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600" windowHeight="11040" activeTab="7"/>
  </bookViews>
  <sheets>
    <sheet name="LIST-GENERAL" sheetId="1" r:id="rId1"/>
    <sheet name="MS" sheetId="6" r:id="rId2"/>
    <sheet name="GS" sheetId="5" r:id="rId3"/>
    <sheet name="CP" sheetId="7" r:id="rId4"/>
    <sheet name="CE1" sheetId="3" r:id="rId5"/>
    <sheet name="CE2" sheetId="4" r:id="rId6"/>
    <sheet name="CM1" sheetId="15" r:id="rId7"/>
    <sheet name="CM2" sheetId="2" r:id="rId8"/>
    <sheet name="CE6" sheetId="29" r:id="rId9"/>
    <sheet name="RECU-MS" sheetId="13" r:id="rId10"/>
    <sheet name="RECU-GS" sheetId="12" r:id="rId11"/>
    <sheet name="RECU-CP" sheetId="11" r:id="rId12"/>
    <sheet name="RECU-CE1" sheetId="9" r:id="rId13"/>
    <sheet name="RECU-CE2" sheetId="10" r:id="rId14"/>
    <sheet name="RECU-CM1" sheetId="14" r:id="rId15"/>
    <sheet name="RECU-CM2" sheetId="8" r:id="rId16"/>
    <sheet name="RECU-CE6" sheetId="31" r:id="rId17"/>
    <sheet name="RECAP" sheetId="16" r:id="rId18"/>
    <sheet name="DECL-SEPT" sheetId="17" r:id="rId19"/>
    <sheet name="DECL-OCT" sheetId="18" r:id="rId20"/>
    <sheet name="SITUATION" sheetId="19" r:id="rId21"/>
    <sheet name="DECL-NOV" sheetId="21" r:id="rId22"/>
    <sheet name="DECL-DEC" sheetId="20" r:id="rId23"/>
    <sheet name="DECL-JANV-22" sheetId="22" r:id="rId24"/>
    <sheet name="DECL-FEV-22" sheetId="23" r:id="rId25"/>
    <sheet name="DECL-MARS-22" sheetId="24" r:id="rId26"/>
    <sheet name="DECL-AVRIL-22" sheetId="25" r:id="rId27"/>
    <sheet name="DECL-MAI-22" sheetId="26" r:id="rId28"/>
    <sheet name="DECL-JUIN-22" sheetId="27" r:id="rId29"/>
    <sheet name="DECL-JUILL-22" sheetId="28" r:id="rId30"/>
    <sheet name="DEC-SEPT-22" sheetId="32" r:id="rId31"/>
    <sheet name="DEC-OCT-22" sheetId="33" r:id="rId32"/>
    <sheet name="DEC-NOV-22" sheetId="34" r:id="rId33"/>
    <sheet name="DEC-DEC-22" sheetId="35" r:id="rId34"/>
    <sheet name="RECU-MOD" sheetId="30" r:id="rId35"/>
    <sheet name="DEC-JANV-23" sheetId="36" r:id="rId36"/>
  </sheets>
  <calcPr calcId="12451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5"/>
  <c r="M53" i="4"/>
  <c r="J53"/>
  <c r="G53"/>
  <c r="H51" i="5"/>
  <c r="E51"/>
  <c r="G46"/>
  <c r="G47"/>
  <c r="G48"/>
  <c r="J46"/>
  <c r="J47"/>
  <c r="J48"/>
  <c r="M45"/>
  <c r="M46"/>
  <c r="M47"/>
  <c r="M48"/>
  <c r="F51"/>
  <c r="F61" i="3"/>
  <c r="H61"/>
  <c r="I61"/>
  <c r="K61"/>
  <c r="L61"/>
  <c r="E61"/>
  <c r="M59"/>
  <c r="J59"/>
  <c r="G59"/>
  <c r="M65" i="7"/>
  <c r="J65"/>
  <c r="G65"/>
  <c r="M58" i="3"/>
  <c r="J58"/>
  <c r="G58"/>
  <c r="M64" i="7"/>
  <c r="J64"/>
  <c r="G64"/>
  <c r="M57" i="3"/>
  <c r="J57"/>
  <c r="G57"/>
  <c r="G33" i="5"/>
  <c r="J33"/>
  <c r="M33"/>
  <c r="M35"/>
  <c r="M36"/>
  <c r="M37"/>
  <c r="M38"/>
  <c r="M39"/>
  <c r="M40"/>
  <c r="M41"/>
  <c r="M42"/>
  <c r="M43"/>
  <c r="M44"/>
  <c r="J36"/>
  <c r="J37"/>
  <c r="J38"/>
  <c r="J39"/>
  <c r="J40"/>
  <c r="J41"/>
  <c r="J42"/>
  <c r="J43"/>
  <c r="J44"/>
  <c r="G37"/>
  <c r="G38"/>
  <c r="G39"/>
  <c r="G40"/>
  <c r="G41"/>
  <c r="G42"/>
  <c r="G43"/>
  <c r="G44"/>
  <c r="G45"/>
  <c r="G56" i="3"/>
  <c r="J56"/>
  <c r="M56"/>
  <c r="M51" l="1"/>
  <c r="M52"/>
  <c r="M53"/>
  <c r="M54"/>
  <c r="M55"/>
  <c r="J50" i="4"/>
  <c r="J51"/>
  <c r="J52"/>
  <c r="F55"/>
  <c r="M52"/>
  <c r="G52"/>
  <c r="M26" i="5"/>
  <c r="J26"/>
  <c r="G26"/>
  <c r="M18" i="6"/>
  <c r="J18"/>
  <c r="G18"/>
  <c r="G28" i="15"/>
  <c r="G29"/>
  <c r="G30"/>
  <c r="G31"/>
  <c r="H67" i="7"/>
  <c r="M61"/>
  <c r="M62"/>
  <c r="M63"/>
  <c r="J61"/>
  <c r="J62"/>
  <c r="J63"/>
  <c r="G61"/>
  <c r="G62"/>
  <c r="G63"/>
  <c r="L67"/>
  <c r="K67"/>
  <c r="I67"/>
  <c r="F67"/>
  <c r="J24" i="2"/>
  <c r="G24"/>
  <c r="F26"/>
  <c r="E26"/>
  <c r="H23" i="29"/>
  <c r="J21"/>
  <c r="G21"/>
  <c r="E23"/>
  <c r="M23" i="2"/>
  <c r="J23"/>
  <c r="G23"/>
  <c r="M55" i="7"/>
  <c r="M56"/>
  <c r="M57"/>
  <c r="M58"/>
  <c r="M59"/>
  <c r="M60"/>
  <c r="J56"/>
  <c r="J57"/>
  <c r="J58"/>
  <c r="J59"/>
  <c r="J60"/>
  <c r="G56"/>
  <c r="G57"/>
  <c r="G58"/>
  <c r="G59"/>
  <c r="G60"/>
  <c r="G39"/>
  <c r="G40"/>
  <c r="G41"/>
  <c r="G42"/>
  <c r="G43"/>
  <c r="G44"/>
  <c r="G45"/>
  <c r="G46"/>
  <c r="G47"/>
  <c r="G48"/>
  <c r="G49"/>
  <c r="G50"/>
  <c r="G51"/>
  <c r="G52"/>
  <c r="G53"/>
  <c r="G54"/>
  <c r="G55"/>
  <c r="H55" i="4"/>
  <c r="I55"/>
  <c r="K55"/>
  <c r="L55"/>
  <c r="E55"/>
  <c r="M51"/>
  <c r="G51"/>
  <c r="J19" i="29"/>
  <c r="G19"/>
  <c r="M38" i="7"/>
  <c r="M39"/>
  <c r="M40"/>
  <c r="M41"/>
  <c r="M42"/>
  <c r="M43"/>
  <c r="M44"/>
  <c r="M45"/>
  <c r="M46"/>
  <c r="M47"/>
  <c r="M48"/>
  <c r="M49"/>
  <c r="M50"/>
  <c r="M51"/>
  <c r="M52"/>
  <c r="M53"/>
  <c r="M54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G35"/>
  <c r="G36"/>
  <c r="G37"/>
  <c r="G38"/>
  <c r="G21" i="5"/>
  <c r="J52" i="3"/>
  <c r="J53"/>
  <c r="J54"/>
  <c r="J55"/>
  <c r="G52"/>
  <c r="G53"/>
  <c r="G54"/>
  <c r="G55"/>
  <c r="F23" i="29"/>
  <c r="I23"/>
  <c r="K23"/>
  <c r="L23"/>
  <c r="H26" i="2"/>
  <c r="I26"/>
  <c r="K26"/>
  <c r="L26"/>
  <c r="F34" i="15"/>
  <c r="H34"/>
  <c r="I34"/>
  <c r="K34"/>
  <c r="L34"/>
  <c r="E34"/>
  <c r="G50" i="4"/>
  <c r="M50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J47"/>
  <c r="J49"/>
  <c r="G47"/>
  <c r="G48"/>
  <c r="G49"/>
  <c r="G46" i="3"/>
  <c r="M30" i="15"/>
  <c r="M31"/>
  <c r="M32"/>
  <c r="J30"/>
  <c r="J31"/>
  <c r="J32"/>
  <c r="M21" i="29"/>
  <c r="J20"/>
  <c r="G20"/>
  <c r="C216" i="31"/>
  <c r="C215"/>
  <c r="C214"/>
  <c r="C212"/>
  <c r="C211"/>
  <c r="C210"/>
  <c r="C197"/>
  <c r="C196"/>
  <c r="C195"/>
  <c r="C270" i="8"/>
  <c r="C269"/>
  <c r="C268"/>
  <c r="C266"/>
  <c r="C265"/>
  <c r="C264"/>
  <c r="C255"/>
  <c r="C254"/>
  <c r="C253"/>
  <c r="C251"/>
  <c r="C250"/>
  <c r="C249"/>
  <c r="C240"/>
  <c r="C239"/>
  <c r="C238"/>
  <c r="C236"/>
  <c r="C235"/>
  <c r="C234"/>
  <c r="C225"/>
  <c r="C224"/>
  <c r="C223"/>
  <c r="C221"/>
  <c r="C220"/>
  <c r="C219"/>
  <c r="C331" i="14"/>
  <c r="G331" s="1"/>
  <c r="C330"/>
  <c r="G330" s="1"/>
  <c r="C329"/>
  <c r="C327"/>
  <c r="G327" s="1"/>
  <c r="C326"/>
  <c r="G326" s="1"/>
  <c r="C325"/>
  <c r="G325" s="1"/>
  <c r="C785" i="10"/>
  <c r="C784"/>
  <c r="C783"/>
  <c r="C781"/>
  <c r="C780"/>
  <c r="C779"/>
  <c r="C769"/>
  <c r="G769" s="1"/>
  <c r="C768"/>
  <c r="G768" s="1"/>
  <c r="C767"/>
  <c r="G767" s="1"/>
  <c r="C765"/>
  <c r="G765" s="1"/>
  <c r="C764"/>
  <c r="G764" s="1"/>
  <c r="C763"/>
  <c r="G763" s="1"/>
  <c r="B777"/>
  <c r="F777" s="1"/>
  <c r="B761"/>
  <c r="G785"/>
  <c r="G784"/>
  <c r="G783"/>
  <c r="G781"/>
  <c r="G780"/>
  <c r="G779"/>
  <c r="F761"/>
  <c r="C754"/>
  <c r="C753"/>
  <c r="C752"/>
  <c r="G752" s="1"/>
  <c r="C750"/>
  <c r="G750" s="1"/>
  <c r="C749"/>
  <c r="C748"/>
  <c r="G748" s="1"/>
  <c r="C738"/>
  <c r="C737"/>
  <c r="G737" s="1"/>
  <c r="C736"/>
  <c r="C734"/>
  <c r="G734" s="1"/>
  <c r="C733"/>
  <c r="C732"/>
  <c r="G732" s="1"/>
  <c r="C722"/>
  <c r="C721"/>
  <c r="C720"/>
  <c r="C718"/>
  <c r="G718" s="1"/>
  <c r="C717"/>
  <c r="C716"/>
  <c r="G716" s="1"/>
  <c r="C707"/>
  <c r="C706"/>
  <c r="G706" s="1"/>
  <c r="C705"/>
  <c r="C703"/>
  <c r="G703" s="1"/>
  <c r="C702"/>
  <c r="C701"/>
  <c r="G701" s="1"/>
  <c r="C692"/>
  <c r="C691"/>
  <c r="G691" s="1"/>
  <c r="C690"/>
  <c r="C688"/>
  <c r="G688" s="1"/>
  <c r="C687"/>
  <c r="G687" s="1"/>
  <c r="C686"/>
  <c r="C677"/>
  <c r="G677" s="1"/>
  <c r="C676"/>
  <c r="G676" s="1"/>
  <c r="C675"/>
  <c r="G675" s="1"/>
  <c r="C673"/>
  <c r="C672"/>
  <c r="C671"/>
  <c r="C662"/>
  <c r="C661"/>
  <c r="C660"/>
  <c r="C658"/>
  <c r="C657"/>
  <c r="C656"/>
  <c r="C647"/>
  <c r="C646"/>
  <c r="C645"/>
  <c r="G645" s="1"/>
  <c r="C643"/>
  <c r="G643" s="1"/>
  <c r="C642"/>
  <c r="C641"/>
  <c r="G641" s="1"/>
  <c r="C632"/>
  <c r="G632" s="1"/>
  <c r="C631"/>
  <c r="G631" s="1"/>
  <c r="C630"/>
  <c r="C628"/>
  <c r="G628" s="1"/>
  <c r="C627"/>
  <c r="G627" s="1"/>
  <c r="C626"/>
  <c r="G626" s="1"/>
  <c r="C587"/>
  <c r="C586"/>
  <c r="G586" s="1"/>
  <c r="C585"/>
  <c r="G585" s="1"/>
  <c r="C583"/>
  <c r="G583" s="1"/>
  <c r="C582"/>
  <c r="G582" s="1"/>
  <c r="C581"/>
  <c r="G581" s="1"/>
  <c r="C617"/>
  <c r="G617" s="1"/>
  <c r="C616"/>
  <c r="G616" s="1"/>
  <c r="C615"/>
  <c r="C613"/>
  <c r="G613" s="1"/>
  <c r="C612"/>
  <c r="G612" s="1"/>
  <c r="C611"/>
  <c r="G611" s="1"/>
  <c r="C602"/>
  <c r="C601"/>
  <c r="G601" s="1"/>
  <c r="C600"/>
  <c r="C598"/>
  <c r="G598" s="1"/>
  <c r="C597"/>
  <c r="G597" s="1"/>
  <c r="C596"/>
  <c r="G596" s="1"/>
  <c r="C572"/>
  <c r="C571"/>
  <c r="G571" s="1"/>
  <c r="C570"/>
  <c r="C568"/>
  <c r="G568" s="1"/>
  <c r="C567"/>
  <c r="G567" s="1"/>
  <c r="C566"/>
  <c r="G566" s="1"/>
  <c r="C557"/>
  <c r="C556"/>
  <c r="G556" s="1"/>
  <c r="C555"/>
  <c r="G555" s="1"/>
  <c r="C553"/>
  <c r="G553" s="1"/>
  <c r="C552"/>
  <c r="C551"/>
  <c r="G551" s="1"/>
  <c r="C542"/>
  <c r="G542" s="1"/>
  <c r="C541"/>
  <c r="G541" s="1"/>
  <c r="C540"/>
  <c r="G540" s="1"/>
  <c r="C538"/>
  <c r="G538" s="1"/>
  <c r="C537"/>
  <c r="G537" s="1"/>
  <c r="C536"/>
  <c r="G536" s="1"/>
  <c r="C527"/>
  <c r="C526"/>
  <c r="G526" s="1"/>
  <c r="C525"/>
  <c r="C523"/>
  <c r="G523" s="1"/>
  <c r="C522"/>
  <c r="C521"/>
  <c r="G521" s="1"/>
  <c r="C512"/>
  <c r="C511"/>
  <c r="C510"/>
  <c r="C508"/>
  <c r="G508" s="1"/>
  <c r="C507"/>
  <c r="C506"/>
  <c r="G506" s="1"/>
  <c r="C497"/>
  <c r="C496"/>
  <c r="G496" s="1"/>
  <c r="C495"/>
  <c r="G495" s="1"/>
  <c r="C493"/>
  <c r="G493" s="1"/>
  <c r="C492"/>
  <c r="C491"/>
  <c r="G491" s="1"/>
  <c r="C482"/>
  <c r="C481"/>
  <c r="G481" s="1"/>
  <c r="C480"/>
  <c r="C478"/>
  <c r="G478" s="1"/>
  <c r="C477"/>
  <c r="G477" s="1"/>
  <c r="C476"/>
  <c r="G476" s="1"/>
  <c r="C467"/>
  <c r="C466"/>
  <c r="G466" s="1"/>
  <c r="C465"/>
  <c r="C463"/>
  <c r="G463" s="1"/>
  <c r="C462"/>
  <c r="C461"/>
  <c r="G461" s="1"/>
  <c r="C452"/>
  <c r="G452" s="1"/>
  <c r="C451"/>
  <c r="G451" s="1"/>
  <c r="C450"/>
  <c r="C448"/>
  <c r="G448" s="1"/>
  <c r="C447"/>
  <c r="C446"/>
  <c r="G446" s="1"/>
  <c r="C437"/>
  <c r="G437" s="1"/>
  <c r="C436"/>
  <c r="G436" s="1"/>
  <c r="C435"/>
  <c r="C433"/>
  <c r="G433" s="1"/>
  <c r="C432"/>
  <c r="C431"/>
  <c r="G431" s="1"/>
  <c r="C422"/>
  <c r="G422" s="1"/>
  <c r="C421"/>
  <c r="G421" s="1"/>
  <c r="C420"/>
  <c r="G420" s="1"/>
  <c r="C418"/>
  <c r="G418" s="1"/>
  <c r="C417"/>
  <c r="C416"/>
  <c r="G416" s="1"/>
  <c r="C407"/>
  <c r="C406"/>
  <c r="C408" s="1"/>
  <c r="G408" s="1"/>
  <c r="C405"/>
  <c r="C403"/>
  <c r="G403" s="1"/>
  <c r="C402"/>
  <c r="G402" s="1"/>
  <c r="C401"/>
  <c r="G401" s="1"/>
  <c r="C392"/>
  <c r="C391"/>
  <c r="G391" s="1"/>
  <c r="C390"/>
  <c r="G390" s="1"/>
  <c r="C388"/>
  <c r="G388" s="1"/>
  <c r="C387"/>
  <c r="G387" s="1"/>
  <c r="C386"/>
  <c r="G386" s="1"/>
  <c r="B730"/>
  <c r="B353"/>
  <c r="G754"/>
  <c r="G753"/>
  <c r="G749"/>
  <c r="G738"/>
  <c r="G736"/>
  <c r="G733"/>
  <c r="F730"/>
  <c r="G722"/>
  <c r="G721"/>
  <c r="G717"/>
  <c r="G707"/>
  <c r="G705"/>
  <c r="G702"/>
  <c r="G692"/>
  <c r="G686"/>
  <c r="G673"/>
  <c r="G672"/>
  <c r="G671"/>
  <c r="G662"/>
  <c r="G661"/>
  <c r="G660"/>
  <c r="G658"/>
  <c r="G657"/>
  <c r="G656"/>
  <c r="G647"/>
  <c r="G646"/>
  <c r="G642"/>
  <c r="G615"/>
  <c r="G602"/>
  <c r="G587"/>
  <c r="G572"/>
  <c r="G557"/>
  <c r="G552"/>
  <c r="G527"/>
  <c r="G525"/>
  <c r="G522"/>
  <c r="G512"/>
  <c r="G507"/>
  <c r="G497"/>
  <c r="G492"/>
  <c r="G482"/>
  <c r="G467"/>
  <c r="G462"/>
  <c r="G450"/>
  <c r="G447"/>
  <c r="G432"/>
  <c r="G417"/>
  <c r="G407"/>
  <c r="B399"/>
  <c r="B414" s="1"/>
  <c r="G392"/>
  <c r="F384"/>
  <c r="C827" i="9"/>
  <c r="G827" s="1"/>
  <c r="C826"/>
  <c r="G826" s="1"/>
  <c r="C825"/>
  <c r="G825" s="1"/>
  <c r="C822"/>
  <c r="G822" s="1"/>
  <c r="C823"/>
  <c r="G823" s="1"/>
  <c r="C821"/>
  <c r="G821" s="1"/>
  <c r="C812"/>
  <c r="G812" s="1"/>
  <c r="C811"/>
  <c r="G811" s="1"/>
  <c r="C810"/>
  <c r="G810" s="1"/>
  <c r="C808"/>
  <c r="G808" s="1"/>
  <c r="C807"/>
  <c r="G807" s="1"/>
  <c r="C806"/>
  <c r="G806" s="1"/>
  <c r="C797"/>
  <c r="G797" s="1"/>
  <c r="C796"/>
  <c r="G796" s="1"/>
  <c r="C795"/>
  <c r="G795" s="1"/>
  <c r="C793"/>
  <c r="C792"/>
  <c r="C791"/>
  <c r="C782"/>
  <c r="G782" s="1"/>
  <c r="C781"/>
  <c r="G781" s="1"/>
  <c r="C780"/>
  <c r="C778"/>
  <c r="G778" s="1"/>
  <c r="C777"/>
  <c r="G777" s="1"/>
  <c r="C776"/>
  <c r="G776" s="1"/>
  <c r="C767"/>
  <c r="G767" s="1"/>
  <c r="C766"/>
  <c r="G766" s="1"/>
  <c r="C765"/>
  <c r="G765" s="1"/>
  <c r="B819"/>
  <c r="F819" s="1"/>
  <c r="B804"/>
  <c r="B789"/>
  <c r="F789" s="1"/>
  <c r="B774"/>
  <c r="F774" s="1"/>
  <c r="C763"/>
  <c r="G763" s="1"/>
  <c r="C762"/>
  <c r="G762" s="1"/>
  <c r="C761"/>
  <c r="G761" s="1"/>
  <c r="F804"/>
  <c r="G793"/>
  <c r="G792"/>
  <c r="G791"/>
  <c r="G780"/>
  <c r="M31" i="6"/>
  <c r="G13"/>
  <c r="G14"/>
  <c r="G15"/>
  <c r="G16"/>
  <c r="G17"/>
  <c r="G19"/>
  <c r="G20"/>
  <c r="G21"/>
  <c r="G22"/>
  <c r="G23"/>
  <c r="G24"/>
  <c r="G25"/>
  <c r="G26"/>
  <c r="G27"/>
  <c r="G28"/>
  <c r="G29"/>
  <c r="G30"/>
  <c r="G31"/>
  <c r="G7"/>
  <c r="G8"/>
  <c r="G9"/>
  <c r="G10"/>
  <c r="G11"/>
  <c r="M13"/>
  <c r="M14"/>
  <c r="M15"/>
  <c r="M16"/>
  <c r="M17"/>
  <c r="M19"/>
  <c r="M20"/>
  <c r="M21"/>
  <c r="M22"/>
  <c r="M23"/>
  <c r="M24"/>
  <c r="M25"/>
  <c r="M26"/>
  <c r="G23" i="5"/>
  <c r="G24"/>
  <c r="G25"/>
  <c r="G27"/>
  <c r="G28"/>
  <c r="G29"/>
  <c r="G30"/>
  <c r="G31"/>
  <c r="G32"/>
  <c r="G34"/>
  <c r="G35"/>
  <c r="G36"/>
  <c r="G8"/>
  <c r="G9"/>
  <c r="G10"/>
  <c r="G11"/>
  <c r="G12"/>
  <c r="G13"/>
  <c r="G14"/>
  <c r="G15"/>
  <c r="G16"/>
  <c r="G17"/>
  <c r="G18"/>
  <c r="G19"/>
  <c r="G20"/>
  <c r="M8"/>
  <c r="M7" i="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7"/>
  <c r="G8"/>
  <c r="M48" i="3"/>
  <c r="M49"/>
  <c r="M50"/>
  <c r="J48"/>
  <c r="J49"/>
  <c r="J50"/>
  <c r="J51"/>
  <c r="G48"/>
  <c r="G49"/>
  <c r="G50"/>
  <c r="G5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7"/>
  <c r="G7"/>
  <c r="G8"/>
  <c r="G9"/>
  <c r="G12" i="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7"/>
  <c r="G8"/>
  <c r="G9"/>
  <c r="G10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G27" i="15"/>
  <c r="J27"/>
  <c r="M27"/>
  <c r="G7"/>
  <c r="G8"/>
  <c r="G9"/>
  <c r="G10"/>
  <c r="G11"/>
  <c r="G12"/>
  <c r="G13"/>
  <c r="G14"/>
  <c r="G15"/>
  <c r="G16"/>
  <c r="G17"/>
  <c r="G18"/>
  <c r="M26"/>
  <c r="J26"/>
  <c r="G20"/>
  <c r="G21"/>
  <c r="G22"/>
  <c r="G23"/>
  <c r="G24"/>
  <c r="G25"/>
  <c r="G26"/>
  <c r="M17" i="2"/>
  <c r="M18"/>
  <c r="M19"/>
  <c r="M20"/>
  <c r="M21"/>
  <c r="M22"/>
  <c r="J17"/>
  <c r="J18"/>
  <c r="J19"/>
  <c r="J20"/>
  <c r="J21"/>
  <c r="J22"/>
  <c r="G18"/>
  <c r="G20"/>
  <c r="G21"/>
  <c r="G22"/>
  <c r="J4" i="15"/>
  <c r="J7"/>
  <c r="M7"/>
  <c r="A8"/>
  <c r="A9" s="1"/>
  <c r="A10" s="1"/>
  <c r="A11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J8"/>
  <c r="M8"/>
  <c r="J9"/>
  <c r="M9"/>
  <c r="M10"/>
  <c r="J11"/>
  <c r="M11"/>
  <c r="J12"/>
  <c r="M12"/>
  <c r="J13"/>
  <c r="M13"/>
  <c r="J14"/>
  <c r="M14"/>
  <c r="J15"/>
  <c r="M15"/>
  <c r="J16"/>
  <c r="M16"/>
  <c r="J17"/>
  <c r="M17"/>
  <c r="J18"/>
  <c r="M18"/>
  <c r="G19"/>
  <c r="J19"/>
  <c r="M19"/>
  <c r="J20"/>
  <c r="M20"/>
  <c r="J21"/>
  <c r="M21"/>
  <c r="J22"/>
  <c r="M22"/>
  <c r="J23"/>
  <c r="M23"/>
  <c r="J24"/>
  <c r="M24"/>
  <c r="J25"/>
  <c r="M25"/>
  <c r="J29"/>
  <c r="M29"/>
  <c r="M18" i="29"/>
  <c r="J18"/>
  <c r="G18"/>
  <c r="A8"/>
  <c r="A9" s="1"/>
  <c r="A10" s="1"/>
  <c r="A11" s="1"/>
  <c r="A12" s="1"/>
  <c r="A13" s="1"/>
  <c r="A14" s="1"/>
  <c r="A15" s="1"/>
  <c r="A16" s="1"/>
  <c r="A17" s="1"/>
  <c r="A18" s="1"/>
  <c r="G7"/>
  <c r="J7"/>
  <c r="M7"/>
  <c r="G8"/>
  <c r="J8"/>
  <c r="M8"/>
  <c r="G9"/>
  <c r="J9"/>
  <c r="M9"/>
  <c r="G10"/>
  <c r="J10"/>
  <c r="G11"/>
  <c r="J11"/>
  <c r="M11"/>
  <c r="G12"/>
  <c r="J12"/>
  <c r="M12"/>
  <c r="G13"/>
  <c r="J13"/>
  <c r="M13"/>
  <c r="G14"/>
  <c r="J14"/>
  <c r="M14"/>
  <c r="G15"/>
  <c r="J15"/>
  <c r="G16"/>
  <c r="J16"/>
  <c r="M16"/>
  <c r="G17"/>
  <c r="J17"/>
  <c r="M17"/>
  <c r="E67" i="7"/>
  <c r="M34" i="15" l="1"/>
  <c r="C513" i="10"/>
  <c r="G513" s="1"/>
  <c r="M23" i="29"/>
  <c r="G23"/>
  <c r="J23"/>
  <c r="M55" i="4"/>
  <c r="J34" i="15"/>
  <c r="G34"/>
  <c r="G511" i="10"/>
  <c r="M67" i="7"/>
  <c r="G406" i="10"/>
  <c r="C543"/>
  <c r="G543" s="1"/>
  <c r="C438"/>
  <c r="G438" s="1"/>
  <c r="C663"/>
  <c r="G663" s="1"/>
  <c r="C332" i="14"/>
  <c r="G332" s="1"/>
  <c r="C723" i="10"/>
  <c r="G723" s="1"/>
  <c r="G329" i="14"/>
  <c r="C770" i="10"/>
  <c r="G770" s="1"/>
  <c r="C786"/>
  <c r="G786" s="1"/>
  <c r="C693"/>
  <c r="G693" s="1"/>
  <c r="C633"/>
  <c r="G633" s="1"/>
  <c r="C603"/>
  <c r="G603" s="1"/>
  <c r="C573"/>
  <c r="G573" s="1"/>
  <c r="C483"/>
  <c r="G483" s="1"/>
  <c r="C468"/>
  <c r="G468" s="1"/>
  <c r="B429"/>
  <c r="F414"/>
  <c r="C588"/>
  <c r="G588" s="1"/>
  <c r="C708"/>
  <c r="G708" s="1"/>
  <c r="C393"/>
  <c r="G393" s="1"/>
  <c r="C423"/>
  <c r="G423" s="1"/>
  <c r="C453"/>
  <c r="G453" s="1"/>
  <c r="G510"/>
  <c r="C558"/>
  <c r="G558" s="1"/>
  <c r="G630"/>
  <c r="C678"/>
  <c r="G678" s="1"/>
  <c r="F399"/>
  <c r="G405"/>
  <c r="G435"/>
  <c r="G465"/>
  <c r="G480"/>
  <c r="C528"/>
  <c r="G528" s="1"/>
  <c r="G600"/>
  <c r="C648"/>
  <c r="G648" s="1"/>
  <c r="G720"/>
  <c r="C498"/>
  <c r="G498" s="1"/>
  <c r="G570"/>
  <c r="C618"/>
  <c r="G618" s="1"/>
  <c r="G690"/>
  <c r="C739"/>
  <c r="G739" s="1"/>
  <c r="C755"/>
  <c r="G755" s="1"/>
  <c r="C828" i="9"/>
  <c r="G828" s="1"/>
  <c r="C813"/>
  <c r="G813" s="1"/>
  <c r="C798"/>
  <c r="G798" s="1"/>
  <c r="C783"/>
  <c r="G783" s="1"/>
  <c r="C768"/>
  <c r="G768" s="1"/>
  <c r="B444" i="10" l="1"/>
  <c r="F429"/>
  <c r="B459" l="1"/>
  <c r="F444"/>
  <c r="B474" l="1"/>
  <c r="F459"/>
  <c r="B489" l="1"/>
  <c r="F474"/>
  <c r="F489" l="1"/>
  <c r="B504"/>
  <c r="F504" l="1"/>
  <c r="B519"/>
  <c r="F519" l="1"/>
  <c r="B534"/>
  <c r="B549" l="1"/>
  <c r="F534"/>
  <c r="F549" l="1"/>
  <c r="B564"/>
  <c r="B579" l="1"/>
  <c r="F564"/>
  <c r="F579" l="1"/>
  <c r="B594"/>
  <c r="B609" l="1"/>
  <c r="F594"/>
  <c r="F609" l="1"/>
  <c r="B624"/>
  <c r="F624" l="1"/>
  <c r="B639"/>
  <c r="F639" l="1"/>
  <c r="B654"/>
  <c r="B669" l="1"/>
  <c r="F654"/>
  <c r="F669" l="1"/>
  <c r="B684"/>
  <c r="C391" i="13"/>
  <c r="G391" s="1"/>
  <c r="C390"/>
  <c r="G390" s="1"/>
  <c r="C389"/>
  <c r="G389" s="1"/>
  <c r="C387"/>
  <c r="G387" s="1"/>
  <c r="C386"/>
  <c r="C385"/>
  <c r="G385" s="1"/>
  <c r="G386"/>
  <c r="F33" i="6"/>
  <c r="H33"/>
  <c r="I33"/>
  <c r="K33"/>
  <c r="L33"/>
  <c r="E33"/>
  <c r="J31"/>
  <c r="C835" i="11"/>
  <c r="C316" i="14"/>
  <c r="C315"/>
  <c r="C314"/>
  <c r="C312"/>
  <c r="C311"/>
  <c r="C310"/>
  <c r="C840" i="11"/>
  <c r="C839"/>
  <c r="C836"/>
  <c r="J15" i="4"/>
  <c r="J30" i="6"/>
  <c r="I51" i="5"/>
  <c r="K51"/>
  <c r="L51"/>
  <c r="C664" i="12"/>
  <c r="G664" s="1"/>
  <c r="C663"/>
  <c r="G663" s="1"/>
  <c r="C662"/>
  <c r="C660"/>
  <c r="G660" s="1"/>
  <c r="C659"/>
  <c r="G659" s="1"/>
  <c r="C658"/>
  <c r="G658" s="1"/>
  <c r="C612"/>
  <c r="G612" s="1"/>
  <c r="C613"/>
  <c r="G613" s="1"/>
  <c r="C614"/>
  <c r="G614" s="1"/>
  <c r="C616"/>
  <c r="G616" s="1"/>
  <c r="C617"/>
  <c r="G617" s="1"/>
  <c r="C618"/>
  <c r="G618" s="1"/>
  <c r="C648"/>
  <c r="G648" s="1"/>
  <c r="C647"/>
  <c r="C645"/>
  <c r="G645" s="1"/>
  <c r="C644"/>
  <c r="G644" s="1"/>
  <c r="C643"/>
  <c r="G643" s="1"/>
  <c r="C649"/>
  <c r="G649" s="1"/>
  <c r="J45" i="5"/>
  <c r="B699" i="10" l="1"/>
  <c r="F684"/>
  <c r="C392" i="13"/>
  <c r="G392" s="1"/>
  <c r="C665" i="12"/>
  <c r="G665" s="1"/>
  <c r="C650"/>
  <c r="G650" s="1"/>
  <c r="C619"/>
  <c r="G619" s="1"/>
  <c r="G662"/>
  <c r="G647"/>
  <c r="J4" i="7"/>
  <c r="F187" i="36"/>
  <c r="E187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F187" i="35"/>
  <c r="E187"/>
  <c r="E189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C685" i="11"/>
  <c r="M29" i="6"/>
  <c r="M30"/>
  <c r="C149" i="8"/>
  <c r="G149"/>
  <c r="C634" i="12"/>
  <c r="G634" s="1"/>
  <c r="C633"/>
  <c r="G633" s="1"/>
  <c r="C632"/>
  <c r="C630"/>
  <c r="G630" s="1"/>
  <c r="C629"/>
  <c r="G629" s="1"/>
  <c r="C628"/>
  <c r="G628" s="1"/>
  <c r="J35" i="5"/>
  <c r="C752" i="9"/>
  <c r="G752" s="1"/>
  <c r="C376" i="13"/>
  <c r="G376" s="1"/>
  <c r="C375"/>
  <c r="G375" s="1"/>
  <c r="C374"/>
  <c r="G374" s="1"/>
  <c r="C372"/>
  <c r="G372" s="1"/>
  <c r="C371"/>
  <c r="G371" s="1"/>
  <c r="C370"/>
  <c r="G370" s="1"/>
  <c r="C361"/>
  <c r="G361" s="1"/>
  <c r="C360"/>
  <c r="G360" s="1"/>
  <c r="C359"/>
  <c r="C357"/>
  <c r="G357" s="1"/>
  <c r="C356"/>
  <c r="G356" s="1"/>
  <c r="C355"/>
  <c r="G355" s="1"/>
  <c r="C377" i="10"/>
  <c r="G377" s="1"/>
  <c r="C376"/>
  <c r="G376" s="1"/>
  <c r="C375"/>
  <c r="C373"/>
  <c r="G373" s="1"/>
  <c r="C372"/>
  <c r="G372" s="1"/>
  <c r="C371"/>
  <c r="G371" s="1"/>
  <c r="J26" i="4"/>
  <c r="B349" i="13"/>
  <c r="F349" s="1"/>
  <c r="J29" i="6"/>
  <c r="C361" i="10"/>
  <c r="G361" s="1"/>
  <c r="C360"/>
  <c r="G360" s="1"/>
  <c r="C359"/>
  <c r="C357"/>
  <c r="G357" s="1"/>
  <c r="C356"/>
  <c r="G356" s="1"/>
  <c r="C355"/>
  <c r="G355" s="1"/>
  <c r="F353"/>
  <c r="C751" i="9"/>
  <c r="G751" s="1"/>
  <c r="C750"/>
  <c r="G750" s="1"/>
  <c r="C748"/>
  <c r="G748" s="1"/>
  <c r="C747"/>
  <c r="G747" s="1"/>
  <c r="C746"/>
  <c r="G746" s="1"/>
  <c r="B740"/>
  <c r="F740" s="1"/>
  <c r="F699" i="10" l="1"/>
  <c r="B714"/>
  <c r="E189" i="36"/>
  <c r="C362" i="10"/>
  <c r="G362" s="1"/>
  <c r="C635" i="12"/>
  <c r="G635" s="1"/>
  <c r="G359" i="10"/>
  <c r="G632" i="12"/>
  <c r="C378" i="10"/>
  <c r="G378" s="1"/>
  <c r="C377" i="13"/>
  <c r="G377" s="1"/>
  <c r="C362"/>
  <c r="G362" s="1"/>
  <c r="G375" i="10"/>
  <c r="G359" i="13"/>
  <c r="C753" i="9"/>
  <c r="G753" s="1"/>
  <c r="J25" i="4"/>
  <c r="J12" i="5"/>
  <c r="J32"/>
  <c r="J34"/>
  <c r="F186" i="34"/>
  <c r="E186"/>
  <c r="F184" i="33"/>
  <c r="E184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J26" i="6"/>
  <c r="I19" i="19"/>
  <c r="C603" i="12"/>
  <c r="G603" s="1"/>
  <c r="C602"/>
  <c r="G602" s="1"/>
  <c r="C601"/>
  <c r="G601" s="1"/>
  <c r="C599"/>
  <c r="G599" s="1"/>
  <c r="C598"/>
  <c r="G598" s="1"/>
  <c r="C597"/>
  <c r="G597" s="1"/>
  <c r="C588"/>
  <c r="G588" s="1"/>
  <c r="C587"/>
  <c r="G587" s="1"/>
  <c r="C345" i="10"/>
  <c r="G345" s="1"/>
  <c r="C344"/>
  <c r="G344" s="1"/>
  <c r="C343"/>
  <c r="G343" s="1"/>
  <c r="C341"/>
  <c r="G341" s="1"/>
  <c r="C340"/>
  <c r="G340" s="1"/>
  <c r="C339"/>
  <c r="G339" s="1"/>
  <c r="C586" i="12"/>
  <c r="G586" s="1"/>
  <c r="C584"/>
  <c r="G584" s="1"/>
  <c r="C583"/>
  <c r="G583" s="1"/>
  <c r="C582"/>
  <c r="G582" s="1"/>
  <c r="C195" i="8"/>
  <c r="C194"/>
  <c r="C193"/>
  <c r="C191"/>
  <c r="C190"/>
  <c r="C189"/>
  <c r="G16" i="2"/>
  <c r="J16"/>
  <c r="M16"/>
  <c r="B746" i="10" l="1"/>
  <c r="F746" s="1"/>
  <c r="F714"/>
  <c r="E186" i="33"/>
  <c r="E188" i="34"/>
  <c r="C604" i="12"/>
  <c r="G604" s="1"/>
  <c r="C589"/>
  <c r="G589" s="1"/>
  <c r="C346" i="10"/>
  <c r="G346" s="1"/>
  <c r="C186" i="31"/>
  <c r="C185"/>
  <c r="C184"/>
  <c r="C182"/>
  <c r="C181"/>
  <c r="C180"/>
  <c r="C330" i="10"/>
  <c r="G330" s="1"/>
  <c r="C329"/>
  <c r="G329" s="1"/>
  <c r="C328"/>
  <c r="C326"/>
  <c r="G326" s="1"/>
  <c r="C325"/>
  <c r="G325" s="1"/>
  <c r="C324"/>
  <c r="G324" s="1"/>
  <c r="J23" i="4"/>
  <c r="J24"/>
  <c r="C331" i="10" l="1"/>
  <c r="G331" s="1"/>
  <c r="G328"/>
  <c r="F179" i="32" l="1"/>
  <c r="E179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J7" i="4"/>
  <c r="A8"/>
  <c r="A9" s="1"/>
  <c r="A10" s="1"/>
  <c r="A11" s="1"/>
  <c r="A13" s="1"/>
  <c r="A14" s="1"/>
  <c r="A15" s="1"/>
  <c r="A16" s="1"/>
  <c r="A17" s="1"/>
  <c r="A18" s="1"/>
  <c r="A19" s="1"/>
  <c r="A20" s="1"/>
  <c r="A21" s="1"/>
  <c r="A22" s="1"/>
  <c r="A23" s="1"/>
  <c r="A24" s="1"/>
  <c r="A26" s="1"/>
  <c r="A27" s="1"/>
  <c r="A29" s="1"/>
  <c r="A30" s="1"/>
  <c r="A32" s="1"/>
  <c r="A33" s="1"/>
  <c r="A34" s="1"/>
  <c r="A35" s="1"/>
  <c r="A37" s="1"/>
  <c r="A38" s="1"/>
  <c r="A39" s="1"/>
  <c r="A40" s="1"/>
  <c r="A41" s="1"/>
  <c r="A42" s="1"/>
  <c r="A44" s="1"/>
  <c r="A45" s="1"/>
  <c r="A48" s="1"/>
  <c r="A49" s="1"/>
  <c r="A50" s="1"/>
  <c r="J8"/>
  <c r="J9"/>
  <c r="J10"/>
  <c r="G11"/>
  <c r="G55" s="1"/>
  <c r="J11"/>
  <c r="J12"/>
  <c r="J13"/>
  <c r="J14"/>
  <c r="J16"/>
  <c r="J17"/>
  <c r="J18"/>
  <c r="J19"/>
  <c r="J20"/>
  <c r="J21"/>
  <c r="J22"/>
  <c r="C573" i="12"/>
  <c r="G573" s="1"/>
  <c r="C572"/>
  <c r="G572" s="1"/>
  <c r="C571"/>
  <c r="G571" s="1"/>
  <c r="C569"/>
  <c r="G569" s="1"/>
  <c r="C568"/>
  <c r="G568" s="1"/>
  <c r="C567"/>
  <c r="G567" s="1"/>
  <c r="J29" i="5"/>
  <c r="J30"/>
  <c r="J31"/>
  <c r="M29"/>
  <c r="M30"/>
  <c r="M31"/>
  <c r="M32"/>
  <c r="J55" i="4" l="1"/>
  <c r="C574" i="12"/>
  <c r="G574" s="1"/>
  <c r="C301" i="14" l="1"/>
  <c r="G301" s="1"/>
  <c r="C300"/>
  <c r="G300" s="1"/>
  <c r="C299"/>
  <c r="G299" s="1"/>
  <c r="C297"/>
  <c r="G297" s="1"/>
  <c r="C296"/>
  <c r="G296" s="1"/>
  <c r="C295"/>
  <c r="G295" s="1"/>
  <c r="C315" i="10"/>
  <c r="G315" s="1"/>
  <c r="C314"/>
  <c r="G314" s="1"/>
  <c r="C313"/>
  <c r="C311"/>
  <c r="G311" s="1"/>
  <c r="C310"/>
  <c r="G310" s="1"/>
  <c r="C309"/>
  <c r="G309" s="1"/>
  <c r="C735" i="9"/>
  <c r="C734"/>
  <c r="C733"/>
  <c r="C731"/>
  <c r="G731" s="1"/>
  <c r="C730"/>
  <c r="G730" s="1"/>
  <c r="C729"/>
  <c r="G729" s="1"/>
  <c r="C720"/>
  <c r="G720" s="1"/>
  <c r="C719"/>
  <c r="G719" s="1"/>
  <c r="C718"/>
  <c r="C716"/>
  <c r="G716" s="1"/>
  <c r="C715"/>
  <c r="G715" s="1"/>
  <c r="C714"/>
  <c r="G714" s="1"/>
  <c r="G735"/>
  <c r="G734"/>
  <c r="C834" i="11"/>
  <c r="C825"/>
  <c r="C824"/>
  <c r="C823"/>
  <c r="C821"/>
  <c r="C820"/>
  <c r="C819"/>
  <c r="C810"/>
  <c r="C809"/>
  <c r="C808"/>
  <c r="C806"/>
  <c r="C805"/>
  <c r="C804"/>
  <c r="C795"/>
  <c r="C794"/>
  <c r="C793"/>
  <c r="C791"/>
  <c r="C790"/>
  <c r="C789"/>
  <c r="C558" i="12"/>
  <c r="C557"/>
  <c r="C556"/>
  <c r="G556" s="1"/>
  <c r="C554"/>
  <c r="G554" s="1"/>
  <c r="C553"/>
  <c r="G553" s="1"/>
  <c r="C552"/>
  <c r="G552" s="1"/>
  <c r="C543"/>
  <c r="G543" s="1"/>
  <c r="C542"/>
  <c r="G542" s="1"/>
  <c r="C541"/>
  <c r="G541" s="1"/>
  <c r="C539"/>
  <c r="G539" s="1"/>
  <c r="C538"/>
  <c r="G538" s="1"/>
  <c r="C537"/>
  <c r="G537" s="1"/>
  <c r="G558"/>
  <c r="G557"/>
  <c r="J46" i="3"/>
  <c r="M46"/>
  <c r="J47"/>
  <c r="M47"/>
  <c r="J45"/>
  <c r="M45"/>
  <c r="C528" i="12"/>
  <c r="C527"/>
  <c r="C526"/>
  <c r="C524"/>
  <c r="C523"/>
  <c r="C522"/>
  <c r="B7"/>
  <c r="C300" i="10"/>
  <c r="G300" s="1"/>
  <c r="C299"/>
  <c r="C298"/>
  <c r="C296"/>
  <c r="G296" s="1"/>
  <c r="C295"/>
  <c r="G295" s="1"/>
  <c r="C294"/>
  <c r="G294" s="1"/>
  <c r="C705" i="9"/>
  <c r="G705" s="1"/>
  <c r="C704"/>
  <c r="G704" s="1"/>
  <c r="C703"/>
  <c r="G703" s="1"/>
  <c r="C701"/>
  <c r="G701" s="1"/>
  <c r="C700"/>
  <c r="G700" s="1"/>
  <c r="C699"/>
  <c r="G699" s="1"/>
  <c r="C690"/>
  <c r="G690" s="1"/>
  <c r="C689"/>
  <c r="G689" s="1"/>
  <c r="C688"/>
  <c r="C686"/>
  <c r="G686" s="1"/>
  <c r="C685"/>
  <c r="G685" s="1"/>
  <c r="C684"/>
  <c r="G684" s="1"/>
  <c r="C675"/>
  <c r="G675" s="1"/>
  <c r="C674"/>
  <c r="G674" s="1"/>
  <c r="C673"/>
  <c r="G673" s="1"/>
  <c r="C671"/>
  <c r="G671" s="1"/>
  <c r="C670"/>
  <c r="G670" s="1"/>
  <c r="C669"/>
  <c r="G669" s="1"/>
  <c r="C780" i="11"/>
  <c r="C779"/>
  <c r="C778"/>
  <c r="C776"/>
  <c r="C775"/>
  <c r="C774"/>
  <c r="C765"/>
  <c r="C764"/>
  <c r="C763"/>
  <c r="C761"/>
  <c r="C760"/>
  <c r="C759"/>
  <c r="C750"/>
  <c r="C749"/>
  <c r="C748"/>
  <c r="C746"/>
  <c r="C745"/>
  <c r="C744"/>
  <c r="C735"/>
  <c r="C734"/>
  <c r="C733"/>
  <c r="C730"/>
  <c r="C731"/>
  <c r="C729"/>
  <c r="M43" i="3"/>
  <c r="M44"/>
  <c r="J43"/>
  <c r="J44"/>
  <c r="C286" i="14"/>
  <c r="G286" s="1"/>
  <c r="C285"/>
  <c r="C284"/>
  <c r="G284" s="1"/>
  <c r="C282"/>
  <c r="G282" s="1"/>
  <c r="C281"/>
  <c r="G281" s="1"/>
  <c r="C280"/>
  <c r="G280" s="1"/>
  <c r="C513" i="12"/>
  <c r="C512"/>
  <c r="C511"/>
  <c r="C509"/>
  <c r="C508"/>
  <c r="C507"/>
  <c r="C498"/>
  <c r="C497"/>
  <c r="C496"/>
  <c r="C494"/>
  <c r="C493"/>
  <c r="C492"/>
  <c r="C483"/>
  <c r="C482"/>
  <c r="C481"/>
  <c r="C479"/>
  <c r="C478"/>
  <c r="C477"/>
  <c r="C468"/>
  <c r="C467"/>
  <c r="C466"/>
  <c r="C464"/>
  <c r="C463"/>
  <c r="C462"/>
  <c r="J25" i="5"/>
  <c r="M25"/>
  <c r="J27"/>
  <c r="M27"/>
  <c r="J28"/>
  <c r="M28"/>
  <c r="M34"/>
  <c r="J24"/>
  <c r="M24"/>
  <c r="G22"/>
  <c r="J22"/>
  <c r="M22"/>
  <c r="C255" i="10"/>
  <c r="G255" s="1"/>
  <c r="C254"/>
  <c r="G254" s="1"/>
  <c r="C253"/>
  <c r="C251"/>
  <c r="G251" s="1"/>
  <c r="C250"/>
  <c r="G250" s="1"/>
  <c r="C249"/>
  <c r="G249" s="1"/>
  <c r="C660" i="9"/>
  <c r="G660" s="1"/>
  <c r="C659"/>
  <c r="G659" s="1"/>
  <c r="C658"/>
  <c r="G658" s="1"/>
  <c r="C656"/>
  <c r="C655"/>
  <c r="C654"/>
  <c r="G654" s="1"/>
  <c r="C643"/>
  <c r="G643" s="1"/>
  <c r="C644"/>
  <c r="G644" s="1"/>
  <c r="C645"/>
  <c r="G645" s="1"/>
  <c r="C640"/>
  <c r="G640" s="1"/>
  <c r="C639"/>
  <c r="G639" s="1"/>
  <c r="G656"/>
  <c r="G655"/>
  <c r="C641"/>
  <c r="G641" s="1"/>
  <c r="J42" i="3"/>
  <c r="M42"/>
  <c r="J41"/>
  <c r="M41"/>
  <c r="C180" i="8"/>
  <c r="C179"/>
  <c r="C178"/>
  <c r="C176"/>
  <c r="C175"/>
  <c r="C174"/>
  <c r="C165"/>
  <c r="C164"/>
  <c r="C163"/>
  <c r="C161"/>
  <c r="C160"/>
  <c r="C159"/>
  <c r="C148"/>
  <c r="C146"/>
  <c r="C145"/>
  <c r="C144"/>
  <c r="G144" s="1"/>
  <c r="C271" i="14"/>
  <c r="G271" s="1"/>
  <c r="C270"/>
  <c r="G270" s="1"/>
  <c r="C269"/>
  <c r="C267"/>
  <c r="G267" s="1"/>
  <c r="C266"/>
  <c r="G266" s="1"/>
  <c r="C265"/>
  <c r="G265" s="1"/>
  <c r="C256"/>
  <c r="G256" s="1"/>
  <c r="C255"/>
  <c r="G255" s="1"/>
  <c r="C254"/>
  <c r="C252"/>
  <c r="G252" s="1"/>
  <c r="C251"/>
  <c r="G251" s="1"/>
  <c r="C250"/>
  <c r="G250" s="1"/>
  <c r="C241"/>
  <c r="G241" s="1"/>
  <c r="C240"/>
  <c r="G240" s="1"/>
  <c r="C239"/>
  <c r="G239" s="1"/>
  <c r="C237"/>
  <c r="G237" s="1"/>
  <c r="C236"/>
  <c r="G236" s="1"/>
  <c r="C235"/>
  <c r="G235" s="1"/>
  <c r="C226"/>
  <c r="G226" s="1"/>
  <c r="C225"/>
  <c r="G225" s="1"/>
  <c r="C224"/>
  <c r="C222"/>
  <c r="G222" s="1"/>
  <c r="C221"/>
  <c r="G221" s="1"/>
  <c r="C220"/>
  <c r="G220" s="1"/>
  <c r="C211"/>
  <c r="G211" s="1"/>
  <c r="C210"/>
  <c r="C209"/>
  <c r="G209" s="1"/>
  <c r="C207"/>
  <c r="G207" s="1"/>
  <c r="C206"/>
  <c r="G206" s="1"/>
  <c r="C205"/>
  <c r="G205" s="1"/>
  <c r="C196"/>
  <c r="G196" s="1"/>
  <c r="C195"/>
  <c r="C194"/>
  <c r="G194" s="1"/>
  <c r="C192"/>
  <c r="G192" s="1"/>
  <c r="C191"/>
  <c r="G191" s="1"/>
  <c r="C190"/>
  <c r="G190" s="1"/>
  <c r="C181"/>
  <c r="G181" s="1"/>
  <c r="C180"/>
  <c r="G180" s="1"/>
  <c r="C179"/>
  <c r="C177"/>
  <c r="G177" s="1"/>
  <c r="C176"/>
  <c r="G176" s="1"/>
  <c r="C175"/>
  <c r="G175" s="1"/>
  <c r="G316"/>
  <c r="G315"/>
  <c r="G312"/>
  <c r="G311"/>
  <c r="G310"/>
  <c r="C285" i="10"/>
  <c r="G285" s="1"/>
  <c r="C284"/>
  <c r="C283"/>
  <c r="G283" s="1"/>
  <c r="C281"/>
  <c r="G281" s="1"/>
  <c r="C280"/>
  <c r="G280" s="1"/>
  <c r="C279"/>
  <c r="G279" s="1"/>
  <c r="C270"/>
  <c r="G270" s="1"/>
  <c r="C269"/>
  <c r="G269" s="1"/>
  <c r="C268"/>
  <c r="C266"/>
  <c r="G266" s="1"/>
  <c r="C265"/>
  <c r="G265" s="1"/>
  <c r="C264"/>
  <c r="G264" s="1"/>
  <c r="C630" i="9"/>
  <c r="G630" s="1"/>
  <c r="C629"/>
  <c r="G629" s="1"/>
  <c r="C628"/>
  <c r="C626"/>
  <c r="G626" s="1"/>
  <c r="C625"/>
  <c r="G625" s="1"/>
  <c r="C624"/>
  <c r="G624" s="1"/>
  <c r="C615"/>
  <c r="G615" s="1"/>
  <c r="C614"/>
  <c r="G614" s="1"/>
  <c r="C613"/>
  <c r="G613" s="1"/>
  <c r="C611"/>
  <c r="G611" s="1"/>
  <c r="C610"/>
  <c r="G610" s="1"/>
  <c r="C609"/>
  <c r="G609" s="1"/>
  <c r="C600"/>
  <c r="G600" s="1"/>
  <c r="C599"/>
  <c r="G599" s="1"/>
  <c r="C598"/>
  <c r="G598" s="1"/>
  <c r="C596"/>
  <c r="G596" s="1"/>
  <c r="C595"/>
  <c r="G595" s="1"/>
  <c r="C594"/>
  <c r="G594" s="1"/>
  <c r="C585"/>
  <c r="G585" s="1"/>
  <c r="C584"/>
  <c r="G584" s="1"/>
  <c r="C583"/>
  <c r="G583" s="1"/>
  <c r="C581"/>
  <c r="G581" s="1"/>
  <c r="C580"/>
  <c r="G580" s="1"/>
  <c r="C579"/>
  <c r="G579" s="1"/>
  <c r="C570"/>
  <c r="G570" s="1"/>
  <c r="C569"/>
  <c r="G569" s="1"/>
  <c r="C568"/>
  <c r="G568" s="1"/>
  <c r="C566"/>
  <c r="G566" s="1"/>
  <c r="C565"/>
  <c r="G565" s="1"/>
  <c r="C564"/>
  <c r="G564" s="1"/>
  <c r="C555"/>
  <c r="G555" s="1"/>
  <c r="C554"/>
  <c r="G554" s="1"/>
  <c r="C553"/>
  <c r="C551"/>
  <c r="G551" s="1"/>
  <c r="C550"/>
  <c r="G550" s="1"/>
  <c r="C549"/>
  <c r="G549" s="1"/>
  <c r="C540"/>
  <c r="G540" s="1"/>
  <c r="C539"/>
  <c r="G539" s="1"/>
  <c r="C538"/>
  <c r="C536"/>
  <c r="G536" s="1"/>
  <c r="C535"/>
  <c r="G535" s="1"/>
  <c r="C534"/>
  <c r="G534" s="1"/>
  <c r="C525"/>
  <c r="G525" s="1"/>
  <c r="C524"/>
  <c r="G524" s="1"/>
  <c r="C523"/>
  <c r="G523" s="1"/>
  <c r="C521"/>
  <c r="G521" s="1"/>
  <c r="C520"/>
  <c r="G520" s="1"/>
  <c r="C519"/>
  <c r="G519" s="1"/>
  <c r="C510"/>
  <c r="G510" s="1"/>
  <c r="C509"/>
  <c r="G509" s="1"/>
  <c r="C508"/>
  <c r="C506"/>
  <c r="G506" s="1"/>
  <c r="C505"/>
  <c r="G505" s="1"/>
  <c r="C504"/>
  <c r="G504" s="1"/>
  <c r="C495"/>
  <c r="G495" s="1"/>
  <c r="C494"/>
  <c r="G494" s="1"/>
  <c r="C493"/>
  <c r="G493" s="1"/>
  <c r="C491"/>
  <c r="G491" s="1"/>
  <c r="C490"/>
  <c r="G490" s="1"/>
  <c r="C489"/>
  <c r="G489" s="1"/>
  <c r="C480"/>
  <c r="G480" s="1"/>
  <c r="C479"/>
  <c r="G479" s="1"/>
  <c r="C478"/>
  <c r="G478" s="1"/>
  <c r="C476"/>
  <c r="G476" s="1"/>
  <c r="C475"/>
  <c r="G475" s="1"/>
  <c r="C474"/>
  <c r="G474" s="1"/>
  <c r="C465"/>
  <c r="G465" s="1"/>
  <c r="C464"/>
  <c r="G464" s="1"/>
  <c r="C463"/>
  <c r="C461"/>
  <c r="G461" s="1"/>
  <c r="C460"/>
  <c r="G460" s="1"/>
  <c r="C459"/>
  <c r="G459" s="1"/>
  <c r="C449"/>
  <c r="G449" s="1"/>
  <c r="C448"/>
  <c r="G448" s="1"/>
  <c r="C450"/>
  <c r="G450" s="1"/>
  <c r="C446"/>
  <c r="G446" s="1"/>
  <c r="C445"/>
  <c r="G445" s="1"/>
  <c r="C444"/>
  <c r="G444" s="1"/>
  <c r="C435"/>
  <c r="G435" s="1"/>
  <c r="C434"/>
  <c r="G434" s="1"/>
  <c r="C433"/>
  <c r="C431"/>
  <c r="G431" s="1"/>
  <c r="C430"/>
  <c r="G430" s="1"/>
  <c r="C429"/>
  <c r="G429" s="1"/>
  <c r="C420"/>
  <c r="G420" s="1"/>
  <c r="C419"/>
  <c r="G419" s="1"/>
  <c r="C418"/>
  <c r="G418" s="1"/>
  <c r="C416"/>
  <c r="G416" s="1"/>
  <c r="C415"/>
  <c r="G415" s="1"/>
  <c r="C414"/>
  <c r="G414" s="1"/>
  <c r="C405"/>
  <c r="G405" s="1"/>
  <c r="C404"/>
  <c r="G404" s="1"/>
  <c r="C403"/>
  <c r="C401"/>
  <c r="G401" s="1"/>
  <c r="C400"/>
  <c r="G400" s="1"/>
  <c r="C399"/>
  <c r="G399" s="1"/>
  <c r="C390"/>
  <c r="G390" s="1"/>
  <c r="C389"/>
  <c r="G389" s="1"/>
  <c r="C388"/>
  <c r="C386"/>
  <c r="G386" s="1"/>
  <c r="C385"/>
  <c r="G385" s="1"/>
  <c r="C384"/>
  <c r="G384" s="1"/>
  <c r="C375"/>
  <c r="G375" s="1"/>
  <c r="C374"/>
  <c r="G374" s="1"/>
  <c r="C373"/>
  <c r="G373" s="1"/>
  <c r="C371"/>
  <c r="G371" s="1"/>
  <c r="C370"/>
  <c r="G370" s="1"/>
  <c r="C369"/>
  <c r="G369" s="1"/>
  <c r="C360"/>
  <c r="G360" s="1"/>
  <c r="C359"/>
  <c r="G359" s="1"/>
  <c r="C358"/>
  <c r="C356"/>
  <c r="G356" s="1"/>
  <c r="C355"/>
  <c r="G355" s="1"/>
  <c r="C354"/>
  <c r="G354" s="1"/>
  <c r="C345"/>
  <c r="G345" s="1"/>
  <c r="C344"/>
  <c r="G344" s="1"/>
  <c r="C343"/>
  <c r="C341"/>
  <c r="G341" s="1"/>
  <c r="C340"/>
  <c r="G340" s="1"/>
  <c r="C339"/>
  <c r="G339" s="1"/>
  <c r="B352"/>
  <c r="B367" s="1"/>
  <c r="B382" s="1"/>
  <c r="B397" s="1"/>
  <c r="F337"/>
  <c r="C720" i="11"/>
  <c r="C719"/>
  <c r="C718"/>
  <c r="C716"/>
  <c r="C715"/>
  <c r="C714"/>
  <c r="C736" i="9" l="1"/>
  <c r="G736" s="1"/>
  <c r="C316" i="10"/>
  <c r="G316" s="1"/>
  <c r="C691" i="9"/>
  <c r="G691" s="1"/>
  <c r="C559" i="12"/>
  <c r="G559" s="1"/>
  <c r="G313" i="10"/>
  <c r="G733" i="9"/>
  <c r="C646"/>
  <c r="G646" s="1"/>
  <c r="C544" i="12"/>
  <c r="G544" s="1"/>
  <c r="C721" i="9"/>
  <c r="G721" s="1"/>
  <c r="C212" i="14"/>
  <c r="G212" s="1"/>
  <c r="C182"/>
  <c r="G182" s="1"/>
  <c r="G210"/>
  <c r="C301" i="10"/>
  <c r="G301" s="1"/>
  <c r="G299"/>
  <c r="C317" i="14"/>
  <c r="G317" s="1"/>
  <c r="G298" i="10"/>
  <c r="C676" i="9"/>
  <c r="G676" s="1"/>
  <c r="C706"/>
  <c r="G706" s="1"/>
  <c r="G688"/>
  <c r="G718"/>
  <c r="C227" i="14"/>
  <c r="G227" s="1"/>
  <c r="C661" i="9"/>
  <c r="G661" s="1"/>
  <c r="C451"/>
  <c r="G451" s="1"/>
  <c r="C361"/>
  <c r="G361" s="1"/>
  <c r="C286" i="10"/>
  <c r="G286" s="1"/>
  <c r="C256"/>
  <c r="G256" s="1"/>
  <c r="C541" i="9"/>
  <c r="G541" s="1"/>
  <c r="C556"/>
  <c r="G556" s="1"/>
  <c r="C391"/>
  <c r="G391" s="1"/>
  <c r="C421"/>
  <c r="G421" s="1"/>
  <c r="C481"/>
  <c r="G481" s="1"/>
  <c r="C496"/>
  <c r="G496" s="1"/>
  <c r="G553"/>
  <c r="C586"/>
  <c r="G586" s="1"/>
  <c r="C616"/>
  <c r="G616" s="1"/>
  <c r="C526"/>
  <c r="G526" s="1"/>
  <c r="C376"/>
  <c r="G376" s="1"/>
  <c r="C511"/>
  <c r="G511" s="1"/>
  <c r="C287" i="14"/>
  <c r="G287" s="1"/>
  <c r="C272"/>
  <c r="G272" s="1"/>
  <c r="C257"/>
  <c r="G257" s="1"/>
  <c r="C197"/>
  <c r="G197" s="1"/>
  <c r="G179"/>
  <c r="G195"/>
  <c r="C242"/>
  <c r="G242" s="1"/>
  <c r="G254"/>
  <c r="G285"/>
  <c r="C302"/>
  <c r="G302" s="1"/>
  <c r="G224"/>
  <c r="G269"/>
  <c r="G314"/>
  <c r="C271" i="10"/>
  <c r="G271" s="1"/>
  <c r="G253"/>
  <c r="G268"/>
  <c r="G284"/>
  <c r="C631" i="9"/>
  <c r="G631" s="1"/>
  <c r="G628"/>
  <c r="C601"/>
  <c r="G601" s="1"/>
  <c r="C466"/>
  <c r="G466" s="1"/>
  <c r="C436"/>
  <c r="G436" s="1"/>
  <c r="C406"/>
  <c r="G406" s="1"/>
  <c r="C346"/>
  <c r="G346" s="1"/>
  <c r="G343"/>
  <c r="F382"/>
  <c r="F367"/>
  <c r="C571"/>
  <c r="G571" s="1"/>
  <c r="F352"/>
  <c r="G358"/>
  <c r="G388"/>
  <c r="G403"/>
  <c r="G433"/>
  <c r="G463"/>
  <c r="G508"/>
  <c r="G538"/>
  <c r="B412" l="1"/>
  <c r="F397"/>
  <c r="B427" l="1"/>
  <c r="F412"/>
  <c r="B442" l="1"/>
  <c r="F427"/>
  <c r="B457" l="1"/>
  <c r="F442"/>
  <c r="B472" l="1"/>
  <c r="B487" s="1"/>
  <c r="F457"/>
  <c r="F472" l="1"/>
  <c r="B502" l="1"/>
  <c r="F487"/>
  <c r="B517" l="1"/>
  <c r="F502"/>
  <c r="B532" l="1"/>
  <c r="F517"/>
  <c r="B547" l="1"/>
  <c r="B562" s="1"/>
  <c r="F532"/>
  <c r="F547" l="1"/>
  <c r="B577" l="1"/>
  <c r="F562"/>
  <c r="B592" l="1"/>
  <c r="F577"/>
  <c r="B607" l="1"/>
  <c r="F592"/>
  <c r="F607" l="1"/>
  <c r="B622"/>
  <c r="F622" l="1"/>
  <c r="B637"/>
  <c r="B652" l="1"/>
  <c r="F637"/>
  <c r="F652" l="1"/>
  <c r="B667"/>
  <c r="F667" l="1"/>
  <c r="B682"/>
  <c r="B697" l="1"/>
  <c r="F682"/>
  <c r="C705" i="11"/>
  <c r="G705" s="1"/>
  <c r="C704"/>
  <c r="G704" s="1"/>
  <c r="C703"/>
  <c r="G703" s="1"/>
  <c r="C701"/>
  <c r="G701" s="1"/>
  <c r="C700"/>
  <c r="G700" s="1"/>
  <c r="C699"/>
  <c r="G699" s="1"/>
  <c r="C690"/>
  <c r="G690" s="1"/>
  <c r="C689"/>
  <c r="G689" s="1"/>
  <c r="C688"/>
  <c r="C686"/>
  <c r="G686" s="1"/>
  <c r="G685"/>
  <c r="C684"/>
  <c r="G684" s="1"/>
  <c r="C675"/>
  <c r="G675" s="1"/>
  <c r="C674"/>
  <c r="G674" s="1"/>
  <c r="C673"/>
  <c r="G673" s="1"/>
  <c r="C671"/>
  <c r="G671" s="1"/>
  <c r="C670"/>
  <c r="G670" s="1"/>
  <c r="C669"/>
  <c r="G669" s="1"/>
  <c r="C660"/>
  <c r="G660" s="1"/>
  <c r="C659"/>
  <c r="G659" s="1"/>
  <c r="C658"/>
  <c r="G658" s="1"/>
  <c r="C656"/>
  <c r="G656" s="1"/>
  <c r="C655"/>
  <c r="G655" s="1"/>
  <c r="C654"/>
  <c r="G654" s="1"/>
  <c r="C645"/>
  <c r="G645" s="1"/>
  <c r="C644"/>
  <c r="C643"/>
  <c r="G643" s="1"/>
  <c r="C641"/>
  <c r="G641" s="1"/>
  <c r="C640"/>
  <c r="G640" s="1"/>
  <c r="C630"/>
  <c r="G630" s="1"/>
  <c r="C629"/>
  <c r="G629" s="1"/>
  <c r="C628"/>
  <c r="G628" s="1"/>
  <c r="C626"/>
  <c r="G626" s="1"/>
  <c r="C625"/>
  <c r="G625" s="1"/>
  <c r="C624"/>
  <c r="G624" s="1"/>
  <c r="C639"/>
  <c r="G639" s="1"/>
  <c r="C615"/>
  <c r="G615" s="1"/>
  <c r="C614"/>
  <c r="G614" s="1"/>
  <c r="C613"/>
  <c r="G613" s="1"/>
  <c r="C611"/>
  <c r="G611" s="1"/>
  <c r="C610"/>
  <c r="G610" s="1"/>
  <c r="C609"/>
  <c r="G609" s="1"/>
  <c r="C600"/>
  <c r="G600" s="1"/>
  <c r="C599"/>
  <c r="G599" s="1"/>
  <c r="C598"/>
  <c r="G598" s="1"/>
  <c r="C596"/>
  <c r="G596" s="1"/>
  <c r="C595"/>
  <c r="G595" s="1"/>
  <c r="C594"/>
  <c r="G594" s="1"/>
  <c r="C585"/>
  <c r="G585" s="1"/>
  <c r="C584"/>
  <c r="C583"/>
  <c r="G583" s="1"/>
  <c r="C581"/>
  <c r="G581" s="1"/>
  <c r="C580"/>
  <c r="G580" s="1"/>
  <c r="C579"/>
  <c r="G579" s="1"/>
  <c r="C570"/>
  <c r="G570" s="1"/>
  <c r="C569"/>
  <c r="G569" s="1"/>
  <c r="C568"/>
  <c r="G568" s="1"/>
  <c r="C566"/>
  <c r="G566" s="1"/>
  <c r="C564"/>
  <c r="G564" s="1"/>
  <c r="C565"/>
  <c r="G565" s="1"/>
  <c r="C555"/>
  <c r="G555" s="1"/>
  <c r="C554"/>
  <c r="C553"/>
  <c r="G553" s="1"/>
  <c r="C551"/>
  <c r="G551" s="1"/>
  <c r="C550"/>
  <c r="G550" s="1"/>
  <c r="C549"/>
  <c r="G549" s="1"/>
  <c r="C540"/>
  <c r="G540" s="1"/>
  <c r="C539"/>
  <c r="G539" s="1"/>
  <c r="C538"/>
  <c r="G538" s="1"/>
  <c r="C536"/>
  <c r="G536" s="1"/>
  <c r="C535"/>
  <c r="G535" s="1"/>
  <c r="C534"/>
  <c r="G534" s="1"/>
  <c r="G840"/>
  <c r="G839"/>
  <c r="C838"/>
  <c r="G836"/>
  <c r="G835"/>
  <c r="G834"/>
  <c r="G824"/>
  <c r="G823"/>
  <c r="G821"/>
  <c r="G820"/>
  <c r="G819"/>
  <c r="G810"/>
  <c r="G809"/>
  <c r="G806"/>
  <c r="G805"/>
  <c r="G804"/>
  <c r="G795"/>
  <c r="G794"/>
  <c r="G791"/>
  <c r="G790"/>
  <c r="G789"/>
  <c r="G780"/>
  <c r="G779"/>
  <c r="G778"/>
  <c r="G776"/>
  <c r="G775"/>
  <c r="G774"/>
  <c r="G765"/>
  <c r="G764"/>
  <c r="G761"/>
  <c r="G760"/>
  <c r="G759"/>
  <c r="G750"/>
  <c r="G749"/>
  <c r="G748"/>
  <c r="G746"/>
  <c r="G745"/>
  <c r="G744"/>
  <c r="G735"/>
  <c r="G734"/>
  <c r="G731"/>
  <c r="G730"/>
  <c r="G729"/>
  <c r="G720"/>
  <c r="G719"/>
  <c r="C721"/>
  <c r="G721" s="1"/>
  <c r="G718"/>
  <c r="G716"/>
  <c r="G715"/>
  <c r="G714"/>
  <c r="C525"/>
  <c r="C524"/>
  <c r="C523"/>
  <c r="C521"/>
  <c r="C520"/>
  <c r="C519"/>
  <c r="C510"/>
  <c r="C509"/>
  <c r="C508"/>
  <c r="C506"/>
  <c r="C505"/>
  <c r="C504"/>
  <c r="C453" i="12"/>
  <c r="C452"/>
  <c r="C451"/>
  <c r="C449"/>
  <c r="C448"/>
  <c r="C447"/>
  <c r="C438"/>
  <c r="C437"/>
  <c r="C436"/>
  <c r="C434"/>
  <c r="C433"/>
  <c r="C432"/>
  <c r="C423"/>
  <c r="C422"/>
  <c r="C421"/>
  <c r="C419"/>
  <c r="C418"/>
  <c r="C417"/>
  <c r="C408"/>
  <c r="C407"/>
  <c r="C406"/>
  <c r="C404"/>
  <c r="C403"/>
  <c r="C402"/>
  <c r="C393"/>
  <c r="C392"/>
  <c r="C391"/>
  <c r="C389"/>
  <c r="C388"/>
  <c r="C387"/>
  <c r="C378"/>
  <c r="C377"/>
  <c r="C376"/>
  <c r="C374"/>
  <c r="C373"/>
  <c r="C372"/>
  <c r="C363"/>
  <c r="C362"/>
  <c r="C361"/>
  <c r="C359"/>
  <c r="C358"/>
  <c r="C357"/>
  <c r="C348"/>
  <c r="C347"/>
  <c r="C346"/>
  <c r="C344"/>
  <c r="C343"/>
  <c r="C342"/>
  <c r="C333"/>
  <c r="C332"/>
  <c r="C331"/>
  <c r="C329"/>
  <c r="C328"/>
  <c r="C327"/>
  <c r="C318"/>
  <c r="C317"/>
  <c r="C316"/>
  <c r="C314"/>
  <c r="C313"/>
  <c r="C312"/>
  <c r="C303"/>
  <c r="C302"/>
  <c r="C301"/>
  <c r="C299"/>
  <c r="C298"/>
  <c r="C297"/>
  <c r="C288"/>
  <c r="C287"/>
  <c r="C286"/>
  <c r="C284"/>
  <c r="C283"/>
  <c r="C282"/>
  <c r="C273"/>
  <c r="C272"/>
  <c r="C271"/>
  <c r="C269"/>
  <c r="C268"/>
  <c r="C267"/>
  <c r="C258"/>
  <c r="C257"/>
  <c r="C256"/>
  <c r="C254"/>
  <c r="C253"/>
  <c r="C252"/>
  <c r="C243"/>
  <c r="C242"/>
  <c r="C241"/>
  <c r="C239"/>
  <c r="C238"/>
  <c r="C237"/>
  <c r="C227"/>
  <c r="C224"/>
  <c r="C226"/>
  <c r="C228"/>
  <c r="C223"/>
  <c r="C222"/>
  <c r="C213"/>
  <c r="C212"/>
  <c r="C211"/>
  <c r="C209"/>
  <c r="C208"/>
  <c r="C207"/>
  <c r="C198"/>
  <c r="C197"/>
  <c r="C196"/>
  <c r="C194"/>
  <c r="C193"/>
  <c r="C192"/>
  <c r="F13" i="19"/>
  <c r="H13"/>
  <c r="I13"/>
  <c r="K13"/>
  <c r="C171" i="31"/>
  <c r="G171" s="1"/>
  <c r="C170"/>
  <c r="G170" s="1"/>
  <c r="C169"/>
  <c r="C167"/>
  <c r="G167" s="1"/>
  <c r="C166"/>
  <c r="G166" s="1"/>
  <c r="C165"/>
  <c r="G165" s="1"/>
  <c r="C156"/>
  <c r="G156" s="1"/>
  <c r="C155"/>
  <c r="G155" s="1"/>
  <c r="C154"/>
  <c r="C152"/>
  <c r="G152" s="1"/>
  <c r="C151"/>
  <c r="G151" s="1"/>
  <c r="C150"/>
  <c r="G150" s="1"/>
  <c r="C141"/>
  <c r="G141" s="1"/>
  <c r="C140"/>
  <c r="C139"/>
  <c r="G139" s="1"/>
  <c r="C137"/>
  <c r="G137" s="1"/>
  <c r="C136"/>
  <c r="G136" s="1"/>
  <c r="C135"/>
  <c r="G135" s="1"/>
  <c r="C126"/>
  <c r="G126" s="1"/>
  <c r="C125"/>
  <c r="G125" s="1"/>
  <c r="C124"/>
  <c r="G124" s="1"/>
  <c r="C122"/>
  <c r="G122" s="1"/>
  <c r="C121"/>
  <c r="G121" s="1"/>
  <c r="C120"/>
  <c r="G120" s="1"/>
  <c r="C111"/>
  <c r="G111" s="1"/>
  <c r="C110"/>
  <c r="G110" s="1"/>
  <c r="C109"/>
  <c r="G109" s="1"/>
  <c r="C107"/>
  <c r="G107" s="1"/>
  <c r="C106"/>
  <c r="G106" s="1"/>
  <c r="C105"/>
  <c r="G105" s="1"/>
  <c r="C96"/>
  <c r="G96" s="1"/>
  <c r="C95"/>
  <c r="G95" s="1"/>
  <c r="C94"/>
  <c r="C92"/>
  <c r="G92" s="1"/>
  <c r="C91"/>
  <c r="G91" s="1"/>
  <c r="C90"/>
  <c r="G90" s="1"/>
  <c r="G216"/>
  <c r="G215"/>
  <c r="G212"/>
  <c r="G211"/>
  <c r="G210"/>
  <c r="C201"/>
  <c r="G201" s="1"/>
  <c r="C200"/>
  <c r="G200" s="1"/>
  <c r="C199"/>
  <c r="G197"/>
  <c r="G196"/>
  <c r="G195"/>
  <c r="G186"/>
  <c r="G185"/>
  <c r="G181"/>
  <c r="G180"/>
  <c r="C81"/>
  <c r="G81" s="1"/>
  <c r="C80"/>
  <c r="G80" s="1"/>
  <c r="C79"/>
  <c r="C77"/>
  <c r="G77" s="1"/>
  <c r="C76"/>
  <c r="G76" s="1"/>
  <c r="C75"/>
  <c r="G75" s="1"/>
  <c r="C66"/>
  <c r="G66" s="1"/>
  <c r="C65"/>
  <c r="G65" s="1"/>
  <c r="C64"/>
  <c r="C62"/>
  <c r="G62" s="1"/>
  <c r="C61"/>
  <c r="G61" s="1"/>
  <c r="C60"/>
  <c r="G60" s="1"/>
  <c r="C45"/>
  <c r="G45" s="1"/>
  <c r="C44"/>
  <c r="G44" s="1"/>
  <c r="C43"/>
  <c r="C41"/>
  <c r="G41" s="1"/>
  <c r="C40"/>
  <c r="G40" s="1"/>
  <c r="C39"/>
  <c r="G39" s="1"/>
  <c r="C30"/>
  <c r="G30" s="1"/>
  <c r="C29"/>
  <c r="C28"/>
  <c r="G28" s="1"/>
  <c r="C26"/>
  <c r="G26" s="1"/>
  <c r="C25"/>
  <c r="G25" s="1"/>
  <c r="C24"/>
  <c r="G24" s="1"/>
  <c r="C15"/>
  <c r="G15" s="1"/>
  <c r="C14"/>
  <c r="G14" s="1"/>
  <c r="C13"/>
  <c r="G13" s="1"/>
  <c r="C11"/>
  <c r="G11" s="1"/>
  <c r="C10"/>
  <c r="G10" s="1"/>
  <c r="C9"/>
  <c r="G9" s="1"/>
  <c r="C546"/>
  <c r="G546" s="1"/>
  <c r="C545"/>
  <c r="C544"/>
  <c r="G544" s="1"/>
  <c r="C542"/>
  <c r="G542" s="1"/>
  <c r="C541"/>
  <c r="G541" s="1"/>
  <c r="C540"/>
  <c r="G540" s="1"/>
  <c r="C531"/>
  <c r="G531" s="1"/>
  <c r="C530"/>
  <c r="G530" s="1"/>
  <c r="C529"/>
  <c r="G529" s="1"/>
  <c r="C527"/>
  <c r="G527" s="1"/>
  <c r="C526"/>
  <c r="G526" s="1"/>
  <c r="C525"/>
  <c r="G525" s="1"/>
  <c r="C516"/>
  <c r="G516" s="1"/>
  <c r="C515"/>
  <c r="G515" s="1"/>
  <c r="C514"/>
  <c r="G514" s="1"/>
  <c r="C512"/>
  <c r="G512" s="1"/>
  <c r="C511"/>
  <c r="G511" s="1"/>
  <c r="C510"/>
  <c r="G510" s="1"/>
  <c r="C501"/>
  <c r="G501" s="1"/>
  <c r="C500"/>
  <c r="G500" s="1"/>
  <c r="C499"/>
  <c r="C497"/>
  <c r="G497" s="1"/>
  <c r="C496"/>
  <c r="G496" s="1"/>
  <c r="C495"/>
  <c r="G495" s="1"/>
  <c r="C486"/>
  <c r="G486" s="1"/>
  <c r="C485"/>
  <c r="G485" s="1"/>
  <c r="C484"/>
  <c r="G484" s="1"/>
  <c r="C482"/>
  <c r="G482" s="1"/>
  <c r="C481"/>
  <c r="G481" s="1"/>
  <c r="C480"/>
  <c r="G480" s="1"/>
  <c r="C471"/>
  <c r="G471" s="1"/>
  <c r="C470"/>
  <c r="G470" s="1"/>
  <c r="C469"/>
  <c r="C467"/>
  <c r="G467" s="1"/>
  <c r="C466"/>
  <c r="G466" s="1"/>
  <c r="C465"/>
  <c r="G465" s="1"/>
  <c r="C456"/>
  <c r="G456" s="1"/>
  <c r="C455"/>
  <c r="G455" s="1"/>
  <c r="C454"/>
  <c r="G454" s="1"/>
  <c r="C452"/>
  <c r="G452" s="1"/>
  <c r="C451"/>
  <c r="G451" s="1"/>
  <c r="C450"/>
  <c r="G450" s="1"/>
  <c r="C441"/>
  <c r="G441" s="1"/>
  <c r="C440"/>
  <c r="C439"/>
  <c r="G439" s="1"/>
  <c r="C437"/>
  <c r="G437" s="1"/>
  <c r="C436"/>
  <c r="G436" s="1"/>
  <c r="C435"/>
  <c r="G435" s="1"/>
  <c r="C426"/>
  <c r="G426" s="1"/>
  <c r="C425"/>
  <c r="G425" s="1"/>
  <c r="C424"/>
  <c r="G424" s="1"/>
  <c r="C422"/>
  <c r="G422" s="1"/>
  <c r="C421"/>
  <c r="G421" s="1"/>
  <c r="C420"/>
  <c r="G420" s="1"/>
  <c r="C411"/>
  <c r="G411" s="1"/>
  <c r="C410"/>
  <c r="G410" s="1"/>
  <c r="C409"/>
  <c r="C407"/>
  <c r="G407" s="1"/>
  <c r="C406"/>
  <c r="G406" s="1"/>
  <c r="C405"/>
  <c r="G405" s="1"/>
  <c r="C396"/>
  <c r="G396" s="1"/>
  <c r="C395"/>
  <c r="G395" s="1"/>
  <c r="C394"/>
  <c r="G394" s="1"/>
  <c r="C392"/>
  <c r="G392" s="1"/>
  <c r="C391"/>
  <c r="G391" s="1"/>
  <c r="C390"/>
  <c r="G390" s="1"/>
  <c r="C381"/>
  <c r="G381" s="1"/>
  <c r="C380"/>
  <c r="G380" s="1"/>
  <c r="C379"/>
  <c r="C377"/>
  <c r="G377" s="1"/>
  <c r="C376"/>
  <c r="G376" s="1"/>
  <c r="C375"/>
  <c r="G375" s="1"/>
  <c r="C366"/>
  <c r="G366" s="1"/>
  <c r="C365"/>
  <c r="G365" s="1"/>
  <c r="C364"/>
  <c r="G364" s="1"/>
  <c r="C362"/>
  <c r="G362" s="1"/>
  <c r="C361"/>
  <c r="G361" s="1"/>
  <c r="C360"/>
  <c r="G360" s="1"/>
  <c r="C351"/>
  <c r="G351" s="1"/>
  <c r="C350"/>
  <c r="G350" s="1"/>
  <c r="C349"/>
  <c r="C347"/>
  <c r="G347" s="1"/>
  <c r="C346"/>
  <c r="G346" s="1"/>
  <c r="C345"/>
  <c r="G345" s="1"/>
  <c r="C336"/>
  <c r="G336" s="1"/>
  <c r="C335"/>
  <c r="G335" s="1"/>
  <c r="C334"/>
  <c r="G334" s="1"/>
  <c r="C332"/>
  <c r="G332" s="1"/>
  <c r="C331"/>
  <c r="G331" s="1"/>
  <c r="C330"/>
  <c r="G330" s="1"/>
  <c r="C321"/>
  <c r="G321" s="1"/>
  <c r="C320"/>
  <c r="C319"/>
  <c r="G319" s="1"/>
  <c r="C317"/>
  <c r="G317" s="1"/>
  <c r="C316"/>
  <c r="G316" s="1"/>
  <c r="C315"/>
  <c r="G315" s="1"/>
  <c r="C306"/>
  <c r="G306" s="1"/>
  <c r="C305"/>
  <c r="G305" s="1"/>
  <c r="C304"/>
  <c r="G304" s="1"/>
  <c r="C302"/>
  <c r="G302" s="1"/>
  <c r="C301"/>
  <c r="G301" s="1"/>
  <c r="C300"/>
  <c r="G300" s="1"/>
  <c r="C291"/>
  <c r="G291" s="1"/>
  <c r="C290"/>
  <c r="G290" s="1"/>
  <c r="C289"/>
  <c r="G289" s="1"/>
  <c r="C287"/>
  <c r="G287" s="1"/>
  <c r="C286"/>
  <c r="G286" s="1"/>
  <c r="C285"/>
  <c r="G285" s="1"/>
  <c r="C276"/>
  <c r="G276" s="1"/>
  <c r="C275"/>
  <c r="G275" s="1"/>
  <c r="C274"/>
  <c r="G274" s="1"/>
  <c r="C272"/>
  <c r="G272" s="1"/>
  <c r="C271"/>
  <c r="G271" s="1"/>
  <c r="C270"/>
  <c r="G270" s="1"/>
  <c r="C261"/>
  <c r="G261" s="1"/>
  <c r="C260"/>
  <c r="G260" s="1"/>
  <c r="C259"/>
  <c r="C257"/>
  <c r="G257" s="1"/>
  <c r="C256"/>
  <c r="G256" s="1"/>
  <c r="C255"/>
  <c r="G255" s="1"/>
  <c r="C246"/>
  <c r="G246" s="1"/>
  <c r="C245"/>
  <c r="G245" s="1"/>
  <c r="C244"/>
  <c r="C242"/>
  <c r="G242" s="1"/>
  <c r="C241"/>
  <c r="G241" s="1"/>
  <c r="C240"/>
  <c r="G240" s="1"/>
  <c r="C231"/>
  <c r="G231" s="1"/>
  <c r="C230"/>
  <c r="G230" s="1"/>
  <c r="C229"/>
  <c r="G229" s="1"/>
  <c r="C227"/>
  <c r="G227" s="1"/>
  <c r="C226"/>
  <c r="G226" s="1"/>
  <c r="C225"/>
  <c r="G225" s="1"/>
  <c r="G182"/>
  <c r="B33"/>
  <c r="B22"/>
  <c r="F22" s="1"/>
  <c r="B18"/>
  <c r="F18" s="1"/>
  <c r="F7"/>
  <c r="B3"/>
  <c r="B22" i="8"/>
  <c r="F22" s="1"/>
  <c r="F7"/>
  <c r="B22" i="14"/>
  <c r="B37" s="1"/>
  <c r="B52" s="1"/>
  <c r="B68" s="1"/>
  <c r="B83" s="1"/>
  <c r="B98" s="1"/>
  <c r="B113" s="1"/>
  <c r="B128" s="1"/>
  <c r="B143" s="1"/>
  <c r="B158" s="1"/>
  <c r="B173" s="1"/>
  <c r="B22" i="10"/>
  <c r="B37" s="1"/>
  <c r="B52" s="1"/>
  <c r="B67" s="1"/>
  <c r="B82" s="1"/>
  <c r="B97" s="1"/>
  <c r="B112" s="1"/>
  <c r="B127" s="1"/>
  <c r="B142" s="1"/>
  <c r="B157" s="1"/>
  <c r="B172" s="1"/>
  <c r="B187" s="1"/>
  <c r="B202" s="1"/>
  <c r="B22" i="9"/>
  <c r="B37" s="1"/>
  <c r="B52" s="1"/>
  <c r="B67" s="1"/>
  <c r="B82" s="1"/>
  <c r="B97" s="1"/>
  <c r="B112" s="1"/>
  <c r="B127" s="1"/>
  <c r="B142" s="1"/>
  <c r="B157" s="1"/>
  <c r="B172" s="1"/>
  <c r="B187" s="1"/>
  <c r="B202" s="1"/>
  <c r="B217" s="1"/>
  <c r="B232" s="1"/>
  <c r="B247" s="1"/>
  <c r="B262" s="1"/>
  <c r="B277" s="1"/>
  <c r="B292" s="1"/>
  <c r="B307" s="1"/>
  <c r="B322" s="1"/>
  <c r="B22" i="11"/>
  <c r="B37" s="1"/>
  <c r="B52" s="1"/>
  <c r="B67" s="1"/>
  <c r="B82" s="1"/>
  <c r="B97" s="1"/>
  <c r="B112" s="1"/>
  <c r="B127" s="1"/>
  <c r="B142" s="1"/>
  <c r="B157" s="1"/>
  <c r="B172" s="1"/>
  <c r="B187" s="1"/>
  <c r="B202" s="1"/>
  <c r="B217" s="1"/>
  <c r="B1" i="12"/>
  <c r="B3"/>
  <c r="B18" s="1"/>
  <c r="B48" i="30"/>
  <c r="F48" s="1"/>
  <c r="B33"/>
  <c r="F33" s="1"/>
  <c r="B18"/>
  <c r="F18" s="1"/>
  <c r="F1" s="1"/>
  <c r="B7"/>
  <c r="B22" s="1"/>
  <c r="F22" s="1"/>
  <c r="K12" i="19"/>
  <c r="F12"/>
  <c r="H12"/>
  <c r="I12"/>
  <c r="L12"/>
  <c r="E12"/>
  <c r="F15"/>
  <c r="H15"/>
  <c r="I15"/>
  <c r="K15"/>
  <c r="L15"/>
  <c r="E15"/>
  <c r="M10" i="2"/>
  <c r="M11"/>
  <c r="M12"/>
  <c r="M13"/>
  <c r="M7"/>
  <c r="M8"/>
  <c r="F14" i="19"/>
  <c r="H14"/>
  <c r="I14"/>
  <c r="K14"/>
  <c r="L14"/>
  <c r="E14"/>
  <c r="L13"/>
  <c r="E13"/>
  <c r="M8" i="3"/>
  <c r="M9"/>
  <c r="M10"/>
  <c r="M11"/>
  <c r="M12"/>
  <c r="M13"/>
  <c r="M15"/>
  <c r="M16"/>
  <c r="M17"/>
  <c r="M18"/>
  <c r="M19"/>
  <c r="M20"/>
  <c r="M21"/>
  <c r="M22"/>
  <c r="H11" i="19"/>
  <c r="I11"/>
  <c r="K11"/>
  <c r="L11"/>
  <c r="E11"/>
  <c r="F11"/>
  <c r="M40" i="3"/>
  <c r="J40"/>
  <c r="F10" i="19"/>
  <c r="H10"/>
  <c r="I10"/>
  <c r="K10"/>
  <c r="L10"/>
  <c r="E10"/>
  <c r="J37" i="7"/>
  <c r="F9" i="19"/>
  <c r="H9"/>
  <c r="I9"/>
  <c r="K9"/>
  <c r="L9"/>
  <c r="E9"/>
  <c r="M17" i="5"/>
  <c r="M18"/>
  <c r="M19"/>
  <c r="M20"/>
  <c r="M21"/>
  <c r="M23"/>
  <c r="J23"/>
  <c r="J17"/>
  <c r="J18"/>
  <c r="J19"/>
  <c r="J20"/>
  <c r="J21"/>
  <c r="M13"/>
  <c r="M14"/>
  <c r="M15"/>
  <c r="M16"/>
  <c r="J13"/>
  <c r="J14"/>
  <c r="J15"/>
  <c r="J16"/>
  <c r="M7" i="6"/>
  <c r="M8"/>
  <c r="M9"/>
  <c r="M10"/>
  <c r="M11"/>
  <c r="M12"/>
  <c r="M28"/>
  <c r="G12"/>
  <c r="M7" i="5"/>
  <c r="M9"/>
  <c r="M10"/>
  <c r="M11"/>
  <c r="M12"/>
  <c r="G7"/>
  <c r="J11"/>
  <c r="J10"/>
  <c r="J8"/>
  <c r="J7"/>
  <c r="J4"/>
  <c r="J36" i="7"/>
  <c r="J35"/>
  <c r="J34"/>
  <c r="J33"/>
  <c r="J32"/>
  <c r="J31"/>
  <c r="J30"/>
  <c r="J29"/>
  <c r="J28"/>
  <c r="J27"/>
  <c r="J26"/>
  <c r="J25"/>
  <c r="J24"/>
  <c r="J22"/>
  <c r="J21"/>
  <c r="J20"/>
  <c r="J19"/>
  <c r="J18"/>
  <c r="J17"/>
  <c r="J16"/>
  <c r="J15"/>
  <c r="J14"/>
  <c r="J13"/>
  <c r="J12"/>
  <c r="J11"/>
  <c r="J10"/>
  <c r="J9"/>
  <c r="G9"/>
  <c r="G67" s="1"/>
  <c r="J8"/>
  <c r="J7"/>
  <c r="J39" i="3"/>
  <c r="J38"/>
  <c r="M37"/>
  <c r="J37"/>
  <c r="M36"/>
  <c r="J36"/>
  <c r="J35"/>
  <c r="J34"/>
  <c r="M33"/>
  <c r="J33"/>
  <c r="M32"/>
  <c r="J32"/>
  <c r="M31"/>
  <c r="J31"/>
  <c r="M30"/>
  <c r="J30"/>
  <c r="M29"/>
  <c r="M28"/>
  <c r="J28"/>
  <c r="M27"/>
  <c r="J27"/>
  <c r="M26"/>
  <c r="J26"/>
  <c r="M25"/>
  <c r="J25"/>
  <c r="M24"/>
  <c r="J24"/>
  <c r="M23"/>
  <c r="J23"/>
  <c r="J22"/>
  <c r="J21"/>
  <c r="J20"/>
  <c r="J19"/>
  <c r="J18"/>
  <c r="J17"/>
  <c r="J16"/>
  <c r="J15"/>
  <c r="M14"/>
  <c r="J14"/>
  <c r="J13"/>
  <c r="J12"/>
  <c r="J11"/>
  <c r="J10"/>
  <c r="G10"/>
  <c r="G61" s="1"/>
  <c r="J9"/>
  <c r="J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6" s="1"/>
  <c r="A30" s="1"/>
  <c r="A31" s="1"/>
  <c r="A32" s="1"/>
  <c r="A33" s="1"/>
  <c r="A35" s="1"/>
  <c r="A36" s="1"/>
  <c r="A37" s="1"/>
  <c r="A38" s="1"/>
  <c r="A41" s="1"/>
  <c r="A42" s="1"/>
  <c r="A44" s="1"/>
  <c r="A45" s="1"/>
  <c r="A46" s="1"/>
  <c r="A47" s="1"/>
  <c r="A48" s="1"/>
  <c r="A49" s="1"/>
  <c r="A50" s="1"/>
  <c r="A51" s="1"/>
  <c r="A53" s="1"/>
  <c r="A54" s="1"/>
  <c r="J7"/>
  <c r="J4"/>
  <c r="J4" i="4"/>
  <c r="G7" i="2"/>
  <c r="G8"/>
  <c r="G9"/>
  <c r="G10"/>
  <c r="G11"/>
  <c r="G12"/>
  <c r="G15"/>
  <c r="J15"/>
  <c r="M14"/>
  <c r="J14"/>
  <c r="G14"/>
  <c r="J13"/>
  <c r="G13"/>
  <c r="J12"/>
  <c r="J11"/>
  <c r="J10"/>
  <c r="M9"/>
  <c r="J9"/>
  <c r="J8"/>
  <c r="A8"/>
  <c r="A10" s="1"/>
  <c r="A11" s="1"/>
  <c r="J7"/>
  <c r="J4"/>
  <c r="J4" i="29"/>
  <c r="F166" i="28"/>
  <c r="E166"/>
  <c r="E167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F166" i="27"/>
  <c r="E16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F166" i="26"/>
  <c r="E16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F167" i="25"/>
  <c r="E16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J61" i="3" l="1"/>
  <c r="J11" i="19" s="1"/>
  <c r="M26" i="2"/>
  <c r="M61" i="3"/>
  <c r="J26" i="2"/>
  <c r="J14" i="19" s="1"/>
  <c r="G26" i="2"/>
  <c r="J67" i="7"/>
  <c r="J10" i="19" s="1"/>
  <c r="M11"/>
  <c r="F33" i="31"/>
  <c r="B54"/>
  <c r="G33" i="6"/>
  <c r="E168" i="25"/>
  <c r="M51" i="5"/>
  <c r="M9" i="19" s="1"/>
  <c r="G51" i="5"/>
  <c r="G9" i="19" s="1"/>
  <c r="J51" i="5"/>
  <c r="J9" i="19" s="1"/>
  <c r="E167" i="27"/>
  <c r="C97" i="31"/>
  <c r="G97" s="1"/>
  <c r="C262"/>
  <c r="G262" s="1"/>
  <c r="E167" i="26"/>
  <c r="M14" i="19"/>
  <c r="C150" i="8"/>
  <c r="C412" i="31"/>
  <c r="G412" s="1"/>
  <c r="A12" i="2"/>
  <c r="A13" s="1"/>
  <c r="A14" s="1"/>
  <c r="A15" s="1"/>
  <c r="A16" s="1"/>
  <c r="A18" s="1"/>
  <c r="C46" i="31"/>
  <c r="G46" s="1"/>
  <c r="C112"/>
  <c r="G112" s="1"/>
  <c r="C142"/>
  <c r="G142" s="1"/>
  <c r="B1" i="30"/>
  <c r="B63" s="1"/>
  <c r="F63" s="1"/>
  <c r="F3" i="31"/>
  <c r="F1" s="1"/>
  <c r="C31"/>
  <c r="G31" s="1"/>
  <c r="G409"/>
  <c r="C292"/>
  <c r="G292" s="1"/>
  <c r="C337"/>
  <c r="G337" s="1"/>
  <c r="C472"/>
  <c r="G472" s="1"/>
  <c r="C202"/>
  <c r="G202" s="1"/>
  <c r="C127"/>
  <c r="G127" s="1"/>
  <c r="C157"/>
  <c r="G157" s="1"/>
  <c r="J15" i="19"/>
  <c r="M15"/>
  <c r="G15"/>
  <c r="B33" i="12"/>
  <c r="B49" s="1"/>
  <c r="B37" i="8"/>
  <c r="B188" i="14"/>
  <c r="F173"/>
  <c r="B217" i="10"/>
  <c r="B232" s="1"/>
  <c r="B247" s="1"/>
  <c r="F697" i="9"/>
  <c r="B712"/>
  <c r="B232" i="11"/>
  <c r="B247" s="1"/>
  <c r="B262" s="1"/>
  <c r="B277" s="1"/>
  <c r="G12" i="19"/>
  <c r="J12"/>
  <c r="G11"/>
  <c r="G140" i="31"/>
  <c r="G154"/>
  <c r="C67"/>
  <c r="G67" s="1"/>
  <c r="G29"/>
  <c r="C187"/>
  <c r="G187" s="1"/>
  <c r="C217"/>
  <c r="G217" s="1"/>
  <c r="C172"/>
  <c r="G172" s="1"/>
  <c r="B22" i="12"/>
  <c r="B37" s="1"/>
  <c r="B53" s="1"/>
  <c r="M12" i="19"/>
  <c r="M10"/>
  <c r="G10"/>
  <c r="G259" i="31"/>
  <c r="C457"/>
  <c r="G457" s="1"/>
  <c r="G13" i="19"/>
  <c r="M13"/>
  <c r="J13"/>
  <c r="A8" i="7"/>
  <c r="A9" s="1"/>
  <c r="A10" s="1"/>
  <c r="A11" s="1"/>
  <c r="A12" s="1"/>
  <c r="A13" s="1"/>
  <c r="A15" s="1"/>
  <c r="C556" i="11"/>
  <c r="G556" s="1"/>
  <c r="C736"/>
  <c r="G736" s="1"/>
  <c r="C586"/>
  <c r="G586" s="1"/>
  <c r="C766"/>
  <c r="G766" s="1"/>
  <c r="G763"/>
  <c r="C796"/>
  <c r="G796" s="1"/>
  <c r="C826"/>
  <c r="G826" s="1"/>
  <c r="C781"/>
  <c r="G781" s="1"/>
  <c r="G825"/>
  <c r="G793"/>
  <c r="C691"/>
  <c r="G691" s="1"/>
  <c r="C646"/>
  <c r="G646" s="1"/>
  <c r="G838"/>
  <c r="C841"/>
  <c r="G841" s="1"/>
  <c r="G554"/>
  <c r="G584"/>
  <c r="G644"/>
  <c r="C676"/>
  <c r="G676" s="1"/>
  <c r="C706"/>
  <c r="G706" s="1"/>
  <c r="C751"/>
  <c r="G751" s="1"/>
  <c r="G688"/>
  <c r="G733"/>
  <c r="C541"/>
  <c r="G541" s="1"/>
  <c r="C571"/>
  <c r="G571" s="1"/>
  <c r="C601"/>
  <c r="G601" s="1"/>
  <c r="C616"/>
  <c r="G616" s="1"/>
  <c r="C631"/>
  <c r="G631" s="1"/>
  <c r="C661"/>
  <c r="G661" s="1"/>
  <c r="C811"/>
  <c r="G811" s="1"/>
  <c r="G808"/>
  <c r="C82" i="31"/>
  <c r="G82" s="1"/>
  <c r="G199"/>
  <c r="G184"/>
  <c r="G169"/>
  <c r="G94"/>
  <c r="G79"/>
  <c r="G64"/>
  <c r="G43"/>
  <c r="F54"/>
  <c r="B69"/>
  <c r="G214"/>
  <c r="B37"/>
  <c r="C247"/>
  <c r="G247" s="1"/>
  <c r="G244"/>
  <c r="G320"/>
  <c r="C322"/>
  <c r="G322" s="1"/>
  <c r="C382"/>
  <c r="G382" s="1"/>
  <c r="G379"/>
  <c r="C547"/>
  <c r="G547" s="1"/>
  <c r="G545"/>
  <c r="C16"/>
  <c r="G16" s="1"/>
  <c r="C232"/>
  <c r="G232" s="1"/>
  <c r="C352"/>
  <c r="G352" s="1"/>
  <c r="G440"/>
  <c r="C442"/>
  <c r="G442" s="1"/>
  <c r="C502"/>
  <c r="G502" s="1"/>
  <c r="G499"/>
  <c r="C307"/>
  <c r="G307" s="1"/>
  <c r="C427"/>
  <c r="G427" s="1"/>
  <c r="C277"/>
  <c r="G277" s="1"/>
  <c r="G349"/>
  <c r="C397"/>
  <c r="G397" s="1"/>
  <c r="G469"/>
  <c r="C517"/>
  <c r="G517" s="1"/>
  <c r="C367"/>
  <c r="G367" s="1"/>
  <c r="C487"/>
  <c r="G487" s="1"/>
  <c r="C532"/>
  <c r="G532" s="1"/>
  <c r="B37" i="30"/>
  <c r="F7"/>
  <c r="A26" i="26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F168" i="24"/>
  <c r="E16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G14" i="19" l="1"/>
  <c r="F247" i="10"/>
  <c r="B262"/>
  <c r="B78" i="30"/>
  <c r="B93" s="1"/>
  <c r="B3"/>
  <c r="F3" s="1"/>
  <c r="F712" i="9"/>
  <c r="B727"/>
  <c r="B52" i="8"/>
  <c r="F37"/>
  <c r="F188" i="14"/>
  <c r="B203"/>
  <c r="B292" i="11"/>
  <c r="B307" s="1"/>
  <c r="B322" s="1"/>
  <c r="B337" s="1"/>
  <c r="B352" s="1"/>
  <c r="B367" s="1"/>
  <c r="B382" s="1"/>
  <c r="B397" s="1"/>
  <c r="B412" s="1"/>
  <c r="A16" i="7"/>
  <c r="A17" s="1"/>
  <c r="A19" s="1"/>
  <c r="B68" i="12"/>
  <c r="B83" s="1"/>
  <c r="B99" s="1"/>
  <c r="F37" i="31"/>
  <c r="B58"/>
  <c r="F69"/>
  <c r="B84"/>
  <c r="B64" i="12"/>
  <c r="B79" s="1"/>
  <c r="B95" s="1"/>
  <c r="B110" s="1"/>
  <c r="B52" i="30"/>
  <c r="F37"/>
  <c r="E169" i="24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F727" i="9" l="1"/>
  <c r="B744"/>
  <c r="F78" i="30"/>
  <c r="B114" i="12"/>
  <c r="B129" s="1"/>
  <c r="B145" s="1"/>
  <c r="B67" i="8"/>
  <c r="F52"/>
  <c r="F203" i="14"/>
  <c r="B218"/>
  <c r="B427" i="11"/>
  <c r="B442" s="1"/>
  <c r="B457" s="1"/>
  <c r="B472" s="1"/>
  <c r="B487" s="1"/>
  <c r="B502" s="1"/>
  <c r="B517" s="1"/>
  <c r="B532" s="1"/>
  <c r="A20" i="7"/>
  <c r="A21" s="1"/>
  <c r="A10" i="5"/>
  <c r="A11" s="1"/>
  <c r="A12" s="1"/>
  <c r="F84" i="31"/>
  <c r="B99"/>
  <c r="F58"/>
  <c r="B73"/>
  <c r="B125" i="12"/>
  <c r="B141" s="1"/>
  <c r="B67" i="30"/>
  <c r="B82" s="1"/>
  <c r="B97" s="1"/>
  <c r="B112" s="1"/>
  <c r="B127" s="1"/>
  <c r="B142" s="1"/>
  <c r="B157" s="1"/>
  <c r="B172" s="1"/>
  <c r="B187" s="1"/>
  <c r="B202" s="1"/>
  <c r="B217" s="1"/>
  <c r="B232" s="1"/>
  <c r="B247" s="1"/>
  <c r="B262" s="1"/>
  <c r="B277" s="1"/>
  <c r="B292" s="1"/>
  <c r="B307" s="1"/>
  <c r="B322" s="1"/>
  <c r="B337" s="1"/>
  <c r="B352" s="1"/>
  <c r="B367" s="1"/>
  <c r="B382" s="1"/>
  <c r="B397" s="1"/>
  <c r="B412" s="1"/>
  <c r="F52"/>
  <c r="F67" s="1"/>
  <c r="F82" s="1"/>
  <c r="F97" s="1"/>
  <c r="F112" s="1"/>
  <c r="F127" s="1"/>
  <c r="F142" s="1"/>
  <c r="F157" s="1"/>
  <c r="F172" s="1"/>
  <c r="F187" s="1"/>
  <c r="F202" s="1"/>
  <c r="F217" s="1"/>
  <c r="F232" s="1"/>
  <c r="F247" s="1"/>
  <c r="F262" s="1"/>
  <c r="F277" s="1"/>
  <c r="F292" s="1"/>
  <c r="F307" s="1"/>
  <c r="F322" s="1"/>
  <c r="F337" s="1"/>
  <c r="F352" s="1"/>
  <c r="F367" s="1"/>
  <c r="F382" s="1"/>
  <c r="F397" s="1"/>
  <c r="F412" s="1"/>
  <c r="F93"/>
  <c r="B108"/>
  <c r="A153" i="24"/>
  <c r="A154" s="1"/>
  <c r="F744" i="9" l="1"/>
  <c r="B759"/>
  <c r="F759" s="1"/>
  <c r="F218" i="14"/>
  <c r="B233"/>
  <c r="A13" i="5"/>
  <c r="A14" s="1"/>
  <c r="A15" s="1"/>
  <c r="B160" i="12"/>
  <c r="B175" s="1"/>
  <c r="B190" s="1"/>
  <c r="B205" s="1"/>
  <c r="B220" s="1"/>
  <c r="F67" i="8"/>
  <c r="B82"/>
  <c r="F532" i="11"/>
  <c r="B547"/>
  <c r="B562" s="1"/>
  <c r="F562" s="1"/>
  <c r="F73" i="31"/>
  <c r="B88"/>
  <c r="F99"/>
  <c r="B114"/>
  <c r="B123" i="30"/>
  <c r="F108"/>
  <c r="A155" i="24"/>
  <c r="A156" s="1"/>
  <c r="A157" s="1"/>
  <c r="A158" s="1"/>
  <c r="A159" s="1"/>
  <c r="A160" s="1"/>
  <c r="A161" s="1"/>
  <c r="A162" s="1"/>
  <c r="A163" s="1"/>
  <c r="A164" s="1"/>
  <c r="A165" s="1"/>
  <c r="A166" s="1"/>
  <c r="A16" i="5" l="1"/>
  <c r="A25" s="1"/>
  <c r="A26" s="1"/>
  <c r="A27" s="1"/>
  <c r="A28" s="1"/>
  <c r="A29" s="1"/>
  <c r="A30" s="1"/>
  <c r="A31" s="1"/>
  <c r="A32" s="1"/>
  <c r="A33" s="1"/>
  <c r="A34" s="1"/>
  <c r="A35" s="1"/>
  <c r="A36" s="1"/>
  <c r="A45" s="1"/>
  <c r="B235" i="12"/>
  <c r="B250" s="1"/>
  <c r="B265" s="1"/>
  <c r="B280" s="1"/>
  <c r="B295" s="1"/>
  <c r="B310" s="1"/>
  <c r="B325" s="1"/>
  <c r="B340" s="1"/>
  <c r="B355" s="1"/>
  <c r="B370" s="1"/>
  <c r="B385" s="1"/>
  <c r="B400" s="1"/>
  <c r="B415" s="1"/>
  <c r="B430" s="1"/>
  <c r="B445" s="1"/>
  <c r="B460" s="1"/>
  <c r="B475" s="1"/>
  <c r="B490" s="1"/>
  <c r="B505" s="1"/>
  <c r="B520" s="1"/>
  <c r="B535" s="1"/>
  <c r="B550" s="1"/>
  <c r="B248" i="14"/>
  <c r="F233"/>
  <c r="B97" i="8"/>
  <c r="F82"/>
  <c r="B277" i="10"/>
  <c r="F262"/>
  <c r="B577" i="11"/>
  <c r="F577" s="1"/>
  <c r="F547"/>
  <c r="B156" i="12"/>
  <c r="B171" s="1"/>
  <c r="F114" i="31"/>
  <c r="B129"/>
  <c r="F88"/>
  <c r="B103"/>
  <c r="B138" i="30"/>
  <c r="F123"/>
  <c r="F169" i="23"/>
  <c r="E169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F169" i="22"/>
  <c r="E169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C166" i="14"/>
  <c r="G166" s="1"/>
  <c r="C165"/>
  <c r="G165" s="1"/>
  <c r="C164"/>
  <c r="C162"/>
  <c r="G162" s="1"/>
  <c r="C161"/>
  <c r="G161" s="1"/>
  <c r="C160"/>
  <c r="G160" s="1"/>
  <c r="F158"/>
  <c r="C345" i="13"/>
  <c r="G345" s="1"/>
  <c r="C344"/>
  <c r="G344" s="1"/>
  <c r="C343"/>
  <c r="G343" s="1"/>
  <c r="C341"/>
  <c r="G341" s="1"/>
  <c r="C340"/>
  <c r="G340" s="1"/>
  <c r="C339"/>
  <c r="G339" s="1"/>
  <c r="J28" i="6"/>
  <c r="E170" i="23" l="1"/>
  <c r="F550" i="12"/>
  <c r="B565"/>
  <c r="B580" s="1"/>
  <c r="F535"/>
  <c r="F97" i="8"/>
  <c r="B112"/>
  <c r="F248" i="14"/>
  <c r="B263"/>
  <c r="F277" i="10"/>
  <c r="B292"/>
  <c r="B592" i="11"/>
  <c r="B186" i="12"/>
  <c r="B216" s="1"/>
  <c r="B231" s="1"/>
  <c r="F129" i="31"/>
  <c r="B144"/>
  <c r="F103"/>
  <c r="B118"/>
  <c r="B153" i="30"/>
  <c r="F138"/>
  <c r="C529" i="12"/>
  <c r="E170" i="22"/>
  <c r="C167" i="14"/>
  <c r="G167" s="1"/>
  <c r="G164"/>
  <c r="C346" i="13"/>
  <c r="G346" s="1"/>
  <c r="C330"/>
  <c r="G330" s="1"/>
  <c r="C329"/>
  <c r="G329" s="1"/>
  <c r="C328"/>
  <c r="G328" s="1"/>
  <c r="C326"/>
  <c r="G326" s="1"/>
  <c r="C325"/>
  <c r="G325" s="1"/>
  <c r="C324"/>
  <c r="G324" s="1"/>
  <c r="C315"/>
  <c r="C314"/>
  <c r="G314" s="1"/>
  <c r="C313"/>
  <c r="G313" s="1"/>
  <c r="C311"/>
  <c r="G311" s="1"/>
  <c r="C310"/>
  <c r="G310" s="1"/>
  <c r="C309"/>
  <c r="G309" s="1"/>
  <c r="M27" i="6"/>
  <c r="J27"/>
  <c r="F565" i="12" l="1"/>
  <c r="B595"/>
  <c r="B610" s="1"/>
  <c r="F610" s="1"/>
  <c r="F580"/>
  <c r="B278" i="14"/>
  <c r="F263"/>
  <c r="F112" i="8"/>
  <c r="B127"/>
  <c r="F292" i="10"/>
  <c r="B307"/>
  <c r="F592" i="11"/>
  <c r="B607"/>
  <c r="B622" s="1"/>
  <c r="B201" i="12"/>
  <c r="F118" i="31"/>
  <c r="B133"/>
  <c r="F144"/>
  <c r="B159"/>
  <c r="B174" s="1"/>
  <c r="B246" i="12"/>
  <c r="B261" s="1"/>
  <c r="F153" i="30"/>
  <c r="B168"/>
  <c r="C316" i="13"/>
  <c r="G316" s="1"/>
  <c r="C331"/>
  <c r="G331" s="1"/>
  <c r="G315"/>
  <c r="F169" i="20"/>
  <c r="E169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E170" l="1"/>
  <c r="B276" i="12"/>
  <c r="B291" s="1"/>
  <c r="B336" s="1"/>
  <c r="B351" s="1"/>
  <c r="B366" s="1"/>
  <c r="B381" s="1"/>
  <c r="B396" s="1"/>
  <c r="B411" s="1"/>
  <c r="B426" s="1"/>
  <c r="B441" s="1"/>
  <c r="B456" s="1"/>
  <c r="B471" s="1"/>
  <c r="B486" s="1"/>
  <c r="B501" s="1"/>
  <c r="B516" s="1"/>
  <c r="B531" s="1"/>
  <c r="F261"/>
  <c r="F595"/>
  <c r="F278" i="14"/>
  <c r="B293"/>
  <c r="B142" i="8"/>
  <c r="F127"/>
  <c r="F307" i="10"/>
  <c r="B322"/>
  <c r="F607" i="11"/>
  <c r="F159" i="31"/>
  <c r="F133"/>
  <c r="B148"/>
  <c r="F168" i="30"/>
  <c r="B183"/>
  <c r="F162" i="21"/>
  <c r="E162"/>
  <c r="E163" s="1"/>
  <c r="I156"/>
  <c r="I155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B626" i="12" l="1"/>
  <c r="F626" s="1"/>
  <c r="B306"/>
  <c r="B321" s="1"/>
  <c r="F322" i="10"/>
  <c r="B337"/>
  <c r="F293" i="14"/>
  <c r="B308"/>
  <c r="F142" i="8"/>
  <c r="B157"/>
  <c r="B546" i="12"/>
  <c r="F531"/>
  <c r="F148" i="31"/>
  <c r="B163"/>
  <c r="B178" s="1"/>
  <c r="F183" i="30"/>
  <c r="B198"/>
  <c r="C240" i="10"/>
  <c r="G240" s="1"/>
  <c r="C239"/>
  <c r="G239" s="1"/>
  <c r="C238"/>
  <c r="C236"/>
  <c r="G236" s="1"/>
  <c r="C235"/>
  <c r="G235" s="1"/>
  <c r="C234"/>
  <c r="G234" s="1"/>
  <c r="F232"/>
  <c r="G528" i="12"/>
  <c r="G527"/>
  <c r="G513"/>
  <c r="G512"/>
  <c r="G511"/>
  <c r="G509"/>
  <c r="G508"/>
  <c r="G507"/>
  <c r="G498"/>
  <c r="G497"/>
  <c r="G496"/>
  <c r="G494"/>
  <c r="G493"/>
  <c r="G492"/>
  <c r="G524"/>
  <c r="G523"/>
  <c r="G522"/>
  <c r="F520"/>
  <c r="F505"/>
  <c r="F490"/>
  <c r="C300" i="13"/>
  <c r="G300" s="1"/>
  <c r="C299"/>
  <c r="G299" s="1"/>
  <c r="C298"/>
  <c r="G298" s="1"/>
  <c r="C296"/>
  <c r="G296" s="1"/>
  <c r="C295"/>
  <c r="G295" s="1"/>
  <c r="C294"/>
  <c r="G294" s="1"/>
  <c r="C285"/>
  <c r="G285" s="1"/>
  <c r="C284"/>
  <c r="G284" s="1"/>
  <c r="C283"/>
  <c r="G283" s="1"/>
  <c r="C281"/>
  <c r="G281" s="1"/>
  <c r="C280"/>
  <c r="G280" s="1"/>
  <c r="C279"/>
  <c r="G279" s="1"/>
  <c r="C270"/>
  <c r="G270" s="1"/>
  <c r="C269"/>
  <c r="G269" s="1"/>
  <c r="C268"/>
  <c r="C266"/>
  <c r="G266" s="1"/>
  <c r="C265"/>
  <c r="G265" s="1"/>
  <c r="C264"/>
  <c r="G264" s="1"/>
  <c r="H8" i="19"/>
  <c r="J25" i="6"/>
  <c r="J24"/>
  <c r="J23"/>
  <c r="K8" i="19"/>
  <c r="F308" i="14" l="1"/>
  <c r="B323"/>
  <c r="F323" s="1"/>
  <c r="F337" i="10"/>
  <c r="B369"/>
  <c r="F369" s="1"/>
  <c r="F157" i="8"/>
  <c r="B172"/>
  <c r="F546" i="12"/>
  <c r="B561"/>
  <c r="B637" i="11"/>
  <c r="F622"/>
  <c r="F174" i="31"/>
  <c r="B189"/>
  <c r="F163"/>
  <c r="F198" i="30"/>
  <c r="B213"/>
  <c r="C241" i="10"/>
  <c r="G241" s="1"/>
  <c r="G238"/>
  <c r="G529" i="12"/>
  <c r="C499"/>
  <c r="G499" s="1"/>
  <c r="C514"/>
  <c r="G514" s="1"/>
  <c r="G526"/>
  <c r="C271" i="13"/>
  <c r="G271" s="1"/>
  <c r="C286"/>
  <c r="G286" s="1"/>
  <c r="C301"/>
  <c r="G301" s="1"/>
  <c r="G268"/>
  <c r="F8" i="19"/>
  <c r="I8"/>
  <c r="L8"/>
  <c r="E8"/>
  <c r="F172" i="8" l="1"/>
  <c r="B187"/>
  <c r="F561" i="12"/>
  <c r="B576"/>
  <c r="F637" i="11"/>
  <c r="B652"/>
  <c r="B204" i="31"/>
  <c r="F189"/>
  <c r="F213" i="30"/>
  <c r="B228"/>
  <c r="C495" i="11"/>
  <c r="C494"/>
  <c r="C493"/>
  <c r="C491"/>
  <c r="C490"/>
  <c r="C489"/>
  <c r="C480"/>
  <c r="C479"/>
  <c r="C478"/>
  <c r="C476"/>
  <c r="C475"/>
  <c r="C474"/>
  <c r="F187" i="8" l="1"/>
  <c r="B202"/>
  <c r="B591" i="12"/>
  <c r="B606" s="1"/>
  <c r="F606" s="1"/>
  <c r="F576"/>
  <c r="B667" i="11"/>
  <c r="F652"/>
  <c r="B193" i="31"/>
  <c r="F178"/>
  <c r="F204"/>
  <c r="B219"/>
  <c r="F228" i="30"/>
  <c r="B243"/>
  <c r="A8" i="17"/>
  <c r="A9" s="1"/>
  <c r="A10" s="1"/>
  <c r="E74" i="18"/>
  <c r="D74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E97" i="17"/>
  <c r="D97"/>
  <c r="F8" i="16"/>
  <c r="E8"/>
  <c r="F591" i="12" l="1"/>
  <c r="B217" i="8"/>
  <c r="F202"/>
  <c r="F667" i="11"/>
  <c r="B682"/>
  <c r="B234" i="31"/>
  <c r="F219"/>
  <c r="F193"/>
  <c r="B208"/>
  <c r="F243" i="30"/>
  <c r="B258"/>
  <c r="A11" i="17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B622" i="12" l="1"/>
  <c r="B232" i="8"/>
  <c r="F217"/>
  <c r="B697" i="11"/>
  <c r="B712" s="1"/>
  <c r="F682"/>
  <c r="B223" i="31"/>
  <c r="F208"/>
  <c r="F234"/>
  <c r="B249"/>
  <c r="F258" i="30"/>
  <c r="B273"/>
  <c r="A31" i="17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F622" i="12" l="1"/>
  <c r="B637"/>
  <c r="B247" i="8"/>
  <c r="F232"/>
  <c r="F697" i="11"/>
  <c r="B264" i="31"/>
  <c r="F249"/>
  <c r="F223"/>
  <c r="B238"/>
  <c r="F273" i="30"/>
  <c r="B288"/>
  <c r="C135" i="8"/>
  <c r="C134"/>
  <c r="C133"/>
  <c r="C131"/>
  <c r="C130"/>
  <c r="C129"/>
  <c r="C151" i="14"/>
  <c r="C150"/>
  <c r="C149"/>
  <c r="C147"/>
  <c r="G147" s="1"/>
  <c r="C146"/>
  <c r="G146" s="1"/>
  <c r="C145"/>
  <c r="G145" s="1"/>
  <c r="C136"/>
  <c r="G136" s="1"/>
  <c r="C135"/>
  <c r="G135" s="1"/>
  <c r="C134"/>
  <c r="G134" s="1"/>
  <c r="C132"/>
  <c r="G132" s="1"/>
  <c r="C131"/>
  <c r="G131" s="1"/>
  <c r="C130"/>
  <c r="G130" s="1"/>
  <c r="G151"/>
  <c r="G150"/>
  <c r="F143"/>
  <c r="F128"/>
  <c r="C225" i="10"/>
  <c r="G225" s="1"/>
  <c r="C224"/>
  <c r="G224" s="1"/>
  <c r="C223"/>
  <c r="G223" s="1"/>
  <c r="C221"/>
  <c r="G221" s="1"/>
  <c r="C220"/>
  <c r="G220" s="1"/>
  <c r="C219"/>
  <c r="G219" s="1"/>
  <c r="C210"/>
  <c r="G210" s="1"/>
  <c r="C209"/>
  <c r="C208"/>
  <c r="G208" s="1"/>
  <c r="C206"/>
  <c r="G206" s="1"/>
  <c r="C205"/>
  <c r="G205" s="1"/>
  <c r="C204"/>
  <c r="G204" s="1"/>
  <c r="C195"/>
  <c r="G195" s="1"/>
  <c r="C194"/>
  <c r="G194" s="1"/>
  <c r="C193"/>
  <c r="G193" s="1"/>
  <c r="C191"/>
  <c r="G191" s="1"/>
  <c r="C190"/>
  <c r="G190" s="1"/>
  <c r="C189"/>
  <c r="G189" s="1"/>
  <c r="F217"/>
  <c r="F202"/>
  <c r="F187"/>
  <c r="C330" i="9"/>
  <c r="G330" s="1"/>
  <c r="C329"/>
  <c r="G329" s="1"/>
  <c r="C328"/>
  <c r="G328" s="1"/>
  <c r="C326"/>
  <c r="G326" s="1"/>
  <c r="C325"/>
  <c r="G325" s="1"/>
  <c r="C324"/>
  <c r="G324" s="1"/>
  <c r="C315"/>
  <c r="G315" s="1"/>
  <c r="C314"/>
  <c r="G314" s="1"/>
  <c r="C313"/>
  <c r="G313" s="1"/>
  <c r="C311"/>
  <c r="G311" s="1"/>
  <c r="C310"/>
  <c r="G310" s="1"/>
  <c r="C309"/>
  <c r="G309" s="1"/>
  <c r="F322"/>
  <c r="F307"/>
  <c r="C465" i="11"/>
  <c r="C464"/>
  <c r="C463"/>
  <c r="C461"/>
  <c r="C460"/>
  <c r="C459"/>
  <c r="C450"/>
  <c r="C449"/>
  <c r="C448"/>
  <c r="C446"/>
  <c r="C445"/>
  <c r="C444"/>
  <c r="C435"/>
  <c r="C434"/>
  <c r="C433"/>
  <c r="C431"/>
  <c r="C430"/>
  <c r="C429"/>
  <c r="G483" i="12"/>
  <c r="G482"/>
  <c r="G481"/>
  <c r="G479"/>
  <c r="G478"/>
  <c r="G477"/>
  <c r="G468"/>
  <c r="G467"/>
  <c r="G466"/>
  <c r="G464"/>
  <c r="G462"/>
  <c r="G453"/>
  <c r="G452"/>
  <c r="G451"/>
  <c r="G449"/>
  <c r="G448"/>
  <c r="G447"/>
  <c r="F475"/>
  <c r="G463"/>
  <c r="F460"/>
  <c r="F445"/>
  <c r="C255" i="13"/>
  <c r="G255" s="1"/>
  <c r="C254"/>
  <c r="C253"/>
  <c r="G253" s="1"/>
  <c r="C251"/>
  <c r="G251" s="1"/>
  <c r="C250"/>
  <c r="G250" s="1"/>
  <c r="C249"/>
  <c r="G249" s="1"/>
  <c r="C240"/>
  <c r="G240" s="1"/>
  <c r="C239"/>
  <c r="G239" s="1"/>
  <c r="C238"/>
  <c r="G238" s="1"/>
  <c r="C236"/>
  <c r="G236" s="1"/>
  <c r="C235"/>
  <c r="G235" s="1"/>
  <c r="C234"/>
  <c r="G234" s="1"/>
  <c r="C225"/>
  <c r="G225" s="1"/>
  <c r="C224"/>
  <c r="G224" s="1"/>
  <c r="C223"/>
  <c r="C221"/>
  <c r="G221" s="1"/>
  <c r="C220"/>
  <c r="G220" s="1"/>
  <c r="C219"/>
  <c r="G219" s="1"/>
  <c r="C210"/>
  <c r="G210" s="1"/>
  <c r="C209"/>
  <c r="G209" s="1"/>
  <c r="C208"/>
  <c r="C206"/>
  <c r="G206" s="1"/>
  <c r="C205"/>
  <c r="G205" s="1"/>
  <c r="C204"/>
  <c r="G204" s="1"/>
  <c r="C195"/>
  <c r="G195" s="1"/>
  <c r="C194"/>
  <c r="G194" s="1"/>
  <c r="C193"/>
  <c r="G193" s="1"/>
  <c r="C191"/>
  <c r="G191" s="1"/>
  <c r="C190"/>
  <c r="G190" s="1"/>
  <c r="C189"/>
  <c r="G189" s="1"/>
  <c r="C180"/>
  <c r="G180" s="1"/>
  <c r="C179"/>
  <c r="G179" s="1"/>
  <c r="C178"/>
  <c r="C176"/>
  <c r="G176" s="1"/>
  <c r="C175"/>
  <c r="G175" s="1"/>
  <c r="C174"/>
  <c r="G174" s="1"/>
  <c r="J17" i="6"/>
  <c r="J19"/>
  <c r="J20"/>
  <c r="J21"/>
  <c r="J22"/>
  <c r="H17" i="19"/>
  <c r="K17"/>
  <c r="M33" i="6" l="1"/>
  <c r="F637" i="12"/>
  <c r="B652"/>
  <c r="F652" s="1"/>
  <c r="H19" i="19"/>
  <c r="I20" s="1"/>
  <c r="F247" i="8"/>
  <c r="B262"/>
  <c r="B253" i="31"/>
  <c r="F238"/>
  <c r="F264"/>
  <c r="B279"/>
  <c r="F288" i="30"/>
  <c r="B303"/>
  <c r="C152" i="14"/>
  <c r="G152" s="1"/>
  <c r="C211" i="10"/>
  <c r="G211" s="1"/>
  <c r="C484" i="12"/>
  <c r="G484" s="1"/>
  <c r="C256" i="13"/>
  <c r="G256" s="1"/>
  <c r="C331" i="9"/>
  <c r="G331" s="1"/>
  <c r="C181" i="13"/>
  <c r="G181" s="1"/>
  <c r="C211"/>
  <c r="G211" s="1"/>
  <c r="C137" i="14"/>
  <c r="G137" s="1"/>
  <c r="G149"/>
  <c r="G209" i="10"/>
  <c r="C196"/>
  <c r="G196" s="1"/>
  <c r="C226"/>
  <c r="G226" s="1"/>
  <c r="C316" i="9"/>
  <c r="G316" s="1"/>
  <c r="C454" i="12"/>
  <c r="G454" s="1"/>
  <c r="C469"/>
  <c r="G469" s="1"/>
  <c r="C226" i="13"/>
  <c r="G226" s="1"/>
  <c r="C241"/>
  <c r="G241" s="1"/>
  <c r="G208"/>
  <c r="G178"/>
  <c r="G223"/>
  <c r="G254"/>
  <c r="C196"/>
  <c r="G196" s="1"/>
  <c r="L17" i="19"/>
  <c r="B277" i="8" l="1"/>
  <c r="F262"/>
  <c r="F712" i="11"/>
  <c r="B727"/>
  <c r="F279" i="31"/>
  <c r="B294"/>
  <c r="F253"/>
  <c r="B268"/>
  <c r="F303" i="30"/>
  <c r="B318"/>
  <c r="C59" i="10"/>
  <c r="C60"/>
  <c r="C58"/>
  <c r="C56"/>
  <c r="C55"/>
  <c r="C54"/>
  <c r="C45"/>
  <c r="G45" s="1"/>
  <c r="C44"/>
  <c r="C43"/>
  <c r="C41"/>
  <c r="G41" s="1"/>
  <c r="C40"/>
  <c r="G40" s="1"/>
  <c r="C39"/>
  <c r="G39" s="1"/>
  <c r="F37"/>
  <c r="C120" i="9"/>
  <c r="C118" i="12"/>
  <c r="G437"/>
  <c r="G436"/>
  <c r="G434"/>
  <c r="G433"/>
  <c r="G432"/>
  <c r="G423"/>
  <c r="G422"/>
  <c r="G419"/>
  <c r="G418"/>
  <c r="G417"/>
  <c r="G408"/>
  <c r="G407"/>
  <c r="G404"/>
  <c r="G393"/>
  <c r="G392"/>
  <c r="G389"/>
  <c r="G388"/>
  <c r="G387"/>
  <c r="G378"/>
  <c r="G374"/>
  <c r="G373"/>
  <c r="G372"/>
  <c r="G363"/>
  <c r="G362"/>
  <c r="G361"/>
  <c r="G359"/>
  <c r="G358"/>
  <c r="G357"/>
  <c r="G348"/>
  <c r="G347"/>
  <c r="G344"/>
  <c r="G343"/>
  <c r="G342"/>
  <c r="G333"/>
  <c r="G332"/>
  <c r="G331"/>
  <c r="G329"/>
  <c r="G328"/>
  <c r="G327"/>
  <c r="F430"/>
  <c r="F415"/>
  <c r="G403"/>
  <c r="G402"/>
  <c r="F400"/>
  <c r="F385"/>
  <c r="G377"/>
  <c r="G376"/>
  <c r="F370"/>
  <c r="F355"/>
  <c r="F340"/>
  <c r="F325"/>
  <c r="C420" i="11"/>
  <c r="C419"/>
  <c r="C418"/>
  <c r="C416"/>
  <c r="C415"/>
  <c r="C414"/>
  <c r="C405"/>
  <c r="C404"/>
  <c r="C403"/>
  <c r="C401"/>
  <c r="C400"/>
  <c r="C399"/>
  <c r="C390"/>
  <c r="C389"/>
  <c r="C388"/>
  <c r="C386"/>
  <c r="C385"/>
  <c r="C384"/>
  <c r="C300" i="9"/>
  <c r="C299"/>
  <c r="C298"/>
  <c r="C296"/>
  <c r="G296" s="1"/>
  <c r="C295"/>
  <c r="G295" s="1"/>
  <c r="C294"/>
  <c r="G294" s="1"/>
  <c r="C285"/>
  <c r="G285" s="1"/>
  <c r="C284"/>
  <c r="G284" s="1"/>
  <c r="C283"/>
  <c r="G283" s="1"/>
  <c r="C281"/>
  <c r="G281" s="1"/>
  <c r="C280"/>
  <c r="G280" s="1"/>
  <c r="C279"/>
  <c r="G279" s="1"/>
  <c r="G300"/>
  <c r="G299"/>
  <c r="F292"/>
  <c r="F277"/>
  <c r="C121" i="14"/>
  <c r="G121" s="1"/>
  <c r="C120"/>
  <c r="G120" s="1"/>
  <c r="C119"/>
  <c r="C117"/>
  <c r="G117" s="1"/>
  <c r="C116"/>
  <c r="G116" s="1"/>
  <c r="C115"/>
  <c r="G115" s="1"/>
  <c r="F113"/>
  <c r="F17" i="19"/>
  <c r="I17"/>
  <c r="E17"/>
  <c r="F277" i="8" l="1"/>
  <c r="B292"/>
  <c r="B742" i="11"/>
  <c r="F727"/>
  <c r="B309" i="31"/>
  <c r="F294"/>
  <c r="F268"/>
  <c r="B283"/>
  <c r="F318" i="30"/>
  <c r="B333"/>
  <c r="C46" i="10"/>
  <c r="G46" s="1"/>
  <c r="C122" i="14"/>
  <c r="G122" s="1"/>
  <c r="C301" i="9"/>
  <c r="G301" s="1"/>
  <c r="C334" i="12"/>
  <c r="G334" s="1"/>
  <c r="C409"/>
  <c r="G409" s="1"/>
  <c r="G44" i="10"/>
  <c r="C394" i="12"/>
  <c r="G394" s="1"/>
  <c r="G406"/>
  <c r="G43" i="10"/>
  <c r="C439" i="12"/>
  <c r="G439" s="1"/>
  <c r="G438"/>
  <c r="C424"/>
  <c r="G424" s="1"/>
  <c r="C379"/>
  <c r="G379" s="1"/>
  <c r="C349"/>
  <c r="G349" s="1"/>
  <c r="G421"/>
  <c r="C364"/>
  <c r="G364" s="1"/>
  <c r="G346"/>
  <c r="G391"/>
  <c r="C286" i="9"/>
  <c r="G286" s="1"/>
  <c r="G298"/>
  <c r="G119" i="14"/>
  <c r="J16" i="6"/>
  <c r="J15"/>
  <c r="J14"/>
  <c r="J13"/>
  <c r="J12"/>
  <c r="J11"/>
  <c r="J10"/>
  <c r="J9"/>
  <c r="J8"/>
  <c r="A8"/>
  <c r="A9" s="1"/>
  <c r="A10" s="1"/>
  <c r="A11" s="1"/>
  <c r="A12" s="1"/>
  <c r="A13" s="1"/>
  <c r="J7"/>
  <c r="J33" l="1"/>
  <c r="J8" i="19" s="1"/>
  <c r="A14" i="6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B307" i="8"/>
  <c r="F292"/>
  <c r="F742" i="11"/>
  <c r="B757"/>
  <c r="B298" i="31"/>
  <c r="F283"/>
  <c r="F309"/>
  <c r="B324"/>
  <c r="F333" i="30"/>
  <c r="B348"/>
  <c r="G8" i="19"/>
  <c r="M8"/>
  <c r="B322" i="8" l="1"/>
  <c r="F307"/>
  <c r="B772" i="11"/>
  <c r="B787" s="1"/>
  <c r="F757"/>
  <c r="B339" i="31"/>
  <c r="F324"/>
  <c r="F298"/>
  <c r="B313"/>
  <c r="F348" i="30"/>
  <c r="B363"/>
  <c r="C160" i="9"/>
  <c r="C120" i="8"/>
  <c r="C119"/>
  <c r="C118"/>
  <c r="C116"/>
  <c r="C115"/>
  <c r="C114"/>
  <c r="C106" i="14"/>
  <c r="G106" s="1"/>
  <c r="C105"/>
  <c r="G105" s="1"/>
  <c r="C104"/>
  <c r="C102"/>
  <c r="G102" s="1"/>
  <c r="C101"/>
  <c r="G101" s="1"/>
  <c r="C100"/>
  <c r="G100" s="1"/>
  <c r="C91"/>
  <c r="G91" s="1"/>
  <c r="C90"/>
  <c r="G90" s="1"/>
  <c r="C89"/>
  <c r="G89" s="1"/>
  <c r="C87"/>
  <c r="G87" s="1"/>
  <c r="C86"/>
  <c r="G86" s="1"/>
  <c r="C85"/>
  <c r="G85" s="1"/>
  <c r="F98"/>
  <c r="F83"/>
  <c r="C76"/>
  <c r="C75"/>
  <c r="C74"/>
  <c r="C72"/>
  <c r="C71"/>
  <c r="C70"/>
  <c r="C60"/>
  <c r="C59"/>
  <c r="C58"/>
  <c r="C56"/>
  <c r="C55"/>
  <c r="C54"/>
  <c r="C179" i="10"/>
  <c r="G179" s="1"/>
  <c r="C180"/>
  <c r="G180" s="1"/>
  <c r="C178"/>
  <c r="G178" s="1"/>
  <c r="C176"/>
  <c r="G176" s="1"/>
  <c r="C175"/>
  <c r="G175" s="1"/>
  <c r="C174"/>
  <c r="G174" s="1"/>
  <c r="C165"/>
  <c r="G165" s="1"/>
  <c r="C164"/>
  <c r="G164" s="1"/>
  <c r="C163"/>
  <c r="G163" s="1"/>
  <c r="C161"/>
  <c r="G161" s="1"/>
  <c r="C160"/>
  <c r="G160" s="1"/>
  <c r="C159"/>
  <c r="G159" s="1"/>
  <c r="C150"/>
  <c r="G150" s="1"/>
  <c r="C149"/>
  <c r="G149" s="1"/>
  <c r="C148"/>
  <c r="C146"/>
  <c r="G146" s="1"/>
  <c r="C145"/>
  <c r="G145" s="1"/>
  <c r="C144"/>
  <c r="G144" s="1"/>
  <c r="C135"/>
  <c r="G135" s="1"/>
  <c r="C134"/>
  <c r="G134" s="1"/>
  <c r="C133"/>
  <c r="G133" s="1"/>
  <c r="C131"/>
  <c r="G131" s="1"/>
  <c r="C130"/>
  <c r="G130" s="1"/>
  <c r="C129"/>
  <c r="G129" s="1"/>
  <c r="C120"/>
  <c r="G120" s="1"/>
  <c r="C119"/>
  <c r="G119" s="1"/>
  <c r="C118"/>
  <c r="C116"/>
  <c r="G116" s="1"/>
  <c r="C115"/>
  <c r="G115" s="1"/>
  <c r="C114"/>
  <c r="G114" s="1"/>
  <c r="C105"/>
  <c r="G105" s="1"/>
  <c r="C104"/>
  <c r="G104" s="1"/>
  <c r="C103"/>
  <c r="G103" s="1"/>
  <c r="C101"/>
  <c r="G101" s="1"/>
  <c r="C100"/>
  <c r="G100" s="1"/>
  <c r="C99"/>
  <c r="G99" s="1"/>
  <c r="C90"/>
  <c r="G90" s="1"/>
  <c r="C89"/>
  <c r="G89" s="1"/>
  <c r="C88"/>
  <c r="C86"/>
  <c r="G86" s="1"/>
  <c r="C85"/>
  <c r="G85" s="1"/>
  <c r="C84"/>
  <c r="G84" s="1"/>
  <c r="F172"/>
  <c r="F157"/>
  <c r="F142"/>
  <c r="F127"/>
  <c r="F112"/>
  <c r="F97"/>
  <c r="F82"/>
  <c r="C270" i="9"/>
  <c r="C269"/>
  <c r="G269" s="1"/>
  <c r="C268"/>
  <c r="C266"/>
  <c r="G266" s="1"/>
  <c r="C265"/>
  <c r="G265" s="1"/>
  <c r="C264"/>
  <c r="G264" s="1"/>
  <c r="C255"/>
  <c r="G255" s="1"/>
  <c r="C254"/>
  <c r="G254" s="1"/>
  <c r="C253"/>
  <c r="G253" s="1"/>
  <c r="C251"/>
  <c r="G251" s="1"/>
  <c r="C250"/>
  <c r="G250" s="1"/>
  <c r="C249"/>
  <c r="G249" s="1"/>
  <c r="C240"/>
  <c r="G240" s="1"/>
  <c r="C239"/>
  <c r="C238"/>
  <c r="G238" s="1"/>
  <c r="C236"/>
  <c r="G236" s="1"/>
  <c r="C235"/>
  <c r="G235" s="1"/>
  <c r="C234"/>
  <c r="G234" s="1"/>
  <c r="C225"/>
  <c r="G225" s="1"/>
  <c r="C224"/>
  <c r="G224" s="1"/>
  <c r="C223"/>
  <c r="G223" s="1"/>
  <c r="C221"/>
  <c r="G221" s="1"/>
  <c r="C220"/>
  <c r="G220" s="1"/>
  <c r="C219"/>
  <c r="G219" s="1"/>
  <c r="G270"/>
  <c r="F262"/>
  <c r="F247"/>
  <c r="F232"/>
  <c r="F217"/>
  <c r="C375" i="11"/>
  <c r="C374"/>
  <c r="G374" s="1"/>
  <c r="C373"/>
  <c r="G373" s="1"/>
  <c r="C371"/>
  <c r="G371" s="1"/>
  <c r="C370"/>
  <c r="G370" s="1"/>
  <c r="C369"/>
  <c r="G369" s="1"/>
  <c r="C360"/>
  <c r="C359"/>
  <c r="C358"/>
  <c r="G358" s="1"/>
  <c r="C356"/>
  <c r="G356" s="1"/>
  <c r="C355"/>
  <c r="G355" s="1"/>
  <c r="C354"/>
  <c r="G354" s="1"/>
  <c r="C345"/>
  <c r="G345" s="1"/>
  <c r="C344"/>
  <c r="C343"/>
  <c r="G343" s="1"/>
  <c r="C341"/>
  <c r="G341" s="1"/>
  <c r="C340"/>
  <c r="G340" s="1"/>
  <c r="C339"/>
  <c r="G339" s="1"/>
  <c r="C330"/>
  <c r="G330" s="1"/>
  <c r="C329"/>
  <c r="G329" s="1"/>
  <c r="C328"/>
  <c r="C326"/>
  <c r="G326" s="1"/>
  <c r="C325"/>
  <c r="G325" s="1"/>
  <c r="C324"/>
  <c r="G324" s="1"/>
  <c r="C315"/>
  <c r="G315" s="1"/>
  <c r="C314"/>
  <c r="G314" s="1"/>
  <c r="C313"/>
  <c r="G313" s="1"/>
  <c r="C311"/>
  <c r="G311" s="1"/>
  <c r="C310"/>
  <c r="G310" s="1"/>
  <c r="C309"/>
  <c r="G309" s="1"/>
  <c r="C300"/>
  <c r="G300" s="1"/>
  <c r="C299"/>
  <c r="G299" s="1"/>
  <c r="C298"/>
  <c r="G298" s="1"/>
  <c r="C296"/>
  <c r="G296" s="1"/>
  <c r="C295"/>
  <c r="G295" s="1"/>
  <c r="C294"/>
  <c r="G294" s="1"/>
  <c r="C285"/>
  <c r="G285" s="1"/>
  <c r="C284"/>
  <c r="G284" s="1"/>
  <c r="C283"/>
  <c r="G283" s="1"/>
  <c r="C281"/>
  <c r="G281" s="1"/>
  <c r="C280"/>
  <c r="G280" s="1"/>
  <c r="C279"/>
  <c r="G279" s="1"/>
  <c r="C270"/>
  <c r="G270" s="1"/>
  <c r="C269"/>
  <c r="C268"/>
  <c r="G268" s="1"/>
  <c r="C266"/>
  <c r="G266" s="1"/>
  <c r="C265"/>
  <c r="G265" s="1"/>
  <c r="C264"/>
  <c r="G264" s="1"/>
  <c r="C255"/>
  <c r="G255" s="1"/>
  <c r="C254"/>
  <c r="G254" s="1"/>
  <c r="C253"/>
  <c r="C251"/>
  <c r="G251" s="1"/>
  <c r="C250"/>
  <c r="G250" s="1"/>
  <c r="C249"/>
  <c r="G249" s="1"/>
  <c r="C240"/>
  <c r="G240" s="1"/>
  <c r="C239"/>
  <c r="G239" s="1"/>
  <c r="C238"/>
  <c r="G238" s="1"/>
  <c r="C236"/>
  <c r="G236" s="1"/>
  <c r="C235"/>
  <c r="G235" s="1"/>
  <c r="C234"/>
  <c r="G234" s="1"/>
  <c r="G197" i="12"/>
  <c r="C225" i="11"/>
  <c r="G225" s="1"/>
  <c r="C224"/>
  <c r="C223"/>
  <c r="G223" s="1"/>
  <c r="C221"/>
  <c r="G221" s="1"/>
  <c r="C220"/>
  <c r="G220" s="1"/>
  <c r="C219"/>
  <c r="G219" s="1"/>
  <c r="C210"/>
  <c r="G210" s="1"/>
  <c r="C209"/>
  <c r="G209" s="1"/>
  <c r="C208"/>
  <c r="G208" s="1"/>
  <c r="C206"/>
  <c r="G206" s="1"/>
  <c r="C205"/>
  <c r="G205" s="1"/>
  <c r="C204"/>
  <c r="G204" s="1"/>
  <c r="C195"/>
  <c r="G195" s="1"/>
  <c r="C194"/>
  <c r="G194" s="1"/>
  <c r="C193"/>
  <c r="C191"/>
  <c r="G191" s="1"/>
  <c r="C190"/>
  <c r="G190" s="1"/>
  <c r="C189"/>
  <c r="G189" s="1"/>
  <c r="C180"/>
  <c r="G180" s="1"/>
  <c r="G525"/>
  <c r="G523"/>
  <c r="G521"/>
  <c r="G520"/>
  <c r="G519"/>
  <c r="F517"/>
  <c r="G510"/>
  <c r="G509"/>
  <c r="G508"/>
  <c r="G506"/>
  <c r="G505"/>
  <c r="G504"/>
  <c r="F502"/>
  <c r="G495"/>
  <c r="G494"/>
  <c r="G493"/>
  <c r="G491"/>
  <c r="G490"/>
  <c r="G489"/>
  <c r="F487"/>
  <c r="G480"/>
  <c r="G479"/>
  <c r="G476"/>
  <c r="G475"/>
  <c r="G474"/>
  <c r="F472"/>
  <c r="G465"/>
  <c r="G464"/>
  <c r="G463"/>
  <c r="G461"/>
  <c r="G460"/>
  <c r="G459"/>
  <c r="F457"/>
  <c r="G450"/>
  <c r="G449"/>
  <c r="G448"/>
  <c r="G446"/>
  <c r="G445"/>
  <c r="G444"/>
  <c r="F442"/>
  <c r="G435"/>
  <c r="G434"/>
  <c r="G431"/>
  <c r="G430"/>
  <c r="G429"/>
  <c r="F427"/>
  <c r="G420"/>
  <c r="G419"/>
  <c r="G418"/>
  <c r="G416"/>
  <c r="G415"/>
  <c r="G414"/>
  <c r="F412"/>
  <c r="G405"/>
  <c r="G404"/>
  <c r="G401"/>
  <c r="G400"/>
  <c r="G399"/>
  <c r="F397"/>
  <c r="G390"/>
  <c r="G389"/>
  <c r="G386"/>
  <c r="G385"/>
  <c r="G384"/>
  <c r="F382"/>
  <c r="F367"/>
  <c r="G360"/>
  <c r="F352"/>
  <c r="F337"/>
  <c r="F322"/>
  <c r="F307"/>
  <c r="F292"/>
  <c r="F277"/>
  <c r="F262"/>
  <c r="F247"/>
  <c r="F232"/>
  <c r="F217"/>
  <c r="F202"/>
  <c r="F187"/>
  <c r="F7"/>
  <c r="C9"/>
  <c r="G9" s="1"/>
  <c r="C10"/>
  <c r="G10" s="1"/>
  <c r="C11"/>
  <c r="G11" s="1"/>
  <c r="C13"/>
  <c r="G13" s="1"/>
  <c r="C14"/>
  <c r="G14" s="1"/>
  <c r="C15"/>
  <c r="G15" s="1"/>
  <c r="B18"/>
  <c r="F22"/>
  <c r="C24"/>
  <c r="G24" s="1"/>
  <c r="C25"/>
  <c r="G25" s="1"/>
  <c r="C26"/>
  <c r="G26" s="1"/>
  <c r="C28"/>
  <c r="G28" s="1"/>
  <c r="C29"/>
  <c r="G29" s="1"/>
  <c r="C30"/>
  <c r="G30" s="1"/>
  <c r="F37"/>
  <c r="C39"/>
  <c r="G39" s="1"/>
  <c r="C40"/>
  <c r="G40" s="1"/>
  <c r="C41"/>
  <c r="G41" s="1"/>
  <c r="C43"/>
  <c r="G43" s="1"/>
  <c r="C44"/>
  <c r="G44" s="1"/>
  <c r="C45"/>
  <c r="G45" s="1"/>
  <c r="F52"/>
  <c r="C54"/>
  <c r="G54" s="1"/>
  <c r="C55"/>
  <c r="G55" s="1"/>
  <c r="C56"/>
  <c r="G56" s="1"/>
  <c r="C58"/>
  <c r="G58" s="1"/>
  <c r="C59"/>
  <c r="G59" s="1"/>
  <c r="C60"/>
  <c r="G60" s="1"/>
  <c r="F67"/>
  <c r="C69"/>
  <c r="G69" s="1"/>
  <c r="C70"/>
  <c r="G70" s="1"/>
  <c r="C71"/>
  <c r="G71" s="1"/>
  <c r="C73"/>
  <c r="G73" s="1"/>
  <c r="C74"/>
  <c r="G74" s="1"/>
  <c r="C75"/>
  <c r="G75" s="1"/>
  <c r="F82"/>
  <c r="C84"/>
  <c r="G84" s="1"/>
  <c r="C85"/>
  <c r="G85" s="1"/>
  <c r="C86"/>
  <c r="G86" s="1"/>
  <c r="C88"/>
  <c r="G88" s="1"/>
  <c r="C89"/>
  <c r="G89" s="1"/>
  <c r="C90"/>
  <c r="G90" s="1"/>
  <c r="F97"/>
  <c r="C99"/>
  <c r="G99" s="1"/>
  <c r="C100"/>
  <c r="G100" s="1"/>
  <c r="C101"/>
  <c r="G101" s="1"/>
  <c r="C103"/>
  <c r="G103" s="1"/>
  <c r="C104"/>
  <c r="G104" s="1"/>
  <c r="C105"/>
  <c r="G105" s="1"/>
  <c r="F112"/>
  <c r="C114"/>
  <c r="G114" s="1"/>
  <c r="C115"/>
  <c r="G115" s="1"/>
  <c r="C116"/>
  <c r="G116" s="1"/>
  <c r="C118"/>
  <c r="G118" s="1"/>
  <c r="C119"/>
  <c r="G119" s="1"/>
  <c r="C120"/>
  <c r="G120" s="1"/>
  <c r="F127"/>
  <c r="C129"/>
  <c r="G129" s="1"/>
  <c r="C130"/>
  <c r="G130" s="1"/>
  <c r="C131"/>
  <c r="G131" s="1"/>
  <c r="C133"/>
  <c r="G133" s="1"/>
  <c r="C134"/>
  <c r="G134" s="1"/>
  <c r="C135"/>
  <c r="G135" s="1"/>
  <c r="F142"/>
  <c r="C144"/>
  <c r="G144" s="1"/>
  <c r="C145"/>
  <c r="G145" s="1"/>
  <c r="C146"/>
  <c r="G146" s="1"/>
  <c r="C148"/>
  <c r="G148" s="1"/>
  <c r="C149"/>
  <c r="G149" s="1"/>
  <c r="C150"/>
  <c r="G150" s="1"/>
  <c r="F157"/>
  <c r="C159"/>
  <c r="G159" s="1"/>
  <c r="C160"/>
  <c r="G160" s="1"/>
  <c r="C161"/>
  <c r="G161" s="1"/>
  <c r="C163"/>
  <c r="G163" s="1"/>
  <c r="C164"/>
  <c r="G164" s="1"/>
  <c r="C165"/>
  <c r="G165" s="1"/>
  <c r="F172"/>
  <c r="C174"/>
  <c r="G174" s="1"/>
  <c r="C175"/>
  <c r="G175" s="1"/>
  <c r="C176"/>
  <c r="G176" s="1"/>
  <c r="C178"/>
  <c r="G178" s="1"/>
  <c r="C179"/>
  <c r="G179" s="1"/>
  <c r="G314" i="12"/>
  <c r="G313"/>
  <c r="G312"/>
  <c r="G302"/>
  <c r="G301"/>
  <c r="G299"/>
  <c r="G298"/>
  <c r="G297"/>
  <c r="G288"/>
  <c r="G286"/>
  <c r="G284"/>
  <c r="G283"/>
  <c r="G282"/>
  <c r="G273"/>
  <c r="G272"/>
  <c r="G271"/>
  <c r="G269"/>
  <c r="G268"/>
  <c r="G267"/>
  <c r="G318"/>
  <c r="F310"/>
  <c r="G303"/>
  <c r="F295"/>
  <c r="F280"/>
  <c r="F265"/>
  <c r="G258"/>
  <c r="G254"/>
  <c r="G253"/>
  <c r="G252"/>
  <c r="G243"/>
  <c r="G242"/>
  <c r="G239"/>
  <c r="G238"/>
  <c r="G237"/>
  <c r="G228"/>
  <c r="G224"/>
  <c r="G223"/>
  <c r="G222"/>
  <c r="G213"/>
  <c r="G212"/>
  <c r="G209"/>
  <c r="G208"/>
  <c r="G207"/>
  <c r="G198"/>
  <c r="G196"/>
  <c r="G194"/>
  <c r="G193"/>
  <c r="G192"/>
  <c r="C183"/>
  <c r="G183" s="1"/>
  <c r="C182"/>
  <c r="G182" s="1"/>
  <c r="C181"/>
  <c r="C179"/>
  <c r="G179" s="1"/>
  <c r="C178"/>
  <c r="G178" s="1"/>
  <c r="C177"/>
  <c r="G177" s="1"/>
  <c r="C168"/>
  <c r="G168" s="1"/>
  <c r="C167"/>
  <c r="G167" s="1"/>
  <c r="C166"/>
  <c r="G166" s="1"/>
  <c r="C164"/>
  <c r="G164" s="1"/>
  <c r="C163"/>
  <c r="G163" s="1"/>
  <c r="C162"/>
  <c r="G162" s="1"/>
  <c r="C153"/>
  <c r="G153" s="1"/>
  <c r="C152"/>
  <c r="G152" s="1"/>
  <c r="C151"/>
  <c r="G151" s="1"/>
  <c r="C149"/>
  <c r="G149" s="1"/>
  <c r="C148"/>
  <c r="G148" s="1"/>
  <c r="C147"/>
  <c r="G147" s="1"/>
  <c r="C137"/>
  <c r="C136"/>
  <c r="G136" s="1"/>
  <c r="C135"/>
  <c r="C133"/>
  <c r="G133" s="1"/>
  <c r="C132"/>
  <c r="G132" s="1"/>
  <c r="C131"/>
  <c r="G131" s="1"/>
  <c r="C122"/>
  <c r="G122" s="1"/>
  <c r="C121"/>
  <c r="G121" s="1"/>
  <c r="C120"/>
  <c r="G120" s="1"/>
  <c r="G118"/>
  <c r="C117"/>
  <c r="G117" s="1"/>
  <c r="C116"/>
  <c r="G116" s="1"/>
  <c r="G257"/>
  <c r="F250"/>
  <c r="F235"/>
  <c r="F220"/>
  <c r="F205"/>
  <c r="F190"/>
  <c r="F175"/>
  <c r="F160"/>
  <c r="F145"/>
  <c r="F129"/>
  <c r="F114"/>
  <c r="B337" i="8" l="1"/>
  <c r="F322"/>
  <c r="F772" i="11"/>
  <c r="B1"/>
  <c r="B3" s="1"/>
  <c r="B33"/>
  <c r="B328" i="31"/>
  <c r="F313"/>
  <c r="F339"/>
  <c r="B354"/>
  <c r="F363" i="30"/>
  <c r="B378"/>
  <c r="C107" i="14"/>
  <c r="G107" s="1"/>
  <c r="C106" i="10"/>
  <c r="G106" s="1"/>
  <c r="C436" i="11"/>
  <c r="G436" s="1"/>
  <c r="C346"/>
  <c r="G346" s="1"/>
  <c r="C121" i="10"/>
  <c r="G121" s="1"/>
  <c r="C289" i="12"/>
  <c r="G289" s="1"/>
  <c r="G344" i="11"/>
  <c r="C196"/>
  <c r="G196" s="1"/>
  <c r="C406"/>
  <c r="G406" s="1"/>
  <c r="C226"/>
  <c r="G226" s="1"/>
  <c r="C136" i="10"/>
  <c r="G136" s="1"/>
  <c r="C166"/>
  <c r="G166" s="1"/>
  <c r="C91"/>
  <c r="G91" s="1"/>
  <c r="C151"/>
  <c r="G151" s="1"/>
  <c r="C241" i="9"/>
  <c r="G241" s="1"/>
  <c r="C256"/>
  <c r="G256" s="1"/>
  <c r="C271"/>
  <c r="G271" s="1"/>
  <c r="G403" i="11"/>
  <c r="G433"/>
  <c r="C526"/>
  <c r="G526" s="1"/>
  <c r="C271"/>
  <c r="G271" s="1"/>
  <c r="C331"/>
  <c r="G331" s="1"/>
  <c r="G524"/>
  <c r="C496"/>
  <c r="G496" s="1"/>
  <c r="C391"/>
  <c r="G391" s="1"/>
  <c r="C466"/>
  <c r="G466" s="1"/>
  <c r="C481"/>
  <c r="G481" s="1"/>
  <c r="C301"/>
  <c r="G301" s="1"/>
  <c r="C91"/>
  <c r="G91" s="1"/>
  <c r="C376"/>
  <c r="G376" s="1"/>
  <c r="C259" i="12"/>
  <c r="G259" s="1"/>
  <c r="C319"/>
  <c r="G319" s="1"/>
  <c r="C274"/>
  <c r="G274" s="1"/>
  <c r="G317"/>
  <c r="C123"/>
  <c r="G123" s="1"/>
  <c r="C199"/>
  <c r="G199" s="1"/>
  <c r="C169"/>
  <c r="G169" s="1"/>
  <c r="C214"/>
  <c r="G214" s="1"/>
  <c r="C229"/>
  <c r="G229" s="1"/>
  <c r="C184"/>
  <c r="G184" s="1"/>
  <c r="G226"/>
  <c r="C304"/>
  <c r="G304" s="1"/>
  <c r="C244"/>
  <c r="G244" s="1"/>
  <c r="C138"/>
  <c r="G138" s="1"/>
  <c r="C92" i="14"/>
  <c r="G92" s="1"/>
  <c r="G104"/>
  <c r="G118" i="10"/>
  <c r="C181"/>
  <c r="G181" s="1"/>
  <c r="G88"/>
  <c r="G148"/>
  <c r="C226" i="9"/>
  <c r="G226" s="1"/>
  <c r="G239"/>
  <c r="G268"/>
  <c r="G375" i="11"/>
  <c r="C361"/>
  <c r="G361" s="1"/>
  <c r="C316"/>
  <c r="G316" s="1"/>
  <c r="C256"/>
  <c r="G256" s="1"/>
  <c r="C421"/>
  <c r="G421" s="1"/>
  <c r="C451"/>
  <c r="G451" s="1"/>
  <c r="C511"/>
  <c r="G511" s="1"/>
  <c r="G328"/>
  <c r="G359"/>
  <c r="G388"/>
  <c r="G478"/>
  <c r="G193"/>
  <c r="G224"/>
  <c r="G269"/>
  <c r="C286"/>
  <c r="G286" s="1"/>
  <c r="C241"/>
  <c r="G241" s="1"/>
  <c r="G253"/>
  <c r="C211"/>
  <c r="G211" s="1"/>
  <c r="C16"/>
  <c r="G16" s="1"/>
  <c r="C151"/>
  <c r="G151" s="1"/>
  <c r="C61"/>
  <c r="G61" s="1"/>
  <c r="C181"/>
  <c r="G181" s="1"/>
  <c r="C121"/>
  <c r="G121" s="1"/>
  <c r="C136"/>
  <c r="G136" s="1"/>
  <c r="C31"/>
  <c r="G31" s="1"/>
  <c r="C76"/>
  <c r="G76" s="1"/>
  <c r="C166"/>
  <c r="G166" s="1"/>
  <c r="C106"/>
  <c r="G106" s="1"/>
  <c r="C46"/>
  <c r="G46" s="1"/>
  <c r="F18"/>
  <c r="F1" s="1"/>
  <c r="G287" i="12"/>
  <c r="G316"/>
  <c r="G137"/>
  <c r="G211"/>
  <c r="G227"/>
  <c r="G241"/>
  <c r="C154"/>
  <c r="G154" s="1"/>
  <c r="G256"/>
  <c r="G135"/>
  <c r="G181"/>
  <c r="F337" i="8" l="1"/>
  <c r="B352"/>
  <c r="B369" i="31"/>
  <c r="F354"/>
  <c r="F328"/>
  <c r="B343"/>
  <c r="F378" i="30"/>
  <c r="B393"/>
  <c r="F3" i="11"/>
  <c r="B367" i="8" l="1"/>
  <c r="F352"/>
  <c r="F787" i="11"/>
  <c r="B802"/>
  <c r="B358" i="31"/>
  <c r="F343"/>
  <c r="F369"/>
  <c r="B384"/>
  <c r="F393" i="30"/>
  <c r="B408"/>
  <c r="F408" s="1"/>
  <c r="B48" i="11"/>
  <c r="F33"/>
  <c r="G76" i="14"/>
  <c r="G75"/>
  <c r="C77"/>
  <c r="G77" s="1"/>
  <c r="G72"/>
  <c r="G71"/>
  <c r="G70"/>
  <c r="F68"/>
  <c r="G60"/>
  <c r="G59"/>
  <c r="G56"/>
  <c r="G55"/>
  <c r="G54"/>
  <c r="F52"/>
  <c r="C45"/>
  <c r="G45" s="1"/>
  <c r="C44"/>
  <c r="G44" s="1"/>
  <c r="C43"/>
  <c r="C41"/>
  <c r="G41" s="1"/>
  <c r="C40"/>
  <c r="G40" s="1"/>
  <c r="C39"/>
  <c r="G39" s="1"/>
  <c r="C30"/>
  <c r="G30" s="1"/>
  <c r="C29"/>
  <c r="G29" s="1"/>
  <c r="C28"/>
  <c r="C26"/>
  <c r="G26" s="1"/>
  <c r="C25"/>
  <c r="G25" s="1"/>
  <c r="C24"/>
  <c r="G24" s="1"/>
  <c r="C15"/>
  <c r="G15" s="1"/>
  <c r="C14"/>
  <c r="G14" s="1"/>
  <c r="C13"/>
  <c r="C11"/>
  <c r="G11" s="1"/>
  <c r="C10"/>
  <c r="G10" s="1"/>
  <c r="C9"/>
  <c r="G9" s="1"/>
  <c r="F37"/>
  <c r="F22"/>
  <c r="F7"/>
  <c r="F67" i="10"/>
  <c r="F52"/>
  <c r="F22"/>
  <c r="F7"/>
  <c r="C210" i="9"/>
  <c r="G210" s="1"/>
  <c r="C209"/>
  <c r="G209" s="1"/>
  <c r="C208"/>
  <c r="G208" s="1"/>
  <c r="C206"/>
  <c r="G206" s="1"/>
  <c r="C205"/>
  <c r="G205" s="1"/>
  <c r="C204"/>
  <c r="G204" s="1"/>
  <c r="C195"/>
  <c r="G195" s="1"/>
  <c r="C194"/>
  <c r="G194" s="1"/>
  <c r="C193"/>
  <c r="G193" s="1"/>
  <c r="C191"/>
  <c r="G191" s="1"/>
  <c r="C190"/>
  <c r="G190" s="1"/>
  <c r="C189"/>
  <c r="G189" s="1"/>
  <c r="C180"/>
  <c r="G180" s="1"/>
  <c r="C179"/>
  <c r="G179" s="1"/>
  <c r="C178"/>
  <c r="G178" s="1"/>
  <c r="C176"/>
  <c r="G176" s="1"/>
  <c r="C174"/>
  <c r="G174" s="1"/>
  <c r="C175"/>
  <c r="G175" s="1"/>
  <c r="C165"/>
  <c r="G165" s="1"/>
  <c r="C164"/>
  <c r="G164" s="1"/>
  <c r="C163"/>
  <c r="C161"/>
  <c r="G161" s="1"/>
  <c r="C159"/>
  <c r="G159" s="1"/>
  <c r="C150"/>
  <c r="G150" s="1"/>
  <c r="C149"/>
  <c r="G149" s="1"/>
  <c r="C148"/>
  <c r="G148" s="1"/>
  <c r="C146"/>
  <c r="G146" s="1"/>
  <c r="C145"/>
  <c r="G145" s="1"/>
  <c r="C144"/>
  <c r="G144" s="1"/>
  <c r="F202"/>
  <c r="F187"/>
  <c r="F172"/>
  <c r="F157"/>
  <c r="F142"/>
  <c r="F127"/>
  <c r="F112"/>
  <c r="F97"/>
  <c r="F82"/>
  <c r="F67"/>
  <c r="F52"/>
  <c r="F37"/>
  <c r="F22"/>
  <c r="F7"/>
  <c r="G160"/>
  <c r="F99" i="12"/>
  <c r="F83"/>
  <c r="F68"/>
  <c r="F53"/>
  <c r="F37"/>
  <c r="F22"/>
  <c r="F7"/>
  <c r="B7" i="13"/>
  <c r="B22" s="1"/>
  <c r="F22" s="1"/>
  <c r="B18" i="14"/>
  <c r="B3"/>
  <c r="F3" s="1"/>
  <c r="B1"/>
  <c r="F367" i="8" l="1"/>
  <c r="B382"/>
  <c r="F802" i="11"/>
  <c r="B817"/>
  <c r="F384" i="31"/>
  <c r="B399"/>
  <c r="F358"/>
  <c r="B373"/>
  <c r="F18" i="14"/>
  <c r="B33"/>
  <c r="B48" s="1"/>
  <c r="B64" s="1"/>
  <c r="B37" i="13"/>
  <c r="F7"/>
  <c r="F48" i="11"/>
  <c r="B63"/>
  <c r="C16" i="14"/>
  <c r="G16" s="1"/>
  <c r="C166" i="9"/>
  <c r="G166" s="1"/>
  <c r="G163"/>
  <c r="C61" i="14"/>
  <c r="G61" s="1"/>
  <c r="G74"/>
  <c r="G58"/>
  <c r="C211" i="9"/>
  <c r="G211" s="1"/>
  <c r="C196"/>
  <c r="G196" s="1"/>
  <c r="C181"/>
  <c r="G181" s="1"/>
  <c r="C151"/>
  <c r="G151" s="1"/>
  <c r="C46" i="14"/>
  <c r="G46" s="1"/>
  <c r="C31"/>
  <c r="G31" s="1"/>
  <c r="F1"/>
  <c r="G13"/>
  <c r="G28"/>
  <c r="G43"/>
  <c r="C165" i="13"/>
  <c r="G165" s="1"/>
  <c r="C164"/>
  <c r="G164" s="1"/>
  <c r="C163"/>
  <c r="C161"/>
  <c r="G161" s="1"/>
  <c r="C160"/>
  <c r="G160" s="1"/>
  <c r="C159"/>
  <c r="G159" s="1"/>
  <c r="F382" i="8" l="1"/>
  <c r="B397"/>
  <c r="B52" i="13"/>
  <c r="F37"/>
  <c r="F817" i="11"/>
  <c r="B832"/>
  <c r="F832" s="1"/>
  <c r="F399" i="31"/>
  <c r="B414"/>
  <c r="F373"/>
  <c r="B388"/>
  <c r="G17" i="19"/>
  <c r="M17"/>
  <c r="J17"/>
  <c r="F33" i="14"/>
  <c r="F48"/>
  <c r="F63" i="11"/>
  <c r="B78"/>
  <c r="C166" i="13"/>
  <c r="G166" s="1"/>
  <c r="G163"/>
  <c r="J19" i="19" l="1"/>
  <c r="J20" s="1"/>
  <c r="F397" i="8"/>
  <c r="B412"/>
  <c r="F52" i="13"/>
  <c r="F67" s="1"/>
  <c r="B67"/>
  <c r="B82" s="1"/>
  <c r="B429" i="31"/>
  <c r="F414"/>
  <c r="F388"/>
  <c r="B403"/>
  <c r="F78" i="11"/>
  <c r="B93"/>
  <c r="C107" i="12"/>
  <c r="G107" s="1"/>
  <c r="C106"/>
  <c r="G106" s="1"/>
  <c r="C105"/>
  <c r="C103"/>
  <c r="G103" s="1"/>
  <c r="C102"/>
  <c r="G102" s="1"/>
  <c r="C101"/>
  <c r="G101" s="1"/>
  <c r="B427" i="8" l="1"/>
  <c r="F412"/>
  <c r="F82" i="13"/>
  <c r="B97"/>
  <c r="B418" i="31"/>
  <c r="F403"/>
  <c r="F429"/>
  <c r="B444"/>
  <c r="F64" i="14"/>
  <c r="B79"/>
  <c r="B108" i="11"/>
  <c r="F93"/>
  <c r="C108" i="12"/>
  <c r="G108" s="1"/>
  <c r="G105"/>
  <c r="C150" i="13"/>
  <c r="G150" s="1"/>
  <c r="C149"/>
  <c r="G149" s="1"/>
  <c r="C148"/>
  <c r="G148" s="1"/>
  <c r="C146"/>
  <c r="G146" s="1"/>
  <c r="C145"/>
  <c r="G145" s="1"/>
  <c r="C144"/>
  <c r="G144" s="1"/>
  <c r="C135"/>
  <c r="G135" s="1"/>
  <c r="C134"/>
  <c r="G134" s="1"/>
  <c r="C133"/>
  <c r="C131"/>
  <c r="G131" s="1"/>
  <c r="C130"/>
  <c r="G130" s="1"/>
  <c r="C129"/>
  <c r="G129" s="1"/>
  <c r="B442" i="8" l="1"/>
  <c r="F427"/>
  <c r="F97" i="13"/>
  <c r="F112" s="1"/>
  <c r="B112"/>
  <c r="B459" i="31"/>
  <c r="F444"/>
  <c r="F418"/>
  <c r="B433"/>
  <c r="B94" i="14"/>
  <c r="F79"/>
  <c r="F108" i="11"/>
  <c r="B123"/>
  <c r="C136" i="13"/>
  <c r="G136" s="1"/>
  <c r="C151"/>
  <c r="G151" s="1"/>
  <c r="G133"/>
  <c r="B127" l="1"/>
  <c r="F127" s="1"/>
  <c r="F142" s="1"/>
  <c r="F157" s="1"/>
  <c r="F172" s="1"/>
  <c r="F187" s="1"/>
  <c r="F202" s="1"/>
  <c r="F217" s="1"/>
  <c r="F232" s="1"/>
  <c r="F247" s="1"/>
  <c r="B457" i="8"/>
  <c r="F442"/>
  <c r="B448" i="31"/>
  <c r="F433"/>
  <c r="F459"/>
  <c r="B474"/>
  <c r="F94" i="14"/>
  <c r="B109"/>
  <c r="B124" s="1"/>
  <c r="F123" i="11"/>
  <c r="B138"/>
  <c r="J4" i="6"/>
  <c r="C60" i="9"/>
  <c r="C76" i="12"/>
  <c r="C59" i="8"/>
  <c r="C75"/>
  <c r="B142" i="13" l="1"/>
  <c r="B157" s="1"/>
  <c r="B172" s="1"/>
  <c r="B187" s="1"/>
  <c r="B202" s="1"/>
  <c r="B217" s="1"/>
  <c r="B232" s="1"/>
  <c r="B247" s="1"/>
  <c r="B262" s="1"/>
  <c r="F262" s="1"/>
  <c r="F277" s="1"/>
  <c r="F292" s="1"/>
  <c r="F307" s="1"/>
  <c r="F322" s="1"/>
  <c r="F337" s="1"/>
  <c r="B472" i="8"/>
  <c r="F457"/>
  <c r="B489" i="31"/>
  <c r="F474"/>
  <c r="F448"/>
  <c r="B463"/>
  <c r="F109" i="14"/>
  <c r="F138" i="11"/>
  <c r="B153"/>
  <c r="B168" s="1"/>
  <c r="C120" i="13"/>
  <c r="G120" s="1"/>
  <c r="C119"/>
  <c r="G119" s="1"/>
  <c r="C118"/>
  <c r="C116"/>
  <c r="G116" s="1"/>
  <c r="C115"/>
  <c r="G115" s="1"/>
  <c r="C114"/>
  <c r="G114" s="1"/>
  <c r="C105"/>
  <c r="C104"/>
  <c r="C103"/>
  <c r="C101"/>
  <c r="C100"/>
  <c r="C99"/>
  <c r="C15"/>
  <c r="G15" s="1"/>
  <c r="C14"/>
  <c r="G14" s="1"/>
  <c r="C13"/>
  <c r="G13" s="1"/>
  <c r="C11"/>
  <c r="G11" s="1"/>
  <c r="C10"/>
  <c r="G10" s="1"/>
  <c r="C9"/>
  <c r="G9" s="1"/>
  <c r="B277" l="1"/>
  <c r="B292" s="1"/>
  <c r="B307" s="1"/>
  <c r="B322" s="1"/>
  <c r="B337" s="1"/>
  <c r="B353" s="1"/>
  <c r="B368" s="1"/>
  <c r="B383" s="1"/>
  <c r="B487" i="8"/>
  <c r="F472"/>
  <c r="B478" i="31"/>
  <c r="F463"/>
  <c r="F489"/>
  <c r="B504"/>
  <c r="F153" i="11"/>
  <c r="C121" i="13"/>
  <c r="G121" s="1"/>
  <c r="G118"/>
  <c r="C16"/>
  <c r="G16" s="1"/>
  <c r="F353" l="1"/>
  <c r="F368" s="1"/>
  <c r="F383" s="1"/>
  <c r="F487" i="8"/>
  <c r="B502"/>
  <c r="F504" i="31"/>
  <c r="B519"/>
  <c r="F478"/>
  <c r="B493"/>
  <c r="F124" i="14"/>
  <c r="B139"/>
  <c r="G105" i="13"/>
  <c r="G104"/>
  <c r="G103"/>
  <c r="G100"/>
  <c r="G99"/>
  <c r="C90"/>
  <c r="G90" s="1"/>
  <c r="C89"/>
  <c r="G89" s="1"/>
  <c r="C88"/>
  <c r="G88" s="1"/>
  <c r="C86"/>
  <c r="G86" s="1"/>
  <c r="C85"/>
  <c r="G85" s="1"/>
  <c r="C84"/>
  <c r="G84" s="1"/>
  <c r="C75"/>
  <c r="G75" s="1"/>
  <c r="C74"/>
  <c r="G74" s="1"/>
  <c r="C73"/>
  <c r="G73" s="1"/>
  <c r="C71"/>
  <c r="G71" s="1"/>
  <c r="C70"/>
  <c r="G70" s="1"/>
  <c r="C69"/>
  <c r="G69" s="1"/>
  <c r="C60"/>
  <c r="G60" s="1"/>
  <c r="C59"/>
  <c r="G59" s="1"/>
  <c r="C58"/>
  <c r="G58" s="1"/>
  <c r="C56"/>
  <c r="G56" s="1"/>
  <c r="C55"/>
  <c r="G55" s="1"/>
  <c r="C54"/>
  <c r="G54" s="1"/>
  <c r="C45"/>
  <c r="G45" s="1"/>
  <c r="C44"/>
  <c r="G44" s="1"/>
  <c r="C43"/>
  <c r="G43" s="1"/>
  <c r="C41"/>
  <c r="G41" s="1"/>
  <c r="C40"/>
  <c r="G40" s="1"/>
  <c r="C39"/>
  <c r="G39" s="1"/>
  <c r="C30"/>
  <c r="G30" s="1"/>
  <c r="C29"/>
  <c r="G29" s="1"/>
  <c r="C28"/>
  <c r="C26"/>
  <c r="G26" s="1"/>
  <c r="C25"/>
  <c r="G25" s="1"/>
  <c r="C24"/>
  <c r="G24" s="1"/>
  <c r="G101"/>
  <c r="B48"/>
  <c r="F48" s="1"/>
  <c r="B33"/>
  <c r="F33" s="1"/>
  <c r="B18"/>
  <c r="F18" s="1"/>
  <c r="F1" s="1"/>
  <c r="C91" i="12"/>
  <c r="G91" s="1"/>
  <c r="C90"/>
  <c r="G90" s="1"/>
  <c r="C89"/>
  <c r="C87"/>
  <c r="G87" s="1"/>
  <c r="C86"/>
  <c r="G86" s="1"/>
  <c r="C85"/>
  <c r="G85" s="1"/>
  <c r="C75"/>
  <c r="G75" s="1"/>
  <c r="C74"/>
  <c r="C72"/>
  <c r="G72" s="1"/>
  <c r="C71"/>
  <c r="G71" s="1"/>
  <c r="C70"/>
  <c r="G70" s="1"/>
  <c r="C60"/>
  <c r="G60" s="1"/>
  <c r="C61"/>
  <c r="C59"/>
  <c r="C57"/>
  <c r="G57" s="1"/>
  <c r="C56"/>
  <c r="G56" s="1"/>
  <c r="C55"/>
  <c r="G55" s="1"/>
  <c r="C45"/>
  <c r="G45" s="1"/>
  <c r="C44"/>
  <c r="G44" s="1"/>
  <c r="C43"/>
  <c r="C41"/>
  <c r="G41" s="1"/>
  <c r="C40"/>
  <c r="G40" s="1"/>
  <c r="C39"/>
  <c r="G39" s="1"/>
  <c r="C30"/>
  <c r="C29"/>
  <c r="G29" s="1"/>
  <c r="C28"/>
  <c r="C26"/>
  <c r="G26" s="1"/>
  <c r="C25"/>
  <c r="G25" s="1"/>
  <c r="C24"/>
  <c r="G24" s="1"/>
  <c r="G76"/>
  <c r="C15"/>
  <c r="G15" s="1"/>
  <c r="C14"/>
  <c r="G14" s="1"/>
  <c r="C13"/>
  <c r="C11"/>
  <c r="G11" s="1"/>
  <c r="C10"/>
  <c r="G10" s="1"/>
  <c r="C9"/>
  <c r="G9" s="1"/>
  <c r="F3"/>
  <c r="C75" i="10"/>
  <c r="G75" s="1"/>
  <c r="C74"/>
  <c r="G74" s="1"/>
  <c r="C73"/>
  <c r="C71"/>
  <c r="G71" s="1"/>
  <c r="C70"/>
  <c r="G70" s="1"/>
  <c r="C69"/>
  <c r="G69" s="1"/>
  <c r="G60"/>
  <c r="G59"/>
  <c r="G56"/>
  <c r="G55"/>
  <c r="G54"/>
  <c r="C29" i="9"/>
  <c r="G29" s="1"/>
  <c r="C30" i="10"/>
  <c r="G30" s="1"/>
  <c r="C29"/>
  <c r="C28"/>
  <c r="C26"/>
  <c r="G26" s="1"/>
  <c r="C25"/>
  <c r="G25" s="1"/>
  <c r="C24"/>
  <c r="G24" s="1"/>
  <c r="C15"/>
  <c r="G15" s="1"/>
  <c r="C14"/>
  <c r="G14" s="1"/>
  <c r="C13"/>
  <c r="C11"/>
  <c r="G11" s="1"/>
  <c r="C10"/>
  <c r="G10" s="1"/>
  <c r="C9"/>
  <c r="G9" s="1"/>
  <c r="B18"/>
  <c r="B3"/>
  <c r="B1" s="1"/>
  <c r="B48" s="1"/>
  <c r="B63" s="1"/>
  <c r="B78" s="1"/>
  <c r="C135" i="9"/>
  <c r="G135" s="1"/>
  <c r="C134"/>
  <c r="C133"/>
  <c r="G133" s="1"/>
  <c r="C131"/>
  <c r="G131" s="1"/>
  <c r="C130"/>
  <c r="G130" s="1"/>
  <c r="C129"/>
  <c r="G129" s="1"/>
  <c r="C119"/>
  <c r="C118"/>
  <c r="G118" s="1"/>
  <c r="C116"/>
  <c r="G116" s="1"/>
  <c r="C115"/>
  <c r="G115" s="1"/>
  <c r="C114"/>
  <c r="G114" s="1"/>
  <c r="C105"/>
  <c r="G105" s="1"/>
  <c r="C104"/>
  <c r="C103"/>
  <c r="G103" s="1"/>
  <c r="C101"/>
  <c r="G101" s="1"/>
  <c r="C100"/>
  <c r="G100" s="1"/>
  <c r="C99"/>
  <c r="G99" s="1"/>
  <c r="C90"/>
  <c r="G90" s="1"/>
  <c r="C89"/>
  <c r="C88"/>
  <c r="G88" s="1"/>
  <c r="C86"/>
  <c r="G86" s="1"/>
  <c r="C85"/>
  <c r="G85" s="1"/>
  <c r="C84"/>
  <c r="G84" s="1"/>
  <c r="C75"/>
  <c r="G75" s="1"/>
  <c r="C74"/>
  <c r="G74" s="1"/>
  <c r="C73"/>
  <c r="G73" s="1"/>
  <c r="C71"/>
  <c r="G71" s="1"/>
  <c r="C70"/>
  <c r="G70" s="1"/>
  <c r="C69"/>
  <c r="G69" s="1"/>
  <c r="C59"/>
  <c r="G59" s="1"/>
  <c r="C58"/>
  <c r="C56"/>
  <c r="G56" s="1"/>
  <c r="C55"/>
  <c r="G55" s="1"/>
  <c r="C54"/>
  <c r="G54" s="1"/>
  <c r="C45"/>
  <c r="G45" s="1"/>
  <c r="C44"/>
  <c r="G44" s="1"/>
  <c r="C43"/>
  <c r="G43" s="1"/>
  <c r="C41"/>
  <c r="G41" s="1"/>
  <c r="C40"/>
  <c r="G40" s="1"/>
  <c r="C39"/>
  <c r="G39" s="1"/>
  <c r="C30"/>
  <c r="G30" s="1"/>
  <c r="C28"/>
  <c r="G28" s="1"/>
  <c r="C26"/>
  <c r="G26" s="1"/>
  <c r="C25"/>
  <c r="G25" s="1"/>
  <c r="C24"/>
  <c r="G24" s="1"/>
  <c r="C15"/>
  <c r="G15" s="1"/>
  <c r="C14"/>
  <c r="G14" s="1"/>
  <c r="C13"/>
  <c r="G13" s="1"/>
  <c r="C11"/>
  <c r="G11" s="1"/>
  <c r="C10"/>
  <c r="G10" s="1"/>
  <c r="C9"/>
  <c r="G9" s="1"/>
  <c r="G120"/>
  <c r="G60"/>
  <c r="B18"/>
  <c r="B3"/>
  <c r="F3" s="1"/>
  <c r="F1"/>
  <c r="C210" i="8"/>
  <c r="G210" s="1"/>
  <c r="C209"/>
  <c r="G209" s="1"/>
  <c r="C208"/>
  <c r="G208" s="1"/>
  <c r="C206"/>
  <c r="G206" s="1"/>
  <c r="C205"/>
  <c r="G205" s="1"/>
  <c r="C204"/>
  <c r="G204" s="1"/>
  <c r="G194"/>
  <c r="G191"/>
  <c r="G189"/>
  <c r="G180"/>
  <c r="G179"/>
  <c r="G176"/>
  <c r="G175"/>
  <c r="G174"/>
  <c r="G165"/>
  <c r="G164"/>
  <c r="G161"/>
  <c r="G159"/>
  <c r="G150"/>
  <c r="G146"/>
  <c r="G145"/>
  <c r="G134"/>
  <c r="G131"/>
  <c r="G120"/>
  <c r="C105"/>
  <c r="G105" s="1"/>
  <c r="C104"/>
  <c r="G104" s="1"/>
  <c r="C103"/>
  <c r="G103" s="1"/>
  <c r="C101"/>
  <c r="G101" s="1"/>
  <c r="C100"/>
  <c r="G100" s="1"/>
  <c r="C99"/>
  <c r="G99" s="1"/>
  <c r="C90"/>
  <c r="G90" s="1"/>
  <c r="C89"/>
  <c r="G89" s="1"/>
  <c r="C88"/>
  <c r="C86"/>
  <c r="G86" s="1"/>
  <c r="C85"/>
  <c r="G85" s="1"/>
  <c r="C84"/>
  <c r="G84" s="1"/>
  <c r="C74"/>
  <c r="C73"/>
  <c r="C71"/>
  <c r="G71" s="1"/>
  <c r="C70"/>
  <c r="G70" s="1"/>
  <c r="C69"/>
  <c r="G69" s="1"/>
  <c r="C60"/>
  <c r="G60" s="1"/>
  <c r="C58"/>
  <c r="C56"/>
  <c r="G56" s="1"/>
  <c r="C55"/>
  <c r="G55" s="1"/>
  <c r="C54"/>
  <c r="G54" s="1"/>
  <c r="C540"/>
  <c r="G540" s="1"/>
  <c r="C539"/>
  <c r="G539" s="1"/>
  <c r="C538"/>
  <c r="C536"/>
  <c r="G536" s="1"/>
  <c r="C535"/>
  <c r="G535" s="1"/>
  <c r="C534"/>
  <c r="G534" s="1"/>
  <c r="C525"/>
  <c r="G525" s="1"/>
  <c r="C524"/>
  <c r="G524" s="1"/>
  <c r="C523"/>
  <c r="C521"/>
  <c r="G521" s="1"/>
  <c r="C520"/>
  <c r="G520" s="1"/>
  <c r="C519"/>
  <c r="G519" s="1"/>
  <c r="C510"/>
  <c r="G510" s="1"/>
  <c r="C509"/>
  <c r="G509" s="1"/>
  <c r="C508"/>
  <c r="C506"/>
  <c r="G506" s="1"/>
  <c r="C505"/>
  <c r="G505" s="1"/>
  <c r="C504"/>
  <c r="G504" s="1"/>
  <c r="C495"/>
  <c r="G495" s="1"/>
  <c r="C494"/>
  <c r="G494" s="1"/>
  <c r="C493"/>
  <c r="C491"/>
  <c r="G491" s="1"/>
  <c r="C490"/>
  <c r="G490" s="1"/>
  <c r="C489"/>
  <c r="G489" s="1"/>
  <c r="C480"/>
  <c r="G480" s="1"/>
  <c r="C479"/>
  <c r="G479" s="1"/>
  <c r="C478"/>
  <c r="C476"/>
  <c r="G476" s="1"/>
  <c r="C475"/>
  <c r="G475" s="1"/>
  <c r="C474"/>
  <c r="G474" s="1"/>
  <c r="C465"/>
  <c r="G465" s="1"/>
  <c r="C464"/>
  <c r="G464" s="1"/>
  <c r="C463"/>
  <c r="C461"/>
  <c r="G461" s="1"/>
  <c r="C460"/>
  <c r="G460" s="1"/>
  <c r="C459"/>
  <c r="G459" s="1"/>
  <c r="C450"/>
  <c r="G450" s="1"/>
  <c r="C449"/>
  <c r="G449" s="1"/>
  <c r="C448"/>
  <c r="C446"/>
  <c r="G446" s="1"/>
  <c r="C445"/>
  <c r="G445" s="1"/>
  <c r="C444"/>
  <c r="G444" s="1"/>
  <c r="C435"/>
  <c r="G435" s="1"/>
  <c r="C434"/>
  <c r="G434" s="1"/>
  <c r="C433"/>
  <c r="G433" s="1"/>
  <c r="C431"/>
  <c r="G431" s="1"/>
  <c r="C430"/>
  <c r="G430" s="1"/>
  <c r="C429"/>
  <c r="G429" s="1"/>
  <c r="C420"/>
  <c r="G420" s="1"/>
  <c r="C419"/>
  <c r="G419" s="1"/>
  <c r="C418"/>
  <c r="G418" s="1"/>
  <c r="C416"/>
  <c r="G416" s="1"/>
  <c r="C415"/>
  <c r="G415" s="1"/>
  <c r="C414"/>
  <c r="G414" s="1"/>
  <c r="C405"/>
  <c r="G405" s="1"/>
  <c r="C404"/>
  <c r="G404" s="1"/>
  <c r="C403"/>
  <c r="C401"/>
  <c r="G401" s="1"/>
  <c r="C400"/>
  <c r="G400" s="1"/>
  <c r="C399"/>
  <c r="G399" s="1"/>
  <c r="C390"/>
  <c r="G390" s="1"/>
  <c r="C389"/>
  <c r="G389" s="1"/>
  <c r="C388"/>
  <c r="C386"/>
  <c r="G386" s="1"/>
  <c r="C385"/>
  <c r="G385" s="1"/>
  <c r="C384"/>
  <c r="G384" s="1"/>
  <c r="C375"/>
  <c r="G375" s="1"/>
  <c r="C374"/>
  <c r="G374" s="1"/>
  <c r="C373"/>
  <c r="C371"/>
  <c r="G371" s="1"/>
  <c r="C370"/>
  <c r="G370" s="1"/>
  <c r="C369"/>
  <c r="G369" s="1"/>
  <c r="C360"/>
  <c r="G360" s="1"/>
  <c r="C359"/>
  <c r="G359" s="1"/>
  <c r="C358"/>
  <c r="C356"/>
  <c r="G356" s="1"/>
  <c r="C355"/>
  <c r="G355" s="1"/>
  <c r="C354"/>
  <c r="G354" s="1"/>
  <c r="C345"/>
  <c r="G345" s="1"/>
  <c r="C344"/>
  <c r="G344" s="1"/>
  <c r="C343"/>
  <c r="C341"/>
  <c r="G341" s="1"/>
  <c r="C340"/>
  <c r="G340" s="1"/>
  <c r="C339"/>
  <c r="G339" s="1"/>
  <c r="C330"/>
  <c r="G330" s="1"/>
  <c r="C329"/>
  <c r="C328"/>
  <c r="G328" s="1"/>
  <c r="C326"/>
  <c r="G326" s="1"/>
  <c r="C325"/>
  <c r="G325" s="1"/>
  <c r="C324"/>
  <c r="G324" s="1"/>
  <c r="C315"/>
  <c r="G315" s="1"/>
  <c r="C314"/>
  <c r="G314" s="1"/>
  <c r="C313"/>
  <c r="C311"/>
  <c r="G311" s="1"/>
  <c r="C310"/>
  <c r="G310" s="1"/>
  <c r="C309"/>
  <c r="G309" s="1"/>
  <c r="C300"/>
  <c r="G300" s="1"/>
  <c r="C299"/>
  <c r="G299" s="1"/>
  <c r="C298"/>
  <c r="C296"/>
  <c r="G296" s="1"/>
  <c r="C295"/>
  <c r="G295" s="1"/>
  <c r="C294"/>
  <c r="G294" s="1"/>
  <c r="C285"/>
  <c r="G285" s="1"/>
  <c r="C284"/>
  <c r="G284" s="1"/>
  <c r="C283"/>
  <c r="C281"/>
  <c r="G281" s="1"/>
  <c r="C280"/>
  <c r="G280" s="1"/>
  <c r="C279"/>
  <c r="G279" s="1"/>
  <c r="G270"/>
  <c r="G269"/>
  <c r="G266"/>
  <c r="G265"/>
  <c r="G264"/>
  <c r="G255"/>
  <c r="G254"/>
  <c r="G253"/>
  <c r="G251"/>
  <c r="G250"/>
  <c r="G249"/>
  <c r="G240"/>
  <c r="G239"/>
  <c r="G238"/>
  <c r="G236"/>
  <c r="G235"/>
  <c r="G234"/>
  <c r="G225"/>
  <c r="G224"/>
  <c r="G223"/>
  <c r="G221"/>
  <c r="G220"/>
  <c r="G219"/>
  <c r="G195"/>
  <c r="G190"/>
  <c r="G160"/>
  <c r="G135"/>
  <c r="G130"/>
  <c r="G129"/>
  <c r="G119"/>
  <c r="G118"/>
  <c r="G116"/>
  <c r="G115"/>
  <c r="G114"/>
  <c r="G75"/>
  <c r="G59"/>
  <c r="C45"/>
  <c r="G45" s="1"/>
  <c r="C44"/>
  <c r="G44" s="1"/>
  <c r="C43"/>
  <c r="G43" s="1"/>
  <c r="C41"/>
  <c r="G41" s="1"/>
  <c r="C40"/>
  <c r="G40" s="1"/>
  <c r="C39"/>
  <c r="G39" s="1"/>
  <c r="B33"/>
  <c r="F33" s="1"/>
  <c r="C30"/>
  <c r="G30" s="1"/>
  <c r="C29"/>
  <c r="G29" s="1"/>
  <c r="C28"/>
  <c r="G28" s="1"/>
  <c r="C26"/>
  <c r="G26" s="1"/>
  <c r="C25"/>
  <c r="G25" s="1"/>
  <c r="C24"/>
  <c r="G24" s="1"/>
  <c r="B18"/>
  <c r="F18" s="1"/>
  <c r="C15"/>
  <c r="G15" s="1"/>
  <c r="C14"/>
  <c r="G14" s="1"/>
  <c r="C13"/>
  <c r="G13" s="1"/>
  <c r="C11"/>
  <c r="G11" s="1"/>
  <c r="C10"/>
  <c r="G10" s="1"/>
  <c r="C9"/>
  <c r="G9" s="1"/>
  <c r="B3"/>
  <c r="F3" s="1"/>
  <c r="F1" s="1"/>
  <c r="C61" l="1"/>
  <c r="G61" s="1"/>
  <c r="B517"/>
  <c r="F502"/>
  <c r="F519" i="31"/>
  <c r="B534"/>
  <c r="F534" s="1"/>
  <c r="F493"/>
  <c r="B508"/>
  <c r="F139" i="14"/>
  <c r="B154"/>
  <c r="C181" i="8"/>
  <c r="G181" s="1"/>
  <c r="C166"/>
  <c r="G166" s="1"/>
  <c r="C481"/>
  <c r="G481" s="1"/>
  <c r="C76"/>
  <c r="G76" s="1"/>
  <c r="F18" i="10"/>
  <c r="B33"/>
  <c r="F33" s="1"/>
  <c r="F168" i="11"/>
  <c r="B183"/>
  <c r="F18" i="9"/>
  <c r="B33"/>
  <c r="C106" i="8"/>
  <c r="G106" s="1"/>
  <c r="C151"/>
  <c r="G151" s="1"/>
  <c r="C331"/>
  <c r="G331" s="1"/>
  <c r="G74"/>
  <c r="C196"/>
  <c r="G196" s="1"/>
  <c r="C466"/>
  <c r="G466" s="1"/>
  <c r="C496"/>
  <c r="G496" s="1"/>
  <c r="C526"/>
  <c r="G526" s="1"/>
  <c r="C121" i="9"/>
  <c r="G121" s="1"/>
  <c r="C136"/>
  <c r="G136" s="1"/>
  <c r="C91"/>
  <c r="G91" s="1"/>
  <c r="C91" i="8"/>
  <c r="G91" s="1"/>
  <c r="C76" i="10"/>
  <c r="G76" s="1"/>
  <c r="C31"/>
  <c r="G31" s="1"/>
  <c r="C511" i="8"/>
  <c r="G511" s="1"/>
  <c r="C541"/>
  <c r="G541" s="1"/>
  <c r="C16" i="12"/>
  <c r="G16" s="1"/>
  <c r="C31"/>
  <c r="G31" s="1"/>
  <c r="C46"/>
  <c r="G46" s="1"/>
  <c r="C77"/>
  <c r="G77" s="1"/>
  <c r="C92"/>
  <c r="G92" s="1"/>
  <c r="G30"/>
  <c r="C31" i="13"/>
  <c r="G31" s="1"/>
  <c r="C286" i="8"/>
  <c r="G286" s="1"/>
  <c r="C316"/>
  <c r="G316" s="1"/>
  <c r="G329"/>
  <c r="G463"/>
  <c r="G478"/>
  <c r="G493"/>
  <c r="G508"/>
  <c r="G523"/>
  <c r="G538"/>
  <c r="C136"/>
  <c r="G136" s="1"/>
  <c r="C346"/>
  <c r="G346" s="1"/>
  <c r="C361"/>
  <c r="G361" s="1"/>
  <c r="C376"/>
  <c r="G376" s="1"/>
  <c r="C391"/>
  <c r="G391" s="1"/>
  <c r="C406"/>
  <c r="G406" s="1"/>
  <c r="C271"/>
  <c r="G271" s="1"/>
  <c r="C301"/>
  <c r="G301" s="1"/>
  <c r="G343"/>
  <c r="G358"/>
  <c r="G373"/>
  <c r="G388"/>
  <c r="G403"/>
  <c r="C451"/>
  <c r="G451" s="1"/>
  <c r="B1" i="9"/>
  <c r="B1" i="8"/>
  <c r="B48" s="1"/>
  <c r="B63" s="1"/>
  <c r="B1" i="13"/>
  <c r="G28"/>
  <c r="C46"/>
  <c r="G46" s="1"/>
  <c r="C61"/>
  <c r="G61" s="1"/>
  <c r="C76"/>
  <c r="G76" s="1"/>
  <c r="C91"/>
  <c r="G91" s="1"/>
  <c r="C106"/>
  <c r="G106" s="1"/>
  <c r="C62" i="12"/>
  <c r="G62" s="1"/>
  <c r="G61"/>
  <c r="F18"/>
  <c r="F1"/>
  <c r="G13"/>
  <c r="G28"/>
  <c r="G43"/>
  <c r="G59"/>
  <c r="G74"/>
  <c r="G89"/>
  <c r="C16" i="10"/>
  <c r="G16" s="1"/>
  <c r="G29"/>
  <c r="C61"/>
  <c r="G61" s="1"/>
  <c r="F48"/>
  <c r="F3"/>
  <c r="F1" s="1"/>
  <c r="G13"/>
  <c r="G28"/>
  <c r="G58"/>
  <c r="G73"/>
  <c r="C46" i="9"/>
  <c r="G46" s="1"/>
  <c r="C106"/>
  <c r="G106" s="1"/>
  <c r="C61"/>
  <c r="G61" s="1"/>
  <c r="G58"/>
  <c r="C16"/>
  <c r="G16" s="1"/>
  <c r="C31"/>
  <c r="G31" s="1"/>
  <c r="C76"/>
  <c r="G76" s="1"/>
  <c r="G89"/>
  <c r="G104"/>
  <c r="G119"/>
  <c r="G134"/>
  <c r="G448" i="8"/>
  <c r="C421"/>
  <c r="G421" s="1"/>
  <c r="C436"/>
  <c r="G436" s="1"/>
  <c r="G283"/>
  <c r="G298"/>
  <c r="G313"/>
  <c r="G268"/>
  <c r="C241"/>
  <c r="G241" s="1"/>
  <c r="C256"/>
  <c r="G256" s="1"/>
  <c r="C211"/>
  <c r="G211" s="1"/>
  <c r="C226"/>
  <c r="G226" s="1"/>
  <c r="G163"/>
  <c r="G178"/>
  <c r="G193"/>
  <c r="G133"/>
  <c r="G148"/>
  <c r="C121"/>
  <c r="G121" s="1"/>
  <c r="G58"/>
  <c r="G73"/>
  <c r="G88"/>
  <c r="C16"/>
  <c r="G16" s="1"/>
  <c r="C46"/>
  <c r="G46" s="1"/>
  <c r="C31"/>
  <c r="G31" s="1"/>
  <c r="B532" l="1"/>
  <c r="F532" s="1"/>
  <c r="F517"/>
  <c r="F154" i="14"/>
  <c r="B169"/>
  <c r="F508" i="31"/>
  <c r="B523"/>
  <c r="B48" i="9"/>
  <c r="B63" s="1"/>
  <c r="B78" s="1"/>
  <c r="B93" s="1"/>
  <c r="B108" s="1"/>
  <c r="B123" s="1"/>
  <c r="F123" s="1"/>
  <c r="F183" i="11"/>
  <c r="B198"/>
  <c r="B63" i="13"/>
  <c r="B3"/>
  <c r="F3" s="1"/>
  <c r="F33" i="9"/>
  <c r="F48" i="8"/>
  <c r="F63"/>
  <c r="B78"/>
  <c r="B108" s="1"/>
  <c r="F33" i="12"/>
  <c r="F63" i="13" l="1"/>
  <c r="B78"/>
  <c r="F169" i="14"/>
  <c r="B184"/>
  <c r="B538" i="31"/>
  <c r="F538" s="1"/>
  <c r="F523"/>
  <c r="F63" i="9"/>
  <c r="B138"/>
  <c r="B153" s="1"/>
  <c r="B168" s="1"/>
  <c r="F78"/>
  <c r="F108"/>
  <c r="F48"/>
  <c r="F93"/>
  <c r="B213" i="11"/>
  <c r="B228" s="1"/>
  <c r="F198"/>
  <c r="B93" i="8"/>
  <c r="F78"/>
  <c r="B93" i="13" l="1"/>
  <c r="B199" i="14"/>
  <c r="B214" s="1"/>
  <c r="B229" s="1"/>
  <c r="F184"/>
  <c r="F138" i="9"/>
  <c r="F213" i="11"/>
  <c r="F78" i="10"/>
  <c r="B93"/>
  <c r="F153" i="9"/>
  <c r="F93" i="8"/>
  <c r="F63" i="10"/>
  <c r="F199" i="14" l="1"/>
  <c r="B108" i="10"/>
  <c r="F93"/>
  <c r="F168" i="9"/>
  <c r="B183"/>
  <c r="B198" s="1"/>
  <c r="F78" i="13"/>
  <c r="B243" i="11" l="1"/>
  <c r="F228"/>
  <c r="B123" i="10"/>
  <c r="F108"/>
  <c r="F183" i="9"/>
  <c r="F214" i="14" l="1"/>
  <c r="B258" i="11"/>
  <c r="F243"/>
  <c r="B138" i="10"/>
  <c r="F123"/>
  <c r="B108" i="13"/>
  <c r="B123" s="1"/>
  <c r="B123" i="8"/>
  <c r="F108"/>
  <c r="F49" i="12"/>
  <c r="B273" i="11" l="1"/>
  <c r="B288" s="1"/>
  <c r="B303" s="1"/>
  <c r="F258"/>
  <c r="F198" i="9"/>
  <c r="B213"/>
  <c r="F138" i="10"/>
  <c r="B153"/>
  <c r="F93" i="13"/>
  <c r="F108"/>
  <c r="F123" i="8"/>
  <c r="B138"/>
  <c r="F64" i="12"/>
  <c r="B244" i="14" l="1"/>
  <c r="F229"/>
  <c r="F273" i="11"/>
  <c r="B228" i="9"/>
  <c r="F213"/>
  <c r="B168" i="10"/>
  <c r="B183" s="1"/>
  <c r="F153"/>
  <c r="F95" i="12"/>
  <c r="B138" i="13"/>
  <c r="B153" s="1"/>
  <c r="B168" s="1"/>
  <c r="B153" i="8"/>
  <c r="F138"/>
  <c r="F244" i="14" l="1"/>
  <c r="B259"/>
  <c r="F228" i="9"/>
  <c r="B243"/>
  <c r="F168" i="10"/>
  <c r="F123" i="13"/>
  <c r="B168" i="8"/>
  <c r="F153"/>
  <c r="F79" i="12"/>
  <c r="F259" i="14" l="1"/>
  <c r="B274"/>
  <c r="B183" i="13"/>
  <c r="B198" s="1"/>
  <c r="F168"/>
  <c r="B258" i="9"/>
  <c r="F243"/>
  <c r="F168" i="8"/>
  <c r="B183"/>
  <c r="B289" i="14" l="1"/>
  <c r="F274"/>
  <c r="F183" i="13"/>
  <c r="B198" i="10"/>
  <c r="B213" s="1"/>
  <c r="F183"/>
  <c r="F258" i="9"/>
  <c r="B273"/>
  <c r="F288" i="11"/>
  <c r="F183" i="8"/>
  <c r="B198"/>
  <c r="B213" s="1"/>
  <c r="F289" i="14" l="1"/>
  <c r="B304"/>
  <c r="F198" i="10"/>
  <c r="B288" i="9"/>
  <c r="B303" s="1"/>
  <c r="F273"/>
  <c r="F110" i="12"/>
  <c r="F138" i="13"/>
  <c r="F198" i="8"/>
  <c r="F304" i="14" l="1"/>
  <c r="B319"/>
  <c r="F319" s="1"/>
  <c r="F288" i="9"/>
  <c r="B213" i="13"/>
  <c r="F198"/>
  <c r="F125" i="12"/>
  <c r="B228" i="8"/>
  <c r="F213"/>
  <c r="F213" i="13" l="1"/>
  <c r="B228"/>
  <c r="F228" i="8"/>
  <c r="B243"/>
  <c r="F213" i="10" l="1"/>
  <c r="B228"/>
  <c r="B318" i="9"/>
  <c r="B333" s="1"/>
  <c r="F303"/>
  <c r="B243" i="13"/>
  <c r="B258" s="1"/>
  <c r="F228"/>
  <c r="B258" i="8"/>
  <c r="F243"/>
  <c r="F228" i="10" l="1"/>
  <c r="B243"/>
  <c r="B258" s="1"/>
  <c r="F333" i="9"/>
  <c r="B348"/>
  <c r="F318"/>
  <c r="F243" i="13"/>
  <c r="F258" i="8"/>
  <c r="B273"/>
  <c r="F243" i="10" l="1"/>
  <c r="F348" i="9"/>
  <c r="B363"/>
  <c r="B288" i="8"/>
  <c r="F273"/>
  <c r="B378" i="9" l="1"/>
  <c r="B393" s="1"/>
  <c r="F363"/>
  <c r="F288" i="8"/>
  <c r="B303"/>
  <c r="F378" i="9" l="1"/>
  <c r="F258" i="13"/>
  <c r="B273"/>
  <c r="F141" i="12"/>
  <c r="B318" i="11"/>
  <c r="F303"/>
  <c r="F303" i="8"/>
  <c r="B318"/>
  <c r="B288" i="13" l="1"/>
  <c r="B303" s="1"/>
  <c r="F273"/>
  <c r="F156" i="12"/>
  <c r="B333" i="11"/>
  <c r="F318"/>
  <c r="B333" i="8"/>
  <c r="F318"/>
  <c r="B273" i="10" l="1"/>
  <c r="F258"/>
  <c r="B408" i="9"/>
  <c r="F393"/>
  <c r="F288" i="13"/>
  <c r="F171" i="12"/>
  <c r="B348" i="11"/>
  <c r="F333"/>
  <c r="B348" i="8"/>
  <c r="F333"/>
  <c r="B288" i="10" l="1"/>
  <c r="F273"/>
  <c r="B423" i="9"/>
  <c r="F408"/>
  <c r="F186" i="12"/>
  <c r="B363" i="11"/>
  <c r="F348"/>
  <c r="F153" i="13"/>
  <c r="B363" i="8"/>
  <c r="F348"/>
  <c r="F288" i="10" l="1"/>
  <c r="B303"/>
  <c r="B438" i="9"/>
  <c r="F423"/>
  <c r="B318" i="13"/>
  <c r="B333" s="1"/>
  <c r="B348" s="1"/>
  <c r="F303"/>
  <c r="F201" i="12"/>
  <c r="F216"/>
  <c r="B378" i="11"/>
  <c r="F363"/>
  <c r="B378" i="8"/>
  <c r="F363"/>
  <c r="F348" i="13" l="1"/>
  <c r="B364"/>
  <c r="F303" i="10"/>
  <c r="B318"/>
  <c r="F438" i="9"/>
  <c r="B453"/>
  <c r="F318" i="13"/>
  <c r="B393" i="11"/>
  <c r="F378"/>
  <c r="B393" i="8"/>
  <c r="F378"/>
  <c r="F364" i="13" l="1"/>
  <c r="B379"/>
  <c r="F379" s="1"/>
  <c r="F318" i="10"/>
  <c r="B333"/>
  <c r="F453" i="9"/>
  <c r="B468"/>
  <c r="F333" i="13"/>
  <c r="F246" i="12"/>
  <c r="F231"/>
  <c r="B408" i="11"/>
  <c r="B423" s="1"/>
  <c r="F393"/>
  <c r="B408" i="8"/>
  <c r="F393"/>
  <c r="F333" i="10" l="1"/>
  <c r="B365"/>
  <c r="B349"/>
  <c r="F349" s="1"/>
  <c r="F468" i="9"/>
  <c r="B483"/>
  <c r="F276" i="12"/>
  <c r="F408" i="11"/>
  <c r="B423" i="8"/>
  <c r="F408"/>
  <c r="F365" i="10" l="1"/>
  <c r="B380"/>
  <c r="B498" i="9"/>
  <c r="F483"/>
  <c r="F336" i="12"/>
  <c r="F291"/>
  <c r="F423" i="8"/>
  <c r="B438"/>
  <c r="F380" i="10" l="1"/>
  <c r="B395"/>
  <c r="B513" i="9"/>
  <c r="F498"/>
  <c r="F351" i="12"/>
  <c r="F306"/>
  <c r="F321"/>
  <c r="B453" i="8"/>
  <c r="F438"/>
  <c r="B410" i="10" l="1"/>
  <c r="F395"/>
  <c r="F513" i="9"/>
  <c r="B528"/>
  <c r="F366" i="12"/>
  <c r="B438" i="11"/>
  <c r="F423"/>
  <c r="B468" i="8"/>
  <c r="F453"/>
  <c r="F410" i="10" l="1"/>
  <c r="B425"/>
  <c r="B543" i="9"/>
  <c r="F528"/>
  <c r="F381" i="12"/>
  <c r="B453" i="11"/>
  <c r="F438"/>
  <c r="F468" i="8"/>
  <c r="B483"/>
  <c r="B440" i="10" l="1"/>
  <c r="F425"/>
  <c r="F543" i="9"/>
  <c r="B558"/>
  <c r="F396" i="12"/>
  <c r="B468" i="11"/>
  <c r="F453"/>
  <c r="F483" i="8"/>
  <c r="B498"/>
  <c r="B455" i="10" l="1"/>
  <c r="F440"/>
  <c r="B573" i="9"/>
  <c r="F558"/>
  <c r="F411" i="12"/>
  <c r="B483" i="11"/>
  <c r="F468"/>
  <c r="F498" i="8"/>
  <c r="B513"/>
  <c r="F455" i="10" l="1"/>
  <c r="B470"/>
  <c r="B588" i="9"/>
  <c r="F573"/>
  <c r="F426" i="12"/>
  <c r="B498" i="11"/>
  <c r="F483"/>
  <c r="B528" i="8"/>
  <c r="F528" s="1"/>
  <c r="F513"/>
  <c r="B485" i="10" l="1"/>
  <c r="F470"/>
  <c r="B603" i="9"/>
  <c r="F588"/>
  <c r="B513" i="11"/>
  <c r="B528" s="1"/>
  <c r="F498"/>
  <c r="B500" i="10" l="1"/>
  <c r="F485"/>
  <c r="F603" i="9"/>
  <c r="B618"/>
  <c r="F441" i="12"/>
  <c r="F513" i="11"/>
  <c r="F500" i="10" l="1"/>
  <c r="B515"/>
  <c r="F618" i="9"/>
  <c r="B633"/>
  <c r="F456" i="12"/>
  <c r="F515" i="10" l="1"/>
  <c r="B530"/>
  <c r="F633" i="9"/>
  <c r="B648"/>
  <c r="F528" i="11"/>
  <c r="B543"/>
  <c r="F471" i="12"/>
  <c r="F530" i="10" l="1"/>
  <c r="B545"/>
  <c r="B663" i="9"/>
  <c r="F648"/>
  <c r="B558" i="11"/>
  <c r="F543"/>
  <c r="F486" i="12"/>
  <c r="F545" i="10" l="1"/>
  <c r="B560"/>
  <c r="B678" i="9"/>
  <c r="F663"/>
  <c r="F558" i="11"/>
  <c r="B573"/>
  <c r="F516" i="12"/>
  <c r="F501"/>
  <c r="F560" i="10" l="1"/>
  <c r="B575"/>
  <c r="F678" i="9"/>
  <c r="B693"/>
  <c r="F573" i="11"/>
  <c r="B588"/>
  <c r="B603" s="1"/>
  <c r="B618" s="1"/>
  <c r="B590" i="10" l="1"/>
  <c r="F575"/>
  <c r="B708" i="9"/>
  <c r="F693"/>
  <c r="F588" i="11"/>
  <c r="F590" i="10" l="1"/>
  <c r="B605"/>
  <c r="F708" i="9"/>
  <c r="B723"/>
  <c r="F603" i="11"/>
  <c r="B620" i="10" l="1"/>
  <c r="F605"/>
  <c r="F723" i="9"/>
  <c r="B739"/>
  <c r="F618" i="11"/>
  <c r="B633"/>
  <c r="F620" i="10" l="1"/>
  <c r="B635"/>
  <c r="F739" i="9"/>
  <c r="B755"/>
  <c r="B648" i="11"/>
  <c r="F633"/>
  <c r="F755" i="9" l="1"/>
  <c r="B770"/>
  <c r="F635" i="10"/>
  <c r="B650"/>
  <c r="F648" i="11"/>
  <c r="B663"/>
  <c r="B665" i="10" l="1"/>
  <c r="F650"/>
  <c r="F770" i="9"/>
  <c r="B785"/>
  <c r="B678" i="11"/>
  <c r="F663"/>
  <c r="B680" i="10" l="1"/>
  <c r="F665"/>
  <c r="F785" i="9"/>
  <c r="B800"/>
  <c r="F678" i="11"/>
  <c r="B693"/>
  <c r="F680" i="10" l="1"/>
  <c r="B695"/>
  <c r="B815" i="9"/>
  <c r="F815" s="1"/>
  <c r="F800"/>
  <c r="B708" i="11"/>
  <c r="B723" s="1"/>
  <c r="F693"/>
  <c r="B710" i="10" l="1"/>
  <c r="F695"/>
  <c r="F708" i="11"/>
  <c r="B726" i="10" l="1"/>
  <c r="F726" s="1"/>
  <c r="F710"/>
  <c r="B742"/>
  <c r="F723" i="11"/>
  <c r="B738"/>
  <c r="F742" i="10" l="1"/>
  <c r="B757"/>
  <c r="B753" i="11"/>
  <c r="F738"/>
  <c r="B773" i="10" l="1"/>
  <c r="F773" s="1"/>
  <c r="F757"/>
  <c r="F753" i="11"/>
  <c r="B768"/>
  <c r="B783" s="1"/>
  <c r="F768" l="1"/>
  <c r="B798" l="1"/>
  <c r="F783"/>
  <c r="F798" l="1"/>
  <c r="B813"/>
  <c r="F813" l="1"/>
  <c r="B828"/>
  <c r="F828" s="1"/>
</calcChain>
</file>

<file path=xl/sharedStrings.xml><?xml version="1.0" encoding="utf-8"?>
<sst xmlns="http://schemas.openxmlformats.org/spreadsheetml/2006/main" count="15120" uniqueCount="576">
  <si>
    <t>AJYAL SKHIRATE</t>
  </si>
  <si>
    <t>LISTE DU TARIF DES ELEVES</t>
  </si>
  <si>
    <t>REGL.</t>
  </si>
  <si>
    <t>SOLDE</t>
  </si>
  <si>
    <t>CE1</t>
  </si>
  <si>
    <t>CE2</t>
  </si>
  <si>
    <t>CM1</t>
  </si>
  <si>
    <t>GS</t>
  </si>
  <si>
    <t>MS</t>
  </si>
  <si>
    <t>PRENOM</t>
  </si>
  <si>
    <t>NOM</t>
  </si>
  <si>
    <t xml:space="preserve">EL FAKHAR </t>
  </si>
  <si>
    <t xml:space="preserve">NAJI </t>
  </si>
  <si>
    <t xml:space="preserve">AZYZ </t>
  </si>
  <si>
    <t>AZMANE</t>
  </si>
  <si>
    <t xml:space="preserve">ENNAJI </t>
  </si>
  <si>
    <t xml:space="preserve"> SARBOUT</t>
  </si>
  <si>
    <t>HASSY</t>
  </si>
  <si>
    <t xml:space="preserve"> MHYA</t>
  </si>
  <si>
    <t xml:space="preserve">HOSNI </t>
  </si>
  <si>
    <t xml:space="preserve">EL ACHQAR </t>
  </si>
  <si>
    <t xml:space="preserve">ERRMIKI </t>
  </si>
  <si>
    <t xml:space="preserve">ABKARI </t>
  </si>
  <si>
    <t xml:space="preserve">ETTOUATI  </t>
  </si>
  <si>
    <t xml:space="preserve">HAMMOU </t>
  </si>
  <si>
    <t>ZENNE</t>
  </si>
  <si>
    <t xml:space="preserve"> EL KHARMODI</t>
  </si>
  <si>
    <t xml:space="preserve">REHALI </t>
  </si>
  <si>
    <t xml:space="preserve">ELHAJJI </t>
  </si>
  <si>
    <t>IBRAHIM SAYED</t>
  </si>
  <si>
    <t>ZAGAOUCH</t>
  </si>
  <si>
    <t xml:space="preserve">CHLAIBAKH </t>
  </si>
  <si>
    <t xml:space="preserve">ZAGAOUCH </t>
  </si>
  <si>
    <t xml:space="preserve">EL IDRISSI </t>
  </si>
  <si>
    <t xml:space="preserve">BOUJLABA </t>
  </si>
  <si>
    <t xml:space="preserve">IBRAHIM SAYED </t>
  </si>
  <si>
    <t>TARGAOUI</t>
  </si>
  <si>
    <t>MAJADI</t>
  </si>
  <si>
    <t xml:space="preserve">ETTOUATI </t>
  </si>
  <si>
    <t xml:space="preserve">AJDID </t>
  </si>
  <si>
    <t>HAMMOU</t>
  </si>
  <si>
    <t>ERRMIKI</t>
  </si>
  <si>
    <t xml:space="preserve">SANDAD </t>
  </si>
  <si>
    <t xml:space="preserve">ELFATIHI </t>
  </si>
  <si>
    <t xml:space="preserve">AHMANE  </t>
  </si>
  <si>
    <t xml:space="preserve">IMRANE </t>
  </si>
  <si>
    <t>ILYAS</t>
  </si>
  <si>
    <t xml:space="preserve"> FATINE</t>
  </si>
  <si>
    <t>YOUNESS</t>
  </si>
  <si>
    <t>MOHAMMED</t>
  </si>
  <si>
    <t>TAHA</t>
  </si>
  <si>
    <t>KAWTAR</t>
  </si>
  <si>
    <t>ZIAD</t>
  </si>
  <si>
    <t>SABIR</t>
  </si>
  <si>
    <t>ADAM</t>
  </si>
  <si>
    <t xml:space="preserve"> MOHAMMED IYAD</t>
  </si>
  <si>
    <t>ABDERAHMANE</t>
  </si>
  <si>
    <t>CHAIMAE</t>
  </si>
  <si>
    <t>SOUHAIB</t>
  </si>
  <si>
    <t xml:space="preserve"> HAFSA</t>
  </si>
  <si>
    <t>LOUKMANE</t>
  </si>
  <si>
    <t>MED AMINE</t>
  </si>
  <si>
    <t>FATIMA</t>
  </si>
  <si>
    <t>RAYYAD</t>
  </si>
  <si>
    <t>SARA</t>
  </si>
  <si>
    <t>ILYASS</t>
  </si>
  <si>
    <t xml:space="preserve"> IKRAM</t>
  </si>
  <si>
    <t xml:space="preserve">HAMZA </t>
  </si>
  <si>
    <t xml:space="preserve">INASS </t>
  </si>
  <si>
    <t xml:space="preserve"> YASSMINE </t>
  </si>
  <si>
    <t>IKHLASSE</t>
  </si>
  <si>
    <t xml:space="preserve"> ILIASS</t>
  </si>
  <si>
    <t>MOHAMED AMINE</t>
  </si>
  <si>
    <t>MALEK</t>
  </si>
  <si>
    <t>OMAIMA</t>
  </si>
  <si>
    <t xml:space="preserve"> ABDELLAH</t>
  </si>
  <si>
    <t xml:space="preserve"> YASSINE</t>
  </si>
  <si>
    <t xml:space="preserve"> IMANE</t>
  </si>
  <si>
    <t>AYA</t>
  </si>
  <si>
    <t xml:space="preserve"> DOUAA</t>
  </si>
  <si>
    <t xml:space="preserve">RAYHANA </t>
  </si>
  <si>
    <t xml:space="preserve"> HAMZA</t>
  </si>
  <si>
    <t xml:space="preserve"> HIBA</t>
  </si>
  <si>
    <t>KHAOULA</t>
  </si>
  <si>
    <t xml:space="preserve"> ILYASS</t>
  </si>
  <si>
    <t xml:space="preserve"> LAMYAE</t>
  </si>
  <si>
    <t xml:space="preserve"> NIZAR</t>
  </si>
  <si>
    <t xml:space="preserve"> MALAK</t>
  </si>
  <si>
    <t xml:space="preserve"> TAHA</t>
  </si>
  <si>
    <t>TALEB</t>
  </si>
  <si>
    <t xml:space="preserve"> </t>
  </si>
  <si>
    <t>MADOUD</t>
  </si>
  <si>
    <t>CLASSE</t>
  </si>
  <si>
    <t>F.INS.</t>
  </si>
  <si>
    <t>F. SCOL</t>
  </si>
  <si>
    <t>TRANSPORT</t>
  </si>
  <si>
    <t>GROUPE SCOLAIRE</t>
  </si>
  <si>
    <t>AJYAL SKHIRAT PRIVE</t>
  </si>
  <si>
    <t>FRAIS D'INSCRIPTION</t>
  </si>
  <si>
    <t>FRAIS DE SCOLARITE</t>
  </si>
  <si>
    <t>FRAIS DE TRANSPORT</t>
  </si>
  <si>
    <t>ADMINISTRATION</t>
  </si>
  <si>
    <t>TOTAL</t>
  </si>
  <si>
    <t xml:space="preserve">HAFSSA </t>
  </si>
  <si>
    <t>MAROUANE</t>
  </si>
  <si>
    <t>ERRAHALI</t>
  </si>
  <si>
    <t>JOUDIA</t>
  </si>
  <si>
    <t>ISRAE</t>
  </si>
  <si>
    <t>ZINEB</t>
  </si>
  <si>
    <t>CHAHOUM</t>
  </si>
  <si>
    <t>SAIF EDDINE</t>
  </si>
  <si>
    <t>RIDAOUI</t>
  </si>
  <si>
    <t>AOUIDAT</t>
  </si>
  <si>
    <t>YOUSSEF</t>
  </si>
  <si>
    <t>HABRAOUI</t>
  </si>
  <si>
    <t>KHADIJA</t>
  </si>
  <si>
    <t>AICHA</t>
  </si>
  <si>
    <t>ELMELIANI</t>
  </si>
  <si>
    <t>ISMAIL</t>
  </si>
  <si>
    <t>KADMIRI</t>
  </si>
  <si>
    <t>SANAA</t>
  </si>
  <si>
    <t>RAMI</t>
  </si>
  <si>
    <t>MIGHIZ</t>
  </si>
  <si>
    <t>ZAKARIA</t>
  </si>
  <si>
    <t>CM2</t>
  </si>
  <si>
    <t>ANNEE SCOLAIRE 2021/2022</t>
  </si>
  <si>
    <t>ANNEE SCOLAIRE 2021/ 2022</t>
  </si>
  <si>
    <t>BENYOUSSEF</t>
  </si>
  <si>
    <t>CP</t>
  </si>
  <si>
    <t>MAIDNAT</t>
  </si>
  <si>
    <t>YAHYA</t>
  </si>
  <si>
    <t>BOUROMANE</t>
  </si>
  <si>
    <t>RADWA</t>
  </si>
  <si>
    <t>MIDAOUI</t>
  </si>
  <si>
    <t>YASSINE</t>
  </si>
  <si>
    <t>SAAD</t>
  </si>
  <si>
    <t>FADILY</t>
  </si>
  <si>
    <t>HANATY</t>
  </si>
  <si>
    <t>M'HAMED</t>
  </si>
  <si>
    <t>AMANZOUI</t>
  </si>
  <si>
    <t>HAMZA</t>
  </si>
  <si>
    <t>ATCHANE</t>
  </si>
  <si>
    <t>JANA</t>
  </si>
  <si>
    <t>BENHMIMOU</t>
  </si>
  <si>
    <t>MOUSAB</t>
  </si>
  <si>
    <t>MANSSIR</t>
  </si>
  <si>
    <t>ZIYAD</t>
  </si>
  <si>
    <t>ECHARGHAOUI</t>
  </si>
  <si>
    <t>BEKKAR</t>
  </si>
  <si>
    <t>BASMA</t>
  </si>
  <si>
    <t>JAD</t>
  </si>
  <si>
    <t>IMRANE</t>
  </si>
  <si>
    <t>ABDERAZZAK</t>
  </si>
  <si>
    <t>ENNAJI</t>
  </si>
  <si>
    <t>MERYEM</t>
  </si>
  <si>
    <t>EL HAJJI</t>
  </si>
  <si>
    <t>INESS</t>
  </si>
  <si>
    <t>CHMAKH</t>
  </si>
  <si>
    <t>MOUAD</t>
  </si>
  <si>
    <t>TIGHIDA</t>
  </si>
  <si>
    <t>EL YAKOTI</t>
  </si>
  <si>
    <t>BOUJNANE</t>
  </si>
  <si>
    <t>EL GHARBAOUI</t>
  </si>
  <si>
    <t>SOUHAIL</t>
  </si>
  <si>
    <t>CHAFI</t>
  </si>
  <si>
    <t>RAYANE</t>
  </si>
  <si>
    <t>AZGUAOUI</t>
  </si>
  <si>
    <t>LATTAR</t>
  </si>
  <si>
    <t>JEBBARI</t>
  </si>
  <si>
    <t>SAJID</t>
  </si>
  <si>
    <t>SALHI</t>
  </si>
  <si>
    <t>EL BASRI</t>
  </si>
  <si>
    <t>SALAMI</t>
  </si>
  <si>
    <t>BEI AISSAOUI</t>
  </si>
  <si>
    <t>MKHARBCHI</t>
  </si>
  <si>
    <t>MOHAMED ALI</t>
  </si>
  <si>
    <t>ARWA</t>
  </si>
  <si>
    <t>AYOUB</t>
  </si>
  <si>
    <t>MARWA</t>
  </si>
  <si>
    <t>ARIJ</t>
  </si>
  <si>
    <t>SAFAE</t>
  </si>
  <si>
    <t>AMINA</t>
  </si>
  <si>
    <t>ZALMAT</t>
  </si>
  <si>
    <t>SALMANE</t>
  </si>
  <si>
    <t>NEAMA</t>
  </si>
  <si>
    <t>ZAID</t>
  </si>
  <si>
    <t>ABDERRAHMANE</t>
  </si>
  <si>
    <t>HAMRITI</t>
  </si>
  <si>
    <t>AMANZAOUI</t>
  </si>
  <si>
    <t>ZAKI</t>
  </si>
  <si>
    <t>ADNAN</t>
  </si>
  <si>
    <t>EL MAIDNAT</t>
  </si>
  <si>
    <t>EL AKAOUI</t>
  </si>
  <si>
    <t>EL HAMDI</t>
  </si>
  <si>
    <t>KHERCHOUF</t>
  </si>
  <si>
    <t>RIM</t>
  </si>
  <si>
    <t>NAJI</t>
  </si>
  <si>
    <t>KASSIOUI</t>
  </si>
  <si>
    <t>ABDELBASSAT</t>
  </si>
  <si>
    <t>EL ATTAR</t>
  </si>
  <si>
    <t>MARWANE</t>
  </si>
  <si>
    <t>KHAM</t>
  </si>
  <si>
    <t>SAIFEDDINE</t>
  </si>
  <si>
    <t>CHIHAB</t>
  </si>
  <si>
    <t>ALIA</t>
  </si>
  <si>
    <t>RANIA</t>
  </si>
  <si>
    <t>EL BAKSSI</t>
  </si>
  <si>
    <t>RITAJ</t>
  </si>
  <si>
    <t>EL MOURJANI</t>
  </si>
  <si>
    <t>WIJDANE</t>
  </si>
  <si>
    <t>TOGI</t>
  </si>
  <si>
    <t>INES</t>
  </si>
  <si>
    <t>BAATOUT</t>
  </si>
  <si>
    <t>DOUAE</t>
  </si>
  <si>
    <t>SAADE ZEENE</t>
  </si>
  <si>
    <t>MOHAMED</t>
  </si>
  <si>
    <t>KHARBOUCH</t>
  </si>
  <si>
    <t>BENKHOYA</t>
  </si>
  <si>
    <t>HIBA</t>
  </si>
  <si>
    <t>MOUSSAB</t>
  </si>
  <si>
    <t>EZBIRI</t>
  </si>
  <si>
    <t>EZOUINE</t>
  </si>
  <si>
    <t>REDA</t>
  </si>
  <si>
    <t>SLAITANE</t>
  </si>
  <si>
    <t>DAMI</t>
  </si>
  <si>
    <t>MABROUK</t>
  </si>
  <si>
    <t>ANWAR</t>
  </si>
  <si>
    <t>RACHIDI</t>
  </si>
  <si>
    <t>LAKHAL</t>
  </si>
  <si>
    <t>MOURAD</t>
  </si>
  <si>
    <t>EL ZALOUTI</t>
  </si>
  <si>
    <t>BERCHIL</t>
  </si>
  <si>
    <t>EL HAFIANE</t>
  </si>
  <si>
    <t>OUAHAME</t>
  </si>
  <si>
    <t>EL KHAROUAI</t>
  </si>
  <si>
    <t>NIRMINE</t>
  </si>
  <si>
    <t>ESSOUIRI</t>
  </si>
  <si>
    <t>OCTOBRE 2021</t>
  </si>
  <si>
    <t>KAMILIA</t>
  </si>
  <si>
    <t>EL ARBAOUI</t>
  </si>
  <si>
    <t>EL MELIANI</t>
  </si>
  <si>
    <t>HARCHOUI</t>
  </si>
  <si>
    <t>HAYOUN</t>
  </si>
  <si>
    <t>AIT MANSOUR</t>
  </si>
  <si>
    <t>MAJD</t>
  </si>
  <si>
    <t>BELHADJ</t>
  </si>
  <si>
    <t>MHYA</t>
  </si>
  <si>
    <t>JIHANE</t>
  </si>
  <si>
    <t>LAARAJ</t>
  </si>
  <si>
    <t>BIHMANE</t>
  </si>
  <si>
    <t>ACHIR</t>
  </si>
  <si>
    <t>ZIREG</t>
  </si>
  <si>
    <t>FATIMA ZAHRA</t>
  </si>
  <si>
    <t>SADEQ</t>
  </si>
  <si>
    <t>ILYESS</t>
  </si>
  <si>
    <t>EZZIGLI</t>
  </si>
  <si>
    <t>SAFAA</t>
  </si>
  <si>
    <t>ETTAYE</t>
  </si>
  <si>
    <t>BADERDINE</t>
  </si>
  <si>
    <t>DOUAA</t>
  </si>
  <si>
    <t>ENNACIRI</t>
  </si>
  <si>
    <t>BOULAID</t>
  </si>
  <si>
    <t>JABBOUJ</t>
  </si>
  <si>
    <t>HALHOUL</t>
  </si>
  <si>
    <t>SOUFIANE</t>
  </si>
  <si>
    <t>YASMINE</t>
  </si>
  <si>
    <t>ANAS</t>
  </si>
  <si>
    <t>SAFAE AYA</t>
  </si>
  <si>
    <t>BILAL</t>
  </si>
  <si>
    <t>FAHD</t>
  </si>
  <si>
    <t>BADR</t>
  </si>
  <si>
    <t>IYAD</t>
  </si>
  <si>
    <t>KENZA</t>
  </si>
  <si>
    <t>BENLARBI</t>
  </si>
  <si>
    <t>EL OUARQ</t>
  </si>
  <si>
    <t>EL HILLALI</t>
  </si>
  <si>
    <t>EL FATIHI</t>
  </si>
  <si>
    <t>EL YABOURI</t>
  </si>
  <si>
    <t>SADRAOUI</t>
  </si>
  <si>
    <t>FIRAS</t>
  </si>
  <si>
    <t>RIHAB</t>
  </si>
  <si>
    <t>IBRAHIMI</t>
  </si>
  <si>
    <t>ACHRAF</t>
  </si>
  <si>
    <t>BOUHMANE</t>
  </si>
  <si>
    <t>YASSER</t>
  </si>
  <si>
    <t>MABROUKI</t>
  </si>
  <si>
    <t>AMHIR</t>
  </si>
  <si>
    <t>DINA</t>
  </si>
  <si>
    <t>CHAHID</t>
  </si>
  <si>
    <t>BASSMA</t>
  </si>
  <si>
    <t>FANNAT</t>
  </si>
  <si>
    <t>JOUD</t>
  </si>
  <si>
    <t>RAZOUK</t>
  </si>
  <si>
    <t>AGALIM</t>
  </si>
  <si>
    <t>ALMOU</t>
  </si>
  <si>
    <t>EL AZOUZI</t>
  </si>
  <si>
    <t>EL AMRI</t>
  </si>
  <si>
    <t>SIDKI</t>
  </si>
  <si>
    <t>RABAH</t>
  </si>
  <si>
    <t>SEPTEMBRE 2021</t>
  </si>
  <si>
    <t>EL AHMAR</t>
  </si>
  <si>
    <t>AOWSS</t>
  </si>
  <si>
    <t>BENSAID</t>
  </si>
  <si>
    <t>MED REDA</t>
  </si>
  <si>
    <t>FARRAT</t>
  </si>
  <si>
    <t>EZZIJLI</t>
  </si>
  <si>
    <t>SELLAM</t>
  </si>
  <si>
    <t>EL ALLAOUI</t>
  </si>
  <si>
    <t>FIRDAWS</t>
  </si>
  <si>
    <t>DRISSI</t>
  </si>
  <si>
    <t>AYMEN</t>
  </si>
  <si>
    <t>KHAWLA</t>
  </si>
  <si>
    <t>NOUEMANE</t>
  </si>
  <si>
    <t>MHIDI</t>
  </si>
  <si>
    <t>BEN SAID</t>
  </si>
  <si>
    <t>MOHAMED REDA</t>
  </si>
  <si>
    <t>LAJGHOUL</t>
  </si>
  <si>
    <t>AMCHICH</t>
  </si>
  <si>
    <t>NFILI</t>
  </si>
  <si>
    <t>AOUSS</t>
  </si>
  <si>
    <t>FEVRIER 2022</t>
  </si>
  <si>
    <t>AYEMEN</t>
  </si>
  <si>
    <t>CHBKAL</t>
  </si>
  <si>
    <t>DECEMBRE 2022</t>
  </si>
  <si>
    <t>JANVIER  2022</t>
  </si>
  <si>
    <t>AVRIL 2022</t>
  </si>
  <si>
    <t>MARS 2022</t>
  </si>
  <si>
    <t>MAI 2022</t>
  </si>
  <si>
    <t>JUIN 2022</t>
  </si>
  <si>
    <t>CE6</t>
  </si>
  <si>
    <t>BOUCHAJRA</t>
  </si>
  <si>
    <t>ANOUAR</t>
  </si>
  <si>
    <t>ASSIA</t>
  </si>
  <si>
    <t xml:space="preserve">BENFARAJI </t>
  </si>
  <si>
    <t>SAMAR</t>
  </si>
  <si>
    <t>EL TRIBICH</t>
  </si>
  <si>
    <t>SOUSSI RIAH</t>
  </si>
  <si>
    <t>MAJID</t>
  </si>
  <si>
    <t>AMIR</t>
  </si>
  <si>
    <t>HABET</t>
  </si>
  <si>
    <t>SONDOUS</t>
  </si>
  <si>
    <t>FARIK</t>
  </si>
  <si>
    <t>GAROUAT</t>
  </si>
  <si>
    <t>CHAMAKH</t>
  </si>
  <si>
    <t>HATIM</t>
  </si>
  <si>
    <t>ROAYA</t>
  </si>
  <si>
    <t>HABABI</t>
  </si>
  <si>
    <t>BELYAZID</t>
  </si>
  <si>
    <t>GUERGOUR</t>
  </si>
  <si>
    <t>EL MAJDOUBI</t>
  </si>
  <si>
    <t>LAHMIDI</t>
  </si>
  <si>
    <t>DOHA</t>
  </si>
  <si>
    <t>EDDAHAOUI</t>
  </si>
  <si>
    <t>ANASS</t>
  </si>
  <si>
    <t>EL ASSOULI</t>
  </si>
  <si>
    <t>MONSIR</t>
  </si>
  <si>
    <t>ETTOUBAJI</t>
  </si>
  <si>
    <t>ZOUHAIR</t>
  </si>
  <si>
    <t>AJLABEN</t>
  </si>
  <si>
    <t>EL HILALI</t>
  </si>
  <si>
    <t>EL BSSABSSI</t>
  </si>
  <si>
    <t>IDRISS</t>
  </si>
  <si>
    <t>AMIRA</t>
  </si>
  <si>
    <t>AZOUNID</t>
  </si>
  <si>
    <t>SKHAIRI</t>
  </si>
  <si>
    <t>CHLIBAKH</t>
  </si>
  <si>
    <t>ALI</t>
  </si>
  <si>
    <t>ANNEE SCOLAIRE 2022/2023</t>
  </si>
  <si>
    <t>ANNEE SCOLAIRE  : 2022 / 2023</t>
  </si>
  <si>
    <t>EL FAZAZI</t>
  </si>
  <si>
    <t>KHALIL</t>
  </si>
  <si>
    <t>MIMANE</t>
  </si>
  <si>
    <t>YASSMINE</t>
  </si>
  <si>
    <t>BOUADDI</t>
  </si>
  <si>
    <t>MEHDI</t>
  </si>
  <si>
    <t>BRAHMY</t>
  </si>
  <si>
    <t>IYED</t>
  </si>
  <si>
    <t>EL AARARI</t>
  </si>
  <si>
    <t>ISLAM</t>
  </si>
  <si>
    <t>AKRAM</t>
  </si>
  <si>
    <t>BOUJELLABA</t>
  </si>
  <si>
    <t>LAHSINI</t>
  </si>
  <si>
    <t>EL GHAMNEMY</t>
  </si>
  <si>
    <t>TANJI</t>
  </si>
  <si>
    <t>EDAHBI</t>
  </si>
  <si>
    <t>WISSAL</t>
  </si>
  <si>
    <t>REDOUANI</t>
  </si>
  <si>
    <t>MED ALI</t>
  </si>
  <si>
    <t xml:space="preserve"> ZEENE</t>
  </si>
  <si>
    <t>MED SAAD</t>
  </si>
  <si>
    <t>EL METRABI</t>
  </si>
  <si>
    <t>SALMA</t>
  </si>
  <si>
    <t>ENNFILI</t>
  </si>
  <si>
    <t>LAHZOUZ</t>
  </si>
  <si>
    <t>FARAOUI</t>
  </si>
  <si>
    <t>MED AMIR</t>
  </si>
  <si>
    <t>ESSADI</t>
  </si>
  <si>
    <t>LINA</t>
  </si>
  <si>
    <t>NOUR</t>
  </si>
  <si>
    <t>RIAD</t>
  </si>
  <si>
    <t>EL AMRANI</t>
  </si>
  <si>
    <t>NASSIM</t>
  </si>
  <si>
    <t>SANDADI</t>
  </si>
  <si>
    <t>CHETOUANI</t>
  </si>
  <si>
    <t>HIDAYA</t>
  </si>
  <si>
    <t>AIT ELASSRI</t>
  </si>
  <si>
    <t>BENHAMOU</t>
  </si>
  <si>
    <t>AKRIMAT</t>
  </si>
  <si>
    <t>BENHMAMA</t>
  </si>
  <si>
    <t>ESSABRI</t>
  </si>
  <si>
    <t>ZYAD</t>
  </si>
  <si>
    <t>AZYZ</t>
  </si>
  <si>
    <t>BABA</t>
  </si>
  <si>
    <t>JUILLET 2022</t>
  </si>
  <si>
    <t>BELALI</t>
  </si>
  <si>
    <t>MED TAHA</t>
  </si>
  <si>
    <t>MED YOUSSEF</t>
  </si>
  <si>
    <t xml:space="preserve">BOUJDOUR </t>
  </si>
  <si>
    <t>BOUJDOUR</t>
  </si>
  <si>
    <t xml:space="preserve">MED REDA </t>
  </si>
  <si>
    <t>HALIMA</t>
  </si>
  <si>
    <t>EL GHANEMY</t>
  </si>
  <si>
    <t xml:space="preserve">HABET </t>
  </si>
  <si>
    <t xml:space="preserve">BENHMAMA </t>
  </si>
  <si>
    <t xml:space="preserve">MAIMANE </t>
  </si>
  <si>
    <t xml:space="preserve">EDDAHABI  </t>
  </si>
  <si>
    <t xml:space="preserve">WISSAL </t>
  </si>
  <si>
    <t>ROCHDI</t>
  </si>
  <si>
    <t xml:space="preserve">ROCHDI </t>
  </si>
  <si>
    <t xml:space="preserve">LAHSSINI </t>
  </si>
  <si>
    <t>MED AMINE,</t>
  </si>
  <si>
    <t>ESSAADI</t>
  </si>
  <si>
    <t xml:space="preserve">EL HZOUZ </t>
  </si>
  <si>
    <t xml:space="preserve">ZAKI </t>
  </si>
  <si>
    <t xml:space="preserve">BOULAID </t>
  </si>
  <si>
    <t xml:space="preserve">REDOUANI </t>
  </si>
  <si>
    <t xml:space="preserve">EL HFID </t>
  </si>
  <si>
    <t xml:space="preserve">CHLIBAKH </t>
  </si>
  <si>
    <t xml:space="preserve">BOUADDI </t>
  </si>
  <si>
    <t>LJROUL</t>
  </si>
  <si>
    <t xml:space="preserve">ENNFILI </t>
  </si>
  <si>
    <t xml:space="preserve">SEBAGH </t>
  </si>
  <si>
    <t xml:space="preserve">CHACHI </t>
  </si>
  <si>
    <t xml:space="preserve">AIT ASRI </t>
  </si>
  <si>
    <t xml:space="preserve">EL FIZAZI </t>
  </si>
  <si>
    <t xml:space="preserve">SKHAIRI </t>
  </si>
  <si>
    <t>BELLALI</t>
  </si>
  <si>
    <t>KANOUFI</t>
  </si>
  <si>
    <t>HAROUNE</t>
  </si>
  <si>
    <t>LAHFID</t>
  </si>
  <si>
    <t>ESSABAGH</t>
  </si>
  <si>
    <t>CHACHI</t>
  </si>
  <si>
    <t>BOUZIANE</t>
  </si>
  <si>
    <t>BAYANE</t>
  </si>
  <si>
    <t>MED RAYANE</t>
  </si>
  <si>
    <t>LAAROUBI</t>
  </si>
  <si>
    <t>ENCAISSEMENTS DU MOIS DECEMBRE 2022</t>
  </si>
  <si>
    <t>SAFOUANE</t>
  </si>
  <si>
    <t>EL OTHMANI</t>
  </si>
  <si>
    <t>BOUTAINA</t>
  </si>
  <si>
    <t>*</t>
  </si>
  <si>
    <t>NADA</t>
  </si>
  <si>
    <t>ANNEE SCOLAIRE 2023/2024</t>
  </si>
  <si>
    <t>SEPTEMBRE 2023</t>
  </si>
  <si>
    <t>ANNEE SCOLAIRE  : 2023 / 2024</t>
  </si>
  <si>
    <t>ANNEE SCOLAIRE  : 2023/ 2024</t>
  </si>
  <si>
    <t xml:space="preserve">BOUTAHLIL </t>
  </si>
  <si>
    <t>ELAAMT</t>
  </si>
  <si>
    <t>NIHAL</t>
  </si>
  <si>
    <t>BARRHOUT</t>
  </si>
  <si>
    <t>M'HAMMED</t>
  </si>
  <si>
    <t>HIDAOUI</t>
  </si>
  <si>
    <t xml:space="preserve">HMIMOU </t>
  </si>
  <si>
    <t>KARKOUBI</t>
  </si>
  <si>
    <t xml:space="preserve">RACHIDI </t>
  </si>
  <si>
    <t>EL HAIRECH</t>
  </si>
  <si>
    <t>LMZABI</t>
  </si>
  <si>
    <t>HACHAM</t>
  </si>
  <si>
    <t>MAGHFOUL</t>
  </si>
  <si>
    <t>NIZAR</t>
  </si>
  <si>
    <t>YASSIMINE</t>
  </si>
  <si>
    <t>HOSNI</t>
  </si>
  <si>
    <t>WALID</t>
  </si>
  <si>
    <t>BARGHOUT</t>
  </si>
  <si>
    <t>RAGHAD</t>
  </si>
  <si>
    <t>HANFAOUI</t>
  </si>
  <si>
    <t xml:space="preserve">EN-NIA </t>
  </si>
  <si>
    <t>LOJAINE</t>
  </si>
  <si>
    <t>MANDOUR</t>
  </si>
  <si>
    <t>ABDESSAMAD</t>
  </si>
  <si>
    <t>BELBAZ</t>
  </si>
  <si>
    <t>IBTIHAJ</t>
  </si>
  <si>
    <t>KHAMLICH</t>
  </si>
  <si>
    <t>MOUNIA</t>
  </si>
  <si>
    <t>TALIBI</t>
  </si>
  <si>
    <t>BENYAICH</t>
  </si>
  <si>
    <t>MOUTII</t>
  </si>
  <si>
    <t>SAOUAB</t>
  </si>
  <si>
    <t>AZZDINE</t>
  </si>
  <si>
    <t>HAJAR</t>
  </si>
  <si>
    <t>LHMRANI</t>
  </si>
  <si>
    <t>AHMED</t>
  </si>
  <si>
    <t>ASSILA</t>
  </si>
  <si>
    <t xml:space="preserve">ELHOUARI </t>
  </si>
  <si>
    <t>AHMED SAFOUANE</t>
  </si>
  <si>
    <t>AZZIZ</t>
  </si>
  <si>
    <t>HAFSA</t>
  </si>
  <si>
    <t>JANAT</t>
  </si>
  <si>
    <t>AHMAMOU</t>
  </si>
  <si>
    <t xml:space="preserve">HAMDAOUI </t>
  </si>
  <si>
    <t>OUALAE</t>
  </si>
  <si>
    <t xml:space="preserve">EL ARBAOUI </t>
  </si>
  <si>
    <t xml:space="preserve">AGHANDA </t>
  </si>
  <si>
    <t>BEL ASSAL</t>
  </si>
  <si>
    <t>LOUJAINE</t>
  </si>
  <si>
    <t>EL OMARI</t>
  </si>
  <si>
    <t>KHARCHOUF</t>
  </si>
  <si>
    <t>MED JAD</t>
  </si>
  <si>
    <t>HAJJI</t>
  </si>
  <si>
    <t xml:space="preserve">HOUARRI </t>
  </si>
  <si>
    <t xml:space="preserve">BIHMANE </t>
  </si>
  <si>
    <t xml:space="preserve">EL HASNAOUI </t>
  </si>
  <si>
    <t>WIAM</t>
  </si>
  <si>
    <t xml:space="preserve">DAHBI </t>
  </si>
  <si>
    <t xml:space="preserve">SEKKAF </t>
  </si>
  <si>
    <t xml:space="preserve">BABA </t>
  </si>
  <si>
    <t>FAROUKH</t>
  </si>
  <si>
    <t xml:space="preserve">HASSY </t>
  </si>
  <si>
    <t>SAMIA</t>
  </si>
  <si>
    <t xml:space="preserve">BOUJELLABA </t>
  </si>
  <si>
    <t xml:space="preserve">AHMAMOU </t>
  </si>
  <si>
    <t>HDIRICH</t>
  </si>
  <si>
    <t>KHALID</t>
  </si>
  <si>
    <t>OUZOUBIR</t>
  </si>
  <si>
    <t>YAZID</t>
  </si>
  <si>
    <t xml:space="preserve">ABDE ENNABI </t>
  </si>
  <si>
    <t xml:space="preserve">MESSAK </t>
  </si>
  <si>
    <t>KHANSAE</t>
  </si>
  <si>
    <t>HMIMOU</t>
  </si>
  <si>
    <t>ZRAIDI</t>
  </si>
  <si>
    <t xml:space="preserve">ABEDERRAHMANE </t>
  </si>
  <si>
    <t xml:space="preserve">KHIZRANE </t>
  </si>
  <si>
    <t>HAYDAR</t>
  </si>
  <si>
    <t>BADER</t>
  </si>
  <si>
    <t>JANNAT</t>
  </si>
  <si>
    <t>ENNAHLI</t>
  </si>
  <si>
    <t>HOUDA</t>
  </si>
  <si>
    <t>BOUAICHE</t>
  </si>
  <si>
    <t xml:space="preserve">EL AMRANI </t>
  </si>
  <si>
    <t xml:space="preserve">BELASRI </t>
  </si>
  <si>
    <t xml:space="preserve">EL BALOUCHY </t>
  </si>
  <si>
    <t>EL KIRED</t>
  </si>
  <si>
    <t xml:space="preserve">KHACHABI </t>
  </si>
  <si>
    <t>NIEMA</t>
  </si>
  <si>
    <t>ER-RAMI</t>
  </si>
  <si>
    <t>EL YAKOUTI</t>
  </si>
  <si>
    <t>MALAK</t>
  </si>
  <si>
    <t xml:space="preserve">AHMAME </t>
  </si>
  <si>
    <t>YASFI</t>
  </si>
  <si>
    <t xml:space="preserve">ESSAADI </t>
  </si>
  <si>
    <t>ROMAISAE</t>
  </si>
  <si>
    <t xml:space="preserve">HACHAM </t>
  </si>
  <si>
    <t xml:space="preserve">EL HAFYANE </t>
  </si>
  <si>
    <t xml:space="preserve">ABOU ELFATH </t>
  </si>
  <si>
    <t>REDOUANE</t>
  </si>
  <si>
    <t>EL AAMT</t>
  </si>
  <si>
    <t xml:space="preserve">KHOURAIS </t>
  </si>
  <si>
    <t>CHAHD</t>
  </si>
  <si>
    <t>BOULMAME</t>
  </si>
  <si>
    <t>SABRI</t>
  </si>
  <si>
    <t>BOUTAHLIL</t>
  </si>
  <si>
    <t xml:space="preserve">FASKA </t>
  </si>
  <si>
    <t>EL ASSRAOUI</t>
  </si>
  <si>
    <t>AADIL</t>
  </si>
  <si>
    <t>BRAOU</t>
  </si>
  <si>
    <t>OMNIA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</si>
</sst>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11" xfId="0" applyBorder="1"/>
    <xf numFmtId="1" fontId="0" fillId="0" borderId="3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6" fillId="0" borderId="15" xfId="0" applyFont="1" applyBorder="1"/>
    <xf numFmtId="1" fontId="6" fillId="0" borderId="16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22" xfId="0" applyBorder="1"/>
    <xf numFmtId="0" fontId="6" fillId="0" borderId="16" xfId="0" applyFont="1" applyBorder="1"/>
    <xf numFmtId="1" fontId="6" fillId="0" borderId="15" xfId="0" applyNumberFormat="1" applyFont="1" applyBorder="1" applyAlignment="1">
      <alignment horizontal="center"/>
    </xf>
    <xf numFmtId="0" fontId="6" fillId="0" borderId="17" xfId="0" applyFont="1" applyBorder="1"/>
    <xf numFmtId="1" fontId="6" fillId="0" borderId="17" xfId="0" applyNumberFormat="1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5" xfId="0" applyBorder="1"/>
    <xf numFmtId="1" fontId="7" fillId="0" borderId="18" xfId="0" applyNumberFormat="1" applyFont="1" applyBorder="1"/>
    <xf numFmtId="0" fontId="0" fillId="0" borderId="19" xfId="0" applyBorder="1"/>
    <xf numFmtId="0" fontId="0" fillId="0" borderId="14" xfId="0" applyBorder="1"/>
    <xf numFmtId="1" fontId="7" fillId="0" borderId="19" xfId="0" applyNumberFormat="1" applyFont="1" applyBorder="1"/>
    <xf numFmtId="0" fontId="0" fillId="0" borderId="20" xfId="0" applyBorder="1"/>
    <xf numFmtId="0" fontId="8" fillId="0" borderId="21" xfId="0" applyFont="1" applyBorder="1"/>
    <xf numFmtId="0" fontId="0" fillId="0" borderId="26" xfId="0" applyBorder="1"/>
    <xf numFmtId="0" fontId="8" fillId="0" borderId="0" xfId="0" applyFont="1"/>
    <xf numFmtId="0" fontId="0" fillId="0" borderId="21" xfId="0" applyBorder="1"/>
    <xf numFmtId="0" fontId="7" fillId="0" borderId="21" xfId="0" applyFont="1" applyBorder="1"/>
    <xf numFmtId="0" fontId="7" fillId="0" borderId="0" xfId="0" applyFont="1"/>
    <xf numFmtId="0" fontId="7" fillId="0" borderId="15" xfId="0" applyFont="1" applyBorder="1"/>
    <xf numFmtId="0" fontId="6" fillId="0" borderId="26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4" xfId="0" applyFont="1" applyBorder="1"/>
    <xf numFmtId="0" fontId="1" fillId="0" borderId="27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0" xfId="0" applyNumberFormat="1"/>
    <xf numFmtId="1" fontId="0" fillId="0" borderId="13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1" fillId="0" borderId="18" xfId="0" applyNumberFormat="1" applyFont="1" applyBorder="1"/>
    <xf numFmtId="1" fontId="1" fillId="0" borderId="19" xfId="0" applyNumberFormat="1" applyFont="1" applyBorder="1"/>
    <xf numFmtId="0" fontId="1" fillId="0" borderId="21" xfId="0" applyFont="1" applyBorder="1"/>
    <xf numFmtId="0" fontId="1" fillId="0" borderId="0" xfId="0" applyFont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1" fontId="1" fillId="0" borderId="17" xfId="0" applyNumberFormat="1" applyFont="1" applyBorder="1" applyAlignment="1">
      <alignment horizontal="center"/>
    </xf>
    <xf numFmtId="0" fontId="5" fillId="0" borderId="22" xfId="0" applyFont="1" applyBorder="1"/>
    <xf numFmtId="0" fontId="5" fillId="0" borderId="0" xfId="0" applyFont="1"/>
    <xf numFmtId="0" fontId="5" fillId="0" borderId="25" xfId="0" applyFont="1" applyBorder="1"/>
    <xf numFmtId="0" fontId="5" fillId="0" borderId="20" xfId="0" applyFont="1" applyBorder="1"/>
    <xf numFmtId="0" fontId="0" fillId="0" borderId="30" xfId="0" applyBorder="1"/>
    <xf numFmtId="0" fontId="0" fillId="0" borderId="31" xfId="0" applyBorder="1"/>
    <xf numFmtId="0" fontId="10" fillId="0" borderId="4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7" fillId="0" borderId="21" xfId="0" applyNumberFormat="1" applyFont="1" applyBorder="1"/>
    <xf numFmtId="1" fontId="0" fillId="0" borderId="29" xfId="0" applyNumberFormat="1" applyBorder="1" applyAlignment="1">
      <alignment horizontal="center"/>
    </xf>
    <xf numFmtId="1" fontId="10" fillId="2" borderId="5" xfId="0" applyNumberFormat="1" applyFont="1" applyFill="1" applyBorder="1" applyAlignment="1">
      <alignment horizontal="center"/>
    </xf>
    <xf numFmtId="1" fontId="10" fillId="2" borderId="8" xfId="0" applyNumberFormat="1" applyFont="1" applyFill="1" applyBorder="1" applyAlignment="1">
      <alignment horizontal="center"/>
    </xf>
    <xf numFmtId="0" fontId="1" fillId="0" borderId="19" xfId="0" applyFont="1" applyBorder="1"/>
    <xf numFmtId="0" fontId="1" fillId="0" borderId="14" xfId="0" applyFont="1" applyBorder="1"/>
    <xf numFmtId="0" fontId="1" fillId="0" borderId="26" xfId="0" applyFont="1" applyBorder="1"/>
    <xf numFmtId="0" fontId="1" fillId="0" borderId="23" xfId="0" applyFont="1" applyBorder="1"/>
    <xf numFmtId="0" fontId="15" fillId="0" borderId="22" xfId="0" applyFont="1" applyBorder="1" applyAlignment="1">
      <alignment horizontal="center"/>
    </xf>
    <xf numFmtId="0" fontId="16" fillId="0" borderId="0" xfId="0" applyFont="1"/>
    <xf numFmtId="1" fontId="6" fillId="0" borderId="18" xfId="0" applyNumberFormat="1" applyFont="1" applyBorder="1"/>
    <xf numFmtId="0" fontId="17" fillId="0" borderId="19" xfId="0" applyFont="1" applyBorder="1"/>
    <xf numFmtId="0" fontId="17" fillId="0" borderId="14" xfId="0" applyFont="1" applyBorder="1"/>
    <xf numFmtId="1" fontId="6" fillId="0" borderId="19" xfId="0" applyNumberFormat="1" applyFont="1" applyBorder="1"/>
    <xf numFmtId="0" fontId="17" fillId="0" borderId="20" xfId="0" applyFont="1" applyBorder="1"/>
    <xf numFmtId="0" fontId="6" fillId="0" borderId="21" xfId="0" applyFont="1" applyBorder="1"/>
    <xf numFmtId="0" fontId="17" fillId="0" borderId="0" xfId="0" applyFont="1"/>
    <xf numFmtId="0" fontId="17" fillId="0" borderId="26" xfId="0" applyFont="1" applyBorder="1"/>
    <xf numFmtId="0" fontId="6" fillId="0" borderId="0" xfId="0" applyFont="1"/>
    <xf numFmtId="0" fontId="17" fillId="0" borderId="22" xfId="0" applyFont="1" applyBorder="1"/>
    <xf numFmtId="0" fontId="17" fillId="0" borderId="21" xfId="0" applyFont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3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10" fillId="2" borderId="6" xfId="0" applyNumberFormat="1" applyFont="1" applyFill="1" applyBorder="1" applyAlignment="1">
      <alignment horizontal="center"/>
    </xf>
    <xf numFmtId="1" fontId="10" fillId="2" borderId="9" xfId="0" applyNumberFormat="1" applyFon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7" fontId="18" fillId="0" borderId="0" xfId="0" applyNumberFormat="1" applyFont="1"/>
    <xf numFmtId="1" fontId="18" fillId="0" borderId="18" xfId="0" applyNumberFormat="1" applyFont="1" applyBorder="1"/>
    <xf numFmtId="1" fontId="18" fillId="0" borderId="19" xfId="0" applyNumberFormat="1" applyFont="1" applyBorder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3" xfId="0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1" fontId="4" fillId="0" borderId="8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1" fontId="13" fillId="0" borderId="3" xfId="0" applyNumberFormat="1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" fontId="10" fillId="0" borderId="13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9" borderId="7" xfId="0" applyFill="1" applyBorder="1"/>
    <xf numFmtId="0" fontId="0" fillId="9" borderId="8" xfId="0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0" fontId="5" fillId="0" borderId="7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horizontal="center"/>
    </xf>
    <xf numFmtId="1" fontId="19" fillId="0" borderId="8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1" fontId="19" fillId="0" borderId="33" xfId="0" applyNumberFormat="1" applyFon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4" fillId="0" borderId="36" xfId="0" applyNumberFormat="1" applyFont="1" applyFill="1" applyBorder="1" applyAlignment="1">
      <alignment horizontal="center"/>
    </xf>
    <xf numFmtId="1" fontId="4" fillId="0" borderId="37" xfId="0" applyNumberFormat="1" applyFont="1" applyFill="1" applyBorder="1" applyAlignment="1">
      <alignment horizontal="center"/>
    </xf>
    <xf numFmtId="1" fontId="0" fillId="0" borderId="37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/>
    <xf numFmtId="0" fontId="10" fillId="0" borderId="21" xfId="0" applyFont="1" applyFill="1" applyBorder="1"/>
    <xf numFmtId="0" fontId="0" fillId="0" borderId="0" xfId="0" applyFill="1" applyBorder="1"/>
    <xf numFmtId="1" fontId="10" fillId="9" borderId="8" xfId="0" applyNumberFormat="1" applyFont="1" applyFill="1" applyBorder="1" applyAlignment="1">
      <alignment horizontal="center"/>
    </xf>
    <xf numFmtId="1" fontId="10" fillId="10" borderId="8" xfId="0" applyNumberFormat="1" applyFont="1" applyFill="1" applyBorder="1" applyAlignment="1">
      <alignment horizontal="center"/>
    </xf>
    <xf numFmtId="0" fontId="0" fillId="0" borderId="22" xfId="0" applyFill="1" applyBorder="1"/>
    <xf numFmtId="0" fontId="10" fillId="0" borderId="33" xfId="0" applyFont="1" applyFill="1" applyBorder="1" applyAlignment="1">
      <alignment horizontal="center"/>
    </xf>
    <xf numFmtId="1" fontId="10" fillId="0" borderId="33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1" fontId="0" fillId="0" borderId="38" xfId="0" applyNumberFormat="1" applyFill="1" applyBorder="1" applyAlignment="1">
      <alignment horizontal="center"/>
    </xf>
    <xf numFmtId="1" fontId="10" fillId="0" borderId="9" xfId="0" applyNumberFormat="1" applyFont="1" applyFill="1" applyBorder="1" applyAlignment="1">
      <alignment horizontal="center"/>
    </xf>
    <xf numFmtId="1" fontId="0" fillId="0" borderId="39" xfId="0" applyNumberForma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19" fillId="0" borderId="11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1" fontId="0" fillId="11" borderId="8" xfId="0" applyNumberForma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1" fontId="19" fillId="0" borderId="40" xfId="0" applyNumberFormat="1" applyFont="1" applyFill="1" applyBorder="1" applyAlignment="1">
      <alignment horizontal="center"/>
    </xf>
    <xf numFmtId="1" fontId="19" fillId="0" borderId="41" xfId="0" applyNumberFormat="1" applyFont="1" applyFill="1" applyBorder="1" applyAlignment="1">
      <alignment horizontal="center"/>
    </xf>
    <xf numFmtId="1" fontId="5" fillId="0" borderId="41" xfId="0" applyNumberFormat="1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1" fontId="19" fillId="0" borderId="6" xfId="0" applyNumberFormat="1" applyFont="1" applyFill="1" applyBorder="1" applyAlignment="1">
      <alignment horizontal="center"/>
    </xf>
    <xf numFmtId="1" fontId="19" fillId="0" borderId="9" xfId="0" applyNumberFormat="1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9" borderId="9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1" fontId="5" fillId="0" borderId="34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0" fillId="11" borderId="8" xfId="0" applyFill="1" applyBorder="1"/>
    <xf numFmtId="0" fontId="0" fillId="11" borderId="8" xfId="0" applyFill="1" applyBorder="1" applyAlignment="1">
      <alignment horizontal="center"/>
    </xf>
    <xf numFmtId="0" fontId="0" fillId="0" borderId="31" xfId="0" applyFill="1" applyBorder="1"/>
    <xf numFmtId="1" fontId="10" fillId="0" borderId="31" xfId="0" applyNumberFormat="1" applyFont="1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0" fontId="0" fillId="0" borderId="30" xfId="0" applyFill="1" applyBorder="1"/>
    <xf numFmtId="0" fontId="5" fillId="0" borderId="32" xfId="0" applyFont="1" applyFill="1" applyBorder="1"/>
    <xf numFmtId="0" fontId="5" fillId="0" borderId="33" xfId="0" applyFont="1" applyFill="1" applyBorder="1"/>
    <xf numFmtId="1" fontId="5" fillId="0" borderId="33" xfId="0" applyNumberFormat="1" applyFont="1" applyFill="1" applyBorder="1" applyAlignment="1">
      <alignment horizontal="center"/>
    </xf>
    <xf numFmtId="1" fontId="5" fillId="0" borderId="34" xfId="0" applyNumberFormat="1" applyFont="1" applyFill="1" applyBorder="1" applyAlignment="1"/>
    <xf numFmtId="0" fontId="10" fillId="0" borderId="11" xfId="0" applyFont="1" applyFill="1" applyBorder="1" applyAlignment="1">
      <alignment horizontal="center"/>
    </xf>
    <xf numFmtId="1" fontId="10" fillId="0" borderId="11" xfId="0" applyNumberFormat="1" applyFont="1" applyFill="1" applyBorder="1" applyAlignment="1">
      <alignment horizontal="center"/>
    </xf>
    <xf numFmtId="0" fontId="0" fillId="11" borderId="7" xfId="0" applyFill="1" applyBorder="1"/>
    <xf numFmtId="1" fontId="0" fillId="11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J5" sqref="J5"/>
    </sheetView>
  </sheetViews>
  <sheetFormatPr baseColWidth="10" defaultColWidth="11.42578125" defaultRowHeight="15"/>
  <cols>
    <col min="1" max="1" width="3.85546875" customWidth="1"/>
    <col min="2" max="2" width="21" customWidth="1"/>
    <col min="3" max="3" width="16.7109375" customWidth="1"/>
    <col min="4" max="4" width="7.42578125" style="2" customWidth="1"/>
    <col min="5" max="13" width="9.42578125" style="3" customWidth="1"/>
  </cols>
  <sheetData>
    <row r="2" spans="2:13" ht="26.25">
      <c r="B2" s="1" t="s">
        <v>0</v>
      </c>
      <c r="C2" s="1"/>
    </row>
    <row r="3" spans="2:13">
      <c r="B3" t="s">
        <v>462</v>
      </c>
    </row>
    <row r="4" spans="2:13" ht="19.5" customHeight="1">
      <c r="D4" s="4" t="s">
        <v>1</v>
      </c>
      <c r="J4" s="3" t="s">
        <v>463</v>
      </c>
    </row>
    <row r="5" spans="2:13" ht="19.5" customHeight="1" thickBot="1">
      <c r="D5" s="3"/>
    </row>
    <row r="6" spans="2:13">
      <c r="B6" s="22" t="s">
        <v>10</v>
      </c>
      <c r="C6" s="23" t="s">
        <v>9</v>
      </c>
      <c r="D6" s="20" t="s">
        <v>92</v>
      </c>
      <c r="E6" s="21" t="s">
        <v>93</v>
      </c>
      <c r="F6" s="21" t="s">
        <v>2</v>
      </c>
      <c r="G6" s="21" t="s">
        <v>3</v>
      </c>
      <c r="H6" s="21" t="s">
        <v>94</v>
      </c>
      <c r="I6" s="21" t="s">
        <v>2</v>
      </c>
      <c r="J6" s="21" t="s">
        <v>3</v>
      </c>
      <c r="K6" s="24" t="s">
        <v>95</v>
      </c>
      <c r="L6" s="21" t="s">
        <v>2</v>
      </c>
      <c r="M6" s="29" t="s">
        <v>3</v>
      </c>
    </row>
  </sheetData>
  <pageMargins left="0.11" right="0.13" top="0.22" bottom="0.12" header="0.18" footer="0.11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H393"/>
  <sheetViews>
    <sheetView topLeftCell="A393" workbookViewId="0">
      <selection activeCell="B7" sqref="B7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20.2851562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8.25" customHeight="1">
      <c r="B1" s="72" t="str">
        <f>+B18</f>
        <v>SEPTEMBRE 2023</v>
      </c>
      <c r="F1" s="72" t="str">
        <f>+F18</f>
        <v>SEPTEMBRE 2023</v>
      </c>
    </row>
    <row r="2" spans="2:8" ht="15.75" thickBot="1"/>
    <row r="3" spans="2:8" ht="18.75">
      <c r="B3" s="44" t="str">
        <f>+B1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7.5" customHeight="1">
      <c r="B6" s="52"/>
      <c r="D6" s="50"/>
      <c r="H6" s="35"/>
    </row>
    <row r="7" spans="2:8" ht="18.75">
      <c r="B7" s="53" t="str">
        <f>+'LIST-GENERAL'!B3</f>
        <v>ANNEE SCOLAIRE 2023/2024</v>
      </c>
      <c r="D7" s="50"/>
      <c r="F7" s="53" t="str">
        <f>+B7</f>
        <v>ANNEE SCOLAIRE 2023/2024</v>
      </c>
      <c r="H7" s="35"/>
    </row>
    <row r="8" spans="2:8" ht="7.5" customHeight="1" thickBot="1">
      <c r="B8" s="52"/>
      <c r="D8" s="50"/>
      <c r="H8" s="35"/>
    </row>
    <row r="9" spans="2:8" ht="19.5" thickBot="1">
      <c r="B9" s="55" t="s">
        <v>10</v>
      </c>
      <c r="C9" s="34" t="str">
        <f>+MS!B7</f>
        <v xml:space="preserve">EL ARBAOUI </v>
      </c>
      <c r="D9" s="56"/>
      <c r="F9" s="55" t="s">
        <v>10</v>
      </c>
      <c r="G9" s="34" t="str">
        <f>+C9</f>
        <v xml:space="preserve">EL ARBAOUI </v>
      </c>
      <c r="H9" s="35"/>
    </row>
    <row r="10" spans="2:8" ht="19.5" thickBot="1">
      <c r="B10" s="55" t="s">
        <v>9</v>
      </c>
      <c r="C10" s="34" t="str">
        <f>+MS!C7</f>
        <v>HIBA</v>
      </c>
      <c r="D10" s="56"/>
      <c r="F10" s="55" t="s">
        <v>9</v>
      </c>
      <c r="G10" s="34" t="str">
        <f t="shared" ref="G10:G11" si="0">+C10</f>
        <v>HIBA</v>
      </c>
      <c r="H10" s="35"/>
    </row>
    <row r="11" spans="2:8" ht="19.5" thickBot="1">
      <c r="B11" s="55" t="s">
        <v>92</v>
      </c>
      <c r="C11" s="34" t="str">
        <f>+MS!D7</f>
        <v>MS</v>
      </c>
      <c r="D11" s="33"/>
      <c r="F11" s="55" t="s">
        <v>92</v>
      </c>
      <c r="G11" s="34" t="str">
        <f t="shared" si="0"/>
        <v>MS</v>
      </c>
      <c r="H11" s="57" t="s">
        <v>101</v>
      </c>
    </row>
    <row r="12" spans="2:8" ht="9.75" customHeight="1" thickBot="1">
      <c r="B12" s="52"/>
      <c r="C12" s="58"/>
      <c r="D12" s="56"/>
      <c r="G12" s="34"/>
      <c r="H12" s="35"/>
    </row>
    <row r="13" spans="2:8" ht="16.5" thickBot="1">
      <c r="B13" s="31" t="s">
        <v>98</v>
      </c>
      <c r="C13" s="32">
        <f>+MS!E7</f>
        <v>700</v>
      </c>
      <c r="D13" s="33"/>
      <c r="F13" s="31" t="s">
        <v>98</v>
      </c>
      <c r="G13" s="34">
        <f t="shared" ref="G13:G16" si="1">+C13</f>
        <v>700</v>
      </c>
      <c r="H13" s="35"/>
    </row>
    <row r="14" spans="2:8" ht="16.5" thickBot="1">
      <c r="B14" s="36" t="s">
        <v>99</v>
      </c>
      <c r="C14" s="32">
        <f>+MS!H7</f>
        <v>500</v>
      </c>
      <c r="D14" s="33"/>
      <c r="F14" s="36" t="s">
        <v>99</v>
      </c>
      <c r="G14" s="34">
        <f t="shared" si="1"/>
        <v>500</v>
      </c>
      <c r="H14" s="35"/>
    </row>
    <row r="15" spans="2:8" ht="16.5" thickBot="1">
      <c r="B15" s="31" t="s">
        <v>100</v>
      </c>
      <c r="C15" s="37">
        <f>+MS!K7</f>
        <v>150</v>
      </c>
      <c r="D15" s="33"/>
      <c r="F15" s="31" t="s">
        <v>100</v>
      </c>
      <c r="G15" s="34">
        <f t="shared" si="1"/>
        <v>150</v>
      </c>
      <c r="H15" s="35"/>
    </row>
    <row r="16" spans="2:8" ht="16.5" thickBot="1">
      <c r="B16" s="38" t="s">
        <v>102</v>
      </c>
      <c r="C16" s="39">
        <f>SUM(C13:C15)</f>
        <v>1350</v>
      </c>
      <c r="D16" s="33"/>
      <c r="F16" s="38" t="s">
        <v>102</v>
      </c>
      <c r="G16" s="34">
        <f t="shared" si="1"/>
        <v>1350</v>
      </c>
      <c r="H16" s="35"/>
    </row>
    <row r="17" spans="2:8" ht="6.75" customHeight="1" thickBot="1">
      <c r="B17" s="40"/>
      <c r="C17" s="41"/>
      <c r="D17" s="42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6.75" customHeight="1">
      <c r="B21" s="52"/>
      <c r="D21" s="50"/>
      <c r="H21" s="35"/>
    </row>
    <row r="22" spans="2:8" ht="18.75">
      <c r="B22" s="53" t="str">
        <f>$B$7</f>
        <v>ANNEE SCOLAIRE 2023/2024</v>
      </c>
      <c r="D22" s="50"/>
      <c r="F22" s="53" t="str">
        <f>B22</f>
        <v>ANNEE SCOLAIRE 2023/2024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 t="str">
        <f>+MS!B8</f>
        <v xml:space="preserve">AGHANDA </v>
      </c>
      <c r="D24" s="56"/>
      <c r="F24" s="55" t="s">
        <v>10</v>
      </c>
      <c r="G24" s="34" t="str">
        <f>+C24</f>
        <v xml:space="preserve">AGHANDA </v>
      </c>
      <c r="H24" s="35"/>
    </row>
    <row r="25" spans="2:8" ht="19.5" thickBot="1">
      <c r="B25" s="55" t="s">
        <v>9</v>
      </c>
      <c r="C25" s="34" t="str">
        <f>+MS!C8</f>
        <v>NADA</v>
      </c>
      <c r="D25" s="56"/>
      <c r="F25" s="55" t="s">
        <v>9</v>
      </c>
      <c r="G25" s="34" t="str">
        <f>+C25</f>
        <v>NADA</v>
      </c>
      <c r="H25" s="35"/>
    </row>
    <row r="26" spans="2:8" ht="19.5" thickBot="1">
      <c r="B26" s="55" t="s">
        <v>92</v>
      </c>
      <c r="C26" s="34" t="str">
        <f>+MS!D8</f>
        <v>MS</v>
      </c>
      <c r="D26" s="33"/>
      <c r="F26" s="55" t="s">
        <v>92</v>
      </c>
      <c r="G26" s="34" t="str">
        <f>+C26</f>
        <v>MS</v>
      </c>
      <c r="H26" s="57" t="s">
        <v>101</v>
      </c>
    </row>
    <row r="27" spans="2:8" ht="6" customHeight="1" thickBot="1">
      <c r="B27" s="52"/>
      <c r="C27" s="58"/>
      <c r="D27" s="56"/>
      <c r="G27" s="34"/>
      <c r="H27" s="35"/>
    </row>
    <row r="28" spans="2:8" ht="24.75" customHeight="1" thickBot="1">
      <c r="B28" s="31" t="s">
        <v>98</v>
      </c>
      <c r="C28" s="32">
        <f>+MS!E8</f>
        <v>900</v>
      </c>
      <c r="D28" s="33"/>
      <c r="F28" s="31" t="s">
        <v>98</v>
      </c>
      <c r="G28" s="34">
        <f>+C28</f>
        <v>900</v>
      </c>
      <c r="H28" s="35"/>
    </row>
    <row r="29" spans="2:8" ht="24.75" customHeight="1" thickBot="1">
      <c r="B29" s="36" t="s">
        <v>99</v>
      </c>
      <c r="C29" s="32">
        <f>+MS!H8</f>
        <v>550</v>
      </c>
      <c r="D29" s="33"/>
      <c r="F29" s="36" t="s">
        <v>99</v>
      </c>
      <c r="G29" s="34">
        <f>+C29</f>
        <v>550</v>
      </c>
      <c r="H29" s="35"/>
    </row>
    <row r="30" spans="2:8" ht="24.75" customHeight="1" thickBot="1">
      <c r="B30" s="31" t="s">
        <v>100</v>
      </c>
      <c r="C30" s="37">
        <f>+MS!K8</f>
        <v>0</v>
      </c>
      <c r="D30" s="33"/>
      <c r="F30" s="31" t="s">
        <v>100</v>
      </c>
      <c r="G30" s="34">
        <f>+C30</f>
        <v>0</v>
      </c>
      <c r="H30" s="35"/>
    </row>
    <row r="31" spans="2:8" ht="24.75" customHeight="1" thickBot="1">
      <c r="B31" s="38" t="s">
        <v>102</v>
      </c>
      <c r="C31" s="39">
        <f>SUM(C28:C30)</f>
        <v>1450</v>
      </c>
      <c r="D31" s="33"/>
      <c r="F31" s="38" t="s">
        <v>102</v>
      </c>
      <c r="G31" s="34">
        <f>+C31</f>
        <v>1450</v>
      </c>
      <c r="H31" s="35"/>
    </row>
    <row r="32" spans="2:8" ht="9" customHeight="1" thickBot="1">
      <c r="B32" s="40"/>
      <c r="C32" s="59"/>
      <c r="D32" s="60"/>
      <c r="E32" s="41"/>
      <c r="F32" s="41"/>
      <c r="G32" s="41"/>
      <c r="H32" s="43"/>
    </row>
    <row r="33" spans="2:8" ht="18.75">
      <c r="B33" s="44" t="str">
        <f>+'LIST-GENERAL'!J4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6.75" customHeight="1">
      <c r="B36" s="52"/>
      <c r="D36" s="50"/>
      <c r="H36" s="35"/>
    </row>
    <row r="37" spans="2:8" ht="18.75">
      <c r="B37" s="53" t="str">
        <f>$B$7</f>
        <v>ANNEE SCOLAIRE 2023/2024</v>
      </c>
      <c r="D37" s="50"/>
      <c r="F37" s="53" t="str">
        <f>B37</f>
        <v>ANNEE SCOLAIRE 2023/2024</v>
      </c>
      <c r="H37" s="35"/>
    </row>
    <row r="38" spans="2:8" ht="10.5" customHeight="1" thickBot="1">
      <c r="B38" s="52"/>
      <c r="D38" s="50"/>
      <c r="H38" s="35"/>
    </row>
    <row r="39" spans="2:8" ht="19.5" thickBot="1">
      <c r="B39" s="55" t="s">
        <v>10</v>
      </c>
      <c r="C39" s="34" t="e">
        <f>+GS!#REF!</f>
        <v>#REF!</v>
      </c>
      <c r="D39" s="56"/>
      <c r="F39" s="55" t="s">
        <v>10</v>
      </c>
      <c r="G39" s="34" t="e">
        <f>+C39</f>
        <v>#REF!</v>
      </c>
      <c r="H39" s="35"/>
    </row>
    <row r="40" spans="2:8" ht="19.5" thickBot="1">
      <c r="B40" s="55" t="s">
        <v>9</v>
      </c>
      <c r="C40" s="34" t="e">
        <f>+GS!#REF!</f>
        <v>#REF!</v>
      </c>
      <c r="D40" s="56"/>
      <c r="F40" s="55" t="s">
        <v>9</v>
      </c>
      <c r="G40" s="34" t="e">
        <f t="shared" ref="G40:G41" si="2">+C40</f>
        <v>#REF!</v>
      </c>
      <c r="H40" s="35"/>
    </row>
    <row r="41" spans="2:8" ht="19.5" thickBot="1">
      <c r="B41" s="55" t="s">
        <v>92</v>
      </c>
      <c r="C41" s="37" t="e">
        <f>+GS!#REF!</f>
        <v>#REF!</v>
      </c>
      <c r="D41" s="33"/>
      <c r="F41" s="55" t="s">
        <v>92</v>
      </c>
      <c r="G41" s="34" t="e">
        <f t="shared" si="2"/>
        <v>#REF!</v>
      </c>
      <c r="H41" s="57" t="s">
        <v>101</v>
      </c>
    </row>
    <row r="42" spans="2:8" ht="6.75" customHeight="1" thickBot="1">
      <c r="B42" s="52"/>
      <c r="C42" s="58"/>
      <c r="D42" s="56"/>
      <c r="G42" s="34"/>
      <c r="H42" s="35"/>
    </row>
    <row r="43" spans="2:8" ht="16.5" thickBot="1">
      <c r="B43" s="31" t="s">
        <v>98</v>
      </c>
      <c r="C43" s="32" t="e">
        <f>+GS!#REF!</f>
        <v>#REF!</v>
      </c>
      <c r="D43" s="33"/>
      <c r="F43" s="31" t="s">
        <v>98</v>
      </c>
      <c r="G43" s="34" t="e">
        <f t="shared" ref="G43:G46" si="3">+C43</f>
        <v>#REF!</v>
      </c>
      <c r="H43" s="35"/>
    </row>
    <row r="44" spans="2:8" ht="16.5" thickBot="1">
      <c r="B44" s="36" t="s">
        <v>99</v>
      </c>
      <c r="C44" s="32" t="e">
        <f>+GS!#REF!</f>
        <v>#REF!</v>
      </c>
      <c r="D44" s="33"/>
      <c r="F44" s="36" t="s">
        <v>99</v>
      </c>
      <c r="G44" s="34" t="e">
        <f t="shared" si="3"/>
        <v>#REF!</v>
      </c>
      <c r="H44" s="35"/>
    </row>
    <row r="45" spans="2:8" ht="16.5" thickBot="1">
      <c r="B45" s="31" t="s">
        <v>100</v>
      </c>
      <c r="C45" s="37" t="e">
        <f>+GS!#REF!</f>
        <v>#REF!</v>
      </c>
      <c r="D45" s="33"/>
      <c r="F45" s="31" t="s">
        <v>100</v>
      </c>
      <c r="G45" s="34" t="e">
        <f t="shared" si="3"/>
        <v>#REF!</v>
      </c>
      <c r="H45" s="35"/>
    </row>
    <row r="46" spans="2:8" ht="16.5" thickBot="1">
      <c r="B46" s="38" t="s">
        <v>102</v>
      </c>
      <c r="C46" s="39" t="e">
        <f>SUM(C43:C45)</f>
        <v>#REF!</v>
      </c>
      <c r="D46" s="33"/>
      <c r="F46" s="38" t="s">
        <v>102</v>
      </c>
      <c r="G46" s="34" t="e">
        <f t="shared" si="3"/>
        <v>#REF!</v>
      </c>
      <c r="H46" s="35"/>
    </row>
    <row r="47" spans="2:8" ht="1.5" customHeight="1" thickBot="1">
      <c r="B47" s="40"/>
      <c r="C47" s="41"/>
      <c r="D47" s="42"/>
      <c r="E47" s="41"/>
      <c r="F47" s="41"/>
      <c r="G47" s="41"/>
      <c r="H47" s="43"/>
    </row>
    <row r="48" spans="2:8" ht="18.75">
      <c r="B48" s="44" t="str">
        <f>+'LIST-GENERAL'!J4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7.5" customHeight="1">
      <c r="B51" s="52"/>
      <c r="D51" s="50"/>
      <c r="H51" s="35"/>
    </row>
    <row r="52" spans="2:8" ht="18.75">
      <c r="B52" s="53" t="str">
        <f>+B37</f>
        <v>ANNEE SCOLAIRE 2023/2024</v>
      </c>
      <c r="D52" s="50"/>
      <c r="F52" s="53" t="str">
        <f>B52</f>
        <v>ANNEE SCOLAIRE 2023/2024</v>
      </c>
      <c r="H52" s="35"/>
    </row>
    <row r="53" spans="2:8" ht="9" customHeight="1" thickBot="1">
      <c r="B53" s="52"/>
      <c r="D53" s="50"/>
      <c r="H53" s="35"/>
    </row>
    <row r="54" spans="2:8" ht="19.5" thickBot="1">
      <c r="B54" s="55" t="s">
        <v>10</v>
      </c>
      <c r="C54" s="34" t="str">
        <f>+MS!B9</f>
        <v>BEL ASSAL</v>
      </c>
      <c r="D54" s="56"/>
      <c r="F54" s="55" t="s">
        <v>10</v>
      </c>
      <c r="G54" s="34" t="str">
        <f>+C54</f>
        <v>BEL ASSAL</v>
      </c>
      <c r="H54" s="35"/>
    </row>
    <row r="55" spans="2:8" ht="19.5" thickBot="1">
      <c r="B55" s="55" t="s">
        <v>9</v>
      </c>
      <c r="C55" s="34" t="str">
        <f>+MS!C9</f>
        <v>LOUJAINE</v>
      </c>
      <c r="D55" s="56"/>
      <c r="F55" s="55" t="s">
        <v>9</v>
      </c>
      <c r="G55" s="34" t="str">
        <f t="shared" ref="G55:G56" si="4">+C55</f>
        <v>LOUJAINE</v>
      </c>
      <c r="H55" s="35"/>
    </row>
    <row r="56" spans="2:8" ht="19.5" thickBot="1">
      <c r="B56" s="55" t="s">
        <v>92</v>
      </c>
      <c r="C56" s="37" t="str">
        <f>+MS!D9</f>
        <v>MS</v>
      </c>
      <c r="D56" s="33"/>
      <c r="F56" s="55" t="s">
        <v>92</v>
      </c>
      <c r="G56" s="34" t="str">
        <f t="shared" si="4"/>
        <v>MS</v>
      </c>
      <c r="H56" s="57" t="s">
        <v>101</v>
      </c>
    </row>
    <row r="57" spans="2:8" ht="9.75" customHeight="1" thickBot="1">
      <c r="B57" s="52"/>
      <c r="C57" s="58"/>
      <c r="D57" s="56"/>
      <c r="G57" s="34"/>
      <c r="H57" s="35"/>
    </row>
    <row r="58" spans="2:8" ht="16.5" thickBot="1">
      <c r="B58" s="31" t="s">
        <v>98</v>
      </c>
      <c r="C58" s="32">
        <f>+MS!E9</f>
        <v>800</v>
      </c>
      <c r="D58" s="33"/>
      <c r="F58" s="31" t="s">
        <v>98</v>
      </c>
      <c r="G58" s="34">
        <f t="shared" ref="G58:G61" si="5">+C58</f>
        <v>800</v>
      </c>
      <c r="H58" s="35"/>
    </row>
    <row r="59" spans="2:8" ht="16.5" thickBot="1">
      <c r="B59" s="36" t="s">
        <v>99</v>
      </c>
      <c r="C59" s="32">
        <f>+MS!H9</f>
        <v>550</v>
      </c>
      <c r="D59" s="33"/>
      <c r="F59" s="36" t="s">
        <v>99</v>
      </c>
      <c r="G59" s="34">
        <f t="shared" si="5"/>
        <v>550</v>
      </c>
      <c r="H59" s="35"/>
    </row>
    <row r="60" spans="2:8" ht="16.5" thickBot="1">
      <c r="B60" s="31" t="s">
        <v>100</v>
      </c>
      <c r="C60" s="37">
        <f>+MS!K9</f>
        <v>150</v>
      </c>
      <c r="D60" s="33"/>
      <c r="F60" s="31" t="s">
        <v>100</v>
      </c>
      <c r="G60" s="34">
        <f t="shared" si="5"/>
        <v>150</v>
      </c>
      <c r="H60" s="35"/>
    </row>
    <row r="61" spans="2:8" ht="16.5" thickBot="1">
      <c r="B61" s="38" t="s">
        <v>102</v>
      </c>
      <c r="C61" s="39">
        <f>SUM(C58:C60)</f>
        <v>1500</v>
      </c>
      <c r="D61" s="33"/>
      <c r="F61" s="38" t="s">
        <v>102</v>
      </c>
      <c r="G61" s="34">
        <f t="shared" si="5"/>
        <v>1500</v>
      </c>
      <c r="H61" s="35"/>
    </row>
    <row r="62" spans="2:8" ht="6.75" customHeight="1" thickBot="1">
      <c r="B62" s="40"/>
      <c r="C62" s="41"/>
      <c r="D62" s="42"/>
      <c r="E62" s="41"/>
      <c r="F62" s="41"/>
      <c r="G62" s="41"/>
      <c r="H62" s="43"/>
    </row>
    <row r="63" spans="2:8" ht="18.75">
      <c r="B63" s="44" t="str">
        <f>+B1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6.75" customHeight="1">
      <c r="B66" s="52"/>
      <c r="D66" s="50"/>
      <c r="H66" s="35"/>
    </row>
    <row r="67" spans="2:8" ht="18.75">
      <c r="B67" s="53" t="str">
        <f>B52</f>
        <v>ANNEE SCOLAIRE 2023/2024</v>
      </c>
      <c r="D67" s="50"/>
      <c r="F67" s="53" t="str">
        <f>F52</f>
        <v>ANNEE SCOLAIRE 2023/2024</v>
      </c>
      <c r="H67" s="35"/>
    </row>
    <row r="68" spans="2:8" ht="9" customHeight="1" thickBot="1">
      <c r="B68" s="52"/>
      <c r="D68" s="50"/>
      <c r="H68" s="35"/>
    </row>
    <row r="69" spans="2:8" ht="19.5" thickBot="1">
      <c r="B69" s="55" t="s">
        <v>10</v>
      </c>
      <c r="C69" s="34" t="str">
        <f>+MS!B10</f>
        <v>EL OMARI</v>
      </c>
      <c r="D69" s="56"/>
      <c r="F69" s="55" t="s">
        <v>10</v>
      </c>
      <c r="G69" s="34" t="str">
        <f>+C69</f>
        <v>EL OMARI</v>
      </c>
      <c r="H69" s="35"/>
    </row>
    <row r="70" spans="2:8" ht="19.5" thickBot="1">
      <c r="B70" s="55" t="s">
        <v>9</v>
      </c>
      <c r="C70" s="34" t="str">
        <f>+MS!C10</f>
        <v>RAYANE</v>
      </c>
      <c r="D70" s="56"/>
      <c r="F70" s="55" t="s">
        <v>9</v>
      </c>
      <c r="G70" s="34" t="str">
        <f>+C70</f>
        <v>RAYANE</v>
      </c>
      <c r="H70" s="35"/>
    </row>
    <row r="71" spans="2:8" ht="19.5" thickBot="1">
      <c r="B71" s="55" t="s">
        <v>92</v>
      </c>
      <c r="C71" s="37" t="str">
        <f>+MS!D10</f>
        <v>MS</v>
      </c>
      <c r="D71" s="33"/>
      <c r="F71" s="55" t="s">
        <v>92</v>
      </c>
      <c r="G71" s="34" t="str">
        <f>+C71</f>
        <v>MS</v>
      </c>
      <c r="H71" s="57" t="s">
        <v>101</v>
      </c>
    </row>
    <row r="72" spans="2:8" ht="6" customHeight="1" thickBot="1">
      <c r="B72" s="52"/>
      <c r="C72" s="58"/>
      <c r="D72" s="56"/>
      <c r="G72" s="34"/>
      <c r="H72" s="35"/>
    </row>
    <row r="73" spans="2:8" ht="24.75" customHeight="1" thickBot="1">
      <c r="B73" s="31" t="s">
        <v>98</v>
      </c>
      <c r="C73" s="32">
        <f>+MS!E10</f>
        <v>800</v>
      </c>
      <c r="D73" s="33"/>
      <c r="F73" s="31" t="s">
        <v>98</v>
      </c>
      <c r="G73" s="34">
        <f>+C73</f>
        <v>800</v>
      </c>
      <c r="H73" s="35"/>
    </row>
    <row r="74" spans="2:8" ht="24.75" customHeight="1" thickBot="1">
      <c r="B74" s="36" t="s">
        <v>99</v>
      </c>
      <c r="C74" s="32">
        <f>+MS!H10</f>
        <v>500</v>
      </c>
      <c r="D74" s="33"/>
      <c r="F74" s="36" t="s">
        <v>99</v>
      </c>
      <c r="G74" s="34">
        <f>+C74</f>
        <v>500</v>
      </c>
      <c r="H74" s="35"/>
    </row>
    <row r="75" spans="2:8" ht="24.75" customHeight="1" thickBot="1">
      <c r="B75" s="31" t="s">
        <v>100</v>
      </c>
      <c r="C75" s="37">
        <f>+MS!K10</f>
        <v>150</v>
      </c>
      <c r="D75" s="33"/>
      <c r="F75" s="31" t="s">
        <v>100</v>
      </c>
      <c r="G75" s="34">
        <f>+C75</f>
        <v>150</v>
      </c>
      <c r="H75" s="35"/>
    </row>
    <row r="76" spans="2:8" ht="24.75" customHeight="1" thickBot="1">
      <c r="B76" s="38" t="s">
        <v>102</v>
      </c>
      <c r="C76" s="39">
        <f>SUM(C73:C75)</f>
        <v>1450</v>
      </c>
      <c r="D76" s="33"/>
      <c r="F76" s="38" t="s">
        <v>102</v>
      </c>
      <c r="G76" s="34">
        <f>+C76</f>
        <v>1450</v>
      </c>
      <c r="H76" s="35"/>
    </row>
    <row r="77" spans="2:8" ht="9" customHeight="1" thickBot="1">
      <c r="B77" s="40"/>
      <c r="C77" s="59"/>
      <c r="D77" s="60"/>
      <c r="E77" s="41"/>
      <c r="F77" s="41"/>
      <c r="G77" s="41"/>
      <c r="H77" s="43"/>
    </row>
    <row r="78" spans="2:8" ht="18.75">
      <c r="B78" s="44" t="str">
        <f>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0.75" customHeight="1">
      <c r="B81" s="52"/>
      <c r="D81" s="50"/>
      <c r="H81" s="35"/>
    </row>
    <row r="82" spans="2:8" ht="18.75">
      <c r="B82" s="53" t="str">
        <f>B67</f>
        <v>ANNEE SCOLAIRE 2023/2024</v>
      </c>
      <c r="D82" s="50"/>
      <c r="F82" s="53" t="str">
        <f>B82</f>
        <v>ANNEE SCOLAIRE 2023/2024</v>
      </c>
      <c r="H82" s="35"/>
    </row>
    <row r="83" spans="2:8" ht="9" customHeight="1" thickBot="1">
      <c r="B83" s="52"/>
      <c r="D83" s="50"/>
      <c r="H83" s="35"/>
    </row>
    <row r="84" spans="2:8" ht="19.5" thickBot="1">
      <c r="B84" s="55" t="s">
        <v>10</v>
      </c>
      <c r="C84" s="34" t="str">
        <f>+MS!B11</f>
        <v>BARGHOUT</v>
      </c>
      <c r="D84" s="56"/>
      <c r="F84" s="55" t="s">
        <v>10</v>
      </c>
      <c r="G84" s="34" t="str">
        <f>+C84</f>
        <v>BARGHOUT</v>
      </c>
      <c r="H84" s="35"/>
    </row>
    <row r="85" spans="2:8" ht="19.5" thickBot="1">
      <c r="B85" s="55" t="s">
        <v>9</v>
      </c>
      <c r="C85" s="34" t="str">
        <f>+MS!C11</f>
        <v>LINA</v>
      </c>
      <c r="D85" s="56"/>
      <c r="F85" s="55" t="s">
        <v>9</v>
      </c>
      <c r="G85" s="34" t="str">
        <f>+C85</f>
        <v>LINA</v>
      </c>
      <c r="H85" s="35"/>
    </row>
    <row r="86" spans="2:8" ht="19.5" thickBot="1">
      <c r="B86" s="55" t="s">
        <v>92</v>
      </c>
      <c r="C86" s="37" t="str">
        <f>+MS!D11</f>
        <v>MS</v>
      </c>
      <c r="D86" s="33"/>
      <c r="F86" s="55" t="s">
        <v>92</v>
      </c>
      <c r="G86" s="34" t="str">
        <f>+C86</f>
        <v>MS</v>
      </c>
      <c r="H86" s="57" t="s">
        <v>101</v>
      </c>
    </row>
    <row r="87" spans="2:8" ht="6" customHeight="1" thickBot="1">
      <c r="B87" s="52"/>
      <c r="C87" s="58"/>
      <c r="D87" s="56"/>
      <c r="G87" s="34"/>
      <c r="H87" s="35"/>
    </row>
    <row r="88" spans="2:8" ht="24.75" customHeight="1" thickBot="1">
      <c r="B88" s="31" t="s">
        <v>98</v>
      </c>
      <c r="C88" s="32">
        <f>+MS!E11</f>
        <v>800</v>
      </c>
      <c r="D88" s="33"/>
      <c r="F88" s="31" t="s">
        <v>98</v>
      </c>
      <c r="G88" s="34">
        <f>+C88</f>
        <v>800</v>
      </c>
      <c r="H88" s="35"/>
    </row>
    <row r="89" spans="2:8" ht="18" customHeight="1" thickBot="1">
      <c r="B89" s="36" t="s">
        <v>99</v>
      </c>
      <c r="C89" s="32">
        <f>+MS!H11</f>
        <v>550</v>
      </c>
      <c r="D89" s="33"/>
      <c r="F89" s="36" t="s">
        <v>99</v>
      </c>
      <c r="G89" s="34">
        <f>+C89</f>
        <v>550</v>
      </c>
      <c r="H89" s="35"/>
    </row>
    <row r="90" spans="2:8" ht="17.25" customHeight="1" thickBot="1">
      <c r="B90" s="31" t="s">
        <v>100</v>
      </c>
      <c r="C90" s="37">
        <f>+MS!K11</f>
        <v>0</v>
      </c>
      <c r="D90" s="33"/>
      <c r="F90" s="31" t="s">
        <v>100</v>
      </c>
      <c r="G90" s="34">
        <f>+C90</f>
        <v>0</v>
      </c>
      <c r="H90" s="35"/>
    </row>
    <row r="91" spans="2:8" ht="24.75" customHeight="1" thickBot="1">
      <c r="B91" s="38" t="s">
        <v>102</v>
      </c>
      <c r="C91" s="39">
        <f>SUM(C88:C90)</f>
        <v>1350</v>
      </c>
      <c r="D91" s="33"/>
      <c r="F91" s="38" t="s">
        <v>102</v>
      </c>
      <c r="G91" s="34">
        <f>+C91</f>
        <v>1350</v>
      </c>
      <c r="H91" s="35"/>
    </row>
    <row r="92" spans="2:8" ht="9" customHeight="1" thickBot="1">
      <c r="B92" s="40"/>
      <c r="C92" s="59"/>
      <c r="D92" s="60"/>
      <c r="E92" s="41"/>
      <c r="F92" s="41"/>
      <c r="G92" s="41"/>
      <c r="H92" s="43"/>
    </row>
    <row r="93" spans="2:8" ht="18.75">
      <c r="B93" s="44" t="str">
        <f>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 ht="7.5" customHeight="1">
      <c r="B96" s="52"/>
      <c r="D96" s="50"/>
      <c r="H96" s="35"/>
    </row>
    <row r="97" spans="2:8" ht="18.75">
      <c r="B97" s="53" t="str">
        <f>B82</f>
        <v>ANNEE SCOLAIRE 2023/2024</v>
      </c>
      <c r="D97" s="50"/>
      <c r="F97" s="53" t="str">
        <f>B97</f>
        <v>ANNEE SCOLAIRE 2023/2024</v>
      </c>
      <c r="H97" s="35"/>
    </row>
    <row r="98" spans="2:8" ht="9" customHeight="1" thickBot="1">
      <c r="B98" s="52"/>
      <c r="D98" s="50"/>
      <c r="H98" s="35"/>
    </row>
    <row r="99" spans="2:8" ht="19.5" thickBot="1">
      <c r="B99" s="55" t="s">
        <v>10</v>
      </c>
      <c r="C99" s="34" t="str">
        <f>+MS!B12</f>
        <v>KHARCHOUF</v>
      </c>
      <c r="D99" s="56"/>
      <c r="F99" s="55" t="s">
        <v>10</v>
      </c>
      <c r="G99" s="34" t="str">
        <f>+C99</f>
        <v>KHARCHOUF</v>
      </c>
      <c r="H99" s="35"/>
    </row>
    <row r="100" spans="2:8" ht="19.5" thickBot="1">
      <c r="B100" s="55" t="s">
        <v>9</v>
      </c>
      <c r="C100" s="34" t="str">
        <f>+MS!C12</f>
        <v>MED JAD</v>
      </c>
      <c r="D100" s="56"/>
      <c r="F100" s="55" t="s">
        <v>9</v>
      </c>
      <c r="G100" s="34" t="str">
        <f t="shared" ref="G100:G101" si="6">+C100</f>
        <v>MED JAD</v>
      </c>
      <c r="H100" s="35"/>
    </row>
    <row r="101" spans="2:8" ht="19.5" thickBot="1">
      <c r="B101" s="55" t="s">
        <v>92</v>
      </c>
      <c r="C101" s="37" t="str">
        <f>+MS!D12</f>
        <v>MS</v>
      </c>
      <c r="D101" s="33"/>
      <c r="F101" s="55" t="s">
        <v>92</v>
      </c>
      <c r="G101" s="34" t="str">
        <f t="shared" si="6"/>
        <v>MS</v>
      </c>
      <c r="H101" s="57" t="s">
        <v>101</v>
      </c>
    </row>
    <row r="102" spans="2:8" ht="9.75" customHeight="1" thickBot="1">
      <c r="B102" s="52"/>
      <c r="C102" s="58"/>
      <c r="D102" s="56"/>
      <c r="G102" s="34"/>
      <c r="H102" s="35"/>
    </row>
    <row r="103" spans="2:8" ht="16.5" thickBot="1">
      <c r="B103" s="31" t="s">
        <v>98</v>
      </c>
      <c r="C103" s="32">
        <f>+MS!E12</f>
        <v>800</v>
      </c>
      <c r="D103" s="33"/>
      <c r="F103" s="31" t="s">
        <v>98</v>
      </c>
      <c r="G103" s="34">
        <f t="shared" ref="G103:G106" si="7">+C103</f>
        <v>800</v>
      </c>
      <c r="H103" s="35"/>
    </row>
    <row r="104" spans="2:8" ht="16.5" thickBot="1">
      <c r="B104" s="36" t="s">
        <v>99</v>
      </c>
      <c r="C104" s="32">
        <f>+MS!H12</f>
        <v>450</v>
      </c>
      <c r="D104" s="33"/>
      <c r="F104" s="36" t="s">
        <v>99</v>
      </c>
      <c r="G104" s="34">
        <f t="shared" si="7"/>
        <v>450</v>
      </c>
      <c r="H104" s="35"/>
    </row>
    <row r="105" spans="2:8" ht="16.5" thickBot="1">
      <c r="B105" s="31" t="s">
        <v>100</v>
      </c>
      <c r="C105" s="37">
        <f>+MS!K12</f>
        <v>0</v>
      </c>
      <c r="D105" s="33"/>
      <c r="F105" s="31" t="s">
        <v>100</v>
      </c>
      <c r="G105" s="34">
        <f t="shared" si="7"/>
        <v>0</v>
      </c>
      <c r="H105" s="35"/>
    </row>
    <row r="106" spans="2:8" ht="16.5" thickBot="1">
      <c r="B106" s="38" t="s">
        <v>102</v>
      </c>
      <c r="C106" s="39">
        <f>SUM(C103:C105)</f>
        <v>1250</v>
      </c>
      <c r="D106" s="33"/>
      <c r="F106" s="38" t="s">
        <v>102</v>
      </c>
      <c r="G106" s="34">
        <f t="shared" si="7"/>
        <v>1250</v>
      </c>
      <c r="H106" s="35"/>
    </row>
    <row r="107" spans="2:8" ht="6.75" customHeight="1" thickBot="1">
      <c r="B107" s="40"/>
      <c r="C107" s="41"/>
      <c r="D107" s="42"/>
      <c r="E107" s="41"/>
      <c r="F107" s="41"/>
      <c r="G107" s="41"/>
      <c r="H107" s="43"/>
    </row>
    <row r="108" spans="2:8" ht="18.75">
      <c r="B108" s="44" t="str">
        <f>+B93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7.5" customHeight="1">
      <c r="B111" s="52"/>
      <c r="D111" s="50"/>
      <c r="H111" s="35"/>
    </row>
    <row r="112" spans="2:8" ht="18.75">
      <c r="B112" s="53" t="str">
        <f>B97</f>
        <v>ANNEE SCOLAIRE 2023/2024</v>
      </c>
      <c r="D112" s="50"/>
      <c r="F112" s="53" t="str">
        <f>F97</f>
        <v>ANNEE SCOLAIRE 2023/2024</v>
      </c>
      <c r="H112" s="35"/>
    </row>
    <row r="113" spans="2:8" ht="9" customHeight="1" thickBot="1">
      <c r="B113" s="52"/>
      <c r="D113" s="50"/>
      <c r="H113" s="35"/>
    </row>
    <row r="114" spans="2:8" ht="19.5" thickBot="1">
      <c r="B114" s="55" t="s">
        <v>10</v>
      </c>
      <c r="C114" s="34" t="str">
        <f>+MS!B13</f>
        <v xml:space="preserve">HMIMOU </v>
      </c>
      <c r="D114" s="56"/>
      <c r="F114" s="55" t="s">
        <v>10</v>
      </c>
      <c r="G114" s="34" t="str">
        <f>+C114</f>
        <v xml:space="preserve">HMIMOU </v>
      </c>
      <c r="H114" s="35"/>
    </row>
    <row r="115" spans="2:8" ht="19.5" thickBot="1">
      <c r="B115" s="55" t="s">
        <v>9</v>
      </c>
      <c r="C115" s="34" t="str">
        <f>+MS!C13</f>
        <v>KHADIJA</v>
      </c>
      <c r="D115" s="56"/>
      <c r="F115" s="55" t="s">
        <v>9</v>
      </c>
      <c r="G115" s="34" t="str">
        <f t="shared" ref="G115:G116" si="8">+C115</f>
        <v>KHADIJA</v>
      </c>
      <c r="H115" s="35"/>
    </row>
    <row r="116" spans="2:8" ht="19.5" thickBot="1">
      <c r="B116" s="55" t="s">
        <v>92</v>
      </c>
      <c r="C116" s="37" t="str">
        <f>+MS!D13</f>
        <v>MS</v>
      </c>
      <c r="D116" s="33"/>
      <c r="F116" s="55" t="s">
        <v>92</v>
      </c>
      <c r="G116" s="34" t="str">
        <f t="shared" si="8"/>
        <v>MS</v>
      </c>
      <c r="H116" s="57" t="s">
        <v>101</v>
      </c>
    </row>
    <row r="117" spans="2:8" ht="9.75" customHeight="1" thickBot="1">
      <c r="B117" s="52"/>
      <c r="C117" s="58"/>
      <c r="D117" s="56"/>
      <c r="G117" s="34"/>
      <c r="H117" s="35"/>
    </row>
    <row r="118" spans="2:8" ht="16.5" thickBot="1">
      <c r="B118" s="31" t="s">
        <v>98</v>
      </c>
      <c r="C118" s="32">
        <f>+MS!E13</f>
        <v>800</v>
      </c>
      <c r="D118" s="33"/>
      <c r="F118" s="31" t="s">
        <v>98</v>
      </c>
      <c r="G118" s="34">
        <f t="shared" ref="G118:G121" si="9">+C118</f>
        <v>800</v>
      </c>
      <c r="H118" s="35"/>
    </row>
    <row r="119" spans="2:8" ht="16.5" thickBot="1">
      <c r="B119" s="36" t="s">
        <v>99</v>
      </c>
      <c r="C119" s="32">
        <f>+MS!H13</f>
        <v>600</v>
      </c>
      <c r="D119" s="33"/>
      <c r="F119" s="36" t="s">
        <v>99</v>
      </c>
      <c r="G119" s="34">
        <f t="shared" si="9"/>
        <v>600</v>
      </c>
      <c r="H119" s="35"/>
    </row>
    <row r="120" spans="2:8" ht="16.5" thickBot="1">
      <c r="B120" s="31" t="s">
        <v>100</v>
      </c>
      <c r="C120" s="37">
        <f>+MS!K13</f>
        <v>150</v>
      </c>
      <c r="D120" s="33"/>
      <c r="F120" s="31" t="s">
        <v>100</v>
      </c>
      <c r="G120" s="34">
        <f t="shared" si="9"/>
        <v>150</v>
      </c>
      <c r="H120" s="35"/>
    </row>
    <row r="121" spans="2:8" ht="16.5" thickBot="1">
      <c r="B121" s="38" t="s">
        <v>102</v>
      </c>
      <c r="C121" s="39">
        <f>SUM(C118:C120)</f>
        <v>1550</v>
      </c>
      <c r="D121" s="33"/>
      <c r="F121" s="38" t="s">
        <v>102</v>
      </c>
      <c r="G121" s="34">
        <f t="shared" si="9"/>
        <v>1550</v>
      </c>
      <c r="H121" s="35"/>
    </row>
    <row r="122" spans="2:8" ht="6.75" customHeight="1" thickBot="1">
      <c r="B122" s="40"/>
      <c r="C122" s="41"/>
      <c r="D122" s="42"/>
      <c r="E122" s="41"/>
      <c r="F122" s="41"/>
      <c r="G122" s="41"/>
      <c r="H122" s="43"/>
    </row>
    <row r="123" spans="2:8" ht="18.75">
      <c r="B123" s="44" t="str">
        <f>+B108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7.5" customHeight="1">
      <c r="B126" s="52"/>
      <c r="D126" s="50"/>
      <c r="H126" s="35"/>
    </row>
    <row r="127" spans="2:8" ht="18.75">
      <c r="B127" s="53" t="str">
        <f>+B112</f>
        <v>ANNEE SCOLAIRE 2023/2024</v>
      </c>
      <c r="D127" s="50"/>
      <c r="F127" s="53" t="str">
        <f>+B127</f>
        <v>ANNEE SCOLAIRE 2023/2024</v>
      </c>
      <c r="H127" s="35"/>
    </row>
    <row r="128" spans="2:8" ht="9" customHeight="1" thickBot="1">
      <c r="B128" s="52"/>
      <c r="D128" s="50"/>
      <c r="H128" s="35"/>
    </row>
    <row r="129" spans="2:8" ht="19.5" thickBot="1">
      <c r="B129" s="55" t="s">
        <v>10</v>
      </c>
      <c r="C129" s="34" t="str">
        <f>+MS!B14</f>
        <v>MADOUD</v>
      </c>
      <c r="D129" s="56"/>
      <c r="F129" s="55" t="s">
        <v>10</v>
      </c>
      <c r="G129" s="34" t="str">
        <f>+C129</f>
        <v>MADOUD</v>
      </c>
      <c r="H129" s="35"/>
    </row>
    <row r="130" spans="2:8" ht="19.5" thickBot="1">
      <c r="B130" s="55" t="s">
        <v>9</v>
      </c>
      <c r="C130" s="34" t="str">
        <f>+MS!C14</f>
        <v>ISRAE</v>
      </c>
      <c r="D130" s="56"/>
      <c r="F130" s="55" t="s">
        <v>9</v>
      </c>
      <c r="G130" s="34" t="str">
        <f t="shared" ref="G130:G131" si="10">+C130</f>
        <v>ISRAE</v>
      </c>
      <c r="H130" s="35"/>
    </row>
    <row r="131" spans="2:8" ht="19.5" thickBot="1">
      <c r="B131" s="55" t="s">
        <v>92</v>
      </c>
      <c r="C131" s="37" t="str">
        <f>+MS!D14</f>
        <v>MS</v>
      </c>
      <c r="D131" s="33"/>
      <c r="F131" s="55" t="s">
        <v>92</v>
      </c>
      <c r="G131" s="34" t="str">
        <f t="shared" si="10"/>
        <v>MS</v>
      </c>
      <c r="H131" s="57" t="s">
        <v>101</v>
      </c>
    </row>
    <row r="132" spans="2:8" ht="9.75" customHeight="1" thickBot="1">
      <c r="B132" s="52"/>
      <c r="C132" s="58"/>
      <c r="D132" s="56"/>
      <c r="G132" s="34"/>
      <c r="H132" s="35"/>
    </row>
    <row r="133" spans="2:8" ht="16.5" thickBot="1">
      <c r="B133" s="31" t="s">
        <v>98</v>
      </c>
      <c r="C133" s="32">
        <f>+MS!E14</f>
        <v>800</v>
      </c>
      <c r="D133" s="33"/>
      <c r="F133" s="31" t="s">
        <v>98</v>
      </c>
      <c r="G133" s="34">
        <f t="shared" ref="G133:G136" si="11">+C133</f>
        <v>800</v>
      </c>
      <c r="H133" s="35"/>
    </row>
    <row r="134" spans="2:8" ht="16.5" thickBot="1">
      <c r="B134" s="36" t="s">
        <v>99</v>
      </c>
      <c r="C134" s="32">
        <f>+MS!H14</f>
        <v>500</v>
      </c>
      <c r="D134" s="33"/>
      <c r="F134" s="36" t="s">
        <v>99</v>
      </c>
      <c r="G134" s="34">
        <f t="shared" si="11"/>
        <v>500</v>
      </c>
      <c r="H134" s="35"/>
    </row>
    <row r="135" spans="2:8" ht="16.5" thickBot="1">
      <c r="B135" s="31" t="s">
        <v>100</v>
      </c>
      <c r="C135" s="37">
        <f>+MS!K14</f>
        <v>0</v>
      </c>
      <c r="D135" s="33"/>
      <c r="F135" s="31" t="s">
        <v>100</v>
      </c>
      <c r="G135" s="34">
        <f t="shared" si="11"/>
        <v>0</v>
      </c>
      <c r="H135" s="35"/>
    </row>
    <row r="136" spans="2:8" ht="16.5" thickBot="1">
      <c r="B136" s="38" t="s">
        <v>102</v>
      </c>
      <c r="C136" s="39">
        <f>SUM(C133:C135)</f>
        <v>1300</v>
      </c>
      <c r="D136" s="33"/>
      <c r="F136" s="38" t="s">
        <v>102</v>
      </c>
      <c r="G136" s="34">
        <f t="shared" si="11"/>
        <v>1300</v>
      </c>
      <c r="H136" s="35"/>
    </row>
    <row r="137" spans="2:8" ht="26.25" customHeight="1" thickBot="1">
      <c r="B137" s="40"/>
      <c r="C137" s="41"/>
      <c r="D137" s="42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 ht="7.5" customHeight="1">
      <c r="B141" s="52"/>
      <c r="D141" s="50"/>
      <c r="H141" s="35"/>
    </row>
    <row r="142" spans="2:8" ht="18.75">
      <c r="B142" s="53" t="str">
        <f>B127</f>
        <v>ANNEE SCOLAIRE 2023/2024</v>
      </c>
      <c r="D142" s="50"/>
      <c r="F142" s="53" t="str">
        <f>F127</f>
        <v>ANNEE SCOLAIRE 2023/2024</v>
      </c>
      <c r="H142" s="35"/>
    </row>
    <row r="143" spans="2:8" ht="9" customHeight="1" thickBot="1">
      <c r="B143" s="52"/>
      <c r="D143" s="50"/>
      <c r="H143" s="35"/>
    </row>
    <row r="144" spans="2:8" ht="19.5" thickBot="1">
      <c r="B144" s="55" t="s">
        <v>10</v>
      </c>
      <c r="C144" s="34" t="str">
        <f>+MS!B15</f>
        <v>HAJJI</v>
      </c>
      <c r="D144" s="56"/>
      <c r="F144" s="55" t="s">
        <v>10</v>
      </c>
      <c r="G144" s="34" t="str">
        <f>+C144</f>
        <v>HAJJI</v>
      </c>
      <c r="H144" s="35"/>
    </row>
    <row r="145" spans="2:8" ht="19.5" thickBot="1">
      <c r="B145" s="55" t="s">
        <v>9</v>
      </c>
      <c r="C145" s="34" t="str">
        <f>+MS!C15</f>
        <v>JAD</v>
      </c>
      <c r="D145" s="56"/>
      <c r="F145" s="55" t="s">
        <v>9</v>
      </c>
      <c r="G145" s="34" t="str">
        <f t="shared" ref="G145:G146" si="12">+C145</f>
        <v>JAD</v>
      </c>
      <c r="H145" s="35"/>
    </row>
    <row r="146" spans="2:8" ht="19.5" thickBot="1">
      <c r="B146" s="55" t="s">
        <v>92</v>
      </c>
      <c r="C146" s="37" t="str">
        <f>+MS!D15</f>
        <v>MS</v>
      </c>
      <c r="D146" s="33"/>
      <c r="F146" s="55" t="s">
        <v>92</v>
      </c>
      <c r="G146" s="34" t="str">
        <f t="shared" si="12"/>
        <v>MS</v>
      </c>
      <c r="H146" s="57" t="s">
        <v>101</v>
      </c>
    </row>
    <row r="147" spans="2:8" ht="9.75" customHeight="1" thickBot="1">
      <c r="B147" s="52"/>
      <c r="C147" s="58"/>
      <c r="D147" s="56"/>
      <c r="G147" s="34"/>
      <c r="H147" s="35"/>
    </row>
    <row r="148" spans="2:8" ht="16.5" thickBot="1">
      <c r="B148" s="31" t="s">
        <v>98</v>
      </c>
      <c r="C148" s="32">
        <f>+MS!E15</f>
        <v>800</v>
      </c>
      <c r="D148" s="33"/>
      <c r="F148" s="31" t="s">
        <v>98</v>
      </c>
      <c r="G148" s="34">
        <f t="shared" ref="G148:G151" si="13">+C148</f>
        <v>800</v>
      </c>
      <c r="H148" s="35"/>
    </row>
    <row r="149" spans="2:8" ht="16.5" thickBot="1">
      <c r="B149" s="36" t="s">
        <v>99</v>
      </c>
      <c r="C149" s="32">
        <f>+MS!H15</f>
        <v>500</v>
      </c>
      <c r="D149" s="33"/>
      <c r="F149" s="36" t="s">
        <v>99</v>
      </c>
      <c r="G149" s="34">
        <f t="shared" si="13"/>
        <v>500</v>
      </c>
      <c r="H149" s="35"/>
    </row>
    <row r="150" spans="2:8" ht="16.5" thickBot="1">
      <c r="B150" s="31" t="s">
        <v>100</v>
      </c>
      <c r="C150" s="37">
        <f>+MS!K15</f>
        <v>150</v>
      </c>
      <c r="D150" s="33"/>
      <c r="F150" s="31" t="s">
        <v>100</v>
      </c>
      <c r="G150" s="34">
        <f t="shared" si="13"/>
        <v>150</v>
      </c>
      <c r="H150" s="35"/>
    </row>
    <row r="151" spans="2:8" ht="16.5" thickBot="1">
      <c r="B151" s="38" t="s">
        <v>102</v>
      </c>
      <c r="C151" s="39">
        <f>SUM(C148:C150)</f>
        <v>1450</v>
      </c>
      <c r="D151" s="33"/>
      <c r="F151" s="38" t="s">
        <v>102</v>
      </c>
      <c r="G151" s="34">
        <f t="shared" si="13"/>
        <v>1450</v>
      </c>
      <c r="H151" s="35"/>
    </row>
    <row r="152" spans="2:8" ht="24" customHeight="1" thickBot="1">
      <c r="B152" s="40"/>
      <c r="C152" s="41"/>
      <c r="D152" s="42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7.5" customHeight="1">
      <c r="B156" s="52"/>
      <c r="D156" s="50"/>
      <c r="H156" s="35"/>
    </row>
    <row r="157" spans="2:8" ht="18.75">
      <c r="B157" s="53" t="str">
        <f>B142</f>
        <v>ANNEE SCOLAIRE 2023/2024</v>
      </c>
      <c r="D157" s="50"/>
      <c r="F157" s="53" t="str">
        <f>F142</f>
        <v>ANNEE SCOLAIRE 2023/2024</v>
      </c>
      <c r="H157" s="35"/>
    </row>
    <row r="158" spans="2:8" ht="9" customHeight="1" thickBot="1">
      <c r="B158" s="52"/>
      <c r="D158" s="50"/>
      <c r="H158" s="35"/>
    </row>
    <row r="159" spans="2:8" ht="19.5" thickBot="1">
      <c r="B159" s="55" t="s">
        <v>10</v>
      </c>
      <c r="C159" s="34" t="str">
        <f>+MS!B16</f>
        <v xml:space="preserve">HOUARRI </v>
      </c>
      <c r="D159" s="56"/>
      <c r="F159" s="55" t="s">
        <v>10</v>
      </c>
      <c r="G159" s="34" t="str">
        <f>+C159</f>
        <v xml:space="preserve">HOUARRI </v>
      </c>
      <c r="H159" s="35"/>
    </row>
    <row r="160" spans="2:8" ht="19.5" thickBot="1">
      <c r="B160" s="55" t="s">
        <v>9</v>
      </c>
      <c r="C160" s="34" t="str">
        <f>+MS!C16</f>
        <v>YAHYA</v>
      </c>
      <c r="D160" s="56"/>
      <c r="F160" s="55" t="s">
        <v>9</v>
      </c>
      <c r="G160" s="34" t="str">
        <f t="shared" ref="G160:G161" si="14">+C160</f>
        <v>YAHYA</v>
      </c>
      <c r="H160" s="35"/>
    </row>
    <row r="161" spans="2:8" ht="19.5" thickBot="1">
      <c r="B161" s="55" t="s">
        <v>92</v>
      </c>
      <c r="C161" s="37" t="str">
        <f>+MS!D16</f>
        <v>MS</v>
      </c>
      <c r="D161" s="33"/>
      <c r="F161" s="55" t="s">
        <v>92</v>
      </c>
      <c r="G161" s="34" t="str">
        <f t="shared" si="14"/>
        <v>MS</v>
      </c>
      <c r="H161" s="57" t="s">
        <v>101</v>
      </c>
    </row>
    <row r="162" spans="2:8" ht="9.75" customHeight="1" thickBot="1">
      <c r="B162" s="52"/>
      <c r="C162" s="58"/>
      <c r="D162" s="56"/>
      <c r="G162" s="34"/>
      <c r="H162" s="35"/>
    </row>
    <row r="163" spans="2:8" ht="16.5" thickBot="1">
      <c r="B163" s="31" t="s">
        <v>98</v>
      </c>
      <c r="C163" s="32">
        <f>+MS!E16</f>
        <v>800</v>
      </c>
      <c r="D163" s="33"/>
      <c r="F163" s="31" t="s">
        <v>98</v>
      </c>
      <c r="G163" s="34">
        <f t="shared" ref="G163:G166" si="15">+C163</f>
        <v>800</v>
      </c>
      <c r="H163" s="35"/>
    </row>
    <row r="164" spans="2:8" ht="16.5" thickBot="1">
      <c r="B164" s="36" t="s">
        <v>99</v>
      </c>
      <c r="C164" s="32">
        <f>+MS!H16</f>
        <v>550</v>
      </c>
      <c r="D164" s="33"/>
      <c r="F164" s="36" t="s">
        <v>99</v>
      </c>
      <c r="G164" s="34">
        <f t="shared" si="15"/>
        <v>550</v>
      </c>
      <c r="H164" s="35"/>
    </row>
    <row r="165" spans="2:8" ht="16.5" thickBot="1">
      <c r="B165" s="31" t="s">
        <v>100</v>
      </c>
      <c r="C165" s="37">
        <f>+MS!K16</f>
        <v>150</v>
      </c>
      <c r="D165" s="33"/>
      <c r="F165" s="31" t="s">
        <v>100</v>
      </c>
      <c r="G165" s="34">
        <f t="shared" si="15"/>
        <v>150</v>
      </c>
      <c r="H165" s="35"/>
    </row>
    <row r="166" spans="2:8" ht="16.5" thickBot="1">
      <c r="B166" s="38" t="s">
        <v>102</v>
      </c>
      <c r="C166" s="39">
        <f>SUM(C163:C165)</f>
        <v>1500</v>
      </c>
      <c r="D166" s="33"/>
      <c r="F166" s="38" t="s">
        <v>102</v>
      </c>
      <c r="G166" s="34">
        <f t="shared" si="15"/>
        <v>1500</v>
      </c>
      <c r="H166" s="35"/>
    </row>
    <row r="167" spans="2:8" ht="32.25" customHeight="1" thickBot="1">
      <c r="B167" s="40"/>
      <c r="C167" s="41"/>
      <c r="D167" s="42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6.75" customHeight="1">
      <c r="B171" s="52"/>
      <c r="D171" s="50"/>
      <c r="H171" s="35"/>
    </row>
    <row r="172" spans="2:8" ht="18.75">
      <c r="B172" s="53" t="str">
        <f>B157</f>
        <v>ANNEE SCOLAIRE 2023/2024</v>
      </c>
      <c r="D172" s="50"/>
      <c r="F172" s="53" t="str">
        <f>F157</f>
        <v>ANNEE SCOLAIRE 2023/2024</v>
      </c>
      <c r="H172" s="35"/>
    </row>
    <row r="173" spans="2:8" ht="10.5" customHeight="1" thickBot="1">
      <c r="B173" s="52"/>
      <c r="D173" s="50"/>
      <c r="H173" s="35"/>
    </row>
    <row r="174" spans="2:8" ht="19.5" thickBot="1">
      <c r="B174" s="55" t="s">
        <v>10</v>
      </c>
      <c r="C174" s="34" t="str">
        <f>+MS!B17</f>
        <v xml:space="preserve">BIHMANE </v>
      </c>
      <c r="D174" s="56"/>
      <c r="F174" s="55" t="s">
        <v>10</v>
      </c>
      <c r="G174" s="34" t="str">
        <f>+C174</f>
        <v xml:space="preserve">BIHMANE </v>
      </c>
      <c r="H174" s="35"/>
    </row>
    <row r="175" spans="2:8" ht="19.5" thickBot="1">
      <c r="B175" s="55" t="s">
        <v>9</v>
      </c>
      <c r="C175" s="34" t="str">
        <f>+MS!C17</f>
        <v>AKRAM</v>
      </c>
      <c r="D175" s="56"/>
      <c r="F175" s="55" t="s">
        <v>9</v>
      </c>
      <c r="G175" s="34" t="str">
        <f t="shared" ref="G175:G176" si="16">+C175</f>
        <v>AKRAM</v>
      </c>
      <c r="H175" s="35"/>
    </row>
    <row r="176" spans="2:8" ht="19.5" thickBot="1">
      <c r="B176" s="55" t="s">
        <v>92</v>
      </c>
      <c r="C176" s="37" t="str">
        <f>+MS!D17</f>
        <v>MS</v>
      </c>
      <c r="D176" s="33"/>
      <c r="F176" s="55" t="s">
        <v>92</v>
      </c>
      <c r="G176" s="34" t="str">
        <f t="shared" si="16"/>
        <v>MS</v>
      </c>
      <c r="H176" s="57" t="s">
        <v>101</v>
      </c>
    </row>
    <row r="177" spans="2:8" ht="6.75" customHeight="1" thickBot="1">
      <c r="B177" s="52"/>
      <c r="C177" s="58"/>
      <c r="D177" s="56"/>
      <c r="G177" s="34"/>
      <c r="H177" s="35"/>
    </row>
    <row r="178" spans="2:8" ht="16.5" thickBot="1">
      <c r="B178" s="31" t="s">
        <v>98</v>
      </c>
      <c r="C178" s="32">
        <f>+MS!E17</f>
        <v>800</v>
      </c>
      <c r="D178" s="33"/>
      <c r="F178" s="31" t="s">
        <v>98</v>
      </c>
      <c r="G178" s="34">
        <f t="shared" ref="G178:G181" si="17">+C178</f>
        <v>800</v>
      </c>
      <c r="H178" s="35"/>
    </row>
    <row r="179" spans="2:8" ht="16.5" thickBot="1">
      <c r="B179" s="36" t="s">
        <v>99</v>
      </c>
      <c r="C179" s="32">
        <f>+MS!H17</f>
        <v>500</v>
      </c>
      <c r="D179" s="33"/>
      <c r="F179" s="36" t="s">
        <v>99</v>
      </c>
      <c r="G179" s="34">
        <f t="shared" si="17"/>
        <v>500</v>
      </c>
      <c r="H179" s="35"/>
    </row>
    <row r="180" spans="2:8" ht="16.5" thickBot="1">
      <c r="B180" s="31" t="s">
        <v>100</v>
      </c>
      <c r="C180" s="37">
        <f>+MS!K17</f>
        <v>0</v>
      </c>
      <c r="D180" s="33"/>
      <c r="F180" s="31" t="s">
        <v>100</v>
      </c>
      <c r="G180" s="34">
        <f t="shared" si="17"/>
        <v>0</v>
      </c>
      <c r="H180" s="35"/>
    </row>
    <row r="181" spans="2:8" ht="16.5" thickBot="1">
      <c r="B181" s="38" t="s">
        <v>102</v>
      </c>
      <c r="C181" s="39">
        <f>SUM(C178:C180)</f>
        <v>1300</v>
      </c>
      <c r="D181" s="33"/>
      <c r="F181" s="38" t="s">
        <v>102</v>
      </c>
      <c r="G181" s="34">
        <f t="shared" si="17"/>
        <v>1300</v>
      </c>
      <c r="H181" s="35"/>
    </row>
    <row r="182" spans="2:8" ht="9" customHeight="1" thickBot="1">
      <c r="B182" s="40"/>
      <c r="C182" s="41"/>
      <c r="D182" s="42"/>
      <c r="E182" s="41"/>
      <c r="F182" s="41"/>
      <c r="G182" s="41"/>
      <c r="H182" s="43"/>
    </row>
    <row r="183" spans="2:8" ht="18.75">
      <c r="B183" s="44" t="str">
        <f>+B168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 ht="7.5" customHeight="1">
      <c r="B186" s="52"/>
      <c r="D186" s="50"/>
      <c r="H186" s="35"/>
    </row>
    <row r="187" spans="2:8" ht="18.75">
      <c r="B187" s="53" t="str">
        <f>B172</f>
        <v>ANNEE SCOLAIRE 2023/2024</v>
      </c>
      <c r="D187" s="50"/>
      <c r="F187" s="53" t="str">
        <f>F172</f>
        <v>ANNEE SCOLAIRE 2023/2024</v>
      </c>
      <c r="H187" s="35"/>
    </row>
    <row r="188" spans="2:8" ht="9" customHeight="1" thickBot="1">
      <c r="B188" s="52"/>
      <c r="D188" s="50"/>
      <c r="H188" s="35"/>
    </row>
    <row r="189" spans="2:8" ht="19.5" thickBot="1">
      <c r="B189" s="55" t="s">
        <v>10</v>
      </c>
      <c r="C189" s="34" t="e">
        <f>+MS!#REF!</f>
        <v>#REF!</v>
      </c>
      <c r="D189" s="56"/>
      <c r="F189" s="55" t="s">
        <v>10</v>
      </c>
      <c r="G189" s="34" t="e">
        <f>+C189</f>
        <v>#REF!</v>
      </c>
      <c r="H189" s="35"/>
    </row>
    <row r="190" spans="2:8" ht="19.5" thickBot="1">
      <c r="B190" s="55" t="s">
        <v>9</v>
      </c>
      <c r="C190" s="34" t="e">
        <f>+MS!#REF!</f>
        <v>#REF!</v>
      </c>
      <c r="D190" s="56"/>
      <c r="F190" s="55" t="s">
        <v>9</v>
      </c>
      <c r="G190" s="34" t="e">
        <f t="shared" ref="G190:G191" si="18">+C190</f>
        <v>#REF!</v>
      </c>
      <c r="H190" s="35"/>
    </row>
    <row r="191" spans="2:8" ht="19.5" thickBot="1">
      <c r="B191" s="55" t="s">
        <v>92</v>
      </c>
      <c r="C191" s="37" t="e">
        <f>+MS!#REF!</f>
        <v>#REF!</v>
      </c>
      <c r="D191" s="33"/>
      <c r="F191" s="55" t="s">
        <v>92</v>
      </c>
      <c r="G191" s="34" t="e">
        <f t="shared" si="18"/>
        <v>#REF!</v>
      </c>
      <c r="H191" s="57" t="s">
        <v>101</v>
      </c>
    </row>
    <row r="192" spans="2:8" ht="9.75" customHeight="1" thickBot="1">
      <c r="B192" s="52"/>
      <c r="C192" s="58"/>
      <c r="D192" s="56"/>
      <c r="G192" s="34"/>
      <c r="H192" s="35"/>
    </row>
    <row r="193" spans="2:8" ht="16.5" thickBot="1">
      <c r="B193" s="31" t="s">
        <v>98</v>
      </c>
      <c r="C193" s="32" t="e">
        <f>+MS!#REF!</f>
        <v>#REF!</v>
      </c>
      <c r="D193" s="33"/>
      <c r="F193" s="31" t="s">
        <v>98</v>
      </c>
      <c r="G193" s="34" t="e">
        <f t="shared" ref="G193:G196" si="19">+C193</f>
        <v>#REF!</v>
      </c>
      <c r="H193" s="35"/>
    </row>
    <row r="194" spans="2:8" ht="16.5" thickBot="1">
      <c r="B194" s="36" t="s">
        <v>99</v>
      </c>
      <c r="C194" s="32" t="e">
        <f>+MS!#REF!</f>
        <v>#REF!</v>
      </c>
      <c r="D194" s="33"/>
      <c r="F194" s="36" t="s">
        <v>99</v>
      </c>
      <c r="G194" s="34" t="e">
        <f t="shared" si="19"/>
        <v>#REF!</v>
      </c>
      <c r="H194" s="35"/>
    </row>
    <row r="195" spans="2:8" ht="16.5" thickBot="1">
      <c r="B195" s="31" t="s">
        <v>100</v>
      </c>
      <c r="C195" s="37" t="e">
        <f>+MS!#REF!</f>
        <v>#REF!</v>
      </c>
      <c r="D195" s="33"/>
      <c r="F195" s="31" t="s">
        <v>100</v>
      </c>
      <c r="G195" s="34" t="e">
        <f t="shared" si="19"/>
        <v>#REF!</v>
      </c>
      <c r="H195" s="35"/>
    </row>
    <row r="196" spans="2:8" ht="16.5" thickBot="1">
      <c r="B196" s="38" t="s">
        <v>102</v>
      </c>
      <c r="C196" s="39" t="e">
        <f>SUM(C193:C195)</f>
        <v>#REF!</v>
      </c>
      <c r="D196" s="33"/>
      <c r="F196" s="38" t="s">
        <v>102</v>
      </c>
      <c r="G196" s="34" t="e">
        <f t="shared" si="19"/>
        <v>#REF!</v>
      </c>
      <c r="H196" s="35"/>
    </row>
    <row r="197" spans="2:8" ht="6.75" customHeight="1" thickBot="1">
      <c r="B197" s="40"/>
      <c r="C197" s="41"/>
      <c r="D197" s="42"/>
      <c r="E197" s="41"/>
      <c r="F197" s="41"/>
      <c r="G197" s="41"/>
      <c r="H197" s="43"/>
    </row>
    <row r="198" spans="2:8" ht="18.75">
      <c r="B198" s="44" t="str">
        <f>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23.25">
      <c r="B200" s="49" t="s">
        <v>97</v>
      </c>
      <c r="D200" s="50"/>
      <c r="F200" s="51" t="s">
        <v>97</v>
      </c>
      <c r="H200" s="35"/>
    </row>
    <row r="201" spans="2:8" ht="7.5" customHeight="1">
      <c r="B201" s="52"/>
      <c r="D201" s="50"/>
      <c r="H201" s="35"/>
    </row>
    <row r="202" spans="2:8" ht="18.75">
      <c r="B202" s="53" t="str">
        <f>B187</f>
        <v>ANNEE SCOLAIRE 2023/2024</v>
      </c>
      <c r="D202" s="50"/>
      <c r="F202" s="53" t="str">
        <f>F187</f>
        <v>ANNEE SCOLAIRE 2023/2024</v>
      </c>
      <c r="H202" s="35"/>
    </row>
    <row r="203" spans="2:8" ht="9" customHeight="1" thickBot="1">
      <c r="B203" s="52"/>
      <c r="D203" s="50"/>
      <c r="H203" s="35"/>
    </row>
    <row r="204" spans="2:8" ht="19.5" thickBot="1">
      <c r="B204" s="55" t="s">
        <v>10</v>
      </c>
      <c r="C204" s="34" t="str">
        <f>+MS!B19</f>
        <v>AOUIDAT</v>
      </c>
      <c r="D204" s="56"/>
      <c r="F204" s="55" t="s">
        <v>10</v>
      </c>
      <c r="G204" s="34" t="str">
        <f>+C204</f>
        <v>AOUIDAT</v>
      </c>
      <c r="H204" s="35"/>
    </row>
    <row r="205" spans="2:8" ht="19.5" thickBot="1">
      <c r="B205" s="55" t="s">
        <v>9</v>
      </c>
      <c r="C205" s="34" t="str">
        <f>+MS!C19</f>
        <v>JAD</v>
      </c>
      <c r="D205" s="56"/>
      <c r="F205" s="55" t="s">
        <v>9</v>
      </c>
      <c r="G205" s="34" t="str">
        <f t="shared" ref="G205:G206" si="20">+C205</f>
        <v>JAD</v>
      </c>
      <c r="H205" s="35"/>
    </row>
    <row r="206" spans="2:8" ht="19.5" thickBot="1">
      <c r="B206" s="55" t="s">
        <v>92</v>
      </c>
      <c r="C206" s="37" t="str">
        <f>+MS!D19</f>
        <v>MS</v>
      </c>
      <c r="D206" s="33"/>
      <c r="F206" s="55" t="s">
        <v>92</v>
      </c>
      <c r="G206" s="34" t="str">
        <f t="shared" si="20"/>
        <v>MS</v>
      </c>
      <c r="H206" s="57" t="s">
        <v>101</v>
      </c>
    </row>
    <row r="207" spans="2:8" ht="9.75" customHeight="1" thickBot="1">
      <c r="B207" s="52"/>
      <c r="C207" s="58"/>
      <c r="D207" s="56"/>
      <c r="G207" s="34"/>
      <c r="H207" s="35"/>
    </row>
    <row r="208" spans="2:8" ht="16.5" thickBot="1">
      <c r="B208" s="31" t="s">
        <v>98</v>
      </c>
      <c r="C208" s="32">
        <f>+MS!E19</f>
        <v>600</v>
      </c>
      <c r="D208" s="33"/>
      <c r="F208" s="31" t="s">
        <v>98</v>
      </c>
      <c r="G208" s="34">
        <f t="shared" ref="G208:G211" si="21">+C208</f>
        <v>600</v>
      </c>
      <c r="H208" s="35"/>
    </row>
    <row r="209" spans="2:8" ht="16.5" thickBot="1">
      <c r="B209" s="36" t="s">
        <v>99</v>
      </c>
      <c r="C209" s="32">
        <f>+MS!H19</f>
        <v>400</v>
      </c>
      <c r="D209" s="33"/>
      <c r="F209" s="36" t="s">
        <v>99</v>
      </c>
      <c r="G209" s="34">
        <f t="shared" si="21"/>
        <v>400</v>
      </c>
      <c r="H209" s="35"/>
    </row>
    <row r="210" spans="2:8" ht="16.5" thickBot="1">
      <c r="B210" s="31" t="s">
        <v>100</v>
      </c>
      <c r="C210" s="37">
        <f>+MS!K19</f>
        <v>0</v>
      </c>
      <c r="D210" s="33"/>
      <c r="F210" s="31" t="s">
        <v>100</v>
      </c>
      <c r="G210" s="34">
        <f t="shared" si="21"/>
        <v>0</v>
      </c>
      <c r="H210" s="35"/>
    </row>
    <row r="211" spans="2:8" ht="16.5" thickBot="1">
      <c r="B211" s="38" t="s">
        <v>102</v>
      </c>
      <c r="C211" s="39">
        <f>SUM(C208:C210)</f>
        <v>1000</v>
      </c>
      <c r="D211" s="33"/>
      <c r="F211" s="38" t="s">
        <v>102</v>
      </c>
      <c r="G211" s="34">
        <f t="shared" si="21"/>
        <v>1000</v>
      </c>
      <c r="H211" s="35"/>
    </row>
    <row r="212" spans="2:8" ht="6.75" customHeight="1" thickBot="1">
      <c r="B212" s="40"/>
      <c r="C212" s="41"/>
      <c r="D212" s="42"/>
      <c r="E212" s="41"/>
      <c r="F212" s="41"/>
      <c r="G212" s="41"/>
      <c r="H212" s="43"/>
    </row>
    <row r="213" spans="2:8" ht="18.75">
      <c r="B213" s="44" t="str">
        <f>+B198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 ht="7.5" customHeight="1">
      <c r="B216" s="52"/>
      <c r="D216" s="50"/>
      <c r="H216" s="35"/>
    </row>
    <row r="217" spans="2:8" ht="18.75">
      <c r="B217" s="53" t="str">
        <f>B202</f>
        <v>ANNEE SCOLAIRE 2023/2024</v>
      </c>
      <c r="D217" s="50"/>
      <c r="F217" s="53" t="str">
        <f>F202</f>
        <v>ANNEE SCOLAIRE 2023/2024</v>
      </c>
      <c r="H217" s="35"/>
    </row>
    <row r="218" spans="2:8" ht="9" customHeight="1" thickBot="1">
      <c r="B218" s="52"/>
      <c r="D218" s="50"/>
      <c r="H218" s="35"/>
    </row>
    <row r="219" spans="2:8" ht="19.5" thickBot="1">
      <c r="B219" s="55" t="s">
        <v>10</v>
      </c>
      <c r="C219" s="34" t="str">
        <f>+MS!B20</f>
        <v xml:space="preserve">EL BALOUCHY </v>
      </c>
      <c r="D219" s="56"/>
      <c r="F219" s="55" t="s">
        <v>10</v>
      </c>
      <c r="G219" s="34" t="str">
        <f>+C219</f>
        <v xml:space="preserve">EL BALOUCHY </v>
      </c>
      <c r="H219" s="35"/>
    </row>
    <row r="220" spans="2:8" ht="19.5" thickBot="1">
      <c r="B220" s="55" t="s">
        <v>9</v>
      </c>
      <c r="C220" s="34" t="str">
        <f>+MS!C20</f>
        <v>ISMAIL</v>
      </c>
      <c r="D220" s="56"/>
      <c r="F220" s="55" t="s">
        <v>9</v>
      </c>
      <c r="G220" s="34" t="str">
        <f t="shared" ref="G220:G221" si="22">+C220</f>
        <v>ISMAIL</v>
      </c>
      <c r="H220" s="35"/>
    </row>
    <row r="221" spans="2:8" ht="19.5" thickBot="1">
      <c r="B221" s="55" t="s">
        <v>92</v>
      </c>
      <c r="C221" s="37" t="str">
        <f>+MS!D20</f>
        <v>MS</v>
      </c>
      <c r="D221" s="33"/>
      <c r="F221" s="55" t="s">
        <v>92</v>
      </c>
      <c r="G221" s="34" t="str">
        <f t="shared" si="22"/>
        <v>MS</v>
      </c>
      <c r="H221" s="57" t="s">
        <v>101</v>
      </c>
    </row>
    <row r="222" spans="2:8" ht="9.75" customHeight="1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>
        <f>+MS!E20</f>
        <v>800</v>
      </c>
      <c r="D223" s="33"/>
      <c r="F223" s="31" t="s">
        <v>98</v>
      </c>
      <c r="G223" s="34">
        <f t="shared" ref="G223:G226" si="23">+C223</f>
        <v>800</v>
      </c>
      <c r="H223" s="35"/>
    </row>
    <row r="224" spans="2:8" ht="16.5" thickBot="1">
      <c r="B224" s="36" t="s">
        <v>99</v>
      </c>
      <c r="C224" s="32">
        <f>+MS!H20</f>
        <v>500</v>
      </c>
      <c r="D224" s="33"/>
      <c r="F224" s="36" t="s">
        <v>99</v>
      </c>
      <c r="G224" s="34">
        <f t="shared" si="23"/>
        <v>500</v>
      </c>
      <c r="H224" s="35"/>
    </row>
    <row r="225" spans="2:8" ht="16.5" thickBot="1">
      <c r="B225" s="31" t="s">
        <v>100</v>
      </c>
      <c r="C225" s="37">
        <f>+MS!K20</f>
        <v>150</v>
      </c>
      <c r="D225" s="33"/>
      <c r="F225" s="31" t="s">
        <v>100</v>
      </c>
      <c r="G225" s="34">
        <f t="shared" si="23"/>
        <v>150</v>
      </c>
      <c r="H225" s="35"/>
    </row>
    <row r="226" spans="2:8" ht="16.5" thickBot="1">
      <c r="B226" s="38" t="s">
        <v>102</v>
      </c>
      <c r="C226" s="39">
        <f>SUM(C223:C225)</f>
        <v>1450</v>
      </c>
      <c r="D226" s="33"/>
      <c r="F226" s="38" t="s">
        <v>102</v>
      </c>
      <c r="G226" s="34">
        <f t="shared" si="23"/>
        <v>1450</v>
      </c>
      <c r="H226" s="35"/>
    </row>
    <row r="227" spans="2:8" ht="24" customHeight="1" thickBot="1">
      <c r="B227" s="40"/>
      <c r="C227" s="41"/>
      <c r="D227" s="42"/>
      <c r="E227" s="41"/>
      <c r="F227" s="41"/>
      <c r="G227" s="41"/>
      <c r="H227" s="43"/>
    </row>
    <row r="228" spans="2:8" ht="18.75">
      <c r="B228" s="44" t="str">
        <f>+B213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 ht="7.5" customHeight="1">
      <c r="B231" s="52"/>
      <c r="D231" s="50"/>
      <c r="H231" s="35"/>
    </row>
    <row r="232" spans="2:8" ht="18.75">
      <c r="B232" s="53" t="str">
        <f>B217</f>
        <v>ANNEE SCOLAIRE 2023/2024</v>
      </c>
      <c r="D232" s="50"/>
      <c r="F232" s="53" t="str">
        <f>F217</f>
        <v>ANNEE SCOLAIRE 2023/2024</v>
      </c>
      <c r="H232" s="35"/>
    </row>
    <row r="233" spans="2:8" ht="9" customHeight="1" thickBot="1">
      <c r="B233" s="52"/>
      <c r="D233" s="50"/>
      <c r="H233" s="35"/>
    </row>
    <row r="234" spans="2:8" ht="19.5" thickBot="1">
      <c r="B234" s="55" t="s">
        <v>10</v>
      </c>
      <c r="C234" s="34" t="str">
        <f>+MS!B21</f>
        <v>ETTAYE</v>
      </c>
      <c r="D234" s="56"/>
      <c r="F234" s="55" t="s">
        <v>10</v>
      </c>
      <c r="G234" s="34" t="str">
        <f>+C234</f>
        <v>ETTAYE</v>
      </c>
      <c r="H234" s="35"/>
    </row>
    <row r="235" spans="2:8" ht="19.5" thickBot="1">
      <c r="B235" s="55" t="s">
        <v>9</v>
      </c>
      <c r="C235" s="34" t="str">
        <f>+MS!C21</f>
        <v>MALAK</v>
      </c>
      <c r="D235" s="56"/>
      <c r="F235" s="55" t="s">
        <v>9</v>
      </c>
      <c r="G235" s="34" t="str">
        <f t="shared" ref="G235:G236" si="24">+C235</f>
        <v>MALAK</v>
      </c>
      <c r="H235" s="35"/>
    </row>
    <row r="236" spans="2:8" ht="19.5" thickBot="1">
      <c r="B236" s="55" t="s">
        <v>92</v>
      </c>
      <c r="C236" s="37" t="str">
        <f>+MS!D21</f>
        <v>MS</v>
      </c>
      <c r="D236" s="33"/>
      <c r="F236" s="55" t="s">
        <v>92</v>
      </c>
      <c r="G236" s="34" t="str">
        <f t="shared" si="24"/>
        <v>MS</v>
      </c>
      <c r="H236" s="57" t="s">
        <v>101</v>
      </c>
    </row>
    <row r="237" spans="2:8" ht="9.75" customHeight="1" thickBot="1">
      <c r="B237" s="52"/>
      <c r="C237" s="58"/>
      <c r="D237" s="56"/>
      <c r="G237" s="34"/>
      <c r="H237" s="35"/>
    </row>
    <row r="238" spans="2:8" ht="16.5" thickBot="1">
      <c r="B238" s="31" t="s">
        <v>98</v>
      </c>
      <c r="C238" s="32">
        <f>+MS!E21</f>
        <v>700</v>
      </c>
      <c r="D238" s="33"/>
      <c r="F238" s="31" t="s">
        <v>98</v>
      </c>
      <c r="G238" s="34">
        <f t="shared" ref="G238:G241" si="25">+C238</f>
        <v>700</v>
      </c>
      <c r="H238" s="35"/>
    </row>
    <row r="239" spans="2:8" ht="16.5" thickBot="1">
      <c r="B239" s="36" t="s">
        <v>99</v>
      </c>
      <c r="C239" s="32">
        <f>+MS!H21</f>
        <v>550</v>
      </c>
      <c r="D239" s="33"/>
      <c r="F239" s="36" t="s">
        <v>99</v>
      </c>
      <c r="G239" s="34">
        <f t="shared" si="25"/>
        <v>550</v>
      </c>
      <c r="H239" s="35"/>
    </row>
    <row r="240" spans="2:8" ht="16.5" thickBot="1">
      <c r="B240" s="31" t="s">
        <v>100</v>
      </c>
      <c r="C240" s="37">
        <f>+MS!K21</f>
        <v>150</v>
      </c>
      <c r="D240" s="33"/>
      <c r="F240" s="31" t="s">
        <v>100</v>
      </c>
      <c r="G240" s="34">
        <f t="shared" si="25"/>
        <v>150</v>
      </c>
      <c r="H240" s="35"/>
    </row>
    <row r="241" spans="2:8" ht="16.5" thickBot="1">
      <c r="B241" s="38" t="s">
        <v>102</v>
      </c>
      <c r="C241" s="39">
        <f>SUM(C238:C240)</f>
        <v>1400</v>
      </c>
      <c r="D241" s="33"/>
      <c r="F241" s="38" t="s">
        <v>102</v>
      </c>
      <c r="G241" s="34">
        <f t="shared" si="25"/>
        <v>1400</v>
      </c>
      <c r="H241" s="35"/>
    </row>
    <row r="242" spans="2:8" ht="27" customHeight="1" thickBot="1">
      <c r="B242" s="40"/>
      <c r="C242" s="41"/>
      <c r="D242" s="42"/>
      <c r="E242" s="41"/>
      <c r="F242" s="41"/>
      <c r="G242" s="41"/>
      <c r="H242" s="43"/>
    </row>
    <row r="243" spans="2:8" ht="18.75">
      <c r="B243" s="44" t="str">
        <f>+B228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 ht="7.5" customHeight="1">
      <c r="B246" s="52"/>
      <c r="D246" s="50"/>
      <c r="H246" s="35"/>
    </row>
    <row r="247" spans="2:8" ht="18.75">
      <c r="B247" s="53" t="str">
        <f>B232</f>
        <v>ANNEE SCOLAIRE 2023/2024</v>
      </c>
      <c r="D247" s="50"/>
      <c r="F247" s="53" t="str">
        <f>F232</f>
        <v>ANNEE SCOLAIRE 2023/2024</v>
      </c>
      <c r="H247" s="35"/>
    </row>
    <row r="248" spans="2:8" ht="9" customHeight="1" thickBot="1">
      <c r="B248" s="52"/>
      <c r="D248" s="50"/>
      <c r="H248" s="35"/>
    </row>
    <row r="249" spans="2:8" ht="19.5" thickBot="1">
      <c r="B249" s="55" t="s">
        <v>10</v>
      </c>
      <c r="C249" s="34" t="str">
        <f>+MS!B22</f>
        <v xml:space="preserve">AHMAME </v>
      </c>
      <c r="D249" s="56"/>
      <c r="F249" s="55" t="s">
        <v>10</v>
      </c>
      <c r="G249" s="34" t="str">
        <f>+C249</f>
        <v xml:space="preserve">AHMAME </v>
      </c>
      <c r="H249" s="35"/>
    </row>
    <row r="250" spans="2:8" ht="19.5" thickBot="1">
      <c r="B250" s="55" t="s">
        <v>9</v>
      </c>
      <c r="C250" s="34" t="str">
        <f>+MS!C22</f>
        <v>SALMA</v>
      </c>
      <c r="D250" s="56"/>
      <c r="F250" s="55" t="s">
        <v>9</v>
      </c>
      <c r="G250" s="34" t="str">
        <f t="shared" ref="G250:G251" si="26">+C250</f>
        <v>SALMA</v>
      </c>
      <c r="H250" s="35"/>
    </row>
    <row r="251" spans="2:8" ht="19.5" thickBot="1">
      <c r="B251" s="55" t="s">
        <v>92</v>
      </c>
      <c r="C251" s="37" t="str">
        <f>+MS!D22</f>
        <v>MS</v>
      </c>
      <c r="D251" s="33"/>
      <c r="F251" s="55" t="s">
        <v>92</v>
      </c>
      <c r="G251" s="34" t="str">
        <f t="shared" si="26"/>
        <v>MS</v>
      </c>
      <c r="H251" s="57" t="s">
        <v>101</v>
      </c>
    </row>
    <row r="252" spans="2:8" ht="9.75" customHeight="1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>
        <f>+MS!E22</f>
        <v>700</v>
      </c>
      <c r="D253" s="33"/>
      <c r="F253" s="31" t="s">
        <v>98</v>
      </c>
      <c r="G253" s="34">
        <f t="shared" ref="G253:G256" si="27">+C253</f>
        <v>700</v>
      </c>
      <c r="H253" s="35"/>
    </row>
    <row r="254" spans="2:8" ht="16.5" thickBot="1">
      <c r="B254" s="36" t="s">
        <v>99</v>
      </c>
      <c r="C254" s="32">
        <f>+MS!H22</f>
        <v>550</v>
      </c>
      <c r="D254" s="33"/>
      <c r="F254" s="36" t="s">
        <v>99</v>
      </c>
      <c r="G254" s="34">
        <f t="shared" si="27"/>
        <v>550</v>
      </c>
      <c r="H254" s="35"/>
    </row>
    <row r="255" spans="2:8" ht="16.5" thickBot="1">
      <c r="B255" s="31" t="s">
        <v>100</v>
      </c>
      <c r="C255" s="37">
        <f>+MS!K22</f>
        <v>150</v>
      </c>
      <c r="D255" s="33"/>
      <c r="F255" s="31" t="s">
        <v>100</v>
      </c>
      <c r="G255" s="34">
        <f t="shared" si="27"/>
        <v>150</v>
      </c>
      <c r="H255" s="35"/>
    </row>
    <row r="256" spans="2:8" ht="16.5" thickBot="1">
      <c r="B256" s="38" t="s">
        <v>102</v>
      </c>
      <c r="C256" s="39">
        <f>SUM(C253:C255)</f>
        <v>1400</v>
      </c>
      <c r="D256" s="33"/>
      <c r="F256" s="38" t="s">
        <v>102</v>
      </c>
      <c r="G256" s="34">
        <f t="shared" si="27"/>
        <v>1400</v>
      </c>
      <c r="H256" s="35"/>
    </row>
    <row r="257" spans="2:8" ht="6.75" customHeight="1" thickBot="1">
      <c r="B257" s="40"/>
      <c r="C257" s="41"/>
      <c r="D257" s="42"/>
      <c r="E257" s="41"/>
      <c r="F257" s="41"/>
      <c r="G257" s="41"/>
      <c r="H257" s="43"/>
    </row>
    <row r="258" spans="2:8" ht="18.75">
      <c r="B258" s="44" t="str">
        <f>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 ht="7.5" customHeight="1">
      <c r="B261" s="52"/>
      <c r="D261" s="50"/>
      <c r="H261" s="35"/>
    </row>
    <row r="262" spans="2:8" ht="18.75">
      <c r="B262" s="53" t="str">
        <f>B247</f>
        <v>ANNEE SCOLAIRE 2023/2024</v>
      </c>
      <c r="D262" s="50"/>
      <c r="F262" s="53" t="str">
        <f>B262</f>
        <v>ANNEE SCOLAIRE 2023/2024</v>
      </c>
      <c r="H262" s="35"/>
    </row>
    <row r="263" spans="2:8" ht="9" customHeight="1" thickBot="1">
      <c r="B263" s="52"/>
      <c r="D263" s="50"/>
      <c r="H263" s="35"/>
    </row>
    <row r="264" spans="2:8" ht="19.5" thickBot="1">
      <c r="B264" s="55" t="s">
        <v>10</v>
      </c>
      <c r="C264" s="34">
        <f>+MS!B23</f>
        <v>0</v>
      </c>
      <c r="D264" s="56"/>
      <c r="F264" s="55" t="s">
        <v>10</v>
      </c>
      <c r="G264" s="34">
        <f>+C264</f>
        <v>0</v>
      </c>
      <c r="H264" s="35"/>
    </row>
    <row r="265" spans="2:8" ht="19.5" thickBot="1">
      <c r="B265" s="55" t="s">
        <v>9</v>
      </c>
      <c r="C265" s="34">
        <f>+MS!C23</f>
        <v>0</v>
      </c>
      <c r="D265" s="56"/>
      <c r="F265" s="55" t="s">
        <v>9</v>
      </c>
      <c r="G265" s="34">
        <f t="shared" ref="G265:G266" si="28">+C265</f>
        <v>0</v>
      </c>
      <c r="H265" s="35"/>
    </row>
    <row r="266" spans="2:8" ht="19.5" thickBot="1">
      <c r="B266" s="55" t="s">
        <v>92</v>
      </c>
      <c r="C266" s="37" t="str">
        <f>+MS!D23</f>
        <v>MS</v>
      </c>
      <c r="D266" s="33"/>
      <c r="F266" s="55" t="s">
        <v>92</v>
      </c>
      <c r="G266" s="34" t="str">
        <f t="shared" si="28"/>
        <v>MS</v>
      </c>
      <c r="H266" s="57" t="s">
        <v>101</v>
      </c>
    </row>
    <row r="267" spans="2:8" ht="9.75" customHeight="1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>
        <f>+MS!E23</f>
        <v>0</v>
      </c>
      <c r="D268" s="33"/>
      <c r="F268" s="31" t="s">
        <v>98</v>
      </c>
      <c r="G268" s="34">
        <f t="shared" ref="G268:G271" si="29">+C268</f>
        <v>0</v>
      </c>
      <c r="H268" s="35"/>
    </row>
    <row r="269" spans="2:8" ht="16.5" thickBot="1">
      <c r="B269" s="36" t="s">
        <v>99</v>
      </c>
      <c r="C269" s="32">
        <f>+MS!H23</f>
        <v>0</v>
      </c>
      <c r="D269" s="33"/>
      <c r="F269" s="36" t="s">
        <v>99</v>
      </c>
      <c r="G269" s="34">
        <f t="shared" si="29"/>
        <v>0</v>
      </c>
      <c r="H269" s="35"/>
    </row>
    <row r="270" spans="2:8" ht="16.5" thickBot="1">
      <c r="B270" s="31" t="s">
        <v>100</v>
      </c>
      <c r="C270" s="37">
        <f>+MS!K23</f>
        <v>0</v>
      </c>
      <c r="D270" s="33"/>
      <c r="F270" s="31" t="s">
        <v>100</v>
      </c>
      <c r="G270" s="34">
        <f t="shared" si="29"/>
        <v>0</v>
      </c>
      <c r="H270" s="35"/>
    </row>
    <row r="271" spans="2:8" ht="16.5" thickBot="1">
      <c r="B271" s="38" t="s">
        <v>102</v>
      </c>
      <c r="C271" s="39">
        <f>SUM(C268:C270)</f>
        <v>0</v>
      </c>
      <c r="D271" s="33"/>
      <c r="F271" s="38" t="s">
        <v>102</v>
      </c>
      <c r="G271" s="34">
        <f t="shared" si="29"/>
        <v>0</v>
      </c>
      <c r="H271" s="35"/>
    </row>
    <row r="272" spans="2:8" ht="6.75" customHeight="1" thickBot="1">
      <c r="B272" s="40"/>
      <c r="C272" s="41"/>
      <c r="D272" s="42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 ht="7.5" customHeight="1">
      <c r="B276" s="52"/>
      <c r="D276" s="50"/>
      <c r="H276" s="35"/>
    </row>
    <row r="277" spans="2:8" ht="18.75">
      <c r="B277" s="53" t="str">
        <f>B262</f>
        <v>ANNEE SCOLAIRE 2023/2024</v>
      </c>
      <c r="D277" s="50"/>
      <c r="F277" s="53" t="str">
        <f>F262</f>
        <v>ANNEE SCOLAIRE 2023/2024</v>
      </c>
      <c r="H277" s="35"/>
    </row>
    <row r="278" spans="2:8" ht="9" customHeight="1" thickBot="1">
      <c r="B278" s="52"/>
      <c r="D278" s="50"/>
      <c r="H278" s="35"/>
    </row>
    <row r="279" spans="2:8" ht="19.5" thickBot="1">
      <c r="B279" s="55" t="s">
        <v>10</v>
      </c>
      <c r="C279" s="34">
        <f>+MS!B24</f>
        <v>0</v>
      </c>
      <c r="D279" s="56"/>
      <c r="F279" s="55" t="s">
        <v>10</v>
      </c>
      <c r="G279" s="34">
        <f>+C279</f>
        <v>0</v>
      </c>
      <c r="H279" s="35"/>
    </row>
    <row r="280" spans="2:8" ht="19.5" thickBot="1">
      <c r="B280" s="55" t="s">
        <v>9</v>
      </c>
      <c r="C280" s="34">
        <f>+MS!C24</f>
        <v>0</v>
      </c>
      <c r="D280" s="56"/>
      <c r="F280" s="55" t="s">
        <v>9</v>
      </c>
      <c r="G280" s="34">
        <f t="shared" ref="G280:G281" si="30">+C280</f>
        <v>0</v>
      </c>
      <c r="H280" s="35"/>
    </row>
    <row r="281" spans="2:8" ht="19.5" thickBot="1">
      <c r="B281" s="55" t="s">
        <v>92</v>
      </c>
      <c r="C281" s="37" t="str">
        <f>+MS!D24</f>
        <v>MS</v>
      </c>
      <c r="D281" s="33"/>
      <c r="F281" s="55" t="s">
        <v>92</v>
      </c>
      <c r="G281" s="34" t="str">
        <f t="shared" si="30"/>
        <v>MS</v>
      </c>
      <c r="H281" s="57" t="s">
        <v>101</v>
      </c>
    </row>
    <row r="282" spans="2:8" ht="9.75" customHeight="1" thickBot="1">
      <c r="B282" s="52"/>
      <c r="C282" s="58"/>
      <c r="D282" s="56"/>
      <c r="G282" s="34"/>
      <c r="H282" s="35"/>
    </row>
    <row r="283" spans="2:8" ht="16.5" thickBot="1">
      <c r="B283" s="31" t="s">
        <v>98</v>
      </c>
      <c r="C283" s="32">
        <f>+MS!E24</f>
        <v>0</v>
      </c>
      <c r="D283" s="33"/>
      <c r="F283" s="31" t="s">
        <v>98</v>
      </c>
      <c r="G283" s="34">
        <f t="shared" ref="G283:G286" si="31">+C283</f>
        <v>0</v>
      </c>
      <c r="H283" s="35"/>
    </row>
    <row r="284" spans="2:8" ht="16.5" thickBot="1">
      <c r="B284" s="36" t="s">
        <v>99</v>
      </c>
      <c r="C284" s="32">
        <f>+MS!H24</f>
        <v>0</v>
      </c>
      <c r="D284" s="33"/>
      <c r="F284" s="36" t="s">
        <v>99</v>
      </c>
      <c r="G284" s="34">
        <f t="shared" si="31"/>
        <v>0</v>
      </c>
      <c r="H284" s="35"/>
    </row>
    <row r="285" spans="2:8" ht="16.5" thickBot="1">
      <c r="B285" s="31" t="s">
        <v>100</v>
      </c>
      <c r="C285" s="37">
        <f>+MS!K24</f>
        <v>0</v>
      </c>
      <c r="D285" s="33"/>
      <c r="F285" s="31" t="s">
        <v>100</v>
      </c>
      <c r="G285" s="34">
        <f t="shared" si="31"/>
        <v>0</v>
      </c>
      <c r="H285" s="35"/>
    </row>
    <row r="286" spans="2:8" ht="16.5" thickBot="1">
      <c r="B286" s="38" t="s">
        <v>102</v>
      </c>
      <c r="C286" s="39">
        <f>SUM(C283:C285)</f>
        <v>0</v>
      </c>
      <c r="D286" s="33"/>
      <c r="F286" s="38" t="s">
        <v>102</v>
      </c>
      <c r="G286" s="34">
        <f t="shared" si="31"/>
        <v>0</v>
      </c>
      <c r="H286" s="35"/>
    </row>
    <row r="287" spans="2:8" ht="24.75" customHeight="1" thickBot="1">
      <c r="B287" s="40"/>
      <c r="C287" s="41"/>
      <c r="D287" s="42"/>
      <c r="E287" s="41"/>
      <c r="F287" s="41"/>
      <c r="G287" s="41"/>
      <c r="H287" s="43"/>
    </row>
    <row r="288" spans="2:8" ht="18.75">
      <c r="B288" s="44" t="str">
        <f>+B273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t="7.5" customHeight="1">
      <c r="B291" s="52"/>
      <c r="D291" s="50"/>
      <c r="H291" s="35"/>
    </row>
    <row r="292" spans="2:8" ht="18.75">
      <c r="B292" s="53" t="str">
        <f>B277</f>
        <v>ANNEE SCOLAIRE 2023/2024</v>
      </c>
      <c r="D292" s="50"/>
      <c r="F292" s="53" t="str">
        <f>F277</f>
        <v>ANNEE SCOLAIRE 2023/2024</v>
      </c>
      <c r="H292" s="35"/>
    </row>
    <row r="293" spans="2:8" ht="9" customHeight="1" thickBot="1">
      <c r="B293" s="52"/>
      <c r="D293" s="50"/>
      <c r="H293" s="35"/>
    </row>
    <row r="294" spans="2:8" ht="19.5" thickBot="1">
      <c r="B294" s="55" t="s">
        <v>10</v>
      </c>
      <c r="C294" s="34">
        <f>+MS!B25</f>
        <v>0</v>
      </c>
      <c r="D294" s="56"/>
      <c r="F294" s="55" t="s">
        <v>10</v>
      </c>
      <c r="G294" s="34">
        <f>+C294</f>
        <v>0</v>
      </c>
      <c r="H294" s="35"/>
    </row>
    <row r="295" spans="2:8" ht="19.5" thickBot="1">
      <c r="B295" s="55" t="s">
        <v>9</v>
      </c>
      <c r="C295" s="34">
        <f>+MS!C25</f>
        <v>0</v>
      </c>
      <c r="D295" s="56"/>
      <c r="F295" s="55" t="s">
        <v>9</v>
      </c>
      <c r="G295" s="34">
        <f t="shared" ref="G295:G296" si="32">+C295</f>
        <v>0</v>
      </c>
      <c r="H295" s="35"/>
    </row>
    <row r="296" spans="2:8" ht="19.5" thickBot="1">
      <c r="B296" s="55" t="s">
        <v>92</v>
      </c>
      <c r="C296" s="37" t="str">
        <f>+MS!D25</f>
        <v>MS</v>
      </c>
      <c r="D296" s="33"/>
      <c r="F296" s="55" t="s">
        <v>92</v>
      </c>
      <c r="G296" s="34" t="str">
        <f t="shared" si="32"/>
        <v>MS</v>
      </c>
      <c r="H296" s="57" t="s">
        <v>101</v>
      </c>
    </row>
    <row r="297" spans="2:8" ht="9.75" customHeight="1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>
        <f>+MS!E25</f>
        <v>0</v>
      </c>
      <c r="D298" s="33"/>
      <c r="F298" s="31" t="s">
        <v>98</v>
      </c>
      <c r="G298" s="34">
        <f t="shared" ref="G298:G301" si="33">+C298</f>
        <v>0</v>
      </c>
      <c r="H298" s="35"/>
    </row>
    <row r="299" spans="2:8" ht="16.5" thickBot="1">
      <c r="B299" s="36" t="s">
        <v>99</v>
      </c>
      <c r="C299" s="32">
        <f>+MS!H25</f>
        <v>0</v>
      </c>
      <c r="D299" s="33"/>
      <c r="F299" s="36" t="s">
        <v>99</v>
      </c>
      <c r="G299" s="34">
        <f t="shared" si="33"/>
        <v>0</v>
      </c>
      <c r="H299" s="35"/>
    </row>
    <row r="300" spans="2:8" ht="16.5" thickBot="1">
      <c r="B300" s="31" t="s">
        <v>100</v>
      </c>
      <c r="C300" s="37">
        <f>+MS!K25</f>
        <v>0</v>
      </c>
      <c r="D300" s="33"/>
      <c r="F300" s="31" t="s">
        <v>100</v>
      </c>
      <c r="G300" s="34">
        <f t="shared" si="33"/>
        <v>0</v>
      </c>
      <c r="H300" s="35"/>
    </row>
    <row r="301" spans="2:8" ht="16.5" thickBot="1">
      <c r="B301" s="38" t="s">
        <v>102</v>
      </c>
      <c r="C301" s="39">
        <f>SUM(C298:C300)</f>
        <v>0</v>
      </c>
      <c r="D301" s="33"/>
      <c r="F301" s="38" t="s">
        <v>102</v>
      </c>
      <c r="G301" s="34">
        <f t="shared" si="33"/>
        <v>0</v>
      </c>
      <c r="H301" s="35"/>
    </row>
    <row r="302" spans="2:8" ht="28.5" customHeight="1" thickBot="1">
      <c r="B302" s="40"/>
      <c r="C302" s="41"/>
      <c r="D302" s="42"/>
      <c r="E302" s="41"/>
      <c r="F302" s="41"/>
      <c r="G302" s="41"/>
      <c r="H302" s="43"/>
    </row>
    <row r="303" spans="2:8" ht="18.75">
      <c r="B303" s="44" t="str">
        <f>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 ht="7.5" customHeight="1">
      <c r="B306" s="52"/>
      <c r="D306" s="50"/>
      <c r="H306" s="35"/>
    </row>
    <row r="307" spans="2:8" ht="18.75">
      <c r="B307" s="53" t="str">
        <f>B292</f>
        <v>ANNEE SCOLAIRE 2023/2024</v>
      </c>
      <c r="D307" s="50"/>
      <c r="F307" s="53" t="str">
        <f>F292</f>
        <v>ANNEE SCOLAIRE 2023/2024</v>
      </c>
      <c r="H307" s="35"/>
    </row>
    <row r="308" spans="2:8" ht="9" customHeight="1" thickBot="1">
      <c r="B308" s="52"/>
      <c r="D308" s="50"/>
      <c r="H308" s="35"/>
    </row>
    <row r="309" spans="2:8" ht="19.5" thickBot="1">
      <c r="B309" s="55" t="s">
        <v>10</v>
      </c>
      <c r="C309" s="34">
        <f>+MS!B26</f>
        <v>0</v>
      </c>
      <c r="D309" s="56"/>
      <c r="F309" s="55" t="s">
        <v>10</v>
      </c>
      <c r="G309" s="34">
        <f>+C309</f>
        <v>0</v>
      </c>
      <c r="H309" s="35"/>
    </row>
    <row r="310" spans="2:8" ht="19.5" thickBot="1">
      <c r="B310" s="55" t="s">
        <v>9</v>
      </c>
      <c r="C310" s="34">
        <f>+MS!C26</f>
        <v>0</v>
      </c>
      <c r="D310" s="56"/>
      <c r="F310" s="55" t="s">
        <v>9</v>
      </c>
      <c r="G310" s="34">
        <f t="shared" ref="G310:G311" si="34">+C310</f>
        <v>0</v>
      </c>
      <c r="H310" s="35"/>
    </row>
    <row r="311" spans="2:8" ht="19.5" thickBot="1">
      <c r="B311" s="55" t="s">
        <v>92</v>
      </c>
      <c r="C311" s="37" t="str">
        <f>+MS!D26</f>
        <v>MS</v>
      </c>
      <c r="D311" s="33"/>
      <c r="F311" s="55" t="s">
        <v>92</v>
      </c>
      <c r="G311" s="34" t="str">
        <f t="shared" si="34"/>
        <v>MS</v>
      </c>
      <c r="H311" s="57" t="s">
        <v>101</v>
      </c>
    </row>
    <row r="312" spans="2:8" ht="9.75" customHeight="1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>
        <f>+MS!E26</f>
        <v>0</v>
      </c>
      <c r="D313" s="33"/>
      <c r="F313" s="31" t="s">
        <v>98</v>
      </c>
      <c r="G313" s="34">
        <f t="shared" ref="G313:G316" si="35">+C313</f>
        <v>0</v>
      </c>
      <c r="H313" s="35"/>
    </row>
    <row r="314" spans="2:8" ht="16.5" thickBot="1">
      <c r="B314" s="36" t="s">
        <v>99</v>
      </c>
      <c r="C314" s="32">
        <f>+MS!H26</f>
        <v>0</v>
      </c>
      <c r="D314" s="33"/>
      <c r="F314" s="36" t="s">
        <v>99</v>
      </c>
      <c r="G314" s="34">
        <f t="shared" si="35"/>
        <v>0</v>
      </c>
      <c r="H314" s="35"/>
    </row>
    <row r="315" spans="2:8" ht="16.5" thickBot="1">
      <c r="B315" s="31" t="s">
        <v>100</v>
      </c>
      <c r="C315" s="37">
        <f>+MS!K26</f>
        <v>0</v>
      </c>
      <c r="D315" s="33"/>
      <c r="F315" s="31" t="s">
        <v>100</v>
      </c>
      <c r="G315" s="34">
        <f t="shared" si="35"/>
        <v>0</v>
      </c>
      <c r="H315" s="35"/>
    </row>
    <row r="316" spans="2:8" ht="16.5" thickBot="1">
      <c r="B316" s="38" t="s">
        <v>102</v>
      </c>
      <c r="C316" s="39">
        <f>SUM(C313:C315)</f>
        <v>0</v>
      </c>
      <c r="D316" s="33"/>
      <c r="F316" s="38" t="s">
        <v>102</v>
      </c>
      <c r="G316" s="34">
        <f t="shared" si="35"/>
        <v>0</v>
      </c>
      <c r="H316" s="35"/>
    </row>
    <row r="317" spans="2:8" ht="6.75" customHeight="1" thickBot="1">
      <c r="B317" s="40"/>
      <c r="C317" s="41"/>
      <c r="D317" s="42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 ht="7.5" customHeight="1">
      <c r="B321" s="52"/>
      <c r="D321" s="50"/>
      <c r="H321" s="35"/>
    </row>
    <row r="322" spans="2:8" ht="18.75">
      <c r="B322" s="53" t="str">
        <f>B307</f>
        <v>ANNEE SCOLAIRE 2023/2024</v>
      </c>
      <c r="D322" s="50"/>
      <c r="F322" s="53" t="str">
        <f>F307</f>
        <v>ANNEE SCOLAIRE 2023/2024</v>
      </c>
      <c r="H322" s="35"/>
    </row>
    <row r="323" spans="2:8" ht="9" customHeight="1" thickBot="1">
      <c r="B323" s="52"/>
      <c r="D323" s="50"/>
      <c r="H323" s="35"/>
    </row>
    <row r="324" spans="2:8" ht="19.5" thickBot="1">
      <c r="B324" s="55" t="s">
        <v>10</v>
      </c>
      <c r="C324" s="34">
        <f>+MS!B27</f>
        <v>0</v>
      </c>
      <c r="D324" s="56"/>
      <c r="F324" s="55" t="s">
        <v>10</v>
      </c>
      <c r="G324" s="34">
        <f>+C324</f>
        <v>0</v>
      </c>
      <c r="H324" s="35"/>
    </row>
    <row r="325" spans="2:8" ht="19.5" thickBot="1">
      <c r="B325" s="55" t="s">
        <v>9</v>
      </c>
      <c r="C325" s="34">
        <f>+MS!C27</f>
        <v>0</v>
      </c>
      <c r="D325" s="56"/>
      <c r="F325" s="55" t="s">
        <v>9</v>
      </c>
      <c r="G325" s="34">
        <f t="shared" ref="G325:G326" si="36">+C325</f>
        <v>0</v>
      </c>
      <c r="H325" s="35"/>
    </row>
    <row r="326" spans="2:8" ht="19.5" thickBot="1">
      <c r="B326" s="55" t="s">
        <v>92</v>
      </c>
      <c r="C326" s="37" t="str">
        <f>+MS!D27</f>
        <v>MS</v>
      </c>
      <c r="D326" s="33"/>
      <c r="F326" s="55" t="s">
        <v>92</v>
      </c>
      <c r="G326" s="34" t="str">
        <f t="shared" si="36"/>
        <v>MS</v>
      </c>
      <c r="H326" s="57" t="s">
        <v>101</v>
      </c>
    </row>
    <row r="327" spans="2:8" ht="9.75" customHeight="1" thickBot="1">
      <c r="B327" s="52"/>
      <c r="C327" s="58"/>
      <c r="D327" s="56"/>
      <c r="G327" s="34"/>
      <c r="H327" s="35"/>
    </row>
    <row r="328" spans="2:8" ht="16.5" thickBot="1">
      <c r="B328" s="31" t="s">
        <v>98</v>
      </c>
      <c r="C328" s="32">
        <f>+MS!E27</f>
        <v>0</v>
      </c>
      <c r="D328" s="33"/>
      <c r="F328" s="31" t="s">
        <v>98</v>
      </c>
      <c r="G328" s="34">
        <f t="shared" ref="G328:G331" si="37">+C328</f>
        <v>0</v>
      </c>
      <c r="H328" s="35"/>
    </row>
    <row r="329" spans="2:8" ht="16.5" thickBot="1">
      <c r="B329" s="36" t="s">
        <v>99</v>
      </c>
      <c r="C329" s="32">
        <f>+MS!H27</f>
        <v>0</v>
      </c>
      <c r="D329" s="33"/>
      <c r="F329" s="36" t="s">
        <v>99</v>
      </c>
      <c r="G329" s="34">
        <f t="shared" si="37"/>
        <v>0</v>
      </c>
      <c r="H329" s="35"/>
    </row>
    <row r="330" spans="2:8" ht="16.5" thickBot="1">
      <c r="B330" s="31" t="s">
        <v>100</v>
      </c>
      <c r="C330" s="37">
        <f>+MS!K27</f>
        <v>0</v>
      </c>
      <c r="D330" s="33"/>
      <c r="F330" s="31" t="s">
        <v>100</v>
      </c>
      <c r="G330" s="34">
        <f t="shared" si="37"/>
        <v>0</v>
      </c>
      <c r="H330" s="35"/>
    </row>
    <row r="331" spans="2:8" ht="16.5" thickBot="1">
      <c r="B331" s="38" t="s">
        <v>102</v>
      </c>
      <c r="C331" s="39">
        <f>SUM(C328:C330)</f>
        <v>0</v>
      </c>
      <c r="D331" s="33"/>
      <c r="F331" s="38" t="s">
        <v>102</v>
      </c>
      <c r="G331" s="34">
        <f t="shared" si="37"/>
        <v>0</v>
      </c>
      <c r="H331" s="35"/>
    </row>
    <row r="332" spans="2:8" ht="30" customHeight="1" thickBot="1">
      <c r="B332" s="40"/>
      <c r="C332" s="41"/>
      <c r="D332" s="42"/>
      <c r="E332" s="41"/>
      <c r="F332" s="41"/>
      <c r="G332" s="41"/>
      <c r="H332" s="43"/>
    </row>
    <row r="333" spans="2:8" ht="18.75">
      <c r="B333" s="44" t="str">
        <f>+B318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3.25">
      <c r="B335" s="49" t="s">
        <v>97</v>
      </c>
      <c r="D335" s="50"/>
      <c r="F335" s="51" t="s">
        <v>97</v>
      </c>
      <c r="H335" s="35"/>
    </row>
    <row r="336" spans="2:8" ht="7.5" customHeight="1">
      <c r="B336" s="52"/>
      <c r="D336" s="50"/>
      <c r="H336" s="35"/>
    </row>
    <row r="337" spans="2:8" ht="18.75">
      <c r="B337" s="53" t="str">
        <f>B322</f>
        <v>ANNEE SCOLAIRE 2023/2024</v>
      </c>
      <c r="D337" s="50"/>
      <c r="F337" s="53" t="str">
        <f>F322</f>
        <v>ANNEE SCOLAIRE 2023/2024</v>
      </c>
      <c r="H337" s="35"/>
    </row>
    <row r="338" spans="2:8" ht="3.75" customHeight="1" thickBot="1">
      <c r="B338" s="52"/>
      <c r="D338" s="50"/>
      <c r="H338" s="35"/>
    </row>
    <row r="339" spans="2:8" ht="19.5" thickBot="1">
      <c r="B339" s="55" t="s">
        <v>10</v>
      </c>
      <c r="C339" s="34">
        <f>+MS!B28</f>
        <v>0</v>
      </c>
      <c r="D339" s="56"/>
      <c r="F339" s="55" t="s">
        <v>10</v>
      </c>
      <c r="G339" s="34">
        <f>+C339</f>
        <v>0</v>
      </c>
      <c r="H339" s="35"/>
    </row>
    <row r="340" spans="2:8" ht="19.5" thickBot="1">
      <c r="B340" s="55" t="s">
        <v>9</v>
      </c>
      <c r="C340" s="34">
        <f>+MS!C28</f>
        <v>0</v>
      </c>
      <c r="D340" s="56"/>
      <c r="F340" s="55" t="s">
        <v>9</v>
      </c>
      <c r="G340" s="34">
        <f t="shared" ref="G340:G341" si="38">+C340</f>
        <v>0</v>
      </c>
      <c r="H340" s="35"/>
    </row>
    <row r="341" spans="2:8" ht="19.5" thickBot="1">
      <c r="B341" s="55" t="s">
        <v>92</v>
      </c>
      <c r="C341" s="37" t="str">
        <f>+MS!D28</f>
        <v>MS</v>
      </c>
      <c r="D341" s="33"/>
      <c r="F341" s="55" t="s">
        <v>92</v>
      </c>
      <c r="G341" s="34" t="str">
        <f t="shared" si="38"/>
        <v>MS</v>
      </c>
      <c r="H341" s="57" t="s">
        <v>101</v>
      </c>
    </row>
    <row r="342" spans="2:8" ht="0.75" customHeight="1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>
        <f>+MS!E28</f>
        <v>0</v>
      </c>
      <c r="D343" s="33"/>
      <c r="F343" s="31" t="s">
        <v>98</v>
      </c>
      <c r="G343" s="34">
        <f t="shared" ref="G343:G346" si="39">+C343</f>
        <v>0</v>
      </c>
      <c r="H343" s="35"/>
    </row>
    <row r="344" spans="2:8" ht="16.5" thickBot="1">
      <c r="B344" s="36" t="s">
        <v>99</v>
      </c>
      <c r="C344" s="32">
        <f>+MS!H28</f>
        <v>0</v>
      </c>
      <c r="D344" s="33"/>
      <c r="F344" s="36" t="s">
        <v>99</v>
      </c>
      <c r="G344" s="34">
        <f t="shared" si="39"/>
        <v>0</v>
      </c>
      <c r="H344" s="35"/>
    </row>
    <row r="345" spans="2:8" ht="16.5" thickBot="1">
      <c r="B345" s="31" t="s">
        <v>100</v>
      </c>
      <c r="C345" s="37">
        <f>+MS!K28</f>
        <v>0</v>
      </c>
      <c r="D345" s="33"/>
      <c r="F345" s="31" t="s">
        <v>100</v>
      </c>
      <c r="G345" s="34">
        <f t="shared" si="39"/>
        <v>0</v>
      </c>
      <c r="H345" s="35"/>
    </row>
    <row r="346" spans="2:8" ht="16.5" thickBot="1">
      <c r="B346" s="38" t="s">
        <v>102</v>
      </c>
      <c r="C346" s="39">
        <f>SUM(C343:C345)</f>
        <v>0</v>
      </c>
      <c r="D346" s="33"/>
      <c r="F346" s="38" t="s">
        <v>102</v>
      </c>
      <c r="G346" s="34">
        <f t="shared" si="39"/>
        <v>0</v>
      </c>
      <c r="H346" s="35"/>
    </row>
    <row r="347" spans="2:8" ht="6.75" customHeight="1" thickBot="1">
      <c r="B347" s="40"/>
      <c r="C347" s="41"/>
      <c r="D347" s="42"/>
      <c r="E347" s="41"/>
      <c r="F347" s="41"/>
      <c r="G347" s="41"/>
      <c r="H347" s="43"/>
    </row>
    <row r="348" spans="2:8" ht="19.5" thickBot="1">
      <c r="B348" s="44" t="str">
        <f>+B333</f>
        <v>SEPTEMBRE 2023</v>
      </c>
      <c r="C348" s="45"/>
      <c r="D348" s="46"/>
      <c r="E348" s="45"/>
      <c r="F348" s="47" t="str">
        <f>+B348</f>
        <v>SEPTEMBRE 2023</v>
      </c>
      <c r="G348" s="45"/>
      <c r="H348" s="48"/>
    </row>
    <row r="349" spans="2:8" ht="18.75">
      <c r="B349" s="44" t="str">
        <f>+B334</f>
        <v>GROUPE SCOLAIRE</v>
      </c>
      <c r="C349" s="45"/>
      <c r="D349" s="46"/>
      <c r="E349" s="45"/>
      <c r="F349" s="47" t="str">
        <f>+B349</f>
        <v>GROUPE SCOLAIRE</v>
      </c>
      <c r="G349" s="45"/>
      <c r="H349" s="48"/>
    </row>
    <row r="350" spans="2:8" ht="23.25">
      <c r="B350" s="49" t="s">
        <v>96</v>
      </c>
      <c r="D350" s="50"/>
      <c r="F350" s="51" t="s">
        <v>96</v>
      </c>
      <c r="H350" s="35"/>
    </row>
    <row r="351" spans="2:8" ht="23.25">
      <c r="B351" s="49" t="s">
        <v>97</v>
      </c>
      <c r="D351" s="50"/>
      <c r="F351" s="51" t="s">
        <v>97</v>
      </c>
      <c r="H351" s="35"/>
    </row>
    <row r="352" spans="2:8">
      <c r="B352" s="52"/>
      <c r="D352" s="50"/>
      <c r="H352" s="35"/>
    </row>
    <row r="353" spans="2:8" ht="18.75">
      <c r="B353" s="53" t="str">
        <f>B337</f>
        <v>ANNEE SCOLAIRE 2023/2024</v>
      </c>
      <c r="D353" s="50"/>
      <c r="F353" s="53" t="str">
        <f>B353</f>
        <v>ANNEE SCOLAIRE 2023/2024</v>
      </c>
      <c r="H353" s="35"/>
    </row>
    <row r="354" spans="2:8" ht="7.5" customHeight="1" thickBot="1">
      <c r="B354" s="52"/>
      <c r="D354" s="50"/>
      <c r="H354" s="35"/>
    </row>
    <row r="355" spans="2:8" ht="19.5" thickBot="1">
      <c r="B355" s="55" t="s">
        <v>10</v>
      </c>
      <c r="C355" s="34">
        <f>+MS!B29</f>
        <v>0</v>
      </c>
      <c r="D355" s="56"/>
      <c r="F355" s="55" t="s">
        <v>10</v>
      </c>
      <c r="G355" s="34">
        <f>+C355</f>
        <v>0</v>
      </c>
      <c r="H355" s="35"/>
    </row>
    <row r="356" spans="2:8" ht="19.5" thickBot="1">
      <c r="B356" s="55" t="s">
        <v>9</v>
      </c>
      <c r="C356" s="34">
        <f>+MS!C29</f>
        <v>0</v>
      </c>
      <c r="D356" s="56"/>
      <c r="F356" s="55" t="s">
        <v>9</v>
      </c>
      <c r="G356" s="34">
        <f t="shared" ref="G356:G357" si="40">+C356</f>
        <v>0</v>
      </c>
      <c r="H356" s="35"/>
    </row>
    <row r="357" spans="2:8" ht="19.5" thickBot="1">
      <c r="B357" s="55" t="s">
        <v>92</v>
      </c>
      <c r="C357" s="37" t="str">
        <f>+MS!D29</f>
        <v>MS</v>
      </c>
      <c r="D357" s="33"/>
      <c r="F357" s="55" t="s">
        <v>92</v>
      </c>
      <c r="G357" s="34" t="str">
        <f t="shared" si="40"/>
        <v>MS</v>
      </c>
      <c r="H357" s="57" t="s">
        <v>101</v>
      </c>
    </row>
    <row r="358" spans="2:8" ht="10.5" customHeight="1" thickBot="1">
      <c r="B358" s="52"/>
      <c r="C358" s="58"/>
      <c r="D358" s="56"/>
      <c r="G358" s="34"/>
      <c r="H358" s="35"/>
    </row>
    <row r="359" spans="2:8" ht="16.5" thickBot="1">
      <c r="B359" s="31" t="s">
        <v>98</v>
      </c>
      <c r="C359" s="32">
        <f>+MS!E29</f>
        <v>0</v>
      </c>
      <c r="D359" s="33"/>
      <c r="F359" s="31" t="s">
        <v>98</v>
      </c>
      <c r="G359" s="34">
        <f t="shared" ref="G359:G362" si="41">+C359</f>
        <v>0</v>
      </c>
      <c r="H359" s="35"/>
    </row>
    <row r="360" spans="2:8" ht="16.5" thickBot="1">
      <c r="B360" s="36" t="s">
        <v>99</v>
      </c>
      <c r="C360" s="32">
        <f>+MS!H29</f>
        <v>0</v>
      </c>
      <c r="D360" s="33"/>
      <c r="F360" s="36" t="s">
        <v>99</v>
      </c>
      <c r="G360" s="34">
        <f t="shared" si="41"/>
        <v>0</v>
      </c>
      <c r="H360" s="35"/>
    </row>
    <row r="361" spans="2:8" ht="16.5" thickBot="1">
      <c r="B361" s="31" t="s">
        <v>100</v>
      </c>
      <c r="C361" s="37">
        <f>+MS!K29</f>
        <v>0</v>
      </c>
      <c r="D361" s="33"/>
      <c r="F361" s="31" t="s">
        <v>100</v>
      </c>
      <c r="G361" s="34">
        <f t="shared" si="41"/>
        <v>0</v>
      </c>
      <c r="H361" s="35"/>
    </row>
    <row r="362" spans="2:8" ht="16.5" thickBot="1">
      <c r="B362" s="38" t="s">
        <v>102</v>
      </c>
      <c r="C362" s="39">
        <f>SUM(C359:C361)</f>
        <v>0</v>
      </c>
      <c r="D362" s="33"/>
      <c r="F362" s="38" t="s">
        <v>102</v>
      </c>
      <c r="G362" s="34">
        <f t="shared" si="41"/>
        <v>0</v>
      </c>
      <c r="H362" s="35"/>
    </row>
    <row r="363" spans="2:8" ht="15.75" thickBot="1">
      <c r="B363" s="40"/>
      <c r="C363" s="41"/>
      <c r="D363" s="42"/>
      <c r="E363" s="41"/>
      <c r="F363" s="41"/>
      <c r="G363" s="41"/>
      <c r="H363" s="43"/>
    </row>
    <row r="364" spans="2:8" ht="18.75">
      <c r="B364" s="44" t="str">
        <f>B348</f>
        <v>SEPTEMBRE 2023</v>
      </c>
      <c r="C364" s="45"/>
      <c r="D364" s="46"/>
      <c r="E364" s="45"/>
      <c r="F364" s="47" t="str">
        <f>+B364</f>
        <v>SEPTEMBRE 2023</v>
      </c>
      <c r="G364" s="45"/>
      <c r="H364" s="48"/>
    </row>
    <row r="365" spans="2:8" ht="23.25">
      <c r="B365" s="49" t="s">
        <v>96</v>
      </c>
      <c r="D365" s="50"/>
      <c r="F365" s="51" t="s">
        <v>96</v>
      </c>
      <c r="H365" s="35"/>
    </row>
    <row r="366" spans="2:8" ht="23.25">
      <c r="B366" s="49" t="s">
        <v>97</v>
      </c>
      <c r="D366" s="50"/>
      <c r="F366" s="51" t="s">
        <v>97</v>
      </c>
      <c r="H366" s="35"/>
    </row>
    <row r="367" spans="2:8">
      <c r="B367" s="52"/>
      <c r="D367" s="50"/>
      <c r="H367" s="35"/>
    </row>
    <row r="368" spans="2:8" ht="18.75">
      <c r="B368" s="53" t="str">
        <f>B353</f>
        <v>ANNEE SCOLAIRE 2023/2024</v>
      </c>
      <c r="D368" s="50"/>
      <c r="F368" s="53" t="str">
        <f>F353</f>
        <v>ANNEE SCOLAIRE 2023/2024</v>
      </c>
      <c r="H368" s="35"/>
    </row>
    <row r="369" spans="2:8" ht="15.75" thickBot="1">
      <c r="B369" s="52"/>
      <c r="D369" s="50"/>
      <c r="H369" s="35"/>
    </row>
    <row r="370" spans="2:8" ht="19.5" thickBot="1">
      <c r="B370" s="55" t="s">
        <v>10</v>
      </c>
      <c r="C370" s="34">
        <f>+MS!B30</f>
        <v>0</v>
      </c>
      <c r="D370" s="56"/>
      <c r="F370" s="55" t="s">
        <v>10</v>
      </c>
      <c r="G370" s="34">
        <f>+C370</f>
        <v>0</v>
      </c>
      <c r="H370" s="35"/>
    </row>
    <row r="371" spans="2:8" ht="19.5" thickBot="1">
      <c r="B371" s="55" t="s">
        <v>9</v>
      </c>
      <c r="C371" s="34">
        <f>+MS!C30</f>
        <v>0</v>
      </c>
      <c r="D371" s="56"/>
      <c r="F371" s="55" t="s">
        <v>9</v>
      </c>
      <c r="G371" s="34">
        <f t="shared" ref="G371:G372" si="42">+C371</f>
        <v>0</v>
      </c>
      <c r="H371" s="35"/>
    </row>
    <row r="372" spans="2:8" ht="19.5" thickBot="1">
      <c r="B372" s="55" t="s">
        <v>92</v>
      </c>
      <c r="C372" s="37" t="str">
        <f>+MS!D30</f>
        <v>MS</v>
      </c>
      <c r="D372" s="33"/>
      <c r="F372" s="55" t="s">
        <v>92</v>
      </c>
      <c r="G372" s="34" t="str">
        <f t="shared" si="42"/>
        <v>MS</v>
      </c>
      <c r="H372" s="57" t="s">
        <v>101</v>
      </c>
    </row>
    <row r="373" spans="2:8" ht="16.5" thickBot="1">
      <c r="B373" s="52"/>
      <c r="C373" s="58"/>
      <c r="D373" s="56"/>
      <c r="G373" s="34"/>
      <c r="H373" s="35"/>
    </row>
    <row r="374" spans="2:8" ht="16.5" thickBot="1">
      <c r="B374" s="31" t="s">
        <v>98</v>
      </c>
      <c r="C374" s="32">
        <f>+MS!E30</f>
        <v>0</v>
      </c>
      <c r="D374" s="33"/>
      <c r="F374" s="31" t="s">
        <v>98</v>
      </c>
      <c r="G374" s="34">
        <f t="shared" ref="G374:G377" si="43">+C374</f>
        <v>0</v>
      </c>
      <c r="H374" s="35"/>
    </row>
    <row r="375" spans="2:8" ht="16.5" thickBot="1">
      <c r="B375" s="36" t="s">
        <v>99</v>
      </c>
      <c r="C375" s="32">
        <f>+MS!H30</f>
        <v>0</v>
      </c>
      <c r="D375" s="33"/>
      <c r="F375" s="36" t="s">
        <v>99</v>
      </c>
      <c r="G375" s="34">
        <f t="shared" si="43"/>
        <v>0</v>
      </c>
      <c r="H375" s="35"/>
    </row>
    <row r="376" spans="2:8" ht="16.5" thickBot="1">
      <c r="B376" s="31" t="s">
        <v>100</v>
      </c>
      <c r="C376" s="37">
        <f>+MS!K30</f>
        <v>0</v>
      </c>
      <c r="D376" s="33"/>
      <c r="F376" s="31" t="s">
        <v>100</v>
      </c>
      <c r="G376" s="34">
        <f t="shared" si="43"/>
        <v>0</v>
      </c>
      <c r="H376" s="35"/>
    </row>
    <row r="377" spans="2:8" ht="16.5" thickBot="1">
      <c r="B377" s="38" t="s">
        <v>102</v>
      </c>
      <c r="C377" s="39">
        <f>SUM(C374:C376)</f>
        <v>0</v>
      </c>
      <c r="D377" s="33"/>
      <c r="F377" s="38" t="s">
        <v>102</v>
      </c>
      <c r="G377" s="34">
        <f t="shared" si="43"/>
        <v>0</v>
      </c>
      <c r="H377" s="35"/>
    </row>
    <row r="378" spans="2:8" ht="15.75" thickBot="1">
      <c r="B378" s="40"/>
      <c r="C378" s="41"/>
      <c r="D378" s="42"/>
      <c r="E378" s="41"/>
      <c r="F378" s="41"/>
      <c r="G378" s="41"/>
      <c r="H378" s="43"/>
    </row>
    <row r="379" spans="2:8" ht="18.75">
      <c r="B379" s="44" t="str">
        <f>+B364</f>
        <v>SEPTEMBRE 2023</v>
      </c>
      <c r="C379" s="45"/>
      <c r="D379" s="46"/>
      <c r="E379" s="45"/>
      <c r="F379" s="47" t="str">
        <f>+B379</f>
        <v>SEPTEMBRE 2023</v>
      </c>
      <c r="G379" s="45"/>
      <c r="H379" s="48"/>
    </row>
    <row r="380" spans="2:8" ht="23.25">
      <c r="B380" s="49" t="s">
        <v>96</v>
      </c>
      <c r="D380" s="50"/>
      <c r="F380" s="51" t="s">
        <v>96</v>
      </c>
      <c r="H380" s="35"/>
    </row>
    <row r="381" spans="2:8" ht="23.25">
      <c r="B381" s="49" t="s">
        <v>97</v>
      </c>
      <c r="D381" s="50"/>
      <c r="F381" s="51" t="s">
        <v>97</v>
      </c>
      <c r="H381" s="35"/>
    </row>
    <row r="382" spans="2:8">
      <c r="B382" s="52"/>
      <c r="D382" s="50"/>
      <c r="H382" s="35"/>
    </row>
    <row r="383" spans="2:8" ht="18.75">
      <c r="B383" s="53" t="str">
        <f>B368</f>
        <v>ANNEE SCOLAIRE 2023/2024</v>
      </c>
      <c r="D383" s="50"/>
      <c r="F383" s="53" t="str">
        <f>F368</f>
        <v>ANNEE SCOLAIRE 2023/2024</v>
      </c>
      <c r="H383" s="35"/>
    </row>
    <row r="384" spans="2:8" ht="15.75" thickBot="1">
      <c r="B384" s="52"/>
      <c r="D384" s="50"/>
      <c r="H384" s="35"/>
    </row>
    <row r="385" spans="2:8" ht="19.5" thickBot="1">
      <c r="B385" s="55" t="s">
        <v>10</v>
      </c>
      <c r="C385" s="34">
        <f>+MS!B31</f>
        <v>0</v>
      </c>
      <c r="D385" s="56"/>
      <c r="F385" s="55" t="s">
        <v>10</v>
      </c>
      <c r="G385" s="34">
        <f>+C385</f>
        <v>0</v>
      </c>
      <c r="H385" s="35"/>
    </row>
    <row r="386" spans="2:8" ht="19.5" thickBot="1">
      <c r="B386" s="55" t="s">
        <v>9</v>
      </c>
      <c r="C386" s="34">
        <f>+MS!C31</f>
        <v>0</v>
      </c>
      <c r="D386" s="56"/>
      <c r="F386" s="55" t="s">
        <v>9</v>
      </c>
      <c r="G386" s="34">
        <f t="shared" ref="G386:G387" si="44">+C386</f>
        <v>0</v>
      </c>
      <c r="H386" s="35"/>
    </row>
    <row r="387" spans="2:8" ht="19.5" thickBot="1">
      <c r="B387" s="55" t="s">
        <v>92</v>
      </c>
      <c r="C387" s="37" t="str">
        <f>+MS!D31</f>
        <v>MS</v>
      </c>
      <c r="D387" s="33"/>
      <c r="F387" s="55" t="s">
        <v>92</v>
      </c>
      <c r="G387" s="34" t="str">
        <f t="shared" si="44"/>
        <v>MS</v>
      </c>
      <c r="H387" s="57" t="s">
        <v>101</v>
      </c>
    </row>
    <row r="388" spans="2:8" ht="16.5" thickBot="1">
      <c r="B388" s="52"/>
      <c r="C388" s="58"/>
      <c r="D388" s="56"/>
      <c r="G388" s="34"/>
      <c r="H388" s="35"/>
    </row>
    <row r="389" spans="2:8" ht="16.5" thickBot="1">
      <c r="B389" s="31" t="s">
        <v>98</v>
      </c>
      <c r="C389" s="32">
        <f>+MS!E31</f>
        <v>0</v>
      </c>
      <c r="D389" s="33"/>
      <c r="F389" s="31" t="s">
        <v>98</v>
      </c>
      <c r="G389" s="34">
        <f t="shared" ref="G389:G392" si="45">+C389</f>
        <v>0</v>
      </c>
      <c r="H389" s="35"/>
    </row>
    <row r="390" spans="2:8" ht="16.5" thickBot="1">
      <c r="B390" s="36" t="s">
        <v>99</v>
      </c>
      <c r="C390" s="32">
        <f>+MS!H31</f>
        <v>0</v>
      </c>
      <c r="D390" s="33"/>
      <c r="F390" s="36" t="s">
        <v>99</v>
      </c>
      <c r="G390" s="34">
        <f t="shared" si="45"/>
        <v>0</v>
      </c>
      <c r="H390" s="35"/>
    </row>
    <row r="391" spans="2:8" ht="16.5" thickBot="1">
      <c r="B391" s="31" t="s">
        <v>100</v>
      </c>
      <c r="C391" s="37">
        <f>+MS!K1</f>
        <v>0</v>
      </c>
      <c r="D391" s="33"/>
      <c r="F391" s="31" t="s">
        <v>100</v>
      </c>
      <c r="G391" s="34">
        <f t="shared" si="45"/>
        <v>0</v>
      </c>
      <c r="H391" s="35"/>
    </row>
    <row r="392" spans="2:8" ht="16.5" thickBot="1">
      <c r="B392" s="38" t="s">
        <v>102</v>
      </c>
      <c r="C392" s="39">
        <f>SUM(C389:C391)</f>
        <v>0</v>
      </c>
      <c r="D392" s="33"/>
      <c r="F392" s="38" t="s">
        <v>102</v>
      </c>
      <c r="G392" s="34">
        <f t="shared" si="45"/>
        <v>0</v>
      </c>
      <c r="H392" s="35"/>
    </row>
    <row r="393" spans="2:8" ht="15.75" thickBot="1">
      <c r="B393" s="40"/>
      <c r="C393" s="41"/>
      <c r="D393" s="42"/>
      <c r="E393" s="41"/>
      <c r="F393" s="41"/>
      <c r="G393" s="41"/>
      <c r="H393" s="43"/>
    </row>
  </sheetData>
  <pageMargins left="0.17" right="0.17" top="0.41" bottom="0.35" header="0.5" footer="0.21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H666"/>
  <sheetViews>
    <sheetView workbookViewId="0">
      <selection activeCell="C1" sqref="C1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19.28515625" customWidth="1"/>
    <col min="4" max="4" width="0.7109375" hidden="1" customWidth="1"/>
    <col min="5" max="5" width="0.570312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3" customHeight="1">
      <c r="B1" s="72" t="e">
        <f>+#REF!</f>
        <v>#REF!</v>
      </c>
      <c r="F1" s="72" t="e">
        <f>+#REF!</f>
        <v>#REF!</v>
      </c>
    </row>
    <row r="2" spans="2:8" ht="15.75" thickBot="1"/>
    <row r="3" spans="2:8" ht="18.75">
      <c r="B3" s="44" t="str">
        <f>+'LIST-GENERAL'!J4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7.5" customHeight="1">
      <c r="B6" s="52"/>
      <c r="D6" s="50"/>
      <c r="H6" s="35"/>
    </row>
    <row r="7" spans="2:8" ht="18.75">
      <c r="B7" s="53" t="str">
        <f>'LIST-GENERAL'!B3</f>
        <v>ANNEE SCOLAIRE 2023/2024</v>
      </c>
      <c r="D7" s="50"/>
      <c r="F7" s="54" t="str">
        <f>+B7</f>
        <v>ANNEE SCOLAIRE 2023/2024</v>
      </c>
      <c r="H7" s="35"/>
    </row>
    <row r="8" spans="2:8" ht="9" customHeight="1" thickBot="1">
      <c r="B8" s="52"/>
      <c r="D8" s="50"/>
      <c r="H8" s="35"/>
    </row>
    <row r="9" spans="2:8" ht="19.5" thickBot="1">
      <c r="B9" s="55" t="s">
        <v>10</v>
      </c>
      <c r="C9" s="34" t="str">
        <f>+GS!B7</f>
        <v>BOUCHAJRA</v>
      </c>
      <c r="D9" s="56"/>
      <c r="F9" s="55" t="s">
        <v>10</v>
      </c>
      <c r="G9" s="34" t="str">
        <f>+C9</f>
        <v>BOUCHAJRA</v>
      </c>
      <c r="H9" s="35"/>
    </row>
    <row r="10" spans="2:8" ht="19.5" thickBot="1">
      <c r="B10" s="55" t="s">
        <v>9</v>
      </c>
      <c r="C10" s="34" t="str">
        <f>+GS!C7</f>
        <v>ANOUAR</v>
      </c>
      <c r="D10" s="56"/>
      <c r="F10" s="55" t="s">
        <v>9</v>
      </c>
      <c r="G10" s="34" t="str">
        <f t="shared" ref="G10:G11" si="0">+C10</f>
        <v>ANOUAR</v>
      </c>
      <c r="H10" s="35"/>
    </row>
    <row r="11" spans="2:8" ht="19.5" thickBot="1">
      <c r="B11" s="55" t="s">
        <v>92</v>
      </c>
      <c r="C11" s="37" t="str">
        <f>+GS!D7</f>
        <v>GS</v>
      </c>
      <c r="D11" s="33"/>
      <c r="F11" s="55" t="s">
        <v>92</v>
      </c>
      <c r="G11" s="34" t="str">
        <f t="shared" si="0"/>
        <v>GS</v>
      </c>
      <c r="H11" s="57" t="s">
        <v>101</v>
      </c>
    </row>
    <row r="12" spans="2:8" ht="9.75" customHeight="1" thickBot="1">
      <c r="B12" s="52"/>
      <c r="C12" s="58"/>
      <c r="D12" s="56"/>
      <c r="G12" s="34"/>
      <c r="H12" s="35"/>
    </row>
    <row r="13" spans="2:8" ht="16.5" thickBot="1">
      <c r="B13" s="31" t="s">
        <v>98</v>
      </c>
      <c r="C13" s="32">
        <f>+GS!E7</f>
        <v>800</v>
      </c>
      <c r="D13" s="33"/>
      <c r="F13" s="31" t="s">
        <v>98</v>
      </c>
      <c r="G13" s="34">
        <f t="shared" ref="G13:G16" si="1">+C13</f>
        <v>800</v>
      </c>
      <c r="H13" s="35"/>
    </row>
    <row r="14" spans="2:8" ht="16.5" thickBot="1">
      <c r="B14" s="36" t="s">
        <v>99</v>
      </c>
      <c r="C14" s="32">
        <f>+GS!H7</f>
        <v>550</v>
      </c>
      <c r="D14" s="33"/>
      <c r="F14" s="36" t="s">
        <v>99</v>
      </c>
      <c r="G14" s="34">
        <f t="shared" si="1"/>
        <v>550</v>
      </c>
      <c r="H14" s="35"/>
    </row>
    <row r="15" spans="2:8" ht="16.5" thickBot="1">
      <c r="B15" s="31" t="s">
        <v>100</v>
      </c>
      <c r="C15" s="37">
        <f>+GS!K7</f>
        <v>150</v>
      </c>
      <c r="D15" s="33"/>
      <c r="F15" s="31" t="s">
        <v>100</v>
      </c>
      <c r="G15" s="34">
        <f t="shared" si="1"/>
        <v>150</v>
      </c>
      <c r="H15" s="35"/>
    </row>
    <row r="16" spans="2:8" ht="16.5" thickBot="1">
      <c r="B16" s="38" t="s">
        <v>102</v>
      </c>
      <c r="C16" s="39">
        <f>SUM(C13:C15)</f>
        <v>1500</v>
      </c>
      <c r="D16" s="33"/>
      <c r="F16" s="38" t="s">
        <v>102</v>
      </c>
      <c r="G16" s="34">
        <f t="shared" si="1"/>
        <v>1500</v>
      </c>
      <c r="H16" s="35"/>
    </row>
    <row r="17" spans="2:8" ht="6.75" customHeight="1" thickBot="1">
      <c r="B17" s="40"/>
      <c r="C17" s="41"/>
      <c r="D17" s="42"/>
      <c r="E17" s="41"/>
      <c r="F17" s="41"/>
      <c r="G17" s="41"/>
      <c r="H17" s="43"/>
    </row>
    <row r="18" spans="2:8" ht="18.75">
      <c r="B18" s="44" t="str">
        <f>B3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6.75" customHeight="1">
      <c r="B21" s="52"/>
      <c r="D21" s="50"/>
      <c r="H21" s="35"/>
    </row>
    <row r="22" spans="2:8" ht="18.75">
      <c r="B22" s="53" t="str">
        <f>B7</f>
        <v>ANNEE SCOLAIRE 2023/2024</v>
      </c>
      <c r="D22" s="50"/>
      <c r="F22" s="54" t="str">
        <f>+B22</f>
        <v>ANNEE SCOLAIRE 2023/2024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 t="e">
        <f>+GS!#REF!</f>
        <v>#REF!</v>
      </c>
      <c r="D24" s="56"/>
      <c r="F24" s="55" t="s">
        <v>10</v>
      </c>
      <c r="G24" s="34" t="e">
        <f>+C24</f>
        <v>#REF!</v>
      </c>
      <c r="H24" s="35"/>
    </row>
    <row r="25" spans="2:8" ht="19.5" thickBot="1">
      <c r="B25" s="55" t="s">
        <v>9</v>
      </c>
      <c r="C25" s="34" t="e">
        <f>+GS!#REF!</f>
        <v>#REF!</v>
      </c>
      <c r="D25" s="56"/>
      <c r="F25" s="55" t="s">
        <v>9</v>
      </c>
      <c r="G25" s="34" t="e">
        <f>+C25</f>
        <v>#REF!</v>
      </c>
      <c r="H25" s="35"/>
    </row>
    <row r="26" spans="2:8" ht="19.5" thickBot="1">
      <c r="B26" s="55" t="s">
        <v>92</v>
      </c>
      <c r="C26" s="37" t="e">
        <f>+GS!#REF!</f>
        <v>#REF!</v>
      </c>
      <c r="D26" s="33"/>
      <c r="F26" s="55" t="s">
        <v>92</v>
      </c>
      <c r="G26" s="34" t="e">
        <f>+C26</f>
        <v>#REF!</v>
      </c>
      <c r="H26" s="57" t="s">
        <v>101</v>
      </c>
    </row>
    <row r="27" spans="2:8" ht="6" customHeight="1" thickBot="1">
      <c r="B27" s="52"/>
      <c r="C27" s="58"/>
      <c r="D27" s="56"/>
      <c r="G27" s="34"/>
      <c r="H27" s="35"/>
    </row>
    <row r="28" spans="2:8" ht="24.75" customHeight="1" thickBot="1">
      <c r="B28" s="31" t="s">
        <v>98</v>
      </c>
      <c r="C28" s="32" t="e">
        <f>+GS!#REF!</f>
        <v>#REF!</v>
      </c>
      <c r="D28" s="33"/>
      <c r="F28" s="31" t="s">
        <v>98</v>
      </c>
      <c r="G28" s="34" t="e">
        <f>+C28</f>
        <v>#REF!</v>
      </c>
      <c r="H28" s="35"/>
    </row>
    <row r="29" spans="2:8" ht="24.75" customHeight="1" thickBot="1">
      <c r="B29" s="36" t="s">
        <v>99</v>
      </c>
      <c r="C29" s="32" t="e">
        <f>+GS!#REF!</f>
        <v>#REF!</v>
      </c>
      <c r="D29" s="33"/>
      <c r="F29" s="36" t="s">
        <v>99</v>
      </c>
      <c r="G29" s="34" t="e">
        <f>+C29</f>
        <v>#REF!</v>
      </c>
      <c r="H29" s="35"/>
    </row>
    <row r="30" spans="2:8" ht="24.75" customHeight="1" thickBot="1">
      <c r="B30" s="31" t="s">
        <v>100</v>
      </c>
      <c r="C30" s="37" t="e">
        <f>+GS!#REF!</f>
        <v>#REF!</v>
      </c>
      <c r="D30" s="33"/>
      <c r="F30" s="31" t="s">
        <v>100</v>
      </c>
      <c r="G30" s="34" t="e">
        <f>+C30</f>
        <v>#REF!</v>
      </c>
      <c r="H30" s="35"/>
    </row>
    <row r="31" spans="2:8" ht="24.75" customHeight="1" thickBot="1">
      <c r="B31" s="38" t="s">
        <v>102</v>
      </c>
      <c r="C31" s="39" t="e">
        <f>SUM(C28:C30)</f>
        <v>#REF!</v>
      </c>
      <c r="D31" s="33"/>
      <c r="F31" s="38" t="s">
        <v>102</v>
      </c>
      <c r="G31" s="34" t="e">
        <f>+C31</f>
        <v>#REF!</v>
      </c>
      <c r="H31" s="35"/>
    </row>
    <row r="32" spans="2:8" ht="9" customHeight="1" thickBot="1">
      <c r="B32" s="40"/>
      <c r="C32" s="59"/>
      <c r="D32" s="60"/>
      <c r="E32" s="41"/>
      <c r="F32" s="41"/>
      <c r="G32" s="41"/>
      <c r="H32" s="43"/>
    </row>
    <row r="33" spans="2:8" ht="18.75">
      <c r="B33" s="44" t="str">
        <f>+B18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6.75" customHeight="1">
      <c r="B36" s="52"/>
      <c r="D36" s="50"/>
      <c r="H36" s="35"/>
    </row>
    <row r="37" spans="2:8" ht="18.75">
      <c r="B37" s="53" t="str">
        <f>B22</f>
        <v>ANNEE SCOLAIRE 2023/2024</v>
      </c>
      <c r="D37" s="50"/>
      <c r="F37" s="54" t="str">
        <f>+B37</f>
        <v>ANNEE SCOLAIRE 2023/2024</v>
      </c>
      <c r="H37" s="35"/>
    </row>
    <row r="38" spans="2:8" ht="10.5" customHeight="1" thickBot="1">
      <c r="B38" s="52"/>
      <c r="D38" s="50"/>
      <c r="H38" s="35"/>
    </row>
    <row r="39" spans="2:8" ht="19.5" thickBot="1">
      <c r="B39" s="55" t="s">
        <v>10</v>
      </c>
      <c r="C39" s="34" t="e">
        <f>+GS!#REF!</f>
        <v>#REF!</v>
      </c>
      <c r="D39" s="56"/>
      <c r="F39" s="55" t="s">
        <v>10</v>
      </c>
      <c r="G39" s="34" t="e">
        <f>+C39</f>
        <v>#REF!</v>
      </c>
      <c r="H39" s="35"/>
    </row>
    <row r="40" spans="2:8" ht="19.5" thickBot="1">
      <c r="B40" s="55" t="s">
        <v>9</v>
      </c>
      <c r="C40" s="34" t="e">
        <f>+GS!#REF!</f>
        <v>#REF!</v>
      </c>
      <c r="D40" s="56"/>
      <c r="F40" s="55" t="s">
        <v>9</v>
      </c>
      <c r="G40" s="34" t="e">
        <f t="shared" ref="G40:G41" si="2">+C40</f>
        <v>#REF!</v>
      </c>
      <c r="H40" s="35"/>
    </row>
    <row r="41" spans="2:8" ht="19.5" thickBot="1">
      <c r="B41" s="55" t="s">
        <v>92</v>
      </c>
      <c r="C41" s="37" t="e">
        <f>+GS!#REF!</f>
        <v>#REF!</v>
      </c>
      <c r="D41" s="33"/>
      <c r="F41" s="55" t="s">
        <v>92</v>
      </c>
      <c r="G41" s="34" t="e">
        <f t="shared" si="2"/>
        <v>#REF!</v>
      </c>
      <c r="H41" s="57" t="s">
        <v>101</v>
      </c>
    </row>
    <row r="42" spans="2:8" ht="6.75" customHeight="1" thickBot="1">
      <c r="B42" s="52"/>
      <c r="C42" s="58"/>
      <c r="D42" s="56"/>
      <c r="G42" s="34"/>
      <c r="H42" s="35"/>
    </row>
    <row r="43" spans="2:8" ht="16.5" thickBot="1">
      <c r="B43" s="31" t="s">
        <v>98</v>
      </c>
      <c r="C43" s="32" t="e">
        <f>+GS!#REF!</f>
        <v>#REF!</v>
      </c>
      <c r="D43" s="33"/>
      <c r="F43" s="31" t="s">
        <v>98</v>
      </c>
      <c r="G43" s="34" t="e">
        <f t="shared" ref="G43:G46" si="3">+C43</f>
        <v>#REF!</v>
      </c>
      <c r="H43" s="35"/>
    </row>
    <row r="44" spans="2:8" ht="16.5" thickBot="1">
      <c r="B44" s="36" t="s">
        <v>99</v>
      </c>
      <c r="C44" s="32" t="e">
        <f>+GS!#REF!</f>
        <v>#REF!</v>
      </c>
      <c r="D44" s="33"/>
      <c r="F44" s="36" t="s">
        <v>99</v>
      </c>
      <c r="G44" s="34" t="e">
        <f t="shared" si="3"/>
        <v>#REF!</v>
      </c>
      <c r="H44" s="35"/>
    </row>
    <row r="45" spans="2:8" ht="16.5" thickBot="1">
      <c r="B45" s="31" t="s">
        <v>100</v>
      </c>
      <c r="C45" s="37" t="e">
        <f>+GS!#REF!</f>
        <v>#REF!</v>
      </c>
      <c r="D45" s="33"/>
      <c r="F45" s="31" t="s">
        <v>100</v>
      </c>
      <c r="G45" s="34" t="e">
        <f t="shared" si="3"/>
        <v>#REF!</v>
      </c>
      <c r="H45" s="35"/>
    </row>
    <row r="46" spans="2:8" ht="16.5" thickBot="1">
      <c r="B46" s="38" t="s">
        <v>102</v>
      </c>
      <c r="C46" s="39" t="e">
        <f>SUM(C43:C45)</f>
        <v>#REF!</v>
      </c>
      <c r="D46" s="33"/>
      <c r="F46" s="38" t="s">
        <v>102</v>
      </c>
      <c r="G46" s="34" t="e">
        <f t="shared" si="3"/>
        <v>#REF!</v>
      </c>
      <c r="H46" s="35"/>
    </row>
    <row r="47" spans="2:8" ht="9" customHeight="1" thickBot="1">
      <c r="B47" s="40"/>
      <c r="C47" s="41"/>
      <c r="D47" s="42"/>
      <c r="E47" s="41"/>
      <c r="F47" s="41"/>
      <c r="G47" s="41"/>
      <c r="H47" s="43"/>
    </row>
    <row r="48" spans="2:8" ht="6.75" customHeight="1" thickBot="1">
      <c r="B48" s="40"/>
      <c r="C48" s="41"/>
      <c r="D48" s="42"/>
      <c r="E48" s="41"/>
      <c r="F48" s="41"/>
      <c r="G48" s="41"/>
      <c r="H48" s="43"/>
    </row>
    <row r="49" spans="2:8" ht="18.75">
      <c r="B49" s="44" t="str">
        <f>B33</f>
        <v>SEPTEMBRE 2023</v>
      </c>
      <c r="C49" s="45"/>
      <c r="D49" s="46"/>
      <c r="E49" s="45"/>
      <c r="F49" s="47" t="str">
        <f>+B49</f>
        <v>SEPTEMBRE 2023</v>
      </c>
      <c r="G49" s="45"/>
      <c r="H49" s="48"/>
    </row>
    <row r="50" spans="2:8" ht="23.25">
      <c r="B50" s="49" t="s">
        <v>96</v>
      </c>
      <c r="D50" s="50"/>
      <c r="F50" s="51" t="s">
        <v>96</v>
      </c>
      <c r="H50" s="35"/>
    </row>
    <row r="51" spans="2:8" ht="23.25">
      <c r="B51" s="49" t="s">
        <v>97</v>
      </c>
      <c r="D51" s="50"/>
      <c r="F51" s="51" t="s">
        <v>97</v>
      </c>
      <c r="H51" s="35"/>
    </row>
    <row r="52" spans="2:8" ht="6.75" customHeight="1">
      <c r="B52" s="52"/>
      <c r="D52" s="50"/>
      <c r="H52" s="35"/>
    </row>
    <row r="53" spans="2:8" ht="18.75">
      <c r="B53" s="53" t="str">
        <f>B37</f>
        <v>ANNEE SCOLAIRE 2023/2024</v>
      </c>
      <c r="D53" s="50"/>
      <c r="F53" s="54" t="str">
        <f>+B53</f>
        <v>ANNEE SCOLAIRE 2023/2024</v>
      </c>
      <c r="H53" s="35"/>
    </row>
    <row r="54" spans="2:8" ht="9" customHeight="1" thickBot="1">
      <c r="B54" s="52"/>
      <c r="D54" s="50"/>
      <c r="H54" s="35"/>
    </row>
    <row r="55" spans="2:8" ht="19.5" thickBot="1">
      <c r="B55" s="55" t="s">
        <v>10</v>
      </c>
      <c r="C55" s="34" t="e">
        <f>+GS!#REF!</f>
        <v>#REF!</v>
      </c>
      <c r="D55" s="56"/>
      <c r="F55" s="55" t="s">
        <v>10</v>
      </c>
      <c r="G55" s="34" t="e">
        <f>+C55</f>
        <v>#REF!</v>
      </c>
      <c r="H55" s="35"/>
    </row>
    <row r="56" spans="2:8" ht="19.5" thickBot="1">
      <c r="B56" s="55" t="s">
        <v>9</v>
      </c>
      <c r="C56" s="34" t="e">
        <f>+GS!#REF!</f>
        <v>#REF!</v>
      </c>
      <c r="D56" s="56"/>
      <c r="F56" s="55" t="s">
        <v>9</v>
      </c>
      <c r="G56" s="34" t="e">
        <f>+C56</f>
        <v>#REF!</v>
      </c>
      <c r="H56" s="35"/>
    </row>
    <row r="57" spans="2:8" ht="19.5" thickBot="1">
      <c r="B57" s="55" t="s">
        <v>92</v>
      </c>
      <c r="C57" s="37" t="e">
        <f>+GS!#REF!</f>
        <v>#REF!</v>
      </c>
      <c r="D57" s="33"/>
      <c r="F57" s="55" t="s">
        <v>92</v>
      </c>
      <c r="G57" s="34" t="e">
        <f>+C57</f>
        <v>#REF!</v>
      </c>
      <c r="H57" s="57" t="s">
        <v>101</v>
      </c>
    </row>
    <row r="58" spans="2:8" ht="6" customHeight="1" thickBot="1">
      <c r="B58" s="52"/>
      <c r="C58" s="58"/>
      <c r="D58" s="56"/>
      <c r="G58" s="34"/>
      <c r="H58" s="35"/>
    </row>
    <row r="59" spans="2:8" ht="24.75" customHeight="1" thickBot="1">
      <c r="B59" s="31" t="s">
        <v>98</v>
      </c>
      <c r="C59" s="32" t="e">
        <f>+GS!#REF!</f>
        <v>#REF!</v>
      </c>
      <c r="D59" s="33"/>
      <c r="F59" s="31" t="s">
        <v>98</v>
      </c>
      <c r="G59" s="34" t="e">
        <f>+C59</f>
        <v>#REF!</v>
      </c>
      <c r="H59" s="35"/>
    </row>
    <row r="60" spans="2:8" ht="24.75" customHeight="1" thickBot="1">
      <c r="B60" s="36" t="s">
        <v>99</v>
      </c>
      <c r="C60" s="32" t="e">
        <f>+GS!#REF!</f>
        <v>#REF!</v>
      </c>
      <c r="D60" s="33"/>
      <c r="F60" s="36" t="s">
        <v>99</v>
      </c>
      <c r="G60" s="34" t="e">
        <f>+C60</f>
        <v>#REF!</v>
      </c>
      <c r="H60" s="35"/>
    </row>
    <row r="61" spans="2:8" ht="24.75" customHeight="1" thickBot="1">
      <c r="B61" s="31" t="s">
        <v>100</v>
      </c>
      <c r="C61" s="37" t="e">
        <f>+GS!#REF!</f>
        <v>#REF!</v>
      </c>
      <c r="D61" s="33"/>
      <c r="F61" s="31" t="s">
        <v>100</v>
      </c>
      <c r="G61" s="34" t="e">
        <f>+C61</f>
        <v>#REF!</v>
      </c>
      <c r="H61" s="35"/>
    </row>
    <row r="62" spans="2:8" ht="24.75" customHeight="1" thickBot="1">
      <c r="B62" s="38" t="s">
        <v>102</v>
      </c>
      <c r="C62" s="39" t="e">
        <f>SUM(C59:C61)</f>
        <v>#REF!</v>
      </c>
      <c r="D62" s="33"/>
      <c r="F62" s="38" t="s">
        <v>102</v>
      </c>
      <c r="G62" s="34" t="e">
        <f>+C62</f>
        <v>#REF!</v>
      </c>
      <c r="H62" s="35"/>
    </row>
    <row r="63" spans="2:8" ht="9" customHeight="1" thickBot="1">
      <c r="B63" s="40"/>
      <c r="C63" s="59"/>
      <c r="D63" s="60"/>
      <c r="E63" s="41"/>
      <c r="F63" s="41"/>
      <c r="G63" s="41"/>
      <c r="H63" s="43"/>
    </row>
    <row r="64" spans="2:8" ht="18.75">
      <c r="B64" s="44" t="str">
        <f>+B49</f>
        <v>SEPTEMBRE 2023</v>
      </c>
      <c r="C64" s="45"/>
      <c r="D64" s="46"/>
      <c r="E64" s="45"/>
      <c r="F64" s="47" t="str">
        <f>+B64</f>
        <v>SEPTEMBRE 2023</v>
      </c>
      <c r="G64" s="45"/>
      <c r="H64" s="48"/>
    </row>
    <row r="65" spans="2:8" ht="23.25">
      <c r="B65" s="49" t="s">
        <v>96</v>
      </c>
      <c r="D65" s="50"/>
      <c r="F65" s="51" t="s">
        <v>96</v>
      </c>
      <c r="H65" s="35"/>
    </row>
    <row r="66" spans="2:8" ht="23.25">
      <c r="B66" s="49" t="s">
        <v>97</v>
      </c>
      <c r="D66" s="50"/>
      <c r="F66" s="51" t="s">
        <v>97</v>
      </c>
      <c r="H66" s="35"/>
    </row>
    <row r="67" spans="2:8" ht="6.75" customHeight="1">
      <c r="B67" s="52"/>
      <c r="D67" s="50"/>
      <c r="H67" s="35"/>
    </row>
    <row r="68" spans="2:8" ht="18.75">
      <c r="B68" s="53" t="str">
        <f>B53</f>
        <v>ANNEE SCOLAIRE 2023/2024</v>
      </c>
      <c r="D68" s="50"/>
      <c r="F68" s="54" t="str">
        <f>+B68</f>
        <v>ANNEE SCOLAIRE 2023/2024</v>
      </c>
      <c r="H68" s="35"/>
    </row>
    <row r="69" spans="2:8" ht="10.5" customHeight="1" thickBot="1">
      <c r="B69" s="52"/>
      <c r="D69" s="50"/>
      <c r="H69" s="35"/>
    </row>
    <row r="70" spans="2:8" ht="19.5" thickBot="1">
      <c r="B70" s="55" t="s">
        <v>10</v>
      </c>
      <c r="C70" s="34" t="e">
        <f>+GS!#REF!</f>
        <v>#REF!</v>
      </c>
      <c r="D70" s="56"/>
      <c r="F70" s="55" t="s">
        <v>10</v>
      </c>
      <c r="G70" s="34" t="e">
        <f>+C70</f>
        <v>#REF!</v>
      </c>
      <c r="H70" s="35"/>
    </row>
    <row r="71" spans="2:8" ht="19.5" thickBot="1">
      <c r="B71" s="55" t="s">
        <v>9</v>
      </c>
      <c r="C71" s="34" t="e">
        <f>+GS!#REF!</f>
        <v>#REF!</v>
      </c>
      <c r="D71" s="56"/>
      <c r="F71" s="55" t="s">
        <v>9</v>
      </c>
      <c r="G71" s="34" t="e">
        <f t="shared" ref="G71:G72" si="4">+C71</f>
        <v>#REF!</v>
      </c>
      <c r="H71" s="35"/>
    </row>
    <row r="72" spans="2:8" ht="19.5" thickBot="1">
      <c r="B72" s="55" t="s">
        <v>92</v>
      </c>
      <c r="C72" s="37" t="e">
        <f>+GS!#REF!</f>
        <v>#REF!</v>
      </c>
      <c r="D72" s="33"/>
      <c r="F72" s="55" t="s">
        <v>92</v>
      </c>
      <c r="G72" s="34" t="e">
        <f t="shared" si="4"/>
        <v>#REF!</v>
      </c>
      <c r="H72" s="57" t="s">
        <v>101</v>
      </c>
    </row>
    <row r="73" spans="2:8" ht="6.75" customHeight="1" thickBot="1">
      <c r="B73" s="52"/>
      <c r="C73" s="58"/>
      <c r="D73" s="56"/>
      <c r="G73" s="34"/>
      <c r="H73" s="35"/>
    </row>
    <row r="74" spans="2:8" ht="16.5" thickBot="1">
      <c r="B74" s="31" t="s">
        <v>98</v>
      </c>
      <c r="C74" s="32" t="e">
        <f>+GS!#REF!</f>
        <v>#REF!</v>
      </c>
      <c r="D74" s="33"/>
      <c r="F74" s="31" t="s">
        <v>98</v>
      </c>
      <c r="G74" s="34" t="e">
        <f t="shared" ref="G74:G77" si="5">+C74</f>
        <v>#REF!</v>
      </c>
      <c r="H74" s="35"/>
    </row>
    <row r="75" spans="2:8" ht="16.5" thickBot="1">
      <c r="B75" s="36" t="s">
        <v>99</v>
      </c>
      <c r="C75" s="32" t="e">
        <f>+GS!#REF!</f>
        <v>#REF!</v>
      </c>
      <c r="D75" s="33"/>
      <c r="F75" s="36" t="s">
        <v>99</v>
      </c>
      <c r="G75" s="34" t="e">
        <f t="shared" si="5"/>
        <v>#REF!</v>
      </c>
      <c r="H75" s="35"/>
    </row>
    <row r="76" spans="2:8" ht="16.5" thickBot="1">
      <c r="B76" s="31" t="s">
        <v>100</v>
      </c>
      <c r="C76" s="37" t="e">
        <f>+GS!#REF!</f>
        <v>#REF!</v>
      </c>
      <c r="D76" s="33"/>
      <c r="F76" s="31" t="s">
        <v>100</v>
      </c>
      <c r="G76" s="34" t="e">
        <f t="shared" si="5"/>
        <v>#REF!</v>
      </c>
      <c r="H76" s="35"/>
    </row>
    <row r="77" spans="2:8" ht="16.5" thickBot="1">
      <c r="B77" s="38" t="s">
        <v>102</v>
      </c>
      <c r="C77" s="39" t="e">
        <f>SUM(C74:C76)</f>
        <v>#REF!</v>
      </c>
      <c r="D77" s="33"/>
      <c r="F77" s="38" t="s">
        <v>102</v>
      </c>
      <c r="G77" s="34" t="e">
        <f t="shared" si="5"/>
        <v>#REF!</v>
      </c>
      <c r="H77" s="35"/>
    </row>
    <row r="78" spans="2:8" ht="9" customHeight="1" thickBot="1">
      <c r="B78" s="40"/>
      <c r="C78" s="41"/>
      <c r="D78" s="42"/>
      <c r="E78" s="41"/>
      <c r="F78" s="41"/>
      <c r="G78" s="41"/>
      <c r="H78" s="43"/>
    </row>
    <row r="79" spans="2:8" ht="18.75">
      <c r="B79" s="44" t="str">
        <f>+B64</f>
        <v>SEPTEMBRE 2023</v>
      </c>
      <c r="C79" s="45"/>
      <c r="D79" s="46"/>
      <c r="E79" s="45"/>
      <c r="F79" s="47" t="str">
        <f>+B79</f>
        <v>SEPTEMBRE 2023</v>
      </c>
      <c r="G79" s="45"/>
      <c r="H79" s="48"/>
    </row>
    <row r="80" spans="2:8" ht="23.25">
      <c r="B80" s="49" t="s">
        <v>96</v>
      </c>
      <c r="D80" s="50"/>
      <c r="F80" s="51" t="s">
        <v>96</v>
      </c>
      <c r="H80" s="35"/>
    </row>
    <row r="81" spans="2:8" ht="23.25">
      <c r="B81" s="49" t="s">
        <v>97</v>
      </c>
      <c r="D81" s="50"/>
      <c r="F81" s="51" t="s">
        <v>97</v>
      </c>
      <c r="H81" s="35"/>
    </row>
    <row r="82" spans="2:8" ht="6.75" customHeight="1">
      <c r="B82" s="52"/>
      <c r="D82" s="50"/>
      <c r="H82" s="35"/>
    </row>
    <row r="83" spans="2:8" ht="18.75">
      <c r="B83" s="53" t="str">
        <f>B68</f>
        <v>ANNEE SCOLAIRE 2023/2024</v>
      </c>
      <c r="D83" s="50"/>
      <c r="F83" s="54" t="str">
        <f>+B83</f>
        <v>ANNEE SCOLAIRE 2023/2024</v>
      </c>
      <c r="H83" s="35"/>
    </row>
    <row r="84" spans="2:8" ht="9" customHeight="1" thickBot="1">
      <c r="B84" s="52"/>
      <c r="D84" s="50"/>
      <c r="H84" s="35"/>
    </row>
    <row r="85" spans="2:8" ht="19.5" thickBot="1">
      <c r="B85" s="55" t="s">
        <v>10</v>
      </c>
      <c r="C85" s="34" t="e">
        <f>+GS!#REF!</f>
        <v>#REF!</v>
      </c>
      <c r="D85" s="56"/>
      <c r="F85" s="55" t="s">
        <v>10</v>
      </c>
      <c r="G85" s="34" t="e">
        <f>+C85</f>
        <v>#REF!</v>
      </c>
      <c r="H85" s="35"/>
    </row>
    <row r="86" spans="2:8" ht="19.5" thickBot="1">
      <c r="B86" s="55" t="s">
        <v>9</v>
      </c>
      <c r="C86" s="34" t="e">
        <f>+GS!#REF!</f>
        <v>#REF!</v>
      </c>
      <c r="D86" s="56"/>
      <c r="F86" s="55" t="s">
        <v>9</v>
      </c>
      <c r="G86" s="34" t="e">
        <f>+C86</f>
        <v>#REF!</v>
      </c>
      <c r="H86" s="35"/>
    </row>
    <row r="87" spans="2:8" ht="19.5" thickBot="1">
      <c r="B87" s="55" t="s">
        <v>92</v>
      </c>
      <c r="C87" s="37" t="e">
        <f>+GS!#REF!</f>
        <v>#REF!</v>
      </c>
      <c r="D87" s="33"/>
      <c r="F87" s="55" t="s">
        <v>92</v>
      </c>
      <c r="G87" s="34" t="e">
        <f>+C87</f>
        <v>#REF!</v>
      </c>
      <c r="H87" s="57" t="s">
        <v>101</v>
      </c>
    </row>
    <row r="88" spans="2:8" ht="6" customHeight="1" thickBot="1">
      <c r="B88" s="52"/>
      <c r="C88" s="58"/>
      <c r="D88" s="56"/>
      <c r="G88" s="34"/>
      <c r="H88" s="35"/>
    </row>
    <row r="89" spans="2:8" ht="24.75" customHeight="1" thickBot="1">
      <c r="B89" s="31" t="s">
        <v>98</v>
      </c>
      <c r="C89" s="32" t="e">
        <f>+GS!#REF!</f>
        <v>#REF!</v>
      </c>
      <c r="D89" s="33"/>
      <c r="F89" s="31" t="s">
        <v>98</v>
      </c>
      <c r="G89" s="34" t="e">
        <f>+C89</f>
        <v>#REF!</v>
      </c>
      <c r="H89" s="35"/>
    </row>
    <row r="90" spans="2:8" ht="20.25" customHeight="1" thickBot="1">
      <c r="B90" s="36" t="s">
        <v>99</v>
      </c>
      <c r="C90" s="32" t="e">
        <f>+GS!#REF!</f>
        <v>#REF!</v>
      </c>
      <c r="D90" s="33"/>
      <c r="F90" s="36" t="s">
        <v>99</v>
      </c>
      <c r="G90" s="34" t="e">
        <f>+C90</f>
        <v>#REF!</v>
      </c>
      <c r="H90" s="35"/>
    </row>
    <row r="91" spans="2:8" ht="17.25" customHeight="1" thickBot="1">
      <c r="B91" s="31" t="s">
        <v>100</v>
      </c>
      <c r="C91" s="37" t="e">
        <f>+GS!#REF!</f>
        <v>#REF!</v>
      </c>
      <c r="D91" s="33"/>
      <c r="F91" s="31" t="s">
        <v>100</v>
      </c>
      <c r="G91" s="34" t="e">
        <f>+C91</f>
        <v>#REF!</v>
      </c>
      <c r="H91" s="35"/>
    </row>
    <row r="92" spans="2:8" ht="14.25" customHeight="1" thickBot="1">
      <c r="B92" s="38" t="s">
        <v>102</v>
      </c>
      <c r="C92" s="39" t="e">
        <f>SUM(C89:C91)</f>
        <v>#REF!</v>
      </c>
      <c r="D92" s="33"/>
      <c r="F92" s="38" t="s">
        <v>102</v>
      </c>
      <c r="G92" s="34" t="e">
        <f>+C92</f>
        <v>#REF!</v>
      </c>
      <c r="H92" s="35"/>
    </row>
    <row r="93" spans="2:8" ht="9" customHeight="1" thickBot="1">
      <c r="B93" s="40"/>
      <c r="C93" s="59"/>
      <c r="D93" s="60"/>
      <c r="E93" s="41"/>
      <c r="F93" s="41"/>
      <c r="G93" s="41"/>
      <c r="H93" s="43"/>
    </row>
    <row r="94" spans="2:8" ht="9" customHeight="1" thickBot="1">
      <c r="B94" s="40"/>
      <c r="C94" s="41"/>
      <c r="D94" s="42"/>
      <c r="E94" s="41"/>
      <c r="F94" s="41"/>
      <c r="G94" s="41"/>
      <c r="H94" s="43"/>
    </row>
    <row r="95" spans="2:8" ht="18.75">
      <c r="B95" s="44" t="str">
        <f>B79</f>
        <v>SEPTEMBRE 2023</v>
      </c>
      <c r="C95" s="45"/>
      <c r="D95" s="46"/>
      <c r="E95" s="45"/>
      <c r="F95" s="47" t="str">
        <f>+B95</f>
        <v>SEPTEMBRE 2023</v>
      </c>
      <c r="G95" s="45"/>
      <c r="H95" s="48"/>
    </row>
    <row r="96" spans="2:8" ht="23.25">
      <c r="B96" s="49" t="s">
        <v>96</v>
      </c>
      <c r="D96" s="50"/>
      <c r="F96" s="51" t="s">
        <v>96</v>
      </c>
      <c r="H96" s="35"/>
    </row>
    <row r="97" spans="2:8" ht="23.25">
      <c r="B97" s="49" t="s">
        <v>97</v>
      </c>
      <c r="D97" s="50"/>
      <c r="F97" s="51" t="s">
        <v>97</v>
      </c>
      <c r="H97" s="35"/>
    </row>
    <row r="98" spans="2:8" ht="6.75" customHeight="1">
      <c r="B98" s="52"/>
      <c r="D98" s="50"/>
      <c r="H98" s="35"/>
    </row>
    <row r="99" spans="2:8" ht="18.75">
      <c r="B99" s="53" t="str">
        <f>B83</f>
        <v>ANNEE SCOLAIRE 2023/2024</v>
      </c>
      <c r="D99" s="50"/>
      <c r="F99" s="54" t="str">
        <f>+B99</f>
        <v>ANNEE SCOLAIRE 2023/2024</v>
      </c>
      <c r="H99" s="35"/>
    </row>
    <row r="100" spans="2:8" ht="9" customHeight="1" thickBot="1">
      <c r="B100" s="52"/>
      <c r="D100" s="50"/>
      <c r="H100" s="35"/>
    </row>
    <row r="101" spans="2:8" ht="19.5" thickBot="1">
      <c r="B101" s="55" t="s">
        <v>10</v>
      </c>
      <c r="C101" s="34" t="str">
        <f>+GS!B8</f>
        <v>AZYZ</v>
      </c>
      <c r="D101" s="56"/>
      <c r="F101" s="55" t="s">
        <v>10</v>
      </c>
      <c r="G101" s="34" t="str">
        <f>+C101</f>
        <v>AZYZ</v>
      </c>
      <c r="H101" s="35"/>
    </row>
    <row r="102" spans="2:8" ht="19.5" thickBot="1">
      <c r="B102" s="55" t="s">
        <v>9</v>
      </c>
      <c r="C102" s="34" t="str">
        <f>+GS!C8</f>
        <v>FATIMA ZAHRA</v>
      </c>
      <c r="D102" s="56"/>
      <c r="F102" s="55" t="s">
        <v>9</v>
      </c>
      <c r="G102" s="34" t="str">
        <f>+C102</f>
        <v>FATIMA ZAHRA</v>
      </c>
      <c r="H102" s="35"/>
    </row>
    <row r="103" spans="2:8" ht="19.5" thickBot="1">
      <c r="B103" s="55" t="s">
        <v>92</v>
      </c>
      <c r="C103" s="37" t="str">
        <f>+GS!D8</f>
        <v>GS</v>
      </c>
      <c r="D103" s="33"/>
      <c r="F103" s="55" t="s">
        <v>92</v>
      </c>
      <c r="G103" s="34" t="str">
        <f>+C103</f>
        <v>GS</v>
      </c>
      <c r="H103" s="57" t="s">
        <v>101</v>
      </c>
    </row>
    <row r="104" spans="2:8" ht="6" customHeight="1" thickBot="1">
      <c r="B104" s="52"/>
      <c r="C104" s="58"/>
      <c r="D104" s="56"/>
      <c r="G104" s="34"/>
      <c r="H104" s="35"/>
    </row>
    <row r="105" spans="2:8" ht="24.75" customHeight="1" thickBot="1">
      <c r="B105" s="31" t="s">
        <v>98</v>
      </c>
      <c r="C105" s="32">
        <f>+GS!E8</f>
        <v>800</v>
      </c>
      <c r="D105" s="33"/>
      <c r="F105" s="31" t="s">
        <v>98</v>
      </c>
      <c r="G105" s="34">
        <f>+C105</f>
        <v>800</v>
      </c>
      <c r="H105" s="35"/>
    </row>
    <row r="106" spans="2:8" ht="24.75" customHeight="1" thickBot="1">
      <c r="B106" s="36" t="s">
        <v>99</v>
      </c>
      <c r="C106" s="32">
        <f>+GS!H8</f>
        <v>450</v>
      </c>
      <c r="D106" s="33"/>
      <c r="F106" s="36" t="s">
        <v>99</v>
      </c>
      <c r="G106" s="34">
        <f>+C106</f>
        <v>450</v>
      </c>
      <c r="H106" s="35"/>
    </row>
    <row r="107" spans="2:8" ht="18.75" customHeight="1" thickBot="1">
      <c r="B107" s="31" t="s">
        <v>100</v>
      </c>
      <c r="C107" s="37">
        <f>+GS!K8</f>
        <v>0</v>
      </c>
      <c r="D107" s="33"/>
      <c r="F107" s="31" t="s">
        <v>100</v>
      </c>
      <c r="G107" s="34">
        <f>+C107</f>
        <v>0</v>
      </c>
      <c r="H107" s="35"/>
    </row>
    <row r="108" spans="2:8" ht="14.25" customHeight="1" thickBot="1">
      <c r="B108" s="38" t="s">
        <v>102</v>
      </c>
      <c r="C108" s="39">
        <f>SUM(C105:C107)</f>
        <v>1250</v>
      </c>
      <c r="D108" s="33"/>
      <c r="F108" s="38" t="s">
        <v>102</v>
      </c>
      <c r="G108" s="34">
        <f>+C108</f>
        <v>1250</v>
      </c>
      <c r="H108" s="35"/>
    </row>
    <row r="109" spans="2:8" ht="9" customHeight="1" thickBot="1">
      <c r="B109" s="40"/>
      <c r="C109" s="59"/>
      <c r="D109" s="60"/>
      <c r="E109" s="41"/>
      <c r="F109" s="41"/>
      <c r="G109" s="41"/>
      <c r="H109" s="43"/>
    </row>
    <row r="110" spans="2:8" ht="18.75">
      <c r="B110" s="44" t="str">
        <f>B95</f>
        <v>SEPTEMBRE 2023</v>
      </c>
      <c r="C110" s="45"/>
      <c r="D110" s="46"/>
      <c r="E110" s="45"/>
      <c r="F110" s="47" t="str">
        <f>+B110</f>
        <v>SEPTEMBRE 2023</v>
      </c>
      <c r="G110" s="45"/>
      <c r="H110" s="48"/>
    </row>
    <row r="111" spans="2:8" ht="23.25">
      <c r="B111" s="49" t="s">
        <v>96</v>
      </c>
      <c r="D111" s="50"/>
      <c r="F111" s="51" t="s">
        <v>96</v>
      </c>
      <c r="H111" s="35"/>
    </row>
    <row r="112" spans="2:8" ht="23.25">
      <c r="B112" s="49" t="s">
        <v>97</v>
      </c>
      <c r="D112" s="50"/>
      <c r="F112" s="51" t="s">
        <v>97</v>
      </c>
      <c r="H112" s="35"/>
    </row>
    <row r="113" spans="2:8" ht="8.25" customHeight="1">
      <c r="B113" s="52"/>
      <c r="D113" s="50"/>
      <c r="H113" s="35"/>
    </row>
    <row r="114" spans="2:8" ht="18.75">
      <c r="B114" s="53" t="str">
        <f>B99</f>
        <v>ANNEE SCOLAIRE 2023/2024</v>
      </c>
      <c r="D114" s="50"/>
      <c r="F114" s="54" t="str">
        <f>+B114</f>
        <v>ANNEE SCOLAIRE 2023/2024</v>
      </c>
      <c r="H114" s="35"/>
    </row>
    <row r="115" spans="2:8" ht="5.25" customHeight="1" thickBot="1">
      <c r="B115" s="52"/>
      <c r="D115" s="50"/>
      <c r="H115" s="35"/>
    </row>
    <row r="116" spans="2:8" ht="19.5" thickBot="1">
      <c r="B116" s="55" t="s">
        <v>10</v>
      </c>
      <c r="C116" s="34" t="e">
        <f>+GS!#REF!</f>
        <v>#REF!</v>
      </c>
      <c r="D116" s="56"/>
      <c r="F116" s="55" t="s">
        <v>10</v>
      </c>
      <c r="G116" s="34" t="e">
        <f>+C116</f>
        <v>#REF!</v>
      </c>
      <c r="H116" s="35"/>
    </row>
    <row r="117" spans="2:8" ht="19.5" thickBot="1">
      <c r="B117" s="55" t="s">
        <v>9</v>
      </c>
      <c r="C117" s="34" t="e">
        <f>+GS!#REF!</f>
        <v>#REF!</v>
      </c>
      <c r="D117" s="56"/>
      <c r="F117" s="55" t="s">
        <v>9</v>
      </c>
      <c r="G117" s="34" t="e">
        <f t="shared" ref="G117:G118" si="6">+C117</f>
        <v>#REF!</v>
      </c>
      <c r="H117" s="35"/>
    </row>
    <row r="118" spans="2:8" ht="19.5" thickBot="1">
      <c r="B118" s="55" t="s">
        <v>92</v>
      </c>
      <c r="C118" s="37" t="e">
        <f>+GS!#REF!</f>
        <v>#REF!</v>
      </c>
      <c r="D118" s="33"/>
      <c r="F118" s="55" t="s">
        <v>92</v>
      </c>
      <c r="G118" s="34" t="e">
        <f t="shared" si="6"/>
        <v>#REF!</v>
      </c>
      <c r="H118" s="57" t="s">
        <v>101</v>
      </c>
    </row>
    <row r="119" spans="2:8" ht="6.75" customHeight="1" thickBot="1">
      <c r="B119" s="52"/>
      <c r="C119" s="58"/>
      <c r="D119" s="56"/>
      <c r="G119" s="34"/>
      <c r="H119" s="35"/>
    </row>
    <row r="120" spans="2:8" ht="12.75" customHeight="1" thickBot="1">
      <c r="B120" s="31" t="s">
        <v>98</v>
      </c>
      <c r="C120" s="32" t="e">
        <f>+GS!#REF!</f>
        <v>#REF!</v>
      </c>
      <c r="D120" s="33"/>
      <c r="F120" s="31" t="s">
        <v>98</v>
      </c>
      <c r="G120" s="34" t="e">
        <f t="shared" ref="G120:G123" si="7">+C120</f>
        <v>#REF!</v>
      </c>
      <c r="H120" s="35"/>
    </row>
    <row r="121" spans="2:8" ht="16.5" thickBot="1">
      <c r="B121" s="36" t="s">
        <v>99</v>
      </c>
      <c r="C121" s="32" t="e">
        <f>+GS!#REF!</f>
        <v>#REF!</v>
      </c>
      <c r="D121" s="33"/>
      <c r="F121" s="36" t="s">
        <v>99</v>
      </c>
      <c r="G121" s="34" t="e">
        <f t="shared" si="7"/>
        <v>#REF!</v>
      </c>
      <c r="H121" s="35"/>
    </row>
    <row r="122" spans="2:8" ht="16.5" thickBot="1">
      <c r="B122" s="31" t="s">
        <v>100</v>
      </c>
      <c r="C122" s="37" t="e">
        <f>+GS!#REF!</f>
        <v>#REF!</v>
      </c>
      <c r="D122" s="33"/>
      <c r="F122" s="31" t="s">
        <v>100</v>
      </c>
      <c r="G122" s="34" t="e">
        <f t="shared" si="7"/>
        <v>#REF!</v>
      </c>
      <c r="H122" s="35"/>
    </row>
    <row r="123" spans="2:8" ht="16.5" thickBot="1">
      <c r="B123" s="38" t="s">
        <v>102</v>
      </c>
      <c r="C123" s="39" t="e">
        <f>SUM(C120:C122)</f>
        <v>#REF!</v>
      </c>
      <c r="D123" s="33"/>
      <c r="F123" s="38" t="s">
        <v>102</v>
      </c>
      <c r="G123" s="34" t="e">
        <f t="shared" si="7"/>
        <v>#REF!</v>
      </c>
      <c r="H123" s="35"/>
    </row>
    <row r="124" spans="2:8" ht="15.75" thickBot="1">
      <c r="B124" s="40"/>
      <c r="C124" s="41"/>
      <c r="D124" s="42"/>
      <c r="E124" s="41"/>
      <c r="F124" s="41"/>
      <c r="G124" s="41"/>
      <c r="H124" s="43"/>
    </row>
    <row r="125" spans="2:8" ht="18.75">
      <c r="B125" s="44" t="str">
        <f>+B110</f>
        <v>SEPTEMBRE 2023</v>
      </c>
      <c r="C125" s="45"/>
      <c r="D125" s="46"/>
      <c r="E125" s="45"/>
      <c r="F125" s="47" t="str">
        <f>+B125</f>
        <v>SEPTEMBRE 2023</v>
      </c>
      <c r="G125" s="45"/>
      <c r="H125" s="48"/>
    </row>
    <row r="126" spans="2:8" ht="23.25">
      <c r="B126" s="49" t="s">
        <v>96</v>
      </c>
      <c r="D126" s="50"/>
      <c r="F126" s="51" t="s">
        <v>96</v>
      </c>
      <c r="H126" s="35"/>
    </row>
    <row r="127" spans="2:8" ht="23.25">
      <c r="B127" s="49" t="s">
        <v>97</v>
      </c>
      <c r="D127" s="50"/>
      <c r="F127" s="51" t="s">
        <v>97</v>
      </c>
      <c r="H127" s="35"/>
    </row>
    <row r="128" spans="2:8">
      <c r="B128" s="52"/>
      <c r="D128" s="50"/>
      <c r="H128" s="35"/>
    </row>
    <row r="129" spans="2:8" ht="18.75">
      <c r="B129" s="53" t="str">
        <f>B114</f>
        <v>ANNEE SCOLAIRE 2023/2024</v>
      </c>
      <c r="D129" s="50"/>
      <c r="F129" s="54" t="str">
        <f>+B129</f>
        <v>ANNEE SCOLAIRE 2023/2024</v>
      </c>
      <c r="H129" s="35"/>
    </row>
    <row r="130" spans="2:8" ht="15.75" thickBot="1">
      <c r="B130" s="52"/>
      <c r="D130" s="50"/>
      <c r="H130" s="35"/>
    </row>
    <row r="131" spans="2:8" ht="19.5" thickBot="1">
      <c r="B131" s="55" t="s">
        <v>10</v>
      </c>
      <c r="C131" s="34" t="str">
        <f>+GS!B9</f>
        <v>CHLIBAKH</v>
      </c>
      <c r="D131" s="56"/>
      <c r="F131" s="55" t="s">
        <v>10</v>
      </c>
      <c r="G131" s="34" t="str">
        <f>+C131</f>
        <v>CHLIBAKH</v>
      </c>
      <c r="H131" s="35"/>
    </row>
    <row r="132" spans="2:8" ht="19.5" thickBot="1">
      <c r="B132" s="55" t="s">
        <v>9</v>
      </c>
      <c r="C132" s="34" t="str">
        <f>+GS!C9</f>
        <v>ISRAE</v>
      </c>
      <c r="D132" s="56"/>
      <c r="F132" s="55" t="s">
        <v>9</v>
      </c>
      <c r="G132" s="34" t="str">
        <f>+C132</f>
        <v>ISRAE</v>
      </c>
      <c r="H132" s="35"/>
    </row>
    <row r="133" spans="2:8" ht="19.5" thickBot="1">
      <c r="B133" s="55" t="s">
        <v>92</v>
      </c>
      <c r="C133" s="37" t="str">
        <f>+GS!D9</f>
        <v>GS</v>
      </c>
      <c r="D133" s="33"/>
      <c r="F133" s="55" t="s">
        <v>92</v>
      </c>
      <c r="G133" s="34" t="str">
        <f>+C133</f>
        <v>GS</v>
      </c>
      <c r="H133" s="57" t="s">
        <v>101</v>
      </c>
    </row>
    <row r="134" spans="2:8" ht="16.5" thickBot="1">
      <c r="B134" s="52"/>
      <c r="C134" s="58"/>
      <c r="D134" s="56"/>
      <c r="G134" s="34"/>
      <c r="H134" s="35"/>
    </row>
    <row r="135" spans="2:8" ht="16.5" thickBot="1">
      <c r="B135" s="31" t="s">
        <v>98</v>
      </c>
      <c r="C135" s="32">
        <f>+GS!E9</f>
        <v>800</v>
      </c>
      <c r="D135" s="33"/>
      <c r="F135" s="31" t="s">
        <v>98</v>
      </c>
      <c r="G135" s="34">
        <f>+C135</f>
        <v>800</v>
      </c>
      <c r="H135" s="35"/>
    </row>
    <row r="136" spans="2:8" ht="16.5" thickBot="1">
      <c r="B136" s="36" t="s">
        <v>99</v>
      </c>
      <c r="C136" s="32">
        <f>+GS!H9</f>
        <v>400</v>
      </c>
      <c r="D136" s="33"/>
      <c r="F136" s="36" t="s">
        <v>99</v>
      </c>
      <c r="G136" s="34">
        <f>+C136</f>
        <v>400</v>
      </c>
      <c r="H136" s="35"/>
    </row>
    <row r="137" spans="2:8" ht="16.5" thickBot="1">
      <c r="B137" s="31" t="s">
        <v>100</v>
      </c>
      <c r="C137" s="37">
        <f>+GS!K9</f>
        <v>100</v>
      </c>
      <c r="D137" s="33"/>
      <c r="F137" s="31" t="s">
        <v>100</v>
      </c>
      <c r="G137" s="34">
        <f>+C137</f>
        <v>100</v>
      </c>
      <c r="H137" s="35"/>
    </row>
    <row r="138" spans="2:8" ht="16.5" thickBot="1">
      <c r="B138" s="38" t="s">
        <v>102</v>
      </c>
      <c r="C138" s="39">
        <f>SUM(C135:C137)</f>
        <v>1300</v>
      </c>
      <c r="D138" s="33"/>
      <c r="F138" s="38" t="s">
        <v>102</v>
      </c>
      <c r="G138" s="34">
        <f>+C138</f>
        <v>1300</v>
      </c>
      <c r="H138" s="35"/>
    </row>
    <row r="139" spans="2:8" ht="15.75" thickBot="1">
      <c r="B139" s="40"/>
      <c r="C139" s="59"/>
      <c r="D139" s="60"/>
      <c r="E139" s="41"/>
      <c r="F139" s="41"/>
      <c r="G139" s="41"/>
      <c r="H139" s="43"/>
    </row>
    <row r="140" spans="2:8" ht="3" customHeight="1" thickBot="1">
      <c r="B140" s="40"/>
      <c r="C140" s="41"/>
      <c r="D140" s="42"/>
      <c r="E140" s="41"/>
      <c r="F140" s="41"/>
      <c r="G140" s="41"/>
      <c r="H140" s="43"/>
    </row>
    <row r="141" spans="2:8" ht="18.75">
      <c r="B141" s="44" t="str">
        <f>B125</f>
        <v>SEPTEMBRE 2023</v>
      </c>
      <c r="C141" s="45"/>
      <c r="D141" s="46"/>
      <c r="E141" s="45"/>
      <c r="F141" s="47" t="str">
        <f>+B141</f>
        <v>SEPTEMBRE 2023</v>
      </c>
      <c r="G141" s="45"/>
      <c r="H141" s="48"/>
    </row>
    <row r="142" spans="2:8" ht="23.25">
      <c r="B142" s="49" t="s">
        <v>96</v>
      </c>
      <c r="D142" s="50"/>
      <c r="F142" s="51" t="s">
        <v>96</v>
      </c>
      <c r="H142" s="35"/>
    </row>
    <row r="143" spans="2:8" ht="21.75" customHeight="1">
      <c r="B143" s="49" t="s">
        <v>97</v>
      </c>
      <c r="D143" s="50"/>
      <c r="F143" s="51" t="s">
        <v>97</v>
      </c>
      <c r="H143" s="35"/>
    </row>
    <row r="144" spans="2:8" ht="3.75" hidden="1" customHeight="1">
      <c r="B144" s="52"/>
      <c r="D144" s="50"/>
      <c r="H144" s="35"/>
    </row>
    <row r="145" spans="2:8" ht="18.75">
      <c r="B145" s="53" t="str">
        <f>B129</f>
        <v>ANNEE SCOLAIRE 2023/2024</v>
      </c>
      <c r="D145" s="50"/>
      <c r="F145" s="54" t="str">
        <f>+B145</f>
        <v>ANNEE SCOLAIRE 2023/2024</v>
      </c>
      <c r="H145" s="35"/>
    </row>
    <row r="146" spans="2:8" ht="3" customHeight="1" thickBot="1">
      <c r="B146" s="52"/>
      <c r="D146" s="50"/>
      <c r="H146" s="35"/>
    </row>
    <row r="147" spans="2:8" ht="19.5" thickBot="1">
      <c r="B147" s="55" t="s">
        <v>10</v>
      </c>
      <c r="C147" s="34" t="str">
        <f>+GS!B10</f>
        <v>FARAOUI</v>
      </c>
      <c r="D147" s="56"/>
      <c r="F147" s="55" t="s">
        <v>10</v>
      </c>
      <c r="G147" s="34" t="str">
        <f>+C147</f>
        <v>FARAOUI</v>
      </c>
      <c r="H147" s="35"/>
    </row>
    <row r="148" spans="2:8" ht="19.5" thickBot="1">
      <c r="B148" s="55" t="s">
        <v>9</v>
      </c>
      <c r="C148" s="34" t="str">
        <f>+GS!C10</f>
        <v>DINA</v>
      </c>
      <c r="D148" s="56"/>
      <c r="F148" s="55" t="s">
        <v>9</v>
      </c>
      <c r="G148" s="34" t="str">
        <f>+C148</f>
        <v>DINA</v>
      </c>
      <c r="H148" s="35"/>
    </row>
    <row r="149" spans="2:8" ht="19.5" thickBot="1">
      <c r="B149" s="55" t="s">
        <v>92</v>
      </c>
      <c r="C149" s="37" t="str">
        <f>+GS!D10</f>
        <v>GS</v>
      </c>
      <c r="D149" s="33"/>
      <c r="F149" s="55" t="s">
        <v>92</v>
      </c>
      <c r="G149" s="34" t="str">
        <f>+C149</f>
        <v>GS</v>
      </c>
      <c r="H149" s="57" t="s">
        <v>101</v>
      </c>
    </row>
    <row r="150" spans="2:8" ht="7.5" customHeight="1" thickBot="1">
      <c r="B150" s="52"/>
      <c r="C150" s="58"/>
      <c r="D150" s="56"/>
      <c r="G150" s="34"/>
      <c r="H150" s="35"/>
    </row>
    <row r="151" spans="2:8" ht="16.5" thickBot="1">
      <c r="B151" s="31" t="s">
        <v>98</v>
      </c>
      <c r="C151" s="32">
        <f>+GS!E10</f>
        <v>600</v>
      </c>
      <c r="D151" s="33"/>
      <c r="F151" s="31" t="s">
        <v>98</v>
      </c>
      <c r="G151" s="34">
        <f>+C151</f>
        <v>600</v>
      </c>
      <c r="H151" s="35"/>
    </row>
    <row r="152" spans="2:8" ht="16.5" thickBot="1">
      <c r="B152" s="36" t="s">
        <v>99</v>
      </c>
      <c r="C152" s="32">
        <f>+GS!H10</f>
        <v>500</v>
      </c>
      <c r="D152" s="33"/>
      <c r="F152" s="36" t="s">
        <v>99</v>
      </c>
      <c r="G152" s="34">
        <f>+C152</f>
        <v>500</v>
      </c>
      <c r="H152" s="35"/>
    </row>
    <row r="153" spans="2:8" ht="16.5" thickBot="1">
      <c r="B153" s="31" t="s">
        <v>100</v>
      </c>
      <c r="C153" s="37">
        <f>+GS!K10</f>
        <v>100</v>
      </c>
      <c r="D153" s="33"/>
      <c r="F153" s="31" t="s">
        <v>100</v>
      </c>
      <c r="G153" s="34">
        <f>+C153</f>
        <v>100</v>
      </c>
      <c r="H153" s="35"/>
    </row>
    <row r="154" spans="2:8" ht="16.5" thickBot="1">
      <c r="B154" s="38" t="s">
        <v>102</v>
      </c>
      <c r="C154" s="39">
        <f>SUM(C151:C153)</f>
        <v>1200</v>
      </c>
      <c r="D154" s="33"/>
      <c r="F154" s="38" t="s">
        <v>102</v>
      </c>
      <c r="G154" s="34">
        <f>+C154</f>
        <v>1200</v>
      </c>
      <c r="H154" s="35"/>
    </row>
    <row r="155" spans="2:8" ht="7.5" customHeight="1" thickBot="1">
      <c r="B155" s="40"/>
      <c r="C155" s="59"/>
      <c r="D155" s="60"/>
      <c r="E155" s="41"/>
      <c r="F155" s="41"/>
      <c r="G155" s="41"/>
      <c r="H155" s="43"/>
    </row>
    <row r="156" spans="2:8" ht="18.75">
      <c r="B156" s="44" t="str">
        <f>+B141</f>
        <v>SEPTEMBRE 2023</v>
      </c>
      <c r="C156" s="45"/>
      <c r="D156" s="46"/>
      <c r="E156" s="45"/>
      <c r="F156" s="47" t="str">
        <f>+B156</f>
        <v>SEPTEMBRE 2023</v>
      </c>
      <c r="G156" s="45"/>
      <c r="H156" s="48"/>
    </row>
    <row r="157" spans="2:8" ht="23.25">
      <c r="B157" s="49" t="s">
        <v>96</v>
      </c>
      <c r="D157" s="50"/>
      <c r="F157" s="51" t="s">
        <v>96</v>
      </c>
      <c r="H157" s="35"/>
    </row>
    <row r="158" spans="2:8" ht="23.25">
      <c r="B158" s="49" t="s">
        <v>97</v>
      </c>
      <c r="D158" s="50"/>
      <c r="F158" s="51" t="s">
        <v>97</v>
      </c>
      <c r="H158" s="35"/>
    </row>
    <row r="159" spans="2:8" ht="0.75" customHeight="1">
      <c r="B159" s="52"/>
      <c r="D159" s="50"/>
      <c r="H159" s="35"/>
    </row>
    <row r="160" spans="2:8" ht="18.75">
      <c r="B160" s="53" t="str">
        <f>B145</f>
        <v>ANNEE SCOLAIRE 2023/2024</v>
      </c>
      <c r="D160" s="50"/>
      <c r="F160" s="54" t="str">
        <f>+B160</f>
        <v>ANNEE SCOLAIRE 2023/2024</v>
      </c>
      <c r="H160" s="35"/>
    </row>
    <row r="161" spans="2:8" ht="2.25" customHeight="1" thickBot="1">
      <c r="B161" s="52"/>
      <c r="D161" s="50"/>
      <c r="H161" s="35"/>
    </row>
    <row r="162" spans="2:8" ht="19.5" thickBot="1">
      <c r="B162" s="55" t="s">
        <v>10</v>
      </c>
      <c r="C162" s="34" t="str">
        <f>+GS!B11</f>
        <v>BENLARBI</v>
      </c>
      <c r="D162" s="56"/>
      <c r="F162" s="55" t="s">
        <v>10</v>
      </c>
      <c r="G162" s="34" t="str">
        <f>+C162</f>
        <v>BENLARBI</v>
      </c>
      <c r="H162" s="35"/>
    </row>
    <row r="163" spans="2:8" ht="19.5" thickBot="1">
      <c r="B163" s="55" t="s">
        <v>9</v>
      </c>
      <c r="C163" s="34" t="str">
        <f>+GS!C11</f>
        <v>NOUR</v>
      </c>
      <c r="D163" s="56"/>
      <c r="F163" s="55" t="s">
        <v>9</v>
      </c>
      <c r="G163" s="34" t="str">
        <f t="shared" ref="G163:G164" si="8">+C163</f>
        <v>NOUR</v>
      </c>
      <c r="H163" s="35"/>
    </row>
    <row r="164" spans="2:8" ht="19.5" thickBot="1">
      <c r="B164" s="55" t="s">
        <v>92</v>
      </c>
      <c r="C164" s="37" t="str">
        <f>+GS!D11</f>
        <v>GS</v>
      </c>
      <c r="D164" s="33"/>
      <c r="F164" s="55" t="s">
        <v>92</v>
      </c>
      <c r="G164" s="34" t="str">
        <f t="shared" si="8"/>
        <v>GS</v>
      </c>
      <c r="H164" s="57" t="s">
        <v>101</v>
      </c>
    </row>
    <row r="165" spans="2:8" ht="7.5" customHeight="1" thickBot="1">
      <c r="B165" s="52"/>
      <c r="C165" s="58"/>
      <c r="D165" s="56"/>
      <c r="G165" s="34"/>
      <c r="H165" s="35"/>
    </row>
    <row r="166" spans="2:8" ht="16.5" thickBot="1">
      <c r="B166" s="31" t="s">
        <v>98</v>
      </c>
      <c r="C166" s="32">
        <f>+GS!E11</f>
        <v>800</v>
      </c>
      <c r="D166" s="33"/>
      <c r="F166" s="31" t="s">
        <v>98</v>
      </c>
      <c r="G166" s="34">
        <f t="shared" ref="G166:G169" si="9">+C166</f>
        <v>800</v>
      </c>
      <c r="H166" s="35"/>
    </row>
    <row r="167" spans="2:8" ht="16.5" thickBot="1">
      <c r="B167" s="36" t="s">
        <v>99</v>
      </c>
      <c r="C167" s="32">
        <f>+GS!H11</f>
        <v>550</v>
      </c>
      <c r="D167" s="33"/>
      <c r="F167" s="36" t="s">
        <v>99</v>
      </c>
      <c r="G167" s="34">
        <f t="shared" si="9"/>
        <v>550</v>
      </c>
      <c r="H167" s="35"/>
    </row>
    <row r="168" spans="2:8" ht="16.5" thickBot="1">
      <c r="B168" s="31" t="s">
        <v>100</v>
      </c>
      <c r="C168" s="37">
        <f>+GS!K11</f>
        <v>150</v>
      </c>
      <c r="D168" s="33"/>
      <c r="F168" s="31" t="s">
        <v>100</v>
      </c>
      <c r="G168" s="34">
        <f t="shared" si="9"/>
        <v>150</v>
      </c>
      <c r="H168" s="35"/>
    </row>
    <row r="169" spans="2:8" ht="16.5" thickBot="1">
      <c r="B169" s="38" t="s">
        <v>102</v>
      </c>
      <c r="C169" s="39">
        <f>SUM(C166:C168)</f>
        <v>1500</v>
      </c>
      <c r="D169" s="33"/>
      <c r="F169" s="38" t="s">
        <v>102</v>
      </c>
      <c r="G169" s="34">
        <f t="shared" si="9"/>
        <v>1500</v>
      </c>
      <c r="H169" s="35"/>
    </row>
    <row r="170" spans="2:8" ht="31.5" customHeight="1" thickBot="1">
      <c r="B170" s="40"/>
      <c r="C170" s="41"/>
      <c r="D170" s="42"/>
      <c r="E170" s="41"/>
      <c r="F170" s="41"/>
      <c r="G170" s="41"/>
      <c r="H170" s="43"/>
    </row>
    <row r="171" spans="2:8" ht="18.75">
      <c r="B171" s="44" t="str">
        <f>+B156</f>
        <v>SEPTEMBRE 2023</v>
      </c>
      <c r="C171" s="45"/>
      <c r="D171" s="46"/>
      <c r="E171" s="45"/>
      <c r="F171" s="47" t="str">
        <f>+B171</f>
        <v>SEPTEMBRE 2023</v>
      </c>
      <c r="G171" s="45"/>
      <c r="H171" s="48"/>
    </row>
    <row r="172" spans="2:8" ht="23.25">
      <c r="B172" s="49" t="s">
        <v>96</v>
      </c>
      <c r="D172" s="50"/>
      <c r="F172" s="51" t="s">
        <v>96</v>
      </c>
      <c r="H172" s="35"/>
    </row>
    <row r="173" spans="2:8" ht="23.25">
      <c r="B173" s="49" t="s">
        <v>97</v>
      </c>
      <c r="D173" s="50"/>
      <c r="F173" s="51" t="s">
        <v>97</v>
      </c>
      <c r="H173" s="35"/>
    </row>
    <row r="174" spans="2:8">
      <c r="B174" s="52"/>
      <c r="D174" s="50"/>
      <c r="H174" s="35"/>
    </row>
    <row r="175" spans="2:8" ht="18.75">
      <c r="B175" s="101" t="str">
        <f>+B160</f>
        <v>ANNEE SCOLAIRE 2023/2024</v>
      </c>
      <c r="D175" s="50"/>
      <c r="F175" s="54" t="str">
        <f>+B175</f>
        <v>ANNEE SCOLAIRE 2023/2024</v>
      </c>
      <c r="H175" s="35"/>
    </row>
    <row r="176" spans="2:8" ht="15.75" thickBot="1">
      <c r="B176" s="52"/>
      <c r="D176" s="50"/>
      <c r="H176" s="35"/>
    </row>
    <row r="177" spans="2:8" ht="19.5" thickBot="1">
      <c r="B177" s="55" t="s">
        <v>10</v>
      </c>
      <c r="C177" s="34" t="str">
        <f>+GS!B12</f>
        <v>DRISSI</v>
      </c>
      <c r="D177" s="56"/>
      <c r="F177" s="55" t="s">
        <v>10</v>
      </c>
      <c r="G177" s="34" t="str">
        <f>+C177</f>
        <v>DRISSI</v>
      </c>
      <c r="H177" s="35"/>
    </row>
    <row r="178" spans="2:8" ht="19.5" thickBot="1">
      <c r="B178" s="55" t="s">
        <v>9</v>
      </c>
      <c r="C178" s="34" t="str">
        <f>+GS!C12</f>
        <v>RIAD</v>
      </c>
      <c r="D178" s="56"/>
      <c r="F178" s="55" t="s">
        <v>9</v>
      </c>
      <c r="G178" s="34" t="str">
        <f t="shared" ref="G178:G179" si="10">+C178</f>
        <v>RIAD</v>
      </c>
      <c r="H178" s="35"/>
    </row>
    <row r="179" spans="2:8" ht="19.5" thickBot="1">
      <c r="B179" s="55" t="s">
        <v>92</v>
      </c>
      <c r="C179" s="37" t="str">
        <f>+GS!D12</f>
        <v>GS</v>
      </c>
      <c r="D179" s="33"/>
      <c r="F179" s="55" t="s">
        <v>92</v>
      </c>
      <c r="G179" s="34" t="str">
        <f t="shared" si="10"/>
        <v>GS</v>
      </c>
      <c r="H179" s="57" t="s">
        <v>101</v>
      </c>
    </row>
    <row r="180" spans="2:8" ht="16.5" thickBot="1">
      <c r="B180" s="52"/>
      <c r="C180" s="58"/>
      <c r="D180" s="56"/>
      <c r="G180" s="34"/>
      <c r="H180" s="35"/>
    </row>
    <row r="181" spans="2:8" ht="16.5" thickBot="1">
      <c r="B181" s="31" t="s">
        <v>98</v>
      </c>
      <c r="C181" s="32">
        <f>+GS!E12</f>
        <v>0</v>
      </c>
      <c r="D181" s="33"/>
      <c r="F181" s="31" t="s">
        <v>98</v>
      </c>
      <c r="G181" s="34">
        <f t="shared" ref="G181:G184" si="11">+C181</f>
        <v>0</v>
      </c>
      <c r="H181" s="35"/>
    </row>
    <row r="182" spans="2:8" ht="16.5" thickBot="1">
      <c r="B182" s="36" t="s">
        <v>99</v>
      </c>
      <c r="C182" s="32">
        <f>+GS!H12</f>
        <v>0</v>
      </c>
      <c r="D182" s="33"/>
      <c r="F182" s="36" t="s">
        <v>99</v>
      </c>
      <c r="G182" s="34">
        <f t="shared" si="11"/>
        <v>0</v>
      </c>
      <c r="H182" s="35"/>
    </row>
    <row r="183" spans="2:8" ht="16.5" thickBot="1">
      <c r="B183" s="31" t="s">
        <v>100</v>
      </c>
      <c r="C183" s="37">
        <f>+GS!K12</f>
        <v>0</v>
      </c>
      <c r="D183" s="33"/>
      <c r="F183" s="31" t="s">
        <v>100</v>
      </c>
      <c r="G183" s="34">
        <f t="shared" si="11"/>
        <v>0</v>
      </c>
      <c r="H183" s="35"/>
    </row>
    <row r="184" spans="2:8" ht="16.5" thickBot="1">
      <c r="B184" s="38" t="s">
        <v>102</v>
      </c>
      <c r="C184" s="39">
        <f>SUM(C181:C183)</f>
        <v>0</v>
      </c>
      <c r="D184" s="33"/>
      <c r="F184" s="38" t="s">
        <v>102</v>
      </c>
      <c r="G184" s="34">
        <f t="shared" si="11"/>
        <v>0</v>
      </c>
      <c r="H184" s="35"/>
    </row>
    <row r="185" spans="2:8" ht="15.75" thickBot="1">
      <c r="B185" s="40"/>
      <c r="C185" s="41"/>
      <c r="D185" s="42"/>
      <c r="E185" s="41"/>
      <c r="F185" s="41"/>
      <c r="G185" s="41"/>
      <c r="H185" s="43"/>
    </row>
    <row r="186" spans="2:8" ht="18.75">
      <c r="B186" s="44" t="str">
        <f>+B171</f>
        <v>SEPTEMBRE 2023</v>
      </c>
      <c r="C186" s="45"/>
      <c r="D186" s="46"/>
      <c r="E186" s="45"/>
      <c r="F186" s="47" t="str">
        <f>+B186</f>
        <v>SEPTEMBRE 2023</v>
      </c>
      <c r="G186" s="45"/>
      <c r="H186" s="48"/>
    </row>
    <row r="187" spans="2:8" ht="23.25">
      <c r="B187" s="49" t="s">
        <v>96</v>
      </c>
      <c r="D187" s="50"/>
      <c r="F187" s="51" t="s">
        <v>96</v>
      </c>
      <c r="H187" s="35"/>
    </row>
    <row r="188" spans="2:8" ht="20.25" customHeight="1">
      <c r="B188" s="49" t="s">
        <v>97</v>
      </c>
      <c r="D188" s="50"/>
      <c r="F188" s="51" t="s">
        <v>97</v>
      </c>
      <c r="H188" s="35"/>
    </row>
    <row r="189" spans="2:8" ht="1.5" customHeight="1">
      <c r="B189" s="52"/>
      <c r="D189" s="50"/>
      <c r="H189" s="35"/>
    </row>
    <row r="190" spans="2:8" ht="18.75">
      <c r="B190" s="101" t="str">
        <f>B175</f>
        <v>ANNEE SCOLAIRE 2023/2024</v>
      </c>
      <c r="D190" s="50"/>
      <c r="F190" s="54" t="str">
        <f>+B190</f>
        <v>ANNEE SCOLAIRE 2023/2024</v>
      </c>
      <c r="H190" s="35"/>
    </row>
    <row r="191" spans="2:8" ht="5.25" customHeight="1" thickBot="1">
      <c r="B191" s="52"/>
      <c r="D191" s="50"/>
      <c r="H191" s="35"/>
    </row>
    <row r="192" spans="2:8" ht="19.5" thickBot="1">
      <c r="B192" s="55" t="s">
        <v>10</v>
      </c>
      <c r="C192" s="34" t="str">
        <f>+GS!B13</f>
        <v>SANDADI</v>
      </c>
      <c r="D192" s="56"/>
      <c r="F192" s="55" t="s">
        <v>10</v>
      </c>
      <c r="G192" s="34" t="str">
        <f>+C192</f>
        <v>SANDADI</v>
      </c>
      <c r="H192" s="35"/>
    </row>
    <row r="193" spans="2:8" ht="19.5" thickBot="1">
      <c r="B193" s="55" t="s">
        <v>9</v>
      </c>
      <c r="C193" s="34" t="str">
        <f>+GS!C13</f>
        <v>ZIAD</v>
      </c>
      <c r="D193" s="56"/>
      <c r="F193" s="55" t="s">
        <v>9</v>
      </c>
      <c r="G193" s="34" t="str">
        <f t="shared" ref="G193:G194" si="12">+C193</f>
        <v>ZIAD</v>
      </c>
      <c r="H193" s="35"/>
    </row>
    <row r="194" spans="2:8" ht="19.5" thickBot="1">
      <c r="B194" s="55" t="s">
        <v>92</v>
      </c>
      <c r="C194" s="37" t="str">
        <f>+GS!D13</f>
        <v>GS</v>
      </c>
      <c r="D194" s="33"/>
      <c r="F194" s="55" t="s">
        <v>92</v>
      </c>
      <c r="G194" s="34" t="str">
        <f t="shared" si="12"/>
        <v>GS</v>
      </c>
      <c r="H194" s="57" t="s">
        <v>101</v>
      </c>
    </row>
    <row r="195" spans="2:8" ht="2.25" customHeight="1" thickBot="1">
      <c r="B195" s="52"/>
      <c r="C195" s="58"/>
      <c r="D195" s="56"/>
      <c r="G195" s="34"/>
      <c r="H195" s="35"/>
    </row>
    <row r="196" spans="2:8" ht="16.5" thickBot="1">
      <c r="B196" s="31" t="s">
        <v>98</v>
      </c>
      <c r="C196" s="32">
        <f>+GS!E13</f>
        <v>800</v>
      </c>
      <c r="D196" s="33"/>
      <c r="F196" s="31" t="s">
        <v>98</v>
      </c>
      <c r="G196" s="34">
        <f t="shared" ref="G196:G199" si="13">+C196</f>
        <v>800</v>
      </c>
      <c r="H196" s="35"/>
    </row>
    <row r="197" spans="2:8" ht="16.5" thickBot="1">
      <c r="B197" s="36" t="s">
        <v>99</v>
      </c>
      <c r="C197" s="32">
        <f>+GS!H13</f>
        <v>500</v>
      </c>
      <c r="D197" s="33"/>
      <c r="F197" s="36" t="s">
        <v>99</v>
      </c>
      <c r="G197" s="34">
        <f t="shared" si="13"/>
        <v>500</v>
      </c>
      <c r="H197" s="35"/>
    </row>
    <row r="198" spans="2:8" ht="16.5" thickBot="1">
      <c r="B198" s="31" t="s">
        <v>100</v>
      </c>
      <c r="C198" s="37">
        <f>+GS!K13</f>
        <v>100</v>
      </c>
      <c r="D198" s="33"/>
      <c r="F198" s="31" t="s">
        <v>100</v>
      </c>
      <c r="G198" s="34">
        <f t="shared" si="13"/>
        <v>100</v>
      </c>
      <c r="H198" s="35"/>
    </row>
    <row r="199" spans="2:8" ht="16.5" thickBot="1">
      <c r="B199" s="38" t="s">
        <v>102</v>
      </c>
      <c r="C199" s="39">
        <f>SUM(C196:C198)</f>
        <v>1400</v>
      </c>
      <c r="D199" s="33"/>
      <c r="F199" s="38" t="s">
        <v>102</v>
      </c>
      <c r="G199" s="34">
        <f t="shared" si="13"/>
        <v>1400</v>
      </c>
      <c r="H199" s="35"/>
    </row>
    <row r="200" spans="2:8" ht="34.5" customHeight="1" thickBot="1">
      <c r="B200" s="40"/>
      <c r="C200" s="41"/>
      <c r="D200" s="42"/>
      <c r="E200" s="41"/>
      <c r="F200" s="41"/>
      <c r="G200" s="41"/>
      <c r="H200" s="43"/>
    </row>
    <row r="201" spans="2:8" ht="18.75">
      <c r="B201" s="44" t="str">
        <f>+B186</f>
        <v>SEPTEMBRE 2023</v>
      </c>
      <c r="C201" s="45"/>
      <c r="D201" s="46"/>
      <c r="E201" s="45"/>
      <c r="F201" s="47" t="str">
        <f>+B201</f>
        <v>SEPTEMBRE 2023</v>
      </c>
      <c r="G201" s="45"/>
      <c r="H201" s="48"/>
    </row>
    <row r="202" spans="2:8" ht="23.25">
      <c r="B202" s="49" t="s">
        <v>96</v>
      </c>
      <c r="D202" s="50"/>
      <c r="F202" s="51" t="s">
        <v>96</v>
      </c>
      <c r="H202" s="35"/>
    </row>
    <row r="203" spans="2:8" ht="23.25">
      <c r="B203" s="49" t="s">
        <v>97</v>
      </c>
      <c r="D203" s="50"/>
      <c r="F203" s="51" t="s">
        <v>97</v>
      </c>
      <c r="H203" s="35"/>
    </row>
    <row r="204" spans="2:8" ht="5.25" customHeight="1">
      <c r="B204" s="52"/>
      <c r="D204" s="50"/>
      <c r="H204" s="35"/>
    </row>
    <row r="205" spans="2:8" ht="18.75">
      <c r="B205" s="101" t="str">
        <f>B190</f>
        <v>ANNEE SCOLAIRE 2023/2024</v>
      </c>
      <c r="D205" s="50"/>
      <c r="F205" s="54" t="str">
        <f>+B205</f>
        <v>ANNEE SCOLAIRE 2023/2024</v>
      </c>
      <c r="H205" s="35"/>
    </row>
    <row r="206" spans="2:8" ht="6" customHeight="1" thickBot="1">
      <c r="B206" s="52"/>
      <c r="D206" s="50"/>
      <c r="H206" s="35"/>
    </row>
    <row r="207" spans="2:8" ht="19.5" thickBot="1">
      <c r="B207" s="55" t="s">
        <v>10</v>
      </c>
      <c r="C207" s="34" t="str">
        <f>+GS!B14</f>
        <v>AKRIMAT</v>
      </c>
      <c r="D207" s="56"/>
      <c r="F207" s="55" t="s">
        <v>10</v>
      </c>
      <c r="G207" s="34" t="str">
        <f>+C207</f>
        <v>AKRIMAT</v>
      </c>
      <c r="H207" s="35"/>
    </row>
    <row r="208" spans="2:8" ht="19.5" thickBot="1">
      <c r="B208" s="55" t="s">
        <v>9</v>
      </c>
      <c r="C208" s="34" t="str">
        <f>+GS!C14</f>
        <v>YASSER</v>
      </c>
      <c r="D208" s="56"/>
      <c r="F208" s="55" t="s">
        <v>9</v>
      </c>
      <c r="G208" s="34" t="str">
        <f>+C208</f>
        <v>YASSER</v>
      </c>
      <c r="H208" s="35"/>
    </row>
    <row r="209" spans="2:8" ht="19.5" thickBot="1">
      <c r="B209" s="55" t="s">
        <v>92</v>
      </c>
      <c r="C209" s="37" t="str">
        <f>+GS!D14</f>
        <v>GS</v>
      </c>
      <c r="D209" s="33"/>
      <c r="F209" s="55" t="s">
        <v>92</v>
      </c>
      <c r="G209" s="34" t="str">
        <f>+C209</f>
        <v>GS</v>
      </c>
      <c r="H209" s="57" t="s">
        <v>101</v>
      </c>
    </row>
    <row r="210" spans="2:8" ht="16.5" thickBot="1">
      <c r="B210" s="52"/>
      <c r="C210" s="58"/>
      <c r="D210" s="56"/>
      <c r="G210" s="34"/>
      <c r="H210" s="35"/>
    </row>
    <row r="211" spans="2:8" ht="16.5" thickBot="1">
      <c r="B211" s="31" t="s">
        <v>98</v>
      </c>
      <c r="C211" s="32">
        <f>+GS!E14</f>
        <v>800</v>
      </c>
      <c r="D211" s="33"/>
      <c r="F211" s="31" t="s">
        <v>98</v>
      </c>
      <c r="G211" s="34">
        <f>+C211</f>
        <v>800</v>
      </c>
      <c r="H211" s="35"/>
    </row>
    <row r="212" spans="2:8" ht="16.5" thickBot="1">
      <c r="B212" s="36" t="s">
        <v>99</v>
      </c>
      <c r="C212" s="32">
        <f>+GS!H14</f>
        <v>500</v>
      </c>
      <c r="D212" s="33"/>
      <c r="F212" s="36" t="s">
        <v>99</v>
      </c>
      <c r="G212" s="34">
        <f>+C212</f>
        <v>500</v>
      </c>
      <c r="H212" s="35"/>
    </row>
    <row r="213" spans="2:8" ht="16.5" thickBot="1">
      <c r="B213" s="31" t="s">
        <v>100</v>
      </c>
      <c r="C213" s="37">
        <f>+GS!K14</f>
        <v>0</v>
      </c>
      <c r="D213" s="33"/>
      <c r="F213" s="31" t="s">
        <v>100</v>
      </c>
      <c r="G213" s="34">
        <f>+C213</f>
        <v>0</v>
      </c>
      <c r="H213" s="35"/>
    </row>
    <row r="214" spans="2:8" ht="16.5" thickBot="1">
      <c r="B214" s="38" t="s">
        <v>102</v>
      </c>
      <c r="C214" s="39">
        <f>SUM(C211:C213)</f>
        <v>1300</v>
      </c>
      <c r="D214" s="33"/>
      <c r="F214" s="38" t="s">
        <v>102</v>
      </c>
      <c r="G214" s="34">
        <f>+C214</f>
        <v>1300</v>
      </c>
      <c r="H214" s="35"/>
    </row>
    <row r="215" spans="2:8" ht="15.75" thickBot="1">
      <c r="B215" s="40"/>
      <c r="C215" s="59"/>
      <c r="D215" s="60"/>
      <c r="E215" s="41"/>
      <c r="F215" s="41"/>
      <c r="G215" s="41"/>
      <c r="H215" s="43"/>
    </row>
    <row r="216" spans="2:8" ht="18.75">
      <c r="B216" s="44" t="str">
        <f>+B186</f>
        <v>SEPTEMBRE 2023</v>
      </c>
      <c r="C216" s="45"/>
      <c r="D216" s="46"/>
      <c r="E216" s="45"/>
      <c r="F216" s="47" t="str">
        <f>+B216</f>
        <v>SEPTEMBRE 2023</v>
      </c>
      <c r="G216" s="45"/>
      <c r="H216" s="48"/>
    </row>
    <row r="217" spans="2:8" ht="23.25">
      <c r="B217" s="49" t="s">
        <v>96</v>
      </c>
      <c r="D217" s="50"/>
      <c r="F217" s="51" t="s">
        <v>96</v>
      </c>
      <c r="H217" s="35"/>
    </row>
    <row r="218" spans="2:8" ht="22.5" customHeight="1">
      <c r="B218" s="49" t="s">
        <v>97</v>
      </c>
      <c r="D218" s="50"/>
      <c r="F218" s="51" t="s">
        <v>97</v>
      </c>
      <c r="H218" s="35"/>
    </row>
    <row r="219" spans="2:8" hidden="1">
      <c r="B219" s="52"/>
      <c r="D219" s="50"/>
      <c r="H219" s="35"/>
    </row>
    <row r="220" spans="2:8" ht="18.75">
      <c r="B220" s="101" t="str">
        <f>B205</f>
        <v>ANNEE SCOLAIRE 2023/2024</v>
      </c>
      <c r="D220" s="50"/>
      <c r="F220" s="54" t="str">
        <f>+B220</f>
        <v>ANNEE SCOLAIRE 2023/2024</v>
      </c>
      <c r="H220" s="35"/>
    </row>
    <row r="221" spans="2:8" ht="4.5" customHeight="1" thickBot="1">
      <c r="B221" s="52"/>
      <c r="D221" s="50"/>
      <c r="H221" s="35"/>
    </row>
    <row r="222" spans="2:8" ht="19.5" thickBot="1">
      <c r="B222" s="55" t="s">
        <v>10</v>
      </c>
      <c r="C222" s="34" t="str">
        <f>+GS!B15</f>
        <v>RIDAOUI</v>
      </c>
      <c r="D222" s="56"/>
      <c r="F222" s="55" t="s">
        <v>10</v>
      </c>
      <c r="G222" s="34" t="str">
        <f>+C222</f>
        <v>RIDAOUI</v>
      </c>
      <c r="H222" s="35"/>
    </row>
    <row r="223" spans="2:8" ht="19.5" thickBot="1">
      <c r="B223" s="55" t="s">
        <v>9</v>
      </c>
      <c r="C223" s="34" t="str">
        <f>+GS!C15</f>
        <v>ILYASS</v>
      </c>
      <c r="D223" s="56"/>
      <c r="F223" s="55" t="s">
        <v>9</v>
      </c>
      <c r="G223" s="34" t="str">
        <f t="shared" ref="G223:G224" si="14">+C223</f>
        <v>ILYASS</v>
      </c>
      <c r="H223" s="35"/>
    </row>
    <row r="224" spans="2:8" ht="19.5" thickBot="1">
      <c r="B224" s="55" t="s">
        <v>92</v>
      </c>
      <c r="C224" s="37" t="str">
        <f>+GS!D15</f>
        <v>GS</v>
      </c>
      <c r="D224" s="33"/>
      <c r="F224" s="55" t="s">
        <v>92</v>
      </c>
      <c r="G224" s="34" t="str">
        <f t="shared" si="14"/>
        <v>GS</v>
      </c>
      <c r="H224" s="57" t="s">
        <v>101</v>
      </c>
    </row>
    <row r="225" spans="2:8" ht="16.5" thickBot="1">
      <c r="B225" s="52"/>
      <c r="C225" s="58"/>
      <c r="D225" s="56"/>
      <c r="G225" s="34"/>
      <c r="H225" s="35"/>
    </row>
    <row r="226" spans="2:8" ht="16.5" thickBot="1">
      <c r="B226" s="31" t="s">
        <v>98</v>
      </c>
      <c r="C226" s="32">
        <f>+GS!E15</f>
        <v>0</v>
      </c>
      <c r="D226" s="33"/>
      <c r="F226" s="31" t="s">
        <v>98</v>
      </c>
      <c r="G226" s="34">
        <f t="shared" ref="G226:G229" si="15">+C226</f>
        <v>0</v>
      </c>
      <c r="H226" s="35"/>
    </row>
    <row r="227" spans="2:8" ht="16.5" thickBot="1">
      <c r="B227" s="36" t="s">
        <v>99</v>
      </c>
      <c r="C227" s="32">
        <f>+GS!H15</f>
        <v>0</v>
      </c>
      <c r="D227" s="33"/>
      <c r="F227" s="36" t="s">
        <v>99</v>
      </c>
      <c r="G227" s="34">
        <f t="shared" si="15"/>
        <v>0</v>
      </c>
      <c r="H227" s="35"/>
    </row>
    <row r="228" spans="2:8" ht="16.5" thickBot="1">
      <c r="B228" s="31" t="s">
        <v>100</v>
      </c>
      <c r="C228" s="37">
        <f>+GS!K15</f>
        <v>0</v>
      </c>
      <c r="D228" s="33"/>
      <c r="F228" s="31" t="s">
        <v>100</v>
      </c>
      <c r="G228" s="34">
        <f t="shared" si="15"/>
        <v>0</v>
      </c>
      <c r="H228" s="35"/>
    </row>
    <row r="229" spans="2:8" ht="16.5" thickBot="1">
      <c r="B229" s="38" t="s">
        <v>102</v>
      </c>
      <c r="C229" s="39">
        <f>SUM(C226:C228)</f>
        <v>0</v>
      </c>
      <c r="D229" s="33"/>
      <c r="F229" s="38" t="s">
        <v>102</v>
      </c>
      <c r="G229" s="34">
        <f t="shared" si="15"/>
        <v>0</v>
      </c>
      <c r="H229" s="35"/>
    </row>
    <row r="230" spans="2:8" ht="33.75" customHeight="1" thickBot="1">
      <c r="B230" s="40"/>
      <c r="C230" s="41"/>
      <c r="D230" s="42"/>
      <c r="E230" s="41"/>
      <c r="F230" s="41"/>
      <c r="G230" s="41"/>
      <c r="H230" s="43"/>
    </row>
    <row r="231" spans="2:8" ht="18.75">
      <c r="B231" s="44" t="str">
        <f>B216</f>
        <v>SEPTEMBRE 2023</v>
      </c>
      <c r="C231" s="45"/>
      <c r="D231" s="46"/>
      <c r="E231" s="45"/>
      <c r="F231" s="47" t="str">
        <f>+B231</f>
        <v>SEPTEMBRE 2023</v>
      </c>
      <c r="G231" s="45"/>
      <c r="H231" s="48"/>
    </row>
    <row r="232" spans="2:8" ht="23.25">
      <c r="B232" s="49" t="s">
        <v>96</v>
      </c>
      <c r="D232" s="50"/>
      <c r="F232" s="51" t="s">
        <v>96</v>
      </c>
      <c r="H232" s="35"/>
    </row>
    <row r="233" spans="2:8" ht="23.25">
      <c r="B233" s="49" t="s">
        <v>97</v>
      </c>
      <c r="D233" s="50"/>
      <c r="F233" s="51" t="s">
        <v>97</v>
      </c>
      <c r="H233" s="35"/>
    </row>
    <row r="234" spans="2:8">
      <c r="B234" s="52"/>
      <c r="D234" s="50"/>
      <c r="H234" s="35"/>
    </row>
    <row r="235" spans="2:8" ht="18.75">
      <c r="B235" s="101" t="str">
        <f>B220</f>
        <v>ANNEE SCOLAIRE 2023/2024</v>
      </c>
      <c r="D235" s="50"/>
      <c r="F235" s="54" t="str">
        <f>+B235</f>
        <v>ANNEE SCOLAIRE 2023/2024</v>
      </c>
      <c r="H235" s="35"/>
    </row>
    <row r="236" spans="2:8" ht="8.25" customHeight="1" thickBot="1">
      <c r="B236" s="52"/>
      <c r="D236" s="50"/>
      <c r="H236" s="35"/>
    </row>
    <row r="237" spans="2:8" ht="19.5" thickBot="1">
      <c r="B237" s="55" t="s">
        <v>10</v>
      </c>
      <c r="C237" s="34" t="e">
        <f>+CP!#REF!</f>
        <v>#REF!</v>
      </c>
      <c r="D237" s="56"/>
      <c r="F237" s="55" t="s">
        <v>10</v>
      </c>
      <c r="G237" s="34" t="e">
        <f>+C237</f>
        <v>#REF!</v>
      </c>
      <c r="H237" s="35"/>
    </row>
    <row r="238" spans="2:8" ht="19.5" thickBot="1">
      <c r="B238" s="55" t="s">
        <v>9</v>
      </c>
      <c r="C238" s="34" t="e">
        <f>+CP!#REF!</f>
        <v>#REF!</v>
      </c>
      <c r="D238" s="56"/>
      <c r="F238" s="55" t="s">
        <v>9</v>
      </c>
      <c r="G238" s="34" t="e">
        <f>+C238</f>
        <v>#REF!</v>
      </c>
      <c r="H238" s="35"/>
    </row>
    <row r="239" spans="2:8" ht="19.5" thickBot="1">
      <c r="B239" s="55" t="s">
        <v>92</v>
      </c>
      <c r="C239" s="37" t="e">
        <f>+CP!#REF!</f>
        <v>#REF!</v>
      </c>
      <c r="D239" s="33"/>
      <c r="F239" s="55" t="s">
        <v>92</v>
      </c>
      <c r="G239" s="34" t="e">
        <f>+C239</f>
        <v>#REF!</v>
      </c>
      <c r="H239" s="57" t="s">
        <v>101</v>
      </c>
    </row>
    <row r="240" spans="2:8" ht="16.5" thickBot="1">
      <c r="B240" s="52"/>
      <c r="C240" s="58"/>
      <c r="D240" s="56"/>
      <c r="G240" s="34"/>
      <c r="H240" s="35"/>
    </row>
    <row r="241" spans="2:8" ht="16.5" thickBot="1">
      <c r="B241" s="31" t="s">
        <v>98</v>
      </c>
      <c r="C241" s="32" t="e">
        <f>+CP!#REF!</f>
        <v>#REF!</v>
      </c>
      <c r="D241" s="33"/>
      <c r="F241" s="31" t="s">
        <v>98</v>
      </c>
      <c r="G241" s="34" t="e">
        <f>+C241</f>
        <v>#REF!</v>
      </c>
      <c r="H241" s="35"/>
    </row>
    <row r="242" spans="2:8" ht="16.5" thickBot="1">
      <c r="B242" s="36" t="s">
        <v>99</v>
      </c>
      <c r="C242" s="32" t="e">
        <f>+CP!#REF!</f>
        <v>#REF!</v>
      </c>
      <c r="D242" s="33"/>
      <c r="F242" s="36" t="s">
        <v>99</v>
      </c>
      <c r="G242" s="34" t="e">
        <f>+C242</f>
        <v>#REF!</v>
      </c>
      <c r="H242" s="35"/>
    </row>
    <row r="243" spans="2:8" ht="16.5" thickBot="1">
      <c r="B243" s="31" t="s">
        <v>100</v>
      </c>
      <c r="C243" s="37" t="e">
        <f>+CP!#REF!</f>
        <v>#REF!</v>
      </c>
      <c r="D243" s="33"/>
      <c r="F243" s="31" t="s">
        <v>100</v>
      </c>
      <c r="G243" s="34" t="e">
        <f>+C243</f>
        <v>#REF!</v>
      </c>
      <c r="H243" s="35"/>
    </row>
    <row r="244" spans="2:8" ht="16.5" thickBot="1">
      <c r="B244" s="38" t="s">
        <v>102</v>
      </c>
      <c r="C244" s="39" t="e">
        <f>SUM(C241:C243)</f>
        <v>#REF!</v>
      </c>
      <c r="D244" s="33"/>
      <c r="F244" s="38" t="s">
        <v>102</v>
      </c>
      <c r="G244" s="34" t="e">
        <f>+C244</f>
        <v>#REF!</v>
      </c>
      <c r="H244" s="35"/>
    </row>
    <row r="245" spans="2:8" ht="15.75" thickBot="1">
      <c r="B245" s="40"/>
      <c r="C245" s="59"/>
      <c r="D245" s="60"/>
      <c r="E245" s="41"/>
      <c r="F245" s="41"/>
      <c r="G245" s="41"/>
      <c r="H245" s="43"/>
    </row>
    <row r="246" spans="2:8" ht="18.75">
      <c r="B246" s="44" t="str">
        <f>+B231</f>
        <v>SEPTEMBRE 2023</v>
      </c>
      <c r="C246" s="45"/>
      <c r="D246" s="46"/>
      <c r="E246" s="45"/>
      <c r="F246" s="47" t="str">
        <f>+B246</f>
        <v>SEPTEMBRE 2023</v>
      </c>
      <c r="G246" s="45"/>
      <c r="H246" s="48"/>
    </row>
    <row r="247" spans="2:8" ht="23.25">
      <c r="B247" s="49" t="s">
        <v>96</v>
      </c>
      <c r="D247" s="50"/>
      <c r="F247" s="51" t="s">
        <v>96</v>
      </c>
      <c r="H247" s="35"/>
    </row>
    <row r="248" spans="2:8" ht="23.25">
      <c r="B248" s="49" t="s">
        <v>97</v>
      </c>
      <c r="D248" s="50"/>
      <c r="F248" s="51" t="s">
        <v>97</v>
      </c>
      <c r="H248" s="35"/>
    </row>
    <row r="249" spans="2:8" ht="3" customHeight="1">
      <c r="B249" s="52"/>
      <c r="D249" s="50"/>
      <c r="H249" s="35"/>
    </row>
    <row r="250" spans="2:8" ht="18.75">
      <c r="B250" s="101" t="str">
        <f>B235</f>
        <v>ANNEE SCOLAIRE 2023/2024</v>
      </c>
      <c r="D250" s="50"/>
      <c r="F250" s="54" t="str">
        <f>+B250</f>
        <v>ANNEE SCOLAIRE 2023/2024</v>
      </c>
      <c r="H250" s="35"/>
    </row>
    <row r="251" spans="2:8" ht="6.75" customHeight="1" thickBot="1">
      <c r="B251" s="52"/>
      <c r="D251" s="50"/>
      <c r="H251" s="35"/>
    </row>
    <row r="252" spans="2:8" ht="19.5" thickBot="1">
      <c r="B252" s="55" t="s">
        <v>10</v>
      </c>
      <c r="C252" s="34" t="str">
        <f>+GS!B16</f>
        <v>TALEB</v>
      </c>
      <c r="D252" s="56"/>
      <c r="F252" s="55" t="s">
        <v>10</v>
      </c>
      <c r="G252" s="34" t="str">
        <f>+C252</f>
        <v>TALEB</v>
      </c>
      <c r="H252" s="35"/>
    </row>
    <row r="253" spans="2:8" ht="19.5" thickBot="1">
      <c r="B253" s="55" t="s">
        <v>9</v>
      </c>
      <c r="C253" s="34" t="str">
        <f>+GS!C16</f>
        <v>AMIR</v>
      </c>
      <c r="D253" s="56"/>
      <c r="F253" s="55" t="s">
        <v>9</v>
      </c>
      <c r="G253" s="34" t="str">
        <f>+C253</f>
        <v>AMIR</v>
      </c>
      <c r="H253" s="35"/>
    </row>
    <row r="254" spans="2:8" ht="19.5" thickBot="1">
      <c r="B254" s="55" t="s">
        <v>92</v>
      </c>
      <c r="C254" s="37" t="str">
        <f>+GS!D16</f>
        <v>GS</v>
      </c>
      <c r="D254" s="33"/>
      <c r="F254" s="55" t="s">
        <v>92</v>
      </c>
      <c r="G254" s="34" t="str">
        <f>+C254</f>
        <v>GS</v>
      </c>
      <c r="H254" s="57" t="s">
        <v>101</v>
      </c>
    </row>
    <row r="255" spans="2:8" ht="6" customHeight="1" thickBot="1">
      <c r="B255" s="52"/>
      <c r="C255" s="58"/>
      <c r="D255" s="56"/>
      <c r="G255" s="34"/>
      <c r="H255" s="35"/>
    </row>
    <row r="256" spans="2:8" ht="16.5" thickBot="1">
      <c r="B256" s="31" t="s">
        <v>98</v>
      </c>
      <c r="C256" s="32">
        <f>+GS!E16</f>
        <v>800</v>
      </c>
      <c r="D256" s="33"/>
      <c r="F256" s="31" t="s">
        <v>98</v>
      </c>
      <c r="G256" s="34">
        <f>+C256</f>
        <v>800</v>
      </c>
      <c r="H256" s="35"/>
    </row>
    <row r="257" spans="2:8" ht="16.5" thickBot="1">
      <c r="B257" s="36" t="s">
        <v>99</v>
      </c>
      <c r="C257" s="32">
        <f>+GS!H16</f>
        <v>550</v>
      </c>
      <c r="D257" s="33"/>
      <c r="F257" s="36" t="s">
        <v>99</v>
      </c>
      <c r="G257" s="34">
        <f>+C257</f>
        <v>550</v>
      </c>
      <c r="H257" s="35"/>
    </row>
    <row r="258" spans="2:8" ht="16.5" thickBot="1">
      <c r="B258" s="31" t="s">
        <v>100</v>
      </c>
      <c r="C258" s="37">
        <f>+GS!K16</f>
        <v>150</v>
      </c>
      <c r="D258" s="33"/>
      <c r="F258" s="31" t="s">
        <v>100</v>
      </c>
      <c r="G258" s="34">
        <f>+C258</f>
        <v>150</v>
      </c>
      <c r="H258" s="35"/>
    </row>
    <row r="259" spans="2:8" ht="16.5" thickBot="1">
      <c r="B259" s="38" t="s">
        <v>102</v>
      </c>
      <c r="C259" s="39">
        <f>SUM(C256:C258)</f>
        <v>1500</v>
      </c>
      <c r="D259" s="33"/>
      <c r="F259" s="38" t="s">
        <v>102</v>
      </c>
      <c r="G259" s="34">
        <f>+C259</f>
        <v>1500</v>
      </c>
      <c r="H259" s="35"/>
    </row>
    <row r="260" spans="2:8" ht="15.75" thickBot="1">
      <c r="B260" s="40"/>
      <c r="C260" s="59"/>
      <c r="D260" s="60"/>
      <c r="E260" s="41"/>
      <c r="F260" s="41"/>
      <c r="G260" s="41"/>
      <c r="H260" s="43"/>
    </row>
    <row r="261" spans="2:8" ht="18.75">
      <c r="B261" s="44" t="str">
        <f>B246</f>
        <v>SEPTEMBRE 2023</v>
      </c>
      <c r="C261" s="45"/>
      <c r="D261" s="46"/>
      <c r="E261" s="45"/>
      <c r="F261" s="47" t="str">
        <f>+B261</f>
        <v>SEPTEMBRE 2023</v>
      </c>
      <c r="G261" s="45"/>
      <c r="H261" s="48"/>
    </row>
    <row r="262" spans="2:8" ht="23.25">
      <c r="B262" s="49" t="s">
        <v>96</v>
      </c>
      <c r="D262" s="50"/>
      <c r="F262" s="51" t="s">
        <v>96</v>
      </c>
      <c r="H262" s="35"/>
    </row>
    <row r="263" spans="2:8" ht="23.25">
      <c r="B263" s="49" t="s">
        <v>97</v>
      </c>
      <c r="D263" s="50"/>
      <c r="F263" s="51" t="s">
        <v>97</v>
      </c>
      <c r="H263" s="35"/>
    </row>
    <row r="264" spans="2:8" ht="1.5" customHeight="1">
      <c r="B264" s="52"/>
      <c r="D264" s="50"/>
      <c r="H264" s="35"/>
    </row>
    <row r="265" spans="2:8" ht="18.75">
      <c r="B265" s="101" t="str">
        <f>B250</f>
        <v>ANNEE SCOLAIRE 2023/2024</v>
      </c>
      <c r="D265" s="50"/>
      <c r="F265" s="54" t="str">
        <f>+B265</f>
        <v>ANNEE SCOLAIRE 2023/2024</v>
      </c>
      <c r="H265" s="35"/>
    </row>
    <row r="266" spans="2:8" ht="2.25" customHeight="1" thickBot="1">
      <c r="B266" s="52"/>
      <c r="D266" s="50"/>
      <c r="H266" s="35"/>
    </row>
    <row r="267" spans="2:8" ht="19.5" thickBot="1">
      <c r="B267" s="55" t="s">
        <v>10</v>
      </c>
      <c r="C267" s="34" t="e">
        <f>+GS!#REF!</f>
        <v>#REF!</v>
      </c>
      <c r="D267" s="56"/>
      <c r="F267" s="55" t="s">
        <v>10</v>
      </c>
      <c r="G267" s="34" t="e">
        <f>+C267</f>
        <v>#REF!</v>
      </c>
      <c r="H267" s="35"/>
    </row>
    <row r="268" spans="2:8" ht="19.5" thickBot="1">
      <c r="B268" s="55" t="s">
        <v>9</v>
      </c>
      <c r="C268" s="34" t="e">
        <f>+GS!#REF!</f>
        <v>#REF!</v>
      </c>
      <c r="D268" s="56"/>
      <c r="F268" s="55" t="s">
        <v>9</v>
      </c>
      <c r="G268" s="34" t="e">
        <f t="shared" ref="G268:G269" si="16">+C268</f>
        <v>#REF!</v>
      </c>
      <c r="H268" s="35"/>
    </row>
    <row r="269" spans="2:8" ht="19.5" thickBot="1">
      <c r="B269" s="55" t="s">
        <v>92</v>
      </c>
      <c r="C269" s="37" t="e">
        <f>+GS!#REF!</f>
        <v>#REF!</v>
      </c>
      <c r="D269" s="33"/>
      <c r="F269" s="55" t="s">
        <v>92</v>
      </c>
      <c r="G269" s="34" t="e">
        <f t="shared" si="16"/>
        <v>#REF!</v>
      </c>
      <c r="H269" s="57" t="s">
        <v>101</v>
      </c>
    </row>
    <row r="270" spans="2:8" ht="16.5" thickBot="1">
      <c r="B270" s="52"/>
      <c r="C270" s="58"/>
      <c r="D270" s="56"/>
      <c r="G270" s="34"/>
      <c r="H270" s="35"/>
    </row>
    <row r="271" spans="2:8" ht="16.5" thickBot="1">
      <c r="B271" s="31" t="s">
        <v>98</v>
      </c>
      <c r="C271" s="32" t="e">
        <f>+GS!#REF!</f>
        <v>#REF!</v>
      </c>
      <c r="D271" s="33"/>
      <c r="F271" s="31" t="s">
        <v>98</v>
      </c>
      <c r="G271" s="34" t="e">
        <f t="shared" ref="G271:G274" si="17">+C271</f>
        <v>#REF!</v>
      </c>
      <c r="H271" s="35"/>
    </row>
    <row r="272" spans="2:8" ht="16.5" thickBot="1">
      <c r="B272" s="36" t="s">
        <v>99</v>
      </c>
      <c r="C272" s="32" t="e">
        <f>+GS!#REF!</f>
        <v>#REF!</v>
      </c>
      <c r="D272" s="33"/>
      <c r="F272" s="36" t="s">
        <v>99</v>
      </c>
      <c r="G272" s="34" t="e">
        <f t="shared" si="17"/>
        <v>#REF!</v>
      </c>
      <c r="H272" s="35"/>
    </row>
    <row r="273" spans="2:8" ht="16.5" thickBot="1">
      <c r="B273" s="31" t="s">
        <v>100</v>
      </c>
      <c r="C273" s="37" t="e">
        <f>+GS!#REF!</f>
        <v>#REF!</v>
      </c>
      <c r="D273" s="33"/>
      <c r="F273" s="31" t="s">
        <v>100</v>
      </c>
      <c r="G273" s="34" t="e">
        <f t="shared" si="17"/>
        <v>#REF!</v>
      </c>
      <c r="H273" s="35"/>
    </row>
    <row r="274" spans="2:8" ht="16.5" thickBot="1">
      <c r="B274" s="38" t="s">
        <v>102</v>
      </c>
      <c r="C274" s="39" t="e">
        <f>SUM(C271:C273)</f>
        <v>#REF!</v>
      </c>
      <c r="D274" s="33"/>
      <c r="F274" s="38" t="s">
        <v>102</v>
      </c>
      <c r="G274" s="34" t="e">
        <f t="shared" si="17"/>
        <v>#REF!</v>
      </c>
      <c r="H274" s="35"/>
    </row>
    <row r="275" spans="2:8" ht="33" customHeight="1" thickBot="1">
      <c r="B275" s="40"/>
      <c r="C275" s="41"/>
      <c r="D275" s="42"/>
      <c r="E275" s="41"/>
      <c r="F275" s="41"/>
      <c r="G275" s="41"/>
      <c r="H275" s="43"/>
    </row>
    <row r="276" spans="2:8" ht="18.75">
      <c r="B276" s="44" t="str">
        <f>+B261</f>
        <v>SEPTEMBRE 2023</v>
      </c>
      <c r="C276" s="45"/>
      <c r="D276" s="46"/>
      <c r="E276" s="45"/>
      <c r="F276" s="47" t="str">
        <f>+B276</f>
        <v>SEPTEMBRE 2023</v>
      </c>
      <c r="G276" s="45"/>
      <c r="H276" s="48"/>
    </row>
    <row r="277" spans="2:8" ht="23.25">
      <c r="B277" s="49" t="s">
        <v>96</v>
      </c>
      <c r="D277" s="50"/>
      <c r="F277" s="51" t="s">
        <v>96</v>
      </c>
      <c r="H277" s="35"/>
    </row>
    <row r="278" spans="2:8" ht="23.25">
      <c r="B278" s="49" t="s">
        <v>97</v>
      </c>
      <c r="D278" s="50"/>
      <c r="F278" s="51" t="s">
        <v>97</v>
      </c>
      <c r="H278" s="35"/>
    </row>
    <row r="279" spans="2:8">
      <c r="B279" s="52"/>
      <c r="D279" s="50"/>
      <c r="H279" s="35"/>
    </row>
    <row r="280" spans="2:8" ht="18.75">
      <c r="B280" s="101" t="str">
        <f>B265</f>
        <v>ANNEE SCOLAIRE 2023/2024</v>
      </c>
      <c r="D280" s="50"/>
      <c r="F280" s="54" t="str">
        <f>+B280</f>
        <v>ANNEE SCOLAIRE 2023/2024</v>
      </c>
      <c r="H280" s="35"/>
    </row>
    <row r="281" spans="2:8" ht="15.75" thickBot="1">
      <c r="B281" s="52"/>
      <c r="D281" s="50"/>
      <c r="H281" s="35"/>
    </row>
    <row r="282" spans="2:8" ht="19.5" thickBot="1">
      <c r="B282" s="55" t="s">
        <v>10</v>
      </c>
      <c r="C282" s="34" t="str">
        <f>+GS!B17</f>
        <v>BABA</v>
      </c>
      <c r="D282" s="56"/>
      <c r="F282" s="55" t="s">
        <v>10</v>
      </c>
      <c r="G282" s="34" t="str">
        <f>+C282</f>
        <v>BABA</v>
      </c>
      <c r="H282" s="35"/>
    </row>
    <row r="283" spans="2:8" ht="19.5" thickBot="1">
      <c r="B283" s="55" t="s">
        <v>9</v>
      </c>
      <c r="C283" s="34" t="str">
        <f>+GS!C17</f>
        <v>YASMINE</v>
      </c>
      <c r="D283" s="56"/>
      <c r="F283" s="55" t="s">
        <v>9</v>
      </c>
      <c r="G283" s="34" t="str">
        <f t="shared" ref="G283:G284" si="18">+C283</f>
        <v>YASMINE</v>
      </c>
      <c r="H283" s="35"/>
    </row>
    <row r="284" spans="2:8" ht="19.5" thickBot="1">
      <c r="B284" s="55" t="s">
        <v>92</v>
      </c>
      <c r="C284" s="37" t="str">
        <f>+GS!D17</f>
        <v>GS</v>
      </c>
      <c r="D284" s="33"/>
      <c r="F284" s="55" t="s">
        <v>92</v>
      </c>
      <c r="G284" s="34" t="str">
        <f t="shared" si="18"/>
        <v>GS</v>
      </c>
      <c r="H284" s="57" t="s">
        <v>101</v>
      </c>
    </row>
    <row r="285" spans="2:8" ht="16.5" thickBot="1">
      <c r="B285" s="52"/>
      <c r="C285" s="58"/>
      <c r="D285" s="56"/>
      <c r="G285" s="34"/>
      <c r="H285" s="35"/>
    </row>
    <row r="286" spans="2:8" ht="16.5" thickBot="1">
      <c r="B286" s="31" t="s">
        <v>98</v>
      </c>
      <c r="C286" s="32">
        <f>+GS!E17</f>
        <v>800</v>
      </c>
      <c r="D286" s="33"/>
      <c r="F286" s="31" t="s">
        <v>98</v>
      </c>
      <c r="G286" s="34">
        <f t="shared" ref="G286:G289" si="19">+C286</f>
        <v>800</v>
      </c>
      <c r="H286" s="35"/>
    </row>
    <row r="287" spans="2:8" ht="16.5" thickBot="1">
      <c r="B287" s="36" t="s">
        <v>99</v>
      </c>
      <c r="C287" s="32">
        <f>+GS!H17</f>
        <v>550</v>
      </c>
      <c r="D287" s="33"/>
      <c r="F287" s="36" t="s">
        <v>99</v>
      </c>
      <c r="G287" s="34">
        <f t="shared" si="19"/>
        <v>550</v>
      </c>
      <c r="H287" s="35"/>
    </row>
    <row r="288" spans="2:8" ht="16.5" thickBot="1">
      <c r="B288" s="31" t="s">
        <v>100</v>
      </c>
      <c r="C288" s="37">
        <f>+GS!K17</f>
        <v>150</v>
      </c>
      <c r="D288" s="33"/>
      <c r="F288" s="31" t="s">
        <v>100</v>
      </c>
      <c r="G288" s="34">
        <f t="shared" si="19"/>
        <v>150</v>
      </c>
      <c r="H288" s="35"/>
    </row>
    <row r="289" spans="2:8" ht="16.5" thickBot="1">
      <c r="B289" s="38" t="s">
        <v>102</v>
      </c>
      <c r="C289" s="39">
        <f>SUM(C286:C288)</f>
        <v>1500</v>
      </c>
      <c r="D289" s="33"/>
      <c r="F289" s="38" t="s">
        <v>102</v>
      </c>
      <c r="G289" s="34">
        <f t="shared" si="19"/>
        <v>1500</v>
      </c>
      <c r="H289" s="35"/>
    </row>
    <row r="290" spans="2:8" ht="15.75" thickBot="1">
      <c r="B290" s="40"/>
      <c r="C290" s="41"/>
      <c r="D290" s="42"/>
      <c r="E290" s="41"/>
      <c r="F290" s="41"/>
      <c r="G290" s="41"/>
      <c r="H290" s="43"/>
    </row>
    <row r="291" spans="2:8" ht="18.75">
      <c r="B291" s="44" t="str">
        <f>+B276</f>
        <v>SEPTEMBRE 2023</v>
      </c>
      <c r="C291" s="45"/>
      <c r="D291" s="46"/>
      <c r="E291" s="45"/>
      <c r="F291" s="47" t="str">
        <f>+B291</f>
        <v>SEPTEMBRE 2023</v>
      </c>
      <c r="G291" s="45"/>
      <c r="H291" s="48"/>
    </row>
    <row r="292" spans="2:8" ht="23.25">
      <c r="B292" s="49" t="s">
        <v>96</v>
      </c>
      <c r="D292" s="50"/>
      <c r="F292" s="51" t="s">
        <v>96</v>
      </c>
      <c r="H292" s="35"/>
    </row>
    <row r="293" spans="2:8" ht="23.25">
      <c r="B293" s="49" t="s">
        <v>97</v>
      </c>
      <c r="D293" s="50"/>
      <c r="F293" s="51" t="s">
        <v>97</v>
      </c>
      <c r="H293" s="35"/>
    </row>
    <row r="294" spans="2:8" ht="3.75" customHeight="1">
      <c r="B294" s="52"/>
      <c r="D294" s="50"/>
      <c r="H294" s="35"/>
    </row>
    <row r="295" spans="2:8" ht="18.75">
      <c r="B295" s="101" t="str">
        <f>B280</f>
        <v>ANNEE SCOLAIRE 2023/2024</v>
      </c>
      <c r="D295" s="50"/>
      <c r="F295" s="54" t="str">
        <f>+B295</f>
        <v>ANNEE SCOLAIRE 2023/2024</v>
      </c>
      <c r="H295" s="35"/>
    </row>
    <row r="296" spans="2:8" ht="1.5" customHeight="1" thickBot="1">
      <c r="B296" s="52"/>
      <c r="D296" s="50"/>
      <c r="H296" s="35"/>
    </row>
    <row r="297" spans="2:8" ht="19.5" thickBot="1">
      <c r="B297" s="55" t="s">
        <v>10</v>
      </c>
      <c r="C297" s="34" t="e">
        <f>+GS!#REF!</f>
        <v>#REF!</v>
      </c>
      <c r="D297" s="56"/>
      <c r="F297" s="55" t="s">
        <v>10</v>
      </c>
      <c r="G297" s="34" t="e">
        <f>+C297</f>
        <v>#REF!</v>
      </c>
      <c r="H297" s="35"/>
    </row>
    <row r="298" spans="2:8" ht="19.5" thickBot="1">
      <c r="B298" s="55" t="s">
        <v>9</v>
      </c>
      <c r="C298" s="34" t="e">
        <f>+GS!#REF!</f>
        <v>#REF!</v>
      </c>
      <c r="D298" s="56"/>
      <c r="F298" s="55" t="s">
        <v>9</v>
      </c>
      <c r="G298" s="34" t="e">
        <f>+C298</f>
        <v>#REF!</v>
      </c>
      <c r="H298" s="35"/>
    </row>
    <row r="299" spans="2:8" ht="19.5" thickBot="1">
      <c r="B299" s="55" t="s">
        <v>92</v>
      </c>
      <c r="C299" s="37" t="e">
        <f>+GS!#REF!</f>
        <v>#REF!</v>
      </c>
      <c r="D299" s="33"/>
      <c r="F299" s="55" t="s">
        <v>92</v>
      </c>
      <c r="G299" s="34" t="e">
        <f>+C299</f>
        <v>#REF!</v>
      </c>
      <c r="H299" s="57" t="s">
        <v>101</v>
      </c>
    </row>
    <row r="300" spans="2:8" ht="16.5" thickBot="1">
      <c r="B300" s="52"/>
      <c r="C300" s="58"/>
      <c r="D300" s="56"/>
      <c r="G300" s="34"/>
      <c r="H300" s="35"/>
    </row>
    <row r="301" spans="2:8" ht="16.5" thickBot="1">
      <c r="B301" s="31" t="s">
        <v>98</v>
      </c>
      <c r="C301" s="32" t="e">
        <f>+GS!#REF!</f>
        <v>#REF!</v>
      </c>
      <c r="D301" s="33"/>
      <c r="F301" s="31" t="s">
        <v>98</v>
      </c>
      <c r="G301" s="34" t="e">
        <f>+C301</f>
        <v>#REF!</v>
      </c>
      <c r="H301" s="35"/>
    </row>
    <row r="302" spans="2:8" ht="16.5" thickBot="1">
      <c r="B302" s="36" t="s">
        <v>99</v>
      </c>
      <c r="C302" s="32" t="e">
        <f>+GS!#REF!</f>
        <v>#REF!</v>
      </c>
      <c r="D302" s="33"/>
      <c r="F302" s="36" t="s">
        <v>99</v>
      </c>
      <c r="G302" s="34" t="e">
        <f>+C302</f>
        <v>#REF!</v>
      </c>
      <c r="H302" s="35"/>
    </row>
    <row r="303" spans="2:8" ht="16.5" thickBot="1">
      <c r="B303" s="31" t="s">
        <v>100</v>
      </c>
      <c r="C303" s="37" t="e">
        <f>+GS!#REF!</f>
        <v>#REF!</v>
      </c>
      <c r="D303" s="33"/>
      <c r="F303" s="31" t="s">
        <v>100</v>
      </c>
      <c r="G303" s="34" t="e">
        <f>+C303</f>
        <v>#REF!</v>
      </c>
      <c r="H303" s="35"/>
    </row>
    <row r="304" spans="2:8" ht="16.5" thickBot="1">
      <c r="B304" s="38" t="s">
        <v>102</v>
      </c>
      <c r="C304" s="39" t="e">
        <f>SUM(C301:C303)</f>
        <v>#REF!</v>
      </c>
      <c r="D304" s="33"/>
      <c r="F304" s="38" t="s">
        <v>102</v>
      </c>
      <c r="G304" s="34" t="e">
        <f>+C304</f>
        <v>#REF!</v>
      </c>
      <c r="H304" s="35"/>
    </row>
    <row r="305" spans="2:8" ht="9" customHeight="1" thickBot="1">
      <c r="B305" s="40"/>
      <c r="C305" s="59"/>
      <c r="D305" s="60"/>
      <c r="E305" s="41"/>
      <c r="F305" s="41"/>
      <c r="G305" s="41"/>
      <c r="H305" s="43"/>
    </row>
    <row r="306" spans="2:8" ht="18.75">
      <c r="B306" s="44" t="str">
        <f>+B291</f>
        <v>SEPTEMBRE 2023</v>
      </c>
      <c r="C306" s="45"/>
      <c r="D306" s="46"/>
      <c r="E306" s="45"/>
      <c r="F306" s="47" t="str">
        <f>+B306</f>
        <v>SEPTEMBRE 2023</v>
      </c>
      <c r="G306" s="45"/>
      <c r="H306" s="48"/>
    </row>
    <row r="307" spans="2:8" ht="23.25">
      <c r="B307" s="49" t="s">
        <v>96</v>
      </c>
      <c r="D307" s="50"/>
      <c r="F307" s="51" t="s">
        <v>96</v>
      </c>
      <c r="H307" s="35"/>
    </row>
    <row r="308" spans="2:8" ht="23.25">
      <c r="B308" s="49" t="s">
        <v>97</v>
      </c>
      <c r="D308" s="50"/>
      <c r="F308" s="51" t="s">
        <v>97</v>
      </c>
      <c r="H308" s="35"/>
    </row>
    <row r="309" spans="2:8" ht="3" customHeight="1">
      <c r="B309" s="52"/>
      <c r="D309" s="50"/>
      <c r="H309" s="35"/>
    </row>
    <row r="310" spans="2:8" ht="18.75">
      <c r="B310" s="101" t="str">
        <f>B295</f>
        <v>ANNEE SCOLAIRE 2023/2024</v>
      </c>
      <c r="D310" s="50"/>
      <c r="F310" s="54" t="str">
        <f>+B310</f>
        <v>ANNEE SCOLAIRE 2023/2024</v>
      </c>
      <c r="H310" s="35"/>
    </row>
    <row r="311" spans="2:8" ht="3" customHeight="1" thickBot="1">
      <c r="B311" s="52"/>
      <c r="D311" s="50"/>
      <c r="H311" s="35"/>
    </row>
    <row r="312" spans="2:8" ht="19.5" thickBot="1">
      <c r="B312" s="55" t="s">
        <v>10</v>
      </c>
      <c r="C312" s="34" t="e">
        <f>+GS!#REF!</f>
        <v>#REF!</v>
      </c>
      <c r="D312" s="56"/>
      <c r="F312" s="55" t="s">
        <v>10</v>
      </c>
      <c r="G312" s="34" t="e">
        <f>+C312</f>
        <v>#REF!</v>
      </c>
      <c r="H312" s="35"/>
    </row>
    <row r="313" spans="2:8" ht="19.5" thickBot="1">
      <c r="B313" s="55" t="s">
        <v>9</v>
      </c>
      <c r="C313" s="34" t="e">
        <f>+GS!#REF!</f>
        <v>#REF!</v>
      </c>
      <c r="D313" s="56"/>
      <c r="F313" s="55" t="s">
        <v>9</v>
      </c>
      <c r="G313" s="34" t="e">
        <f>+C313</f>
        <v>#REF!</v>
      </c>
      <c r="H313" s="35"/>
    </row>
    <row r="314" spans="2:8" ht="19.5" thickBot="1">
      <c r="B314" s="55" t="s">
        <v>92</v>
      </c>
      <c r="C314" s="37" t="e">
        <f>+GS!#REF!</f>
        <v>#REF!</v>
      </c>
      <c r="D314" s="33"/>
      <c r="F314" s="55" t="s">
        <v>92</v>
      </c>
      <c r="G314" s="34" t="e">
        <f>+C314</f>
        <v>#REF!</v>
      </c>
      <c r="H314" s="57" t="s">
        <v>101</v>
      </c>
    </row>
    <row r="315" spans="2:8" ht="16.5" thickBot="1">
      <c r="B315" s="52"/>
      <c r="C315" s="58"/>
      <c r="D315" s="56"/>
      <c r="G315" s="34"/>
      <c r="H315" s="35"/>
    </row>
    <row r="316" spans="2:8" ht="16.5" thickBot="1">
      <c r="B316" s="31" t="s">
        <v>98</v>
      </c>
      <c r="C316" s="32" t="e">
        <f>+GS!#REF!</f>
        <v>#REF!</v>
      </c>
      <c r="D316" s="33"/>
      <c r="F316" s="31" t="s">
        <v>98</v>
      </c>
      <c r="G316" s="34" t="e">
        <f>+C316</f>
        <v>#REF!</v>
      </c>
      <c r="H316" s="35"/>
    </row>
    <row r="317" spans="2:8" ht="16.5" thickBot="1">
      <c r="B317" s="36" t="s">
        <v>99</v>
      </c>
      <c r="C317" s="32" t="e">
        <f>+GS!#REF!</f>
        <v>#REF!</v>
      </c>
      <c r="D317" s="33"/>
      <c r="F317" s="36" t="s">
        <v>99</v>
      </c>
      <c r="G317" s="34" t="e">
        <f>+C317</f>
        <v>#REF!</v>
      </c>
      <c r="H317" s="35"/>
    </row>
    <row r="318" spans="2:8" ht="16.5" thickBot="1">
      <c r="B318" s="31" t="s">
        <v>100</v>
      </c>
      <c r="C318" s="37" t="e">
        <f>+GS!#REF!</f>
        <v>#REF!</v>
      </c>
      <c r="D318" s="33"/>
      <c r="F318" s="31" t="s">
        <v>100</v>
      </c>
      <c r="G318" s="34" t="e">
        <f>+C318</f>
        <v>#REF!</v>
      </c>
      <c r="H318" s="35"/>
    </row>
    <row r="319" spans="2:8" ht="16.5" thickBot="1">
      <c r="B319" s="38" t="s">
        <v>102</v>
      </c>
      <c r="C319" s="39" t="e">
        <f>SUM(C316:C318)</f>
        <v>#REF!</v>
      </c>
      <c r="D319" s="33"/>
      <c r="F319" s="38" t="s">
        <v>102</v>
      </c>
      <c r="G319" s="34" t="e">
        <f>+C319</f>
        <v>#REF!</v>
      </c>
      <c r="H319" s="35"/>
    </row>
    <row r="320" spans="2:8" ht="34.5" customHeight="1" thickBot="1">
      <c r="B320" s="40"/>
      <c r="C320" s="59"/>
      <c r="D320" s="60"/>
      <c r="E320" s="41"/>
      <c r="F320" s="41"/>
      <c r="G320" s="41"/>
      <c r="H320" s="43"/>
    </row>
    <row r="321" spans="2:8" ht="18.75">
      <c r="B321" s="44" t="str">
        <f>+B306</f>
        <v>SEPTEMBRE 2023</v>
      </c>
      <c r="C321" s="45"/>
      <c r="D321" s="46"/>
      <c r="E321" s="45"/>
      <c r="F321" s="47" t="str">
        <f>+B321</f>
        <v>SEPTEMBRE 2023</v>
      </c>
      <c r="G321" s="45"/>
      <c r="H321" s="48"/>
    </row>
    <row r="322" spans="2:8" ht="23.25">
      <c r="B322" s="49" t="s">
        <v>96</v>
      </c>
      <c r="D322" s="50"/>
      <c r="F322" s="51" t="s">
        <v>96</v>
      </c>
      <c r="H322" s="35"/>
    </row>
    <row r="323" spans="2:8" ht="23.25">
      <c r="B323" s="49" t="s">
        <v>97</v>
      </c>
      <c r="D323" s="50"/>
      <c r="F323" s="51" t="s">
        <v>97</v>
      </c>
      <c r="H323" s="35"/>
    </row>
    <row r="324" spans="2:8">
      <c r="B324" s="52"/>
      <c r="D324" s="50"/>
      <c r="H324" s="35"/>
    </row>
    <row r="325" spans="2:8" ht="18.75">
      <c r="B325" s="101" t="str">
        <f>B310</f>
        <v>ANNEE SCOLAIRE 2023/2024</v>
      </c>
      <c r="D325" s="50"/>
      <c r="F325" s="54" t="str">
        <f>+B325</f>
        <v>ANNEE SCOLAIRE 2023/2024</v>
      </c>
      <c r="H325" s="35"/>
    </row>
    <row r="326" spans="2:8" ht="15.75" thickBot="1">
      <c r="B326" s="52"/>
      <c r="D326" s="50"/>
      <c r="H326" s="35"/>
    </row>
    <row r="327" spans="2:8" ht="19.5" thickBot="1">
      <c r="B327" s="55" t="s">
        <v>10</v>
      </c>
      <c r="C327" s="34" t="str">
        <f>+GS!B18</f>
        <v>CHAHID</v>
      </c>
      <c r="D327" s="56"/>
      <c r="F327" s="55" t="s">
        <v>10</v>
      </c>
      <c r="G327" s="34" t="str">
        <f>+C327</f>
        <v>CHAHID</v>
      </c>
      <c r="H327" s="35"/>
    </row>
    <row r="328" spans="2:8" ht="19.5" thickBot="1">
      <c r="B328" s="55" t="s">
        <v>9</v>
      </c>
      <c r="C328" s="34" t="str">
        <f>+GS!C18</f>
        <v>ISLAM</v>
      </c>
      <c r="D328" s="56"/>
      <c r="F328" s="55" t="s">
        <v>9</v>
      </c>
      <c r="G328" s="34" t="str">
        <f>+C328</f>
        <v>ISLAM</v>
      </c>
      <c r="H328" s="35"/>
    </row>
    <row r="329" spans="2:8" ht="19.5" thickBot="1">
      <c r="B329" s="55" t="s">
        <v>92</v>
      </c>
      <c r="C329" s="37" t="str">
        <f>+GS!D18</f>
        <v>GS</v>
      </c>
      <c r="D329" s="33"/>
      <c r="F329" s="55" t="s">
        <v>92</v>
      </c>
      <c r="G329" s="34" t="str">
        <f>+C329</f>
        <v>GS</v>
      </c>
      <c r="H329" s="57" t="s">
        <v>101</v>
      </c>
    </row>
    <row r="330" spans="2:8" ht="16.5" thickBot="1">
      <c r="B330" s="52"/>
      <c r="C330" s="58"/>
      <c r="D330" s="56"/>
      <c r="G330" s="34"/>
      <c r="H330" s="35"/>
    </row>
    <row r="331" spans="2:8" ht="16.5" thickBot="1">
      <c r="B331" s="31" t="s">
        <v>98</v>
      </c>
      <c r="C331" s="32">
        <f>+GS!E18</f>
        <v>0</v>
      </c>
      <c r="D331" s="33"/>
      <c r="F331" s="31" t="s">
        <v>98</v>
      </c>
      <c r="G331" s="34">
        <f>+C331</f>
        <v>0</v>
      </c>
      <c r="H331" s="35"/>
    </row>
    <row r="332" spans="2:8" ht="16.5" thickBot="1">
      <c r="B332" s="36" t="s">
        <v>99</v>
      </c>
      <c r="C332" s="32">
        <f>+GS!H18</f>
        <v>0</v>
      </c>
      <c r="D332" s="33"/>
      <c r="F332" s="36" t="s">
        <v>99</v>
      </c>
      <c r="G332" s="34">
        <f>+C332</f>
        <v>0</v>
      </c>
      <c r="H332" s="35"/>
    </row>
    <row r="333" spans="2:8" ht="16.5" thickBot="1">
      <c r="B333" s="31" t="s">
        <v>100</v>
      </c>
      <c r="C333" s="37">
        <f>+GS!K18</f>
        <v>0</v>
      </c>
      <c r="D333" s="33"/>
      <c r="F333" s="31" t="s">
        <v>100</v>
      </c>
      <c r="G333" s="34">
        <f>+C333</f>
        <v>0</v>
      </c>
      <c r="H333" s="35"/>
    </row>
    <row r="334" spans="2:8" ht="16.5" thickBot="1">
      <c r="B334" s="38" t="s">
        <v>102</v>
      </c>
      <c r="C334" s="39">
        <f>SUM(C331:C333)</f>
        <v>0</v>
      </c>
      <c r="D334" s="33"/>
      <c r="F334" s="38" t="s">
        <v>102</v>
      </c>
      <c r="G334" s="34">
        <f>+C334</f>
        <v>0</v>
      </c>
      <c r="H334" s="35"/>
    </row>
    <row r="335" spans="2:8" ht="15.75" thickBot="1">
      <c r="B335" s="40"/>
      <c r="C335" s="59"/>
      <c r="D335" s="60"/>
      <c r="E335" s="41"/>
      <c r="F335" s="41"/>
      <c r="G335" s="41"/>
      <c r="H335" s="43"/>
    </row>
    <row r="336" spans="2:8" ht="18.75">
      <c r="B336" s="44" t="str">
        <f>+B291</f>
        <v>SEPTEMBRE 2023</v>
      </c>
      <c r="C336" s="45"/>
      <c r="D336" s="46"/>
      <c r="E336" s="45"/>
      <c r="F336" s="47" t="str">
        <f>+B336</f>
        <v>SEPTEMBRE 2023</v>
      </c>
      <c r="G336" s="45"/>
      <c r="H336" s="48"/>
    </row>
    <row r="337" spans="2:8" ht="23.25">
      <c r="B337" s="49" t="s">
        <v>96</v>
      </c>
      <c r="D337" s="50"/>
      <c r="F337" s="51" t="s">
        <v>96</v>
      </c>
      <c r="H337" s="35"/>
    </row>
    <row r="338" spans="2:8" ht="23.25">
      <c r="B338" s="49" t="s">
        <v>97</v>
      </c>
      <c r="D338" s="50"/>
      <c r="F338" s="51" t="s">
        <v>97</v>
      </c>
      <c r="H338" s="35"/>
    </row>
    <row r="339" spans="2:8">
      <c r="B339" s="52"/>
      <c r="D339" s="50"/>
      <c r="H339" s="35"/>
    </row>
    <row r="340" spans="2:8" ht="18.75">
      <c r="B340" s="101" t="str">
        <f>B325</f>
        <v>ANNEE SCOLAIRE 2023/2024</v>
      </c>
      <c r="D340" s="50"/>
      <c r="F340" s="54" t="str">
        <f>+B340</f>
        <v>ANNEE SCOLAIRE 2023/2024</v>
      </c>
      <c r="H340" s="35"/>
    </row>
    <row r="341" spans="2:8" ht="15.75" thickBot="1">
      <c r="B341" s="52"/>
      <c r="D341" s="50"/>
      <c r="H341" s="35"/>
    </row>
    <row r="342" spans="2:8" ht="19.5" thickBot="1">
      <c r="B342" s="55" t="s">
        <v>10</v>
      </c>
      <c r="C342" s="34" t="str">
        <f>+GS!B19</f>
        <v>KANOUFI</v>
      </c>
      <c r="D342" s="56"/>
      <c r="F342" s="55" t="s">
        <v>10</v>
      </c>
      <c r="G342" s="34" t="str">
        <f>+C342</f>
        <v>KANOUFI</v>
      </c>
      <c r="H342" s="35"/>
    </row>
    <row r="343" spans="2:8" ht="19.5" thickBot="1">
      <c r="B343" s="55" t="s">
        <v>9</v>
      </c>
      <c r="C343" s="34" t="str">
        <f>+GS!C19</f>
        <v>HAROUNE</v>
      </c>
      <c r="D343" s="56"/>
      <c r="F343" s="55" t="s">
        <v>9</v>
      </c>
      <c r="G343" s="34" t="str">
        <f t="shared" ref="G343:G344" si="20">+C343</f>
        <v>HAROUNE</v>
      </c>
      <c r="H343" s="35"/>
    </row>
    <row r="344" spans="2:8" ht="19.5" thickBot="1">
      <c r="B344" s="55" t="s">
        <v>92</v>
      </c>
      <c r="C344" s="37" t="str">
        <f>+GS!D19</f>
        <v>GS</v>
      </c>
      <c r="D344" s="33"/>
      <c r="F344" s="55" t="s">
        <v>92</v>
      </c>
      <c r="G344" s="34" t="str">
        <f t="shared" si="20"/>
        <v>GS</v>
      </c>
      <c r="H344" s="57" t="s">
        <v>101</v>
      </c>
    </row>
    <row r="345" spans="2:8" ht="6" customHeight="1" thickBot="1">
      <c r="B345" s="52"/>
      <c r="C345" s="58"/>
      <c r="D345" s="56"/>
      <c r="G345" s="34"/>
      <c r="H345" s="35"/>
    </row>
    <row r="346" spans="2:8" ht="16.5" thickBot="1">
      <c r="B346" s="31" t="s">
        <v>98</v>
      </c>
      <c r="C346" s="32">
        <f>+GS!E19</f>
        <v>800</v>
      </c>
      <c r="D346" s="33"/>
      <c r="F346" s="31" t="s">
        <v>98</v>
      </c>
      <c r="G346" s="34">
        <f t="shared" ref="G346:G349" si="21">+C346</f>
        <v>800</v>
      </c>
      <c r="H346" s="35"/>
    </row>
    <row r="347" spans="2:8" ht="16.5" thickBot="1">
      <c r="B347" s="36" t="s">
        <v>99</v>
      </c>
      <c r="C347" s="32">
        <f>+GS!H19</f>
        <v>500</v>
      </c>
      <c r="D347" s="33"/>
      <c r="F347" s="36" t="s">
        <v>99</v>
      </c>
      <c r="G347" s="34">
        <f t="shared" si="21"/>
        <v>500</v>
      </c>
      <c r="H347" s="35"/>
    </row>
    <row r="348" spans="2:8" ht="16.5" thickBot="1">
      <c r="B348" s="31" t="s">
        <v>100</v>
      </c>
      <c r="C348" s="37">
        <f>+GS!K19</f>
        <v>100</v>
      </c>
      <c r="D348" s="33"/>
      <c r="F348" s="31" t="s">
        <v>100</v>
      </c>
      <c r="G348" s="34">
        <f t="shared" si="21"/>
        <v>100</v>
      </c>
      <c r="H348" s="35"/>
    </row>
    <row r="349" spans="2:8" ht="16.5" thickBot="1">
      <c r="B349" s="38" t="s">
        <v>102</v>
      </c>
      <c r="C349" s="39">
        <f>SUM(C346:C348)</f>
        <v>1400</v>
      </c>
      <c r="D349" s="33"/>
      <c r="F349" s="38" t="s">
        <v>102</v>
      </c>
      <c r="G349" s="34">
        <f t="shared" si="21"/>
        <v>1400</v>
      </c>
      <c r="H349" s="35"/>
    </row>
    <row r="350" spans="2:8" ht="7.5" customHeight="1" thickBot="1">
      <c r="B350" s="40"/>
      <c r="C350" s="41"/>
      <c r="D350" s="42"/>
      <c r="E350" s="41"/>
      <c r="F350" s="41"/>
      <c r="G350" s="41"/>
      <c r="H350" s="43"/>
    </row>
    <row r="351" spans="2:8" ht="18.75">
      <c r="B351" s="44" t="str">
        <f>+B336</f>
        <v>SEPTEMBRE 2023</v>
      </c>
      <c r="C351" s="45"/>
      <c r="D351" s="46"/>
      <c r="E351" s="45"/>
      <c r="F351" s="47" t="str">
        <f>+B351</f>
        <v>SEPTEMBRE 2023</v>
      </c>
      <c r="G351" s="45"/>
      <c r="H351" s="48"/>
    </row>
    <row r="352" spans="2:8" ht="18" customHeight="1">
      <c r="B352" s="49" t="s">
        <v>96</v>
      </c>
      <c r="D352" s="50"/>
      <c r="F352" s="51" t="s">
        <v>96</v>
      </c>
      <c r="H352" s="35"/>
    </row>
    <row r="353" spans="2:8" ht="23.25">
      <c r="B353" s="49" t="s">
        <v>97</v>
      </c>
      <c r="D353" s="50"/>
      <c r="F353" s="51" t="s">
        <v>97</v>
      </c>
      <c r="H353" s="35"/>
    </row>
    <row r="354" spans="2:8" ht="3" customHeight="1">
      <c r="B354" s="52"/>
      <c r="D354" s="50"/>
      <c r="H354" s="35"/>
    </row>
    <row r="355" spans="2:8" ht="18.75">
      <c r="B355" s="101" t="str">
        <f>B340</f>
        <v>ANNEE SCOLAIRE 2023/2024</v>
      </c>
      <c r="D355" s="50"/>
      <c r="F355" s="54" t="str">
        <f>+B355</f>
        <v>ANNEE SCOLAIRE 2023/2024</v>
      </c>
      <c r="H355" s="35"/>
    </row>
    <row r="356" spans="2:8" ht="3" customHeight="1" thickBot="1">
      <c r="B356" s="52"/>
      <c r="D356" s="50"/>
      <c r="H356" s="35"/>
    </row>
    <row r="357" spans="2:8" ht="19.5" thickBot="1">
      <c r="B357" s="55" t="s">
        <v>10</v>
      </c>
      <c r="C357" s="34" t="e">
        <f>+GS!#REF!</f>
        <v>#REF!</v>
      </c>
      <c r="D357" s="56"/>
      <c r="F357" s="55" t="s">
        <v>10</v>
      </c>
      <c r="G357" s="34" t="e">
        <f>+C357</f>
        <v>#REF!</v>
      </c>
      <c r="H357" s="35"/>
    </row>
    <row r="358" spans="2:8" ht="19.5" thickBot="1">
      <c r="B358" s="55" t="s">
        <v>9</v>
      </c>
      <c r="C358" s="34" t="e">
        <f>+GS!#REF!</f>
        <v>#REF!</v>
      </c>
      <c r="D358" s="56"/>
      <c r="F358" s="55" t="s">
        <v>9</v>
      </c>
      <c r="G358" s="34" t="e">
        <f>+C358</f>
        <v>#REF!</v>
      </c>
      <c r="H358" s="35"/>
    </row>
    <row r="359" spans="2:8" ht="19.5" thickBot="1">
      <c r="B359" s="55" t="s">
        <v>92</v>
      </c>
      <c r="C359" s="37" t="e">
        <f>+GS!#REF!</f>
        <v>#REF!</v>
      </c>
      <c r="D359" s="33"/>
      <c r="F359" s="55" t="s">
        <v>92</v>
      </c>
      <c r="G359" s="34" t="e">
        <f>+C359</f>
        <v>#REF!</v>
      </c>
      <c r="H359" s="57" t="s">
        <v>101</v>
      </c>
    </row>
    <row r="360" spans="2:8" ht="0.75" customHeight="1" thickBot="1">
      <c r="B360" s="52"/>
      <c r="C360" s="58"/>
      <c r="D360" s="56"/>
      <c r="G360" s="34"/>
      <c r="H360" s="35"/>
    </row>
    <row r="361" spans="2:8" ht="16.5" thickBot="1">
      <c r="B361" s="31" t="s">
        <v>98</v>
      </c>
      <c r="C361" s="32" t="e">
        <f>+GS!#REF!</f>
        <v>#REF!</v>
      </c>
      <c r="D361" s="33"/>
      <c r="F361" s="31" t="s">
        <v>98</v>
      </c>
      <c r="G361" s="34" t="e">
        <f>+C361</f>
        <v>#REF!</v>
      </c>
      <c r="H361" s="35"/>
    </row>
    <row r="362" spans="2:8" ht="16.5" thickBot="1">
      <c r="B362" s="36" t="s">
        <v>99</v>
      </c>
      <c r="C362" s="32" t="e">
        <f>+GS!#REF!</f>
        <v>#REF!</v>
      </c>
      <c r="D362" s="33"/>
      <c r="F362" s="36" t="s">
        <v>99</v>
      </c>
      <c r="G362" s="34" t="e">
        <f>+C362</f>
        <v>#REF!</v>
      </c>
      <c r="H362" s="35"/>
    </row>
    <row r="363" spans="2:8" ht="16.5" thickBot="1">
      <c r="B363" s="31" t="s">
        <v>100</v>
      </c>
      <c r="C363" s="37" t="e">
        <f>+GS!#REF!</f>
        <v>#REF!</v>
      </c>
      <c r="D363" s="33"/>
      <c r="F363" s="31" t="s">
        <v>100</v>
      </c>
      <c r="G363" s="34" t="e">
        <f>+C363</f>
        <v>#REF!</v>
      </c>
      <c r="H363" s="35"/>
    </row>
    <row r="364" spans="2:8" ht="16.5" thickBot="1">
      <c r="B364" s="38" t="s">
        <v>102</v>
      </c>
      <c r="C364" s="39" t="e">
        <f>SUM(C361:C363)</f>
        <v>#REF!</v>
      </c>
      <c r="D364" s="33"/>
      <c r="F364" s="38" t="s">
        <v>102</v>
      </c>
      <c r="G364" s="34" t="e">
        <f>+C364</f>
        <v>#REF!</v>
      </c>
      <c r="H364" s="35"/>
    </row>
    <row r="365" spans="2:8" ht="15.75" thickBot="1">
      <c r="B365" s="40"/>
      <c r="C365" s="59"/>
      <c r="D365" s="60"/>
      <c r="E365" s="41"/>
      <c r="F365" s="41"/>
      <c r="G365" s="41"/>
      <c r="H365" s="43"/>
    </row>
    <row r="366" spans="2:8" ht="18.75">
      <c r="B366" s="44" t="str">
        <f>+B351</f>
        <v>SEPTEMBRE 2023</v>
      </c>
      <c r="C366" s="45"/>
      <c r="D366" s="46"/>
      <c r="E366" s="45"/>
      <c r="F366" s="47" t="str">
        <f>+B366</f>
        <v>SEPTEMBRE 2023</v>
      </c>
      <c r="G366" s="45"/>
      <c r="H366" s="48"/>
    </row>
    <row r="367" spans="2:8" ht="23.25">
      <c r="B367" s="49" t="s">
        <v>96</v>
      </c>
      <c r="D367" s="50"/>
      <c r="F367" s="51" t="s">
        <v>96</v>
      </c>
      <c r="H367" s="35"/>
    </row>
    <row r="368" spans="2:8" ht="23.25">
      <c r="B368" s="49" t="s">
        <v>97</v>
      </c>
      <c r="D368" s="50"/>
      <c r="F368" s="51" t="s">
        <v>97</v>
      </c>
      <c r="H368" s="35"/>
    </row>
    <row r="369" spans="2:8" ht="3" customHeight="1">
      <c r="B369" s="52"/>
      <c r="D369" s="50"/>
      <c r="H369" s="35"/>
    </row>
    <row r="370" spans="2:8" ht="18.75">
      <c r="B370" s="101" t="str">
        <f>B355</f>
        <v>ANNEE SCOLAIRE 2023/2024</v>
      </c>
      <c r="D370" s="50"/>
      <c r="F370" s="54" t="str">
        <f>+B370</f>
        <v>ANNEE SCOLAIRE 2023/2024</v>
      </c>
      <c r="H370" s="35"/>
    </row>
    <row r="371" spans="2:8" ht="6.75" customHeight="1" thickBot="1">
      <c r="B371" s="52"/>
      <c r="D371" s="50"/>
      <c r="H371" s="35"/>
    </row>
    <row r="372" spans="2:8" ht="19.5" thickBot="1">
      <c r="B372" s="55" t="s">
        <v>10</v>
      </c>
      <c r="C372" s="34" t="e">
        <f>+GS!#REF!</f>
        <v>#REF!</v>
      </c>
      <c r="D372" s="56"/>
      <c r="F372" s="55" t="s">
        <v>10</v>
      </c>
      <c r="G372" s="34" t="e">
        <f>+C372</f>
        <v>#REF!</v>
      </c>
      <c r="H372" s="35"/>
    </row>
    <row r="373" spans="2:8" ht="19.5" thickBot="1">
      <c r="B373" s="55" t="s">
        <v>9</v>
      </c>
      <c r="C373" s="34" t="e">
        <f>+GS!#REF!</f>
        <v>#REF!</v>
      </c>
      <c r="D373" s="56"/>
      <c r="F373" s="55" t="s">
        <v>9</v>
      </c>
      <c r="G373" s="34" t="e">
        <f>+C373</f>
        <v>#REF!</v>
      </c>
      <c r="H373" s="35"/>
    </row>
    <row r="374" spans="2:8" ht="19.5" thickBot="1">
      <c r="B374" s="55" t="s">
        <v>92</v>
      </c>
      <c r="C374" s="37" t="e">
        <f>+GS!#REF!</f>
        <v>#REF!</v>
      </c>
      <c r="D374" s="33"/>
      <c r="F374" s="55" t="s">
        <v>92</v>
      </c>
      <c r="G374" s="34" t="e">
        <f>+C374</f>
        <v>#REF!</v>
      </c>
      <c r="H374" s="57" t="s">
        <v>101</v>
      </c>
    </row>
    <row r="375" spans="2:8" ht="9" customHeight="1" thickBot="1">
      <c r="B375" s="52"/>
      <c r="C375" s="58"/>
      <c r="D375" s="56"/>
      <c r="G375" s="34"/>
      <c r="H375" s="35"/>
    </row>
    <row r="376" spans="2:8" ht="16.5" thickBot="1">
      <c r="B376" s="31" t="s">
        <v>98</v>
      </c>
      <c r="C376" s="32" t="e">
        <f>+GS!#REF!</f>
        <v>#REF!</v>
      </c>
      <c r="D376" s="33"/>
      <c r="F376" s="31" t="s">
        <v>98</v>
      </c>
      <c r="G376" s="34" t="e">
        <f>+C376</f>
        <v>#REF!</v>
      </c>
      <c r="H376" s="35"/>
    </row>
    <row r="377" spans="2:8" ht="16.5" thickBot="1">
      <c r="B377" s="36" t="s">
        <v>99</v>
      </c>
      <c r="C377" s="32" t="e">
        <f>+GS!#REF!</f>
        <v>#REF!</v>
      </c>
      <c r="D377" s="33"/>
      <c r="F377" s="36" t="s">
        <v>99</v>
      </c>
      <c r="G377" s="34" t="e">
        <f>+C377</f>
        <v>#REF!</v>
      </c>
      <c r="H377" s="35"/>
    </row>
    <row r="378" spans="2:8" ht="16.5" thickBot="1">
      <c r="B378" s="31" t="s">
        <v>100</v>
      </c>
      <c r="C378" s="37" t="e">
        <f>+GS!#REF!</f>
        <v>#REF!</v>
      </c>
      <c r="D378" s="33"/>
      <c r="F378" s="31" t="s">
        <v>100</v>
      </c>
      <c r="G378" s="34" t="e">
        <f>+C378</f>
        <v>#REF!</v>
      </c>
      <c r="H378" s="35"/>
    </row>
    <row r="379" spans="2:8" ht="16.5" thickBot="1">
      <c r="B379" s="38" t="s">
        <v>102</v>
      </c>
      <c r="C379" s="39" t="e">
        <f>SUM(C376:C378)</f>
        <v>#REF!</v>
      </c>
      <c r="D379" s="33"/>
      <c r="F379" s="38" t="s">
        <v>102</v>
      </c>
      <c r="G379" s="34" t="e">
        <f>+C379</f>
        <v>#REF!</v>
      </c>
      <c r="H379" s="35"/>
    </row>
    <row r="380" spans="2:8" ht="15.75" thickBot="1">
      <c r="B380" s="40"/>
      <c r="C380" s="59"/>
      <c r="D380" s="60"/>
      <c r="E380" s="41"/>
      <c r="F380" s="41"/>
      <c r="G380" s="41"/>
      <c r="H380" s="43"/>
    </row>
    <row r="381" spans="2:8" ht="18.75">
      <c r="B381" s="44" t="str">
        <f>+B366</f>
        <v>SEPTEMBRE 2023</v>
      </c>
      <c r="C381" s="45"/>
      <c r="D381" s="46"/>
      <c r="E381" s="45"/>
      <c r="F381" s="47" t="str">
        <f>+B381</f>
        <v>SEPTEMBRE 2023</v>
      </c>
      <c r="G381" s="45"/>
      <c r="H381" s="48"/>
    </row>
    <row r="382" spans="2:8" ht="23.25">
      <c r="B382" s="49" t="s">
        <v>96</v>
      </c>
      <c r="D382" s="50"/>
      <c r="F382" s="51" t="s">
        <v>96</v>
      </c>
      <c r="H382" s="35"/>
    </row>
    <row r="383" spans="2:8" ht="23.25">
      <c r="B383" s="49" t="s">
        <v>97</v>
      </c>
      <c r="D383" s="50"/>
      <c r="F383" s="51" t="s">
        <v>97</v>
      </c>
      <c r="H383" s="35"/>
    </row>
    <row r="384" spans="2:8">
      <c r="B384" s="52"/>
      <c r="D384" s="50"/>
      <c r="H384" s="35"/>
    </row>
    <row r="385" spans="2:8" ht="18.75">
      <c r="B385" s="101" t="str">
        <f>B370</f>
        <v>ANNEE SCOLAIRE 2023/2024</v>
      </c>
      <c r="D385" s="50"/>
      <c r="F385" s="54" t="str">
        <f>+B385</f>
        <v>ANNEE SCOLAIRE 2023/2024</v>
      </c>
      <c r="H385" s="35"/>
    </row>
    <row r="386" spans="2:8" ht="15.75" thickBot="1">
      <c r="B386" s="52"/>
      <c r="D386" s="50"/>
      <c r="H386" s="35"/>
    </row>
    <row r="387" spans="2:8" ht="19.5" thickBot="1">
      <c r="B387" s="55" t="s">
        <v>10</v>
      </c>
      <c r="C387" s="34" t="str">
        <f>+GS!B20</f>
        <v>BOUZIANE</v>
      </c>
      <c r="D387" s="56"/>
      <c r="F387" s="55" t="s">
        <v>10</v>
      </c>
      <c r="G387" s="34" t="str">
        <f>+C387</f>
        <v>BOUZIANE</v>
      </c>
      <c r="H387" s="35"/>
    </row>
    <row r="388" spans="2:8" ht="19.5" thickBot="1">
      <c r="B388" s="55" t="s">
        <v>9</v>
      </c>
      <c r="C388" s="34" t="str">
        <f>+GS!C20</f>
        <v>MOHAMMED</v>
      </c>
      <c r="D388" s="56"/>
      <c r="F388" s="55" t="s">
        <v>9</v>
      </c>
      <c r="G388" s="34" t="str">
        <f t="shared" ref="G388:G389" si="22">+C388</f>
        <v>MOHAMMED</v>
      </c>
      <c r="H388" s="35"/>
    </row>
    <row r="389" spans="2:8" ht="19.5" thickBot="1">
      <c r="B389" s="55" t="s">
        <v>92</v>
      </c>
      <c r="C389" s="37" t="str">
        <f>+GS!D20</f>
        <v>GS</v>
      </c>
      <c r="D389" s="33"/>
      <c r="F389" s="55" t="s">
        <v>92</v>
      </c>
      <c r="G389" s="34" t="str">
        <f t="shared" si="22"/>
        <v>GS</v>
      </c>
      <c r="H389" s="57" t="s">
        <v>101</v>
      </c>
    </row>
    <row r="390" spans="2:8" ht="16.5" thickBot="1">
      <c r="B390" s="52"/>
      <c r="C390" s="58"/>
      <c r="D390" s="56"/>
      <c r="G390" s="34"/>
      <c r="H390" s="35"/>
    </row>
    <row r="391" spans="2:8" ht="16.5" thickBot="1">
      <c r="B391" s="31" t="s">
        <v>98</v>
      </c>
      <c r="C391" s="32">
        <f>+GS!E20</f>
        <v>0</v>
      </c>
      <c r="D391" s="33"/>
      <c r="F391" s="31" t="s">
        <v>98</v>
      </c>
      <c r="G391" s="34">
        <f t="shared" ref="G391:G394" si="23">+C391</f>
        <v>0</v>
      </c>
      <c r="H391" s="35"/>
    </row>
    <row r="392" spans="2:8" ht="16.5" thickBot="1">
      <c r="B392" s="36" t="s">
        <v>99</v>
      </c>
      <c r="C392" s="32">
        <f>+GS!H20</f>
        <v>0</v>
      </c>
      <c r="D392" s="33"/>
      <c r="F392" s="36" t="s">
        <v>99</v>
      </c>
      <c r="G392" s="34">
        <f t="shared" si="23"/>
        <v>0</v>
      </c>
      <c r="H392" s="35"/>
    </row>
    <row r="393" spans="2:8" ht="16.5" thickBot="1">
      <c r="B393" s="31" t="s">
        <v>100</v>
      </c>
      <c r="C393" s="37">
        <f>+GS!K20</f>
        <v>0</v>
      </c>
      <c r="D393" s="33"/>
      <c r="F393" s="31" t="s">
        <v>100</v>
      </c>
      <c r="G393" s="34">
        <f t="shared" si="23"/>
        <v>0</v>
      </c>
      <c r="H393" s="35"/>
    </row>
    <row r="394" spans="2:8" ht="16.5" thickBot="1">
      <c r="B394" s="38" t="s">
        <v>102</v>
      </c>
      <c r="C394" s="39">
        <f>SUM(C391:C393)</f>
        <v>0</v>
      </c>
      <c r="D394" s="33"/>
      <c r="F394" s="38" t="s">
        <v>102</v>
      </c>
      <c r="G394" s="34">
        <f t="shared" si="23"/>
        <v>0</v>
      </c>
      <c r="H394" s="35"/>
    </row>
    <row r="395" spans="2:8" ht="15.75" thickBot="1">
      <c r="B395" s="40"/>
      <c r="C395" s="41"/>
      <c r="D395" s="42"/>
      <c r="E395" s="41"/>
      <c r="F395" s="41"/>
      <c r="G395" s="41"/>
      <c r="H395" s="43"/>
    </row>
    <row r="396" spans="2:8" ht="18.75">
      <c r="B396" s="44" t="str">
        <f>+B381</f>
        <v>SEPTEMBRE 2023</v>
      </c>
      <c r="C396" s="45"/>
      <c r="D396" s="46"/>
      <c r="E396" s="45"/>
      <c r="F396" s="47" t="str">
        <f>+B396</f>
        <v>SEPTEMBRE 2023</v>
      </c>
      <c r="G396" s="45"/>
      <c r="H396" s="48"/>
    </row>
    <row r="397" spans="2:8" ht="23.25">
      <c r="B397" s="49" t="s">
        <v>96</v>
      </c>
      <c r="D397" s="50"/>
      <c r="F397" s="51" t="s">
        <v>96</v>
      </c>
      <c r="H397" s="35"/>
    </row>
    <row r="398" spans="2:8" ht="23.25">
      <c r="B398" s="49" t="s">
        <v>97</v>
      </c>
      <c r="D398" s="50"/>
      <c r="F398" s="51" t="s">
        <v>97</v>
      </c>
      <c r="H398" s="35"/>
    </row>
    <row r="399" spans="2:8" ht="5.25" hidden="1" customHeight="1">
      <c r="B399" s="52"/>
      <c r="D399" s="50"/>
      <c r="H399" s="35"/>
    </row>
    <row r="400" spans="2:8" ht="18.75">
      <c r="B400" s="101" t="str">
        <f>B385</f>
        <v>ANNEE SCOLAIRE 2023/2024</v>
      </c>
      <c r="D400" s="50"/>
      <c r="F400" s="54" t="str">
        <f>+B400</f>
        <v>ANNEE SCOLAIRE 2023/2024</v>
      </c>
      <c r="H400" s="35"/>
    </row>
    <row r="401" spans="2:8" ht="7.5" customHeight="1" thickBot="1">
      <c r="B401" s="52"/>
      <c r="D401" s="50"/>
      <c r="H401" s="35"/>
    </row>
    <row r="402" spans="2:8" ht="19.5" thickBot="1">
      <c r="B402" s="55" t="s">
        <v>10</v>
      </c>
      <c r="C402" s="34" t="e">
        <f>+GS!#REF!</f>
        <v>#REF!</v>
      </c>
      <c r="D402" s="56"/>
      <c r="F402" s="55" t="s">
        <v>10</v>
      </c>
      <c r="G402" s="34" t="e">
        <f>+C402</f>
        <v>#REF!</v>
      </c>
      <c r="H402" s="35"/>
    </row>
    <row r="403" spans="2:8" ht="19.5" thickBot="1">
      <c r="B403" s="55" t="s">
        <v>9</v>
      </c>
      <c r="C403" s="34" t="e">
        <f>+GS!#REF!</f>
        <v>#REF!</v>
      </c>
      <c r="D403" s="56"/>
      <c r="F403" s="55" t="s">
        <v>9</v>
      </c>
      <c r="G403" s="34" t="e">
        <f t="shared" ref="G403:G404" si="24">+C403</f>
        <v>#REF!</v>
      </c>
      <c r="H403" s="35"/>
    </row>
    <row r="404" spans="2:8" ht="19.5" thickBot="1">
      <c r="B404" s="55" t="s">
        <v>92</v>
      </c>
      <c r="C404" s="37" t="e">
        <f>+GS!#REF!</f>
        <v>#REF!</v>
      </c>
      <c r="D404" s="33"/>
      <c r="F404" s="55" t="s">
        <v>92</v>
      </c>
      <c r="G404" s="34" t="e">
        <f t="shared" si="24"/>
        <v>#REF!</v>
      </c>
      <c r="H404" s="57" t="s">
        <v>101</v>
      </c>
    </row>
    <row r="405" spans="2:8" ht="6.75" customHeight="1" thickBot="1">
      <c r="B405" s="52"/>
      <c r="C405" s="58"/>
      <c r="D405" s="56"/>
      <c r="G405" s="34"/>
      <c r="H405" s="35"/>
    </row>
    <row r="406" spans="2:8" ht="16.5" thickBot="1">
      <c r="B406" s="31" t="s">
        <v>98</v>
      </c>
      <c r="C406" s="32" t="e">
        <f>+GS!#REF!</f>
        <v>#REF!</v>
      </c>
      <c r="D406" s="33"/>
      <c r="F406" s="31" t="s">
        <v>98</v>
      </c>
      <c r="G406" s="34" t="e">
        <f t="shared" ref="G406:G409" si="25">+C406</f>
        <v>#REF!</v>
      </c>
      <c r="H406" s="35"/>
    </row>
    <row r="407" spans="2:8" ht="16.5" thickBot="1">
      <c r="B407" s="36" t="s">
        <v>99</v>
      </c>
      <c r="C407" s="32" t="e">
        <f>+GS!#REF!</f>
        <v>#REF!</v>
      </c>
      <c r="D407" s="33"/>
      <c r="F407" s="36" t="s">
        <v>99</v>
      </c>
      <c r="G407" s="34" t="e">
        <f t="shared" si="25"/>
        <v>#REF!</v>
      </c>
      <c r="H407" s="35"/>
    </row>
    <row r="408" spans="2:8" ht="16.5" thickBot="1">
      <c r="B408" s="31" t="s">
        <v>100</v>
      </c>
      <c r="C408" s="37" t="e">
        <f>+GS!#REF!</f>
        <v>#REF!</v>
      </c>
      <c r="D408" s="33"/>
      <c r="F408" s="31" t="s">
        <v>100</v>
      </c>
      <c r="G408" s="34" t="e">
        <f t="shared" si="25"/>
        <v>#REF!</v>
      </c>
      <c r="H408" s="35"/>
    </row>
    <row r="409" spans="2:8" ht="16.5" thickBot="1">
      <c r="B409" s="38" t="s">
        <v>102</v>
      </c>
      <c r="C409" s="39" t="e">
        <f>SUM(C406:C408)</f>
        <v>#REF!</v>
      </c>
      <c r="D409" s="33"/>
      <c r="F409" s="38" t="s">
        <v>102</v>
      </c>
      <c r="G409" s="34" t="e">
        <f t="shared" si="25"/>
        <v>#REF!</v>
      </c>
      <c r="H409" s="35"/>
    </row>
    <row r="410" spans="2:8" ht="15.75" thickBot="1">
      <c r="B410" s="40"/>
      <c r="C410" s="41"/>
      <c r="D410" s="42"/>
      <c r="E410" s="41"/>
      <c r="F410" s="41"/>
      <c r="G410" s="41"/>
      <c r="H410" s="43"/>
    </row>
    <row r="411" spans="2:8" ht="18.75">
      <c r="B411" s="44" t="str">
        <f>+B396</f>
        <v>SEPTEMBRE 2023</v>
      </c>
      <c r="C411" s="45"/>
      <c r="D411" s="46"/>
      <c r="E411" s="45"/>
      <c r="F411" s="47" t="str">
        <f>+B411</f>
        <v>SEPTEMBRE 2023</v>
      </c>
      <c r="G411" s="45"/>
      <c r="H411" s="48"/>
    </row>
    <row r="412" spans="2:8" ht="23.25">
      <c r="B412" s="49" t="s">
        <v>96</v>
      </c>
      <c r="D412" s="50"/>
      <c r="F412" s="51" t="s">
        <v>96</v>
      </c>
      <c r="H412" s="35"/>
    </row>
    <row r="413" spans="2:8" ht="23.25">
      <c r="B413" s="49" t="s">
        <v>97</v>
      </c>
      <c r="D413" s="50"/>
      <c r="F413" s="51" t="s">
        <v>97</v>
      </c>
      <c r="H413" s="35"/>
    </row>
    <row r="414" spans="2:8">
      <c r="B414" s="52"/>
      <c r="D414" s="50"/>
      <c r="H414" s="35"/>
    </row>
    <row r="415" spans="2:8" ht="18.75">
      <c r="B415" s="101" t="str">
        <f>B400</f>
        <v>ANNEE SCOLAIRE 2023/2024</v>
      </c>
      <c r="D415" s="50"/>
      <c r="F415" s="54" t="str">
        <f>+B415</f>
        <v>ANNEE SCOLAIRE 2023/2024</v>
      </c>
      <c r="H415" s="35"/>
    </row>
    <row r="416" spans="2:8" ht="15.75" thickBot="1">
      <c r="B416" s="52"/>
      <c r="D416" s="50"/>
      <c r="H416" s="35"/>
    </row>
    <row r="417" spans="2:8" ht="19.5" thickBot="1">
      <c r="B417" s="55" t="s">
        <v>10</v>
      </c>
      <c r="C417" s="34" t="str">
        <f>+GS!B21</f>
        <v>HOSNI</v>
      </c>
      <c r="D417" s="56"/>
      <c r="F417" s="55" t="s">
        <v>10</v>
      </c>
      <c r="G417" s="34" t="str">
        <f>+C417</f>
        <v>HOSNI</v>
      </c>
      <c r="H417" s="35"/>
    </row>
    <row r="418" spans="2:8" ht="19.5" thickBot="1">
      <c r="B418" s="55" t="s">
        <v>9</v>
      </c>
      <c r="C418" s="34" t="str">
        <f>+GS!C21</f>
        <v>WALID</v>
      </c>
      <c r="D418" s="56"/>
      <c r="F418" s="55" t="s">
        <v>9</v>
      </c>
      <c r="G418" s="34" t="str">
        <f>+C418</f>
        <v>WALID</v>
      </c>
      <c r="H418" s="35"/>
    </row>
    <row r="419" spans="2:8" ht="19.5" thickBot="1">
      <c r="B419" s="55" t="s">
        <v>92</v>
      </c>
      <c r="C419" s="37" t="str">
        <f>+GS!D21</f>
        <v>GS</v>
      </c>
      <c r="D419" s="33"/>
      <c r="F419" s="55" t="s">
        <v>92</v>
      </c>
      <c r="G419" s="34" t="str">
        <f>+C419</f>
        <v>GS</v>
      </c>
      <c r="H419" s="57" t="s">
        <v>101</v>
      </c>
    </row>
    <row r="420" spans="2:8" ht="16.5" thickBot="1">
      <c r="B420" s="52"/>
      <c r="C420" s="58"/>
      <c r="D420" s="56"/>
      <c r="G420" s="34"/>
      <c r="H420" s="35"/>
    </row>
    <row r="421" spans="2:8" ht="16.5" thickBot="1">
      <c r="B421" s="31" t="s">
        <v>98</v>
      </c>
      <c r="C421" s="32">
        <f>+GS!F21</f>
        <v>600</v>
      </c>
      <c r="D421" s="33"/>
      <c r="F421" s="31" t="s">
        <v>98</v>
      </c>
      <c r="G421" s="34">
        <f>+C421</f>
        <v>600</v>
      </c>
      <c r="H421" s="35"/>
    </row>
    <row r="422" spans="2:8" ht="16.5" thickBot="1">
      <c r="B422" s="36" t="s">
        <v>99</v>
      </c>
      <c r="C422" s="32">
        <f>+GS!H21</f>
        <v>500</v>
      </c>
      <c r="D422" s="33"/>
      <c r="F422" s="36" t="s">
        <v>99</v>
      </c>
      <c r="G422" s="34">
        <f>+C422</f>
        <v>500</v>
      </c>
      <c r="H422" s="35"/>
    </row>
    <row r="423" spans="2:8" ht="16.5" thickBot="1">
      <c r="B423" s="31" t="s">
        <v>100</v>
      </c>
      <c r="C423" s="37">
        <f>+GS!K21</f>
        <v>0</v>
      </c>
      <c r="D423" s="33"/>
      <c r="F423" s="31" t="s">
        <v>100</v>
      </c>
      <c r="G423" s="34">
        <f>+C423</f>
        <v>0</v>
      </c>
      <c r="H423" s="35"/>
    </row>
    <row r="424" spans="2:8" ht="16.5" thickBot="1">
      <c r="B424" s="38" t="s">
        <v>102</v>
      </c>
      <c r="C424" s="39">
        <f>SUM(C421:C423)</f>
        <v>1100</v>
      </c>
      <c r="D424" s="33"/>
      <c r="F424" s="38" t="s">
        <v>102</v>
      </c>
      <c r="G424" s="34">
        <f>+C424</f>
        <v>1100</v>
      </c>
      <c r="H424" s="35"/>
    </row>
    <row r="425" spans="2:8" ht="12" customHeight="1" thickBot="1">
      <c r="B425" s="40"/>
      <c r="C425" s="59"/>
      <c r="D425" s="60"/>
      <c r="E425" s="41"/>
      <c r="F425" s="41"/>
      <c r="G425" s="41"/>
      <c r="H425" s="43"/>
    </row>
    <row r="426" spans="2:8" ht="18.75">
      <c r="B426" s="44" t="str">
        <f>+B411</f>
        <v>SEPTEMBRE 2023</v>
      </c>
      <c r="C426" s="45"/>
      <c r="D426" s="46"/>
      <c r="E426" s="45"/>
      <c r="F426" s="47" t="str">
        <f>+B426</f>
        <v>SEPTEMBRE 2023</v>
      </c>
      <c r="G426" s="45"/>
      <c r="H426" s="48"/>
    </row>
    <row r="427" spans="2:8" ht="23.25">
      <c r="B427" s="49" t="s">
        <v>96</v>
      </c>
      <c r="D427" s="50"/>
      <c r="F427" s="51" t="s">
        <v>96</v>
      </c>
      <c r="H427" s="35"/>
    </row>
    <row r="428" spans="2:8" ht="23.25">
      <c r="B428" s="49" t="s">
        <v>97</v>
      </c>
      <c r="D428" s="50"/>
      <c r="F428" s="51" t="s">
        <v>97</v>
      </c>
      <c r="H428" s="35"/>
    </row>
    <row r="429" spans="2:8" ht="2.25" customHeight="1">
      <c r="B429" s="52"/>
      <c r="D429" s="50"/>
      <c r="H429" s="35"/>
    </row>
    <row r="430" spans="2:8" ht="18.75">
      <c r="B430" s="101" t="str">
        <f>B415</f>
        <v>ANNEE SCOLAIRE 2023/2024</v>
      </c>
      <c r="D430" s="50"/>
      <c r="F430" s="54" t="str">
        <f>+B430</f>
        <v>ANNEE SCOLAIRE 2023/2024</v>
      </c>
      <c r="H430" s="35"/>
    </row>
    <row r="431" spans="2:8" ht="8.25" customHeight="1" thickBot="1">
      <c r="B431" s="52"/>
      <c r="D431" s="50"/>
      <c r="H431" s="35"/>
    </row>
    <row r="432" spans="2:8" ht="19.5" thickBot="1">
      <c r="B432" s="55" t="s">
        <v>10</v>
      </c>
      <c r="C432" s="34" t="str">
        <f>+GS!B22</f>
        <v xml:space="preserve">SEKKAF </v>
      </c>
      <c r="D432" s="56"/>
      <c r="F432" s="55" t="s">
        <v>10</v>
      </c>
      <c r="G432" s="34" t="str">
        <f>+C432</f>
        <v xml:space="preserve">SEKKAF </v>
      </c>
      <c r="H432" s="35"/>
    </row>
    <row r="433" spans="2:8" ht="19.5" thickBot="1">
      <c r="B433" s="55" t="s">
        <v>9</v>
      </c>
      <c r="C433" s="34" t="str">
        <f>+GS!C22</f>
        <v>HIBA</v>
      </c>
      <c r="D433" s="56"/>
      <c r="F433" s="55" t="s">
        <v>9</v>
      </c>
      <c r="G433" s="34" t="str">
        <f>+C433</f>
        <v>HIBA</v>
      </c>
      <c r="H433" s="35"/>
    </row>
    <row r="434" spans="2:8" ht="19.5" thickBot="1">
      <c r="B434" s="55" t="s">
        <v>92</v>
      </c>
      <c r="C434" s="37" t="str">
        <f>+GS!D22</f>
        <v>GS</v>
      </c>
      <c r="D434" s="33"/>
      <c r="F434" s="55" t="s">
        <v>92</v>
      </c>
      <c r="G434" s="34" t="str">
        <f>+C434</f>
        <v>GS</v>
      </c>
      <c r="H434" s="57" t="s">
        <v>101</v>
      </c>
    </row>
    <row r="435" spans="2:8" ht="16.5" thickBot="1">
      <c r="B435" s="52"/>
      <c r="C435" s="58"/>
      <c r="D435" s="56"/>
      <c r="G435" s="34"/>
      <c r="H435" s="35"/>
    </row>
    <row r="436" spans="2:8" ht="16.5" thickBot="1">
      <c r="B436" s="31" t="s">
        <v>98</v>
      </c>
      <c r="C436" s="32">
        <f>+GS!E22</f>
        <v>800</v>
      </c>
      <c r="D436" s="33"/>
      <c r="F436" s="31" t="s">
        <v>98</v>
      </c>
      <c r="G436" s="34">
        <f>+C436</f>
        <v>800</v>
      </c>
      <c r="H436" s="35"/>
    </row>
    <row r="437" spans="2:8" ht="16.5" thickBot="1">
      <c r="B437" s="36" t="s">
        <v>99</v>
      </c>
      <c r="C437" s="32">
        <f>+GS!H22</f>
        <v>500</v>
      </c>
      <c r="D437" s="33"/>
      <c r="F437" s="36" t="s">
        <v>99</v>
      </c>
      <c r="G437" s="34">
        <f>+C437</f>
        <v>500</v>
      </c>
      <c r="H437" s="35"/>
    </row>
    <row r="438" spans="2:8" ht="16.5" thickBot="1">
      <c r="B438" s="31" t="s">
        <v>100</v>
      </c>
      <c r="C438" s="37">
        <f>+GS!K22</f>
        <v>0</v>
      </c>
      <c r="D438" s="33"/>
      <c r="F438" s="31" t="s">
        <v>100</v>
      </c>
      <c r="G438" s="34">
        <f>+C438</f>
        <v>0</v>
      </c>
      <c r="H438" s="35"/>
    </row>
    <row r="439" spans="2:8" ht="16.5" thickBot="1">
      <c r="B439" s="38" t="s">
        <v>102</v>
      </c>
      <c r="C439" s="39">
        <f>SUM(C436:C438)</f>
        <v>1300</v>
      </c>
      <c r="D439" s="33"/>
      <c r="F439" s="38" t="s">
        <v>102</v>
      </c>
      <c r="G439" s="34">
        <f>+C439</f>
        <v>1300</v>
      </c>
      <c r="H439" s="35"/>
    </row>
    <row r="440" spans="2:8" ht="15.75" thickBot="1">
      <c r="B440" s="40"/>
      <c r="C440" s="59"/>
      <c r="D440" s="60"/>
      <c r="E440" s="41"/>
      <c r="F440" s="41"/>
      <c r="G440" s="41"/>
      <c r="H440" s="43"/>
    </row>
    <row r="441" spans="2:8" ht="18.75">
      <c r="B441" s="44" t="str">
        <f>+B426</f>
        <v>SEPTEMBRE 2023</v>
      </c>
      <c r="C441" s="45"/>
      <c r="D441" s="46"/>
      <c r="E441" s="45"/>
      <c r="F441" s="47" t="str">
        <f>+B441</f>
        <v>SEPTEMBRE 2023</v>
      </c>
      <c r="G441" s="45"/>
      <c r="H441" s="48"/>
    </row>
    <row r="442" spans="2:8" ht="23.25">
      <c r="B442" s="49" t="s">
        <v>96</v>
      </c>
      <c r="D442" s="50"/>
      <c r="F442" s="51" t="s">
        <v>96</v>
      </c>
      <c r="H442" s="35"/>
    </row>
    <row r="443" spans="2:8" ht="23.25">
      <c r="B443" s="49" t="s">
        <v>97</v>
      </c>
      <c r="D443" s="50"/>
      <c r="F443" s="51" t="s">
        <v>97</v>
      </c>
      <c r="H443" s="35"/>
    </row>
    <row r="444" spans="2:8">
      <c r="B444" s="52"/>
      <c r="D444" s="50"/>
      <c r="H444" s="35"/>
    </row>
    <row r="445" spans="2:8" ht="18.75">
      <c r="B445" s="101" t="str">
        <f>B430</f>
        <v>ANNEE SCOLAIRE 2023/2024</v>
      </c>
      <c r="D445" s="50"/>
      <c r="F445" s="54" t="str">
        <f>+B445</f>
        <v>ANNEE SCOLAIRE 2023/2024</v>
      </c>
      <c r="H445" s="35"/>
    </row>
    <row r="446" spans="2:8" ht="8.25" customHeight="1" thickBot="1">
      <c r="B446" s="52"/>
      <c r="D446" s="50"/>
      <c r="H446" s="35"/>
    </row>
    <row r="447" spans="2:8" ht="19.5" thickBot="1">
      <c r="B447" s="55" t="s">
        <v>10</v>
      </c>
      <c r="C447" s="34" t="str">
        <f>+GS!B23</f>
        <v xml:space="preserve">HASSY </v>
      </c>
      <c r="D447" s="56"/>
      <c r="F447" s="55" t="s">
        <v>10</v>
      </c>
      <c r="G447" s="34" t="str">
        <f>+C447</f>
        <v xml:space="preserve">HASSY </v>
      </c>
      <c r="H447" s="35"/>
    </row>
    <row r="448" spans="2:8" ht="19.5" thickBot="1">
      <c r="B448" s="55" t="s">
        <v>9</v>
      </c>
      <c r="C448" s="34" t="str">
        <f>+GS!C23</f>
        <v>AMINA</v>
      </c>
      <c r="D448" s="56"/>
      <c r="F448" s="55" t="s">
        <v>9</v>
      </c>
      <c r="G448" s="34" t="str">
        <f t="shared" ref="G448:G449" si="26">+C448</f>
        <v>AMINA</v>
      </c>
      <c r="H448" s="35"/>
    </row>
    <row r="449" spans="2:8" ht="19.5" thickBot="1">
      <c r="B449" s="55" t="s">
        <v>92</v>
      </c>
      <c r="C449" s="37" t="str">
        <f>+GS!D23</f>
        <v>GS</v>
      </c>
      <c r="D449" s="33"/>
      <c r="F449" s="55" t="s">
        <v>92</v>
      </c>
      <c r="G449" s="34" t="str">
        <f t="shared" si="26"/>
        <v>GS</v>
      </c>
      <c r="H449" s="57" t="s">
        <v>101</v>
      </c>
    </row>
    <row r="450" spans="2:8" ht="16.5" thickBot="1">
      <c r="B450" s="52"/>
      <c r="C450" s="58"/>
      <c r="D450" s="56"/>
      <c r="G450" s="34"/>
      <c r="H450" s="35"/>
    </row>
    <row r="451" spans="2:8" ht="16.5" thickBot="1">
      <c r="B451" s="31" t="s">
        <v>98</v>
      </c>
      <c r="C451" s="32">
        <f>+GS!E23</f>
        <v>800</v>
      </c>
      <c r="D451" s="33"/>
      <c r="F451" s="31" t="s">
        <v>98</v>
      </c>
      <c r="G451" s="34">
        <f t="shared" ref="G451:G454" si="27">+C451</f>
        <v>800</v>
      </c>
      <c r="H451" s="35"/>
    </row>
    <row r="452" spans="2:8" ht="16.5" thickBot="1">
      <c r="B452" s="36" t="s">
        <v>99</v>
      </c>
      <c r="C452" s="32">
        <f>+GS!H23</f>
        <v>0</v>
      </c>
      <c r="D452" s="33"/>
      <c r="F452" s="36" t="s">
        <v>99</v>
      </c>
      <c r="G452" s="34">
        <f t="shared" si="27"/>
        <v>0</v>
      </c>
      <c r="H452" s="35"/>
    </row>
    <row r="453" spans="2:8" ht="16.5" thickBot="1">
      <c r="B453" s="31" t="s">
        <v>100</v>
      </c>
      <c r="C453" s="37">
        <f>+GS!K23</f>
        <v>0</v>
      </c>
      <c r="D453" s="33"/>
      <c r="F453" s="31" t="s">
        <v>100</v>
      </c>
      <c r="G453" s="34">
        <f t="shared" si="27"/>
        <v>0</v>
      </c>
      <c r="H453" s="35"/>
    </row>
    <row r="454" spans="2:8" ht="16.5" thickBot="1">
      <c r="B454" s="38" t="s">
        <v>102</v>
      </c>
      <c r="C454" s="39">
        <f>SUM(C451:C453)</f>
        <v>800</v>
      </c>
      <c r="D454" s="33"/>
      <c r="F454" s="38" t="s">
        <v>102</v>
      </c>
      <c r="G454" s="34">
        <f t="shared" si="27"/>
        <v>800</v>
      </c>
      <c r="H454" s="35"/>
    </row>
    <row r="455" spans="2:8" ht="15.75" thickBot="1">
      <c r="B455" s="40"/>
      <c r="C455" s="41"/>
      <c r="D455" s="42"/>
      <c r="E455" s="41"/>
      <c r="F455" s="41"/>
      <c r="G455" s="41"/>
      <c r="H455" s="43"/>
    </row>
    <row r="456" spans="2:8" ht="18.75">
      <c r="B456" s="44" t="str">
        <f>+B441</f>
        <v>SEPTEMBRE 2023</v>
      </c>
      <c r="C456" s="45"/>
      <c r="D456" s="46"/>
      <c r="E456" s="45"/>
      <c r="F456" s="47" t="str">
        <f>+B456</f>
        <v>SEPTEMBRE 2023</v>
      </c>
      <c r="G456" s="45"/>
      <c r="H456" s="48"/>
    </row>
    <row r="457" spans="2:8" ht="23.25">
      <c r="B457" s="49" t="s">
        <v>96</v>
      </c>
      <c r="D457" s="50"/>
      <c r="F457" s="51" t="s">
        <v>96</v>
      </c>
      <c r="H457" s="35"/>
    </row>
    <row r="458" spans="2:8" ht="22.5" customHeight="1">
      <c r="B458" s="49" t="s">
        <v>97</v>
      </c>
      <c r="D458" s="50"/>
      <c r="F458" s="51" t="s">
        <v>97</v>
      </c>
      <c r="H458" s="35"/>
    </row>
    <row r="459" spans="2:8" ht="3.75" hidden="1" customHeight="1">
      <c r="B459" s="52"/>
      <c r="D459" s="50"/>
      <c r="H459" s="35"/>
    </row>
    <row r="460" spans="2:8" ht="18.75">
      <c r="B460" s="101" t="str">
        <f>B445</f>
        <v>ANNEE SCOLAIRE 2023/2024</v>
      </c>
      <c r="D460" s="50"/>
      <c r="F460" s="54" t="str">
        <f>+B460</f>
        <v>ANNEE SCOLAIRE 2023/2024</v>
      </c>
      <c r="H460" s="35"/>
    </row>
    <row r="461" spans="2:8" ht="6.75" customHeight="1" thickBot="1">
      <c r="B461" s="52"/>
      <c r="D461" s="50"/>
      <c r="H461" s="35"/>
    </row>
    <row r="462" spans="2:8" ht="19.5" thickBot="1">
      <c r="B462" s="55" t="s">
        <v>10</v>
      </c>
      <c r="C462" s="34" t="str">
        <f>+GS!B24</f>
        <v>EL ARBAOUI</v>
      </c>
      <c r="D462" s="56"/>
      <c r="F462" s="55" t="s">
        <v>10</v>
      </c>
      <c r="G462" s="34" t="str">
        <f>+C462</f>
        <v>EL ARBAOUI</v>
      </c>
      <c r="H462" s="35"/>
    </row>
    <row r="463" spans="2:8" ht="19.5" thickBot="1">
      <c r="B463" s="55" t="s">
        <v>9</v>
      </c>
      <c r="C463" s="34" t="str">
        <f>+GS!C24</f>
        <v>SAMIA</v>
      </c>
      <c r="D463" s="56"/>
      <c r="F463" s="55" t="s">
        <v>9</v>
      </c>
      <c r="G463" s="34" t="str">
        <f>+C463</f>
        <v>SAMIA</v>
      </c>
      <c r="H463" s="35"/>
    </row>
    <row r="464" spans="2:8" ht="19.5" thickBot="1">
      <c r="B464" s="55" t="s">
        <v>92</v>
      </c>
      <c r="C464" s="37" t="str">
        <f>+GS!D24</f>
        <v>GS</v>
      </c>
      <c r="D464" s="33"/>
      <c r="F464" s="55" t="s">
        <v>92</v>
      </c>
      <c r="G464" s="34" t="str">
        <f>+C464</f>
        <v>GS</v>
      </c>
      <c r="H464" s="57" t="s">
        <v>101</v>
      </c>
    </row>
    <row r="465" spans="2:8" ht="16.5" thickBot="1">
      <c r="B465" s="52"/>
      <c r="C465" s="58"/>
      <c r="D465" s="56"/>
      <c r="G465" s="34"/>
      <c r="H465" s="35"/>
    </row>
    <row r="466" spans="2:8" ht="16.5" thickBot="1">
      <c r="B466" s="31" t="s">
        <v>98</v>
      </c>
      <c r="C466" s="32">
        <f>+GS!E24</f>
        <v>700</v>
      </c>
      <c r="D466" s="33"/>
      <c r="F466" s="31" t="s">
        <v>98</v>
      </c>
      <c r="G466" s="34">
        <f>+C466</f>
        <v>700</v>
      </c>
      <c r="H466" s="35"/>
    </row>
    <row r="467" spans="2:8" ht="16.5" thickBot="1">
      <c r="B467" s="36" t="s">
        <v>99</v>
      </c>
      <c r="C467" s="32">
        <f>+GS!H24</f>
        <v>500</v>
      </c>
      <c r="D467" s="33"/>
      <c r="F467" s="36" t="s">
        <v>99</v>
      </c>
      <c r="G467" s="34">
        <f>+C467</f>
        <v>500</v>
      </c>
      <c r="H467" s="35"/>
    </row>
    <row r="468" spans="2:8" ht="16.5" thickBot="1">
      <c r="B468" s="31" t="s">
        <v>100</v>
      </c>
      <c r="C468" s="37">
        <f>+GS!K24</f>
        <v>100</v>
      </c>
      <c r="D468" s="33"/>
      <c r="F468" s="31" t="s">
        <v>100</v>
      </c>
      <c r="G468" s="34">
        <f>+C468</f>
        <v>100</v>
      </c>
      <c r="H468" s="35"/>
    </row>
    <row r="469" spans="2:8" ht="16.5" thickBot="1">
      <c r="B469" s="38" t="s">
        <v>102</v>
      </c>
      <c r="C469" s="39">
        <f>SUM(C466:C468)</f>
        <v>1300</v>
      </c>
      <c r="D469" s="33"/>
      <c r="F469" s="38" t="s">
        <v>102</v>
      </c>
      <c r="G469" s="34">
        <f>+C469</f>
        <v>1300</v>
      </c>
      <c r="H469" s="35"/>
    </row>
    <row r="470" spans="2:8" ht="15.75" thickBot="1">
      <c r="B470" s="40"/>
      <c r="C470" s="59"/>
      <c r="D470" s="60"/>
      <c r="E470" s="41"/>
      <c r="F470" s="41"/>
      <c r="G470" s="41"/>
      <c r="H470" s="43"/>
    </row>
    <row r="471" spans="2:8" ht="18.75">
      <c r="B471" s="44" t="str">
        <f>+B456</f>
        <v>SEPTEMBRE 2023</v>
      </c>
      <c r="C471" s="45"/>
      <c r="D471" s="46"/>
      <c r="E471" s="45"/>
      <c r="F471" s="47" t="str">
        <f>+B471</f>
        <v>SEPTEMBRE 2023</v>
      </c>
      <c r="G471" s="45"/>
      <c r="H471" s="48"/>
    </row>
    <row r="472" spans="2:8" ht="23.25">
      <c r="B472" s="49" t="s">
        <v>96</v>
      </c>
      <c r="D472" s="50"/>
      <c r="F472" s="51" t="s">
        <v>96</v>
      </c>
      <c r="H472" s="35"/>
    </row>
    <row r="473" spans="2:8" ht="23.25">
      <c r="B473" s="49" t="s">
        <v>97</v>
      </c>
      <c r="D473" s="50"/>
      <c r="F473" s="51" t="s">
        <v>97</v>
      </c>
      <c r="H473" s="35"/>
    </row>
    <row r="474" spans="2:8" ht="3.75" customHeight="1">
      <c r="B474" s="52"/>
      <c r="D474" s="50"/>
      <c r="H474" s="35"/>
    </row>
    <row r="475" spans="2:8" ht="18.75">
      <c r="B475" s="101" t="str">
        <f>B460</f>
        <v>ANNEE SCOLAIRE 2023/2024</v>
      </c>
      <c r="D475" s="50"/>
      <c r="F475" s="54" t="str">
        <f>+B475</f>
        <v>ANNEE SCOLAIRE 2023/2024</v>
      </c>
      <c r="H475" s="35"/>
    </row>
    <row r="476" spans="2:8" ht="6" customHeight="1" thickBot="1">
      <c r="B476" s="52"/>
      <c r="D476" s="50"/>
      <c r="H476" s="35"/>
    </row>
    <row r="477" spans="2:8" ht="19.5" thickBot="1">
      <c r="B477" s="55" t="s">
        <v>10</v>
      </c>
      <c r="C477" s="34" t="str">
        <f>+GS!B25</f>
        <v xml:space="preserve">BOUJELLABA </v>
      </c>
      <c r="D477" s="56"/>
      <c r="F477" s="55" t="s">
        <v>10</v>
      </c>
      <c r="G477" s="34" t="str">
        <f>+C477</f>
        <v xml:space="preserve">BOUJELLABA </v>
      </c>
      <c r="H477" s="35"/>
    </row>
    <row r="478" spans="2:8" ht="19.5" thickBot="1">
      <c r="B478" s="55" t="s">
        <v>9</v>
      </c>
      <c r="C478" s="34" t="str">
        <f>+GS!C25</f>
        <v>ZAKARIA</v>
      </c>
      <c r="D478" s="56"/>
      <c r="F478" s="55" t="s">
        <v>9</v>
      </c>
      <c r="G478" s="34" t="str">
        <f>+C478</f>
        <v>ZAKARIA</v>
      </c>
      <c r="H478" s="35"/>
    </row>
    <row r="479" spans="2:8" ht="19.5" thickBot="1">
      <c r="B479" s="55" t="s">
        <v>92</v>
      </c>
      <c r="C479" s="37" t="str">
        <f>+GS!D25</f>
        <v>GS</v>
      </c>
      <c r="D479" s="33"/>
      <c r="F479" s="55" t="s">
        <v>92</v>
      </c>
      <c r="G479" s="34" t="str">
        <f>+C479</f>
        <v>GS</v>
      </c>
      <c r="H479" s="57" t="s">
        <v>101</v>
      </c>
    </row>
    <row r="480" spans="2:8" ht="16.5" thickBot="1">
      <c r="B480" s="52"/>
      <c r="C480" s="58"/>
      <c r="D480" s="56"/>
      <c r="G480" s="34"/>
      <c r="H480" s="35"/>
    </row>
    <row r="481" spans="2:8" ht="16.5" thickBot="1">
      <c r="B481" s="31" t="s">
        <v>98</v>
      </c>
      <c r="C481" s="32">
        <f>+GS!E25</f>
        <v>800</v>
      </c>
      <c r="D481" s="33"/>
      <c r="F481" s="31" t="s">
        <v>98</v>
      </c>
      <c r="G481" s="34">
        <f>+C481</f>
        <v>800</v>
      </c>
      <c r="H481" s="35"/>
    </row>
    <row r="482" spans="2:8" ht="16.5" thickBot="1">
      <c r="B482" s="36" t="s">
        <v>99</v>
      </c>
      <c r="C482" s="32">
        <f>+GS!H25</f>
        <v>600</v>
      </c>
      <c r="D482" s="33"/>
      <c r="F482" s="36" t="s">
        <v>99</v>
      </c>
      <c r="G482" s="34">
        <f>+C482</f>
        <v>600</v>
      </c>
      <c r="H482" s="35"/>
    </row>
    <row r="483" spans="2:8" ht="16.5" thickBot="1">
      <c r="B483" s="31" t="s">
        <v>100</v>
      </c>
      <c r="C483" s="37">
        <f>+GS!K25</f>
        <v>150</v>
      </c>
      <c r="D483" s="33"/>
      <c r="F483" s="31" t="s">
        <v>100</v>
      </c>
      <c r="G483" s="34">
        <f>+C483</f>
        <v>150</v>
      </c>
      <c r="H483" s="35"/>
    </row>
    <row r="484" spans="2:8" ht="16.5" thickBot="1">
      <c r="B484" s="38" t="s">
        <v>102</v>
      </c>
      <c r="C484" s="39">
        <f>SUM(C481:C483)</f>
        <v>1550</v>
      </c>
      <c r="D484" s="33"/>
      <c r="F484" s="38" t="s">
        <v>102</v>
      </c>
      <c r="G484" s="34">
        <f>+C484</f>
        <v>1550</v>
      </c>
      <c r="H484" s="35"/>
    </row>
    <row r="485" spans="2:8" ht="15.75" thickBot="1">
      <c r="B485" s="40"/>
      <c r="C485" s="59"/>
      <c r="D485" s="60"/>
      <c r="E485" s="41"/>
      <c r="F485" s="41"/>
      <c r="G485" s="41"/>
      <c r="H485" s="43"/>
    </row>
    <row r="486" spans="2:8" ht="18.75">
      <c r="B486" s="44" t="str">
        <f>+B471</f>
        <v>SEPTEMBRE 2023</v>
      </c>
      <c r="C486" s="45"/>
      <c r="D486" s="46"/>
      <c r="E486" s="45"/>
      <c r="F486" s="47" t="str">
        <f>+B486</f>
        <v>SEPTEMBRE 2023</v>
      </c>
      <c r="G486" s="45"/>
      <c r="H486" s="48"/>
    </row>
    <row r="487" spans="2:8" ht="23.25">
      <c r="B487" s="49" t="s">
        <v>96</v>
      </c>
      <c r="D487" s="50"/>
      <c r="F487" s="51" t="s">
        <v>96</v>
      </c>
      <c r="H487" s="35"/>
    </row>
    <row r="488" spans="2:8" ht="23.25">
      <c r="B488" s="49" t="s">
        <v>97</v>
      </c>
      <c r="D488" s="50"/>
      <c r="F488" s="51" t="s">
        <v>97</v>
      </c>
      <c r="H488" s="35"/>
    </row>
    <row r="489" spans="2:8">
      <c r="B489" s="52"/>
      <c r="D489" s="50"/>
      <c r="H489" s="35"/>
    </row>
    <row r="490" spans="2:8" ht="18.75">
      <c r="B490" s="101" t="str">
        <f>B475</f>
        <v>ANNEE SCOLAIRE 2023/2024</v>
      </c>
      <c r="D490" s="50"/>
      <c r="F490" s="54" t="str">
        <f>+B490</f>
        <v>ANNEE SCOLAIRE 2023/2024</v>
      </c>
      <c r="H490" s="35"/>
    </row>
    <row r="491" spans="2:8" ht="15.75" thickBot="1">
      <c r="B491" s="52"/>
      <c r="D491" s="50"/>
      <c r="H491" s="35"/>
    </row>
    <row r="492" spans="2:8" ht="19.5" thickBot="1">
      <c r="B492" s="55" t="s">
        <v>10</v>
      </c>
      <c r="C492" s="34" t="str">
        <f>+MS!B18</f>
        <v>HMIMOU</v>
      </c>
      <c r="D492" s="56"/>
      <c r="F492" s="55" t="s">
        <v>10</v>
      </c>
      <c r="G492" s="34" t="str">
        <f>+C492</f>
        <v>HMIMOU</v>
      </c>
      <c r="H492" s="35"/>
    </row>
    <row r="493" spans="2:8" ht="19.5" thickBot="1">
      <c r="B493" s="55" t="s">
        <v>9</v>
      </c>
      <c r="C493" s="34" t="str">
        <f>+MS!C18</f>
        <v>KHADIJA</v>
      </c>
      <c r="D493" s="56"/>
      <c r="F493" s="55" t="s">
        <v>9</v>
      </c>
      <c r="G493" s="34" t="str">
        <f t="shared" ref="G493:G494" si="28">+C493</f>
        <v>KHADIJA</v>
      </c>
      <c r="H493" s="35"/>
    </row>
    <row r="494" spans="2:8" ht="19.5" thickBot="1">
      <c r="B494" s="55" t="s">
        <v>92</v>
      </c>
      <c r="C494" s="37" t="str">
        <f>+MS!D18</f>
        <v>MS</v>
      </c>
      <c r="D494" s="33"/>
      <c r="F494" s="55" t="s">
        <v>92</v>
      </c>
      <c r="G494" s="34" t="str">
        <f t="shared" si="28"/>
        <v>MS</v>
      </c>
      <c r="H494" s="57" t="s">
        <v>101</v>
      </c>
    </row>
    <row r="495" spans="2:8" ht="16.5" thickBot="1">
      <c r="B495" s="52"/>
      <c r="C495" s="58"/>
      <c r="D495" s="56"/>
      <c r="G495" s="34"/>
      <c r="H495" s="35"/>
    </row>
    <row r="496" spans="2:8" ht="16.5" thickBot="1">
      <c r="B496" s="31" t="s">
        <v>98</v>
      </c>
      <c r="C496" s="32">
        <f>+MS!E18</f>
        <v>800</v>
      </c>
      <c r="D496" s="33"/>
      <c r="F496" s="31" t="s">
        <v>98</v>
      </c>
      <c r="G496" s="34">
        <f t="shared" ref="G496:G499" si="29">+C496</f>
        <v>800</v>
      </c>
      <c r="H496" s="35"/>
    </row>
    <row r="497" spans="2:8" ht="16.5" thickBot="1">
      <c r="B497" s="36" t="s">
        <v>99</v>
      </c>
      <c r="C497" s="32">
        <f>+MS!H18</f>
        <v>600</v>
      </c>
      <c r="D497" s="33"/>
      <c r="F497" s="36" t="s">
        <v>99</v>
      </c>
      <c r="G497" s="34">
        <f t="shared" si="29"/>
        <v>600</v>
      </c>
      <c r="H497" s="35"/>
    </row>
    <row r="498" spans="2:8" ht="16.5" thickBot="1">
      <c r="B498" s="31" t="s">
        <v>100</v>
      </c>
      <c r="C498" s="37">
        <f>+MS!K18</f>
        <v>150</v>
      </c>
      <c r="D498" s="33"/>
      <c r="F498" s="31" t="s">
        <v>100</v>
      </c>
      <c r="G498" s="34">
        <f t="shared" si="29"/>
        <v>150</v>
      </c>
      <c r="H498" s="35"/>
    </row>
    <row r="499" spans="2:8" ht="16.5" thickBot="1">
      <c r="B499" s="38" t="s">
        <v>102</v>
      </c>
      <c r="C499" s="39">
        <f>SUM(C496:C498)</f>
        <v>1550</v>
      </c>
      <c r="D499" s="33"/>
      <c r="F499" s="38" t="s">
        <v>102</v>
      </c>
      <c r="G499" s="34">
        <f t="shared" si="29"/>
        <v>1550</v>
      </c>
      <c r="H499" s="35"/>
    </row>
    <row r="500" spans="2:8" ht="15.75" thickBot="1">
      <c r="B500" s="40"/>
      <c r="C500" s="41"/>
      <c r="D500" s="42"/>
      <c r="E500" s="41"/>
      <c r="F500" s="41"/>
      <c r="G500" s="41"/>
      <c r="H500" s="43"/>
    </row>
    <row r="501" spans="2:8" ht="18.75">
      <c r="B501" s="44" t="str">
        <f>+B486</f>
        <v>SEPTEMBRE 2023</v>
      </c>
      <c r="C501" s="45"/>
      <c r="D501" s="46"/>
      <c r="E501" s="45"/>
      <c r="F501" s="47" t="str">
        <f>+B501</f>
        <v>SEPTEMBRE 2023</v>
      </c>
      <c r="G501" s="45"/>
      <c r="H501" s="48"/>
    </row>
    <row r="502" spans="2:8" ht="23.25">
      <c r="B502" s="49" t="s">
        <v>96</v>
      </c>
      <c r="D502" s="50"/>
      <c r="F502" s="51" t="s">
        <v>96</v>
      </c>
      <c r="H502" s="35"/>
    </row>
    <row r="503" spans="2:8" ht="23.25">
      <c r="B503" s="49" t="s">
        <v>97</v>
      </c>
      <c r="D503" s="50"/>
      <c r="F503" s="51" t="s">
        <v>97</v>
      </c>
      <c r="H503" s="35"/>
    </row>
    <row r="504" spans="2:8" ht="3.75" customHeight="1">
      <c r="B504" s="52"/>
      <c r="D504" s="50"/>
      <c r="H504" s="35"/>
    </row>
    <row r="505" spans="2:8" ht="18.75">
      <c r="B505" s="101" t="str">
        <f>B490</f>
        <v>ANNEE SCOLAIRE 2023/2024</v>
      </c>
      <c r="D505" s="50"/>
      <c r="F505" s="54" t="str">
        <f>+B505</f>
        <v>ANNEE SCOLAIRE 2023/2024</v>
      </c>
      <c r="H505" s="35"/>
    </row>
    <row r="506" spans="2:8" ht="2.25" customHeight="1" thickBot="1">
      <c r="B506" s="52"/>
      <c r="D506" s="50"/>
      <c r="H506" s="35"/>
    </row>
    <row r="507" spans="2:8" ht="19.5" thickBot="1">
      <c r="B507" s="55" t="s">
        <v>10</v>
      </c>
      <c r="C507" s="34" t="str">
        <f>+GS!B27</f>
        <v>HAYDAR</v>
      </c>
      <c r="D507" s="56"/>
      <c r="F507" s="55" t="s">
        <v>10</v>
      </c>
      <c r="G507" s="34" t="str">
        <f>+C507</f>
        <v>HAYDAR</v>
      </c>
      <c r="H507" s="35"/>
    </row>
    <row r="508" spans="2:8" ht="19.5" thickBot="1">
      <c r="B508" s="55" t="s">
        <v>9</v>
      </c>
      <c r="C508" s="34" t="str">
        <f>+GS!C27</f>
        <v>IMRANE</v>
      </c>
      <c r="D508" s="56"/>
      <c r="F508" s="55" t="s">
        <v>9</v>
      </c>
      <c r="G508" s="34" t="str">
        <f>+C508</f>
        <v>IMRANE</v>
      </c>
      <c r="H508" s="35"/>
    </row>
    <row r="509" spans="2:8" ht="19.5" thickBot="1">
      <c r="B509" s="55" t="s">
        <v>92</v>
      </c>
      <c r="C509" s="37" t="str">
        <f>+GS!D27</f>
        <v>GS</v>
      </c>
      <c r="D509" s="33"/>
      <c r="F509" s="55" t="s">
        <v>92</v>
      </c>
      <c r="G509" s="34" t="str">
        <f>+C509</f>
        <v>GS</v>
      </c>
      <c r="H509" s="57" t="s">
        <v>101</v>
      </c>
    </row>
    <row r="510" spans="2:8" ht="3.75" customHeight="1" thickBot="1">
      <c r="B510" s="52"/>
      <c r="C510" s="58"/>
      <c r="D510" s="56"/>
      <c r="G510" s="34"/>
      <c r="H510" s="35"/>
    </row>
    <row r="511" spans="2:8" ht="16.5" thickBot="1">
      <c r="B511" s="31" t="s">
        <v>98</v>
      </c>
      <c r="C511" s="32">
        <f>+GS!E27</f>
        <v>800</v>
      </c>
      <c r="D511" s="33"/>
      <c r="F511" s="31" t="s">
        <v>98</v>
      </c>
      <c r="G511" s="34">
        <f>+C511</f>
        <v>800</v>
      </c>
      <c r="H511" s="35"/>
    </row>
    <row r="512" spans="2:8" ht="16.5" thickBot="1">
      <c r="B512" s="36" t="s">
        <v>99</v>
      </c>
      <c r="C512" s="32">
        <f>+GS!H27</f>
        <v>500</v>
      </c>
      <c r="D512" s="33"/>
      <c r="F512" s="36" t="s">
        <v>99</v>
      </c>
      <c r="G512" s="34">
        <f>+C512</f>
        <v>500</v>
      </c>
      <c r="H512" s="35"/>
    </row>
    <row r="513" spans="2:8" ht="16.5" thickBot="1">
      <c r="B513" s="31" t="s">
        <v>100</v>
      </c>
      <c r="C513" s="37">
        <f>+GS!K27</f>
        <v>150</v>
      </c>
      <c r="D513" s="33"/>
      <c r="F513" s="31" t="s">
        <v>100</v>
      </c>
      <c r="G513" s="34">
        <f>+C513</f>
        <v>150</v>
      </c>
      <c r="H513" s="35"/>
    </row>
    <row r="514" spans="2:8" ht="16.5" thickBot="1">
      <c r="B514" s="38" t="s">
        <v>102</v>
      </c>
      <c r="C514" s="39">
        <f>SUM(C511:C513)</f>
        <v>1450</v>
      </c>
      <c r="D514" s="33"/>
      <c r="F514" s="38" t="s">
        <v>102</v>
      </c>
      <c r="G514" s="34">
        <f>+C514</f>
        <v>1450</v>
      </c>
      <c r="H514" s="35"/>
    </row>
    <row r="515" spans="2:8" ht="15.75" thickBot="1">
      <c r="B515" s="40"/>
      <c r="C515" s="59"/>
      <c r="D515" s="60"/>
      <c r="E515" s="41"/>
      <c r="F515" s="41"/>
      <c r="G515" s="41"/>
      <c r="H515" s="43"/>
    </row>
    <row r="516" spans="2:8" ht="18.75">
      <c r="B516" s="44" t="str">
        <f>+B501</f>
        <v>SEPTEMBRE 2023</v>
      </c>
      <c r="C516" s="45"/>
      <c r="D516" s="46"/>
      <c r="E516" s="45"/>
      <c r="F516" s="47" t="str">
        <f>+B516</f>
        <v>SEPTEMBRE 2023</v>
      </c>
      <c r="G516" s="45"/>
      <c r="H516" s="48"/>
    </row>
    <row r="517" spans="2:8" ht="23.25">
      <c r="B517" s="49" t="s">
        <v>96</v>
      </c>
      <c r="D517" s="50"/>
      <c r="F517" s="51" t="s">
        <v>96</v>
      </c>
      <c r="H517" s="35"/>
    </row>
    <row r="518" spans="2:8" ht="23.25">
      <c r="B518" s="49" t="s">
        <v>97</v>
      </c>
      <c r="D518" s="50"/>
      <c r="F518" s="51" t="s">
        <v>97</v>
      </c>
      <c r="H518" s="35"/>
    </row>
    <row r="519" spans="2:8" ht="7.5" customHeight="1">
      <c r="B519" s="52"/>
      <c r="D519" s="50"/>
      <c r="H519" s="35"/>
    </row>
    <row r="520" spans="2:8" ht="18.75">
      <c r="B520" s="101" t="str">
        <f>B505</f>
        <v>ANNEE SCOLAIRE 2023/2024</v>
      </c>
      <c r="D520" s="50"/>
      <c r="F520" s="54" t="str">
        <f>+B520</f>
        <v>ANNEE SCOLAIRE 2023/2024</v>
      </c>
      <c r="H520" s="35"/>
    </row>
    <row r="521" spans="2:8" ht="5.25" customHeight="1" thickBot="1">
      <c r="B521" s="52"/>
      <c r="D521" s="50"/>
      <c r="H521" s="35"/>
    </row>
    <row r="522" spans="2:8" ht="19.5" thickBot="1">
      <c r="B522" s="55" t="s">
        <v>10</v>
      </c>
      <c r="C522" s="34" t="str">
        <f>+GS!B28</f>
        <v>BADER</v>
      </c>
      <c r="D522" s="56"/>
      <c r="F522" s="55" t="s">
        <v>10</v>
      </c>
      <c r="G522" s="34" t="str">
        <f>+C522</f>
        <v>BADER</v>
      </c>
      <c r="H522" s="35"/>
    </row>
    <row r="523" spans="2:8" ht="19.5" thickBot="1">
      <c r="B523" s="55" t="s">
        <v>9</v>
      </c>
      <c r="C523" s="34" t="str">
        <f>+GS!C28</f>
        <v>JANNAT</v>
      </c>
      <c r="D523" s="56"/>
      <c r="F523" s="55" t="s">
        <v>9</v>
      </c>
      <c r="G523" s="34" t="str">
        <f>+C523</f>
        <v>JANNAT</v>
      </c>
      <c r="H523" s="35"/>
    </row>
    <row r="524" spans="2:8" ht="19.5" thickBot="1">
      <c r="B524" s="55" t="s">
        <v>92</v>
      </c>
      <c r="C524" s="37" t="str">
        <f>+GS!D28</f>
        <v>GS</v>
      </c>
      <c r="D524" s="33"/>
      <c r="F524" s="55" t="s">
        <v>92</v>
      </c>
      <c r="G524" s="34" t="str">
        <f>+C524</f>
        <v>GS</v>
      </c>
      <c r="H524" s="57" t="s">
        <v>101</v>
      </c>
    </row>
    <row r="525" spans="2:8" ht="16.5" thickBot="1">
      <c r="B525" s="52"/>
      <c r="C525" s="58"/>
      <c r="D525" s="56"/>
      <c r="G525" s="34"/>
      <c r="H525" s="35"/>
    </row>
    <row r="526" spans="2:8" ht="16.5" thickBot="1">
      <c r="B526" s="31" t="s">
        <v>98</v>
      </c>
      <c r="C526" s="32">
        <f>+GS!E28</f>
        <v>800</v>
      </c>
      <c r="D526" s="33"/>
      <c r="F526" s="31" t="s">
        <v>98</v>
      </c>
      <c r="G526" s="34">
        <f>+C526</f>
        <v>800</v>
      </c>
      <c r="H526" s="35"/>
    </row>
    <row r="527" spans="2:8" ht="16.5" thickBot="1">
      <c r="B527" s="36" t="s">
        <v>99</v>
      </c>
      <c r="C527" s="32">
        <f>+GS!H28</f>
        <v>550</v>
      </c>
      <c r="D527" s="33"/>
      <c r="F527" s="36" t="s">
        <v>99</v>
      </c>
      <c r="G527" s="34">
        <f>+C527</f>
        <v>550</v>
      </c>
      <c r="H527" s="35"/>
    </row>
    <row r="528" spans="2:8" ht="16.5" thickBot="1">
      <c r="B528" s="31" t="s">
        <v>100</v>
      </c>
      <c r="C528" s="37">
        <f>+GS!K28</f>
        <v>150</v>
      </c>
      <c r="D528" s="33"/>
      <c r="F528" s="31" t="s">
        <v>100</v>
      </c>
      <c r="G528" s="34">
        <f>+C528</f>
        <v>150</v>
      </c>
      <c r="H528" s="35"/>
    </row>
    <row r="529" spans="2:8" ht="16.5" thickBot="1">
      <c r="B529" s="38" t="s">
        <v>102</v>
      </c>
      <c r="C529" s="39">
        <f>SUM(C526:C528)</f>
        <v>1500</v>
      </c>
      <c r="D529" s="33"/>
      <c r="F529" s="38" t="s">
        <v>102</v>
      </c>
      <c r="G529" s="34">
        <f>+C529</f>
        <v>1500</v>
      </c>
      <c r="H529" s="35"/>
    </row>
    <row r="530" spans="2:8" ht="15.75" thickBot="1">
      <c r="B530" s="40"/>
      <c r="C530" s="59"/>
      <c r="D530" s="60"/>
      <c r="E530" s="41"/>
      <c r="F530" s="41"/>
      <c r="G530" s="41"/>
      <c r="H530" s="43"/>
    </row>
    <row r="531" spans="2:8" ht="18.75">
      <c r="B531" s="44" t="str">
        <f>+B516</f>
        <v>SEPTEMBRE 2023</v>
      </c>
      <c r="C531" s="45"/>
      <c r="D531" s="46"/>
      <c r="E531" s="45"/>
      <c r="F531" s="47" t="str">
        <f>+B531</f>
        <v>SEPTEMBRE 2023</v>
      </c>
      <c r="G531" s="45"/>
      <c r="H531" s="48"/>
    </row>
    <row r="532" spans="2:8" ht="23.25">
      <c r="B532" s="49" t="s">
        <v>96</v>
      </c>
      <c r="D532" s="50"/>
      <c r="F532" s="51" t="s">
        <v>96</v>
      </c>
      <c r="H532" s="35"/>
    </row>
    <row r="533" spans="2:8" ht="23.25">
      <c r="B533" s="49" t="s">
        <v>97</v>
      </c>
      <c r="D533" s="50"/>
      <c r="F533" s="51" t="s">
        <v>97</v>
      </c>
      <c r="H533" s="35"/>
    </row>
    <row r="534" spans="2:8">
      <c r="B534" s="52"/>
      <c r="D534" s="50"/>
      <c r="H534" s="35"/>
    </row>
    <row r="535" spans="2:8" ht="18.75">
      <c r="B535" s="101" t="str">
        <f>B520</f>
        <v>ANNEE SCOLAIRE 2023/2024</v>
      </c>
      <c r="D535" s="50"/>
      <c r="F535" s="54" t="str">
        <f>+B535</f>
        <v>ANNEE SCOLAIRE 2023/2024</v>
      </c>
      <c r="H535" s="35"/>
    </row>
    <row r="536" spans="2:8" ht="15.75" thickBot="1">
      <c r="B536" s="52"/>
      <c r="D536" s="50"/>
      <c r="H536" s="35"/>
    </row>
    <row r="537" spans="2:8" ht="19.5" thickBot="1">
      <c r="B537" s="55" t="s">
        <v>10</v>
      </c>
      <c r="C537" s="34" t="str">
        <f>+GS!B29</f>
        <v>ENNAHLI</v>
      </c>
      <c r="D537" s="56"/>
      <c r="F537" s="55" t="s">
        <v>10</v>
      </c>
      <c r="G537" s="34" t="str">
        <f>+C537</f>
        <v>ENNAHLI</v>
      </c>
      <c r="H537" s="35"/>
    </row>
    <row r="538" spans="2:8" ht="19.5" thickBot="1">
      <c r="B538" s="55" t="s">
        <v>9</v>
      </c>
      <c r="C538" s="34" t="str">
        <f>+GS!C29</f>
        <v>HOUDA</v>
      </c>
      <c r="D538" s="56"/>
      <c r="F538" s="55" t="s">
        <v>9</v>
      </c>
      <c r="G538" s="34" t="str">
        <f>+C538</f>
        <v>HOUDA</v>
      </c>
      <c r="H538" s="35"/>
    </row>
    <row r="539" spans="2:8" ht="19.5" thickBot="1">
      <c r="B539" s="55" t="s">
        <v>92</v>
      </c>
      <c r="C539" s="37" t="str">
        <f>+GS!D29</f>
        <v>GS</v>
      </c>
      <c r="D539" s="33"/>
      <c r="F539" s="55" t="s">
        <v>92</v>
      </c>
      <c r="G539" s="34" t="str">
        <f>+C539</f>
        <v>GS</v>
      </c>
      <c r="H539" s="57" t="s">
        <v>101</v>
      </c>
    </row>
    <row r="540" spans="2:8" ht="16.5" thickBot="1">
      <c r="B540" s="52"/>
      <c r="C540" s="58"/>
      <c r="D540" s="56"/>
      <c r="G540" s="34"/>
      <c r="H540" s="35"/>
    </row>
    <row r="541" spans="2:8" ht="16.5" thickBot="1">
      <c r="B541" s="31" t="s">
        <v>98</v>
      </c>
      <c r="C541" s="32">
        <f>+GS!E29</f>
        <v>900</v>
      </c>
      <c r="D541" s="33"/>
      <c r="F541" s="31" t="s">
        <v>98</v>
      </c>
      <c r="G541" s="34">
        <f>+C541</f>
        <v>900</v>
      </c>
      <c r="H541" s="35"/>
    </row>
    <row r="542" spans="2:8" ht="16.5" thickBot="1">
      <c r="B542" s="36" t="s">
        <v>99</v>
      </c>
      <c r="C542" s="32">
        <f>+GS!H29</f>
        <v>600</v>
      </c>
      <c r="D542" s="33"/>
      <c r="F542" s="36" t="s">
        <v>99</v>
      </c>
      <c r="G542" s="34">
        <f>+C542</f>
        <v>600</v>
      </c>
      <c r="H542" s="35"/>
    </row>
    <row r="543" spans="2:8" ht="16.5" thickBot="1">
      <c r="B543" s="31" t="s">
        <v>100</v>
      </c>
      <c r="C543" s="37">
        <f>+GS!K29</f>
        <v>150</v>
      </c>
      <c r="D543" s="33"/>
      <c r="F543" s="31" t="s">
        <v>100</v>
      </c>
      <c r="G543" s="34">
        <f>+C543</f>
        <v>150</v>
      </c>
      <c r="H543" s="35"/>
    </row>
    <row r="544" spans="2:8" ht="16.5" thickBot="1">
      <c r="B544" s="38" t="s">
        <v>102</v>
      </c>
      <c r="C544" s="39">
        <f>SUM(C541:C543)</f>
        <v>1650</v>
      </c>
      <c r="D544" s="33"/>
      <c r="F544" s="38" t="s">
        <v>102</v>
      </c>
      <c r="G544" s="34">
        <f>+C544</f>
        <v>1650</v>
      </c>
      <c r="H544" s="35"/>
    </row>
    <row r="545" spans="2:8" ht="15.75" thickBot="1">
      <c r="B545" s="40"/>
      <c r="C545" s="59"/>
      <c r="D545" s="60"/>
      <c r="E545" s="41"/>
      <c r="F545" s="41"/>
      <c r="G545" s="41"/>
      <c r="H545" s="43"/>
    </row>
    <row r="546" spans="2:8" ht="18.75">
      <c r="B546" s="44" t="str">
        <f>+B531</f>
        <v>SEPTEMBRE 2023</v>
      </c>
      <c r="C546" s="45"/>
      <c r="D546" s="46"/>
      <c r="E546" s="45"/>
      <c r="F546" s="47" t="str">
        <f>+B546</f>
        <v>SEPTEMBRE 2023</v>
      </c>
      <c r="G546" s="45"/>
      <c r="H546" s="48"/>
    </row>
    <row r="547" spans="2:8" ht="23.25">
      <c r="B547" s="49" t="s">
        <v>96</v>
      </c>
      <c r="D547" s="50"/>
      <c r="F547" s="51" t="s">
        <v>96</v>
      </c>
      <c r="H547" s="35"/>
    </row>
    <row r="548" spans="2:8" ht="21.75" customHeight="1">
      <c r="B548" s="49" t="s">
        <v>97</v>
      </c>
      <c r="D548" s="50"/>
      <c r="F548" s="51" t="s">
        <v>97</v>
      </c>
      <c r="H548" s="35"/>
    </row>
    <row r="549" spans="2:8" ht="6" hidden="1" customHeight="1">
      <c r="B549" s="52"/>
      <c r="D549" s="50"/>
      <c r="H549" s="35"/>
    </row>
    <row r="550" spans="2:8" ht="18.75">
      <c r="B550" s="101" t="str">
        <f>B535</f>
        <v>ANNEE SCOLAIRE 2023/2024</v>
      </c>
      <c r="D550" s="50"/>
      <c r="F550" s="54" t="str">
        <f>+B550</f>
        <v>ANNEE SCOLAIRE 2023/2024</v>
      </c>
      <c r="H550" s="35"/>
    </row>
    <row r="551" spans="2:8" ht="6.75" customHeight="1" thickBot="1">
      <c r="B551" s="52"/>
      <c r="D551" s="50"/>
      <c r="H551" s="35"/>
    </row>
    <row r="552" spans="2:8" ht="19.5" thickBot="1">
      <c r="B552" s="55" t="s">
        <v>10</v>
      </c>
      <c r="C552" s="34" t="str">
        <f>+GS!B30</f>
        <v>BOUAICHE</v>
      </c>
      <c r="D552" s="56"/>
      <c r="F552" s="55" t="s">
        <v>10</v>
      </c>
      <c r="G552" s="34" t="str">
        <f>+C552</f>
        <v>BOUAICHE</v>
      </c>
      <c r="H552" s="35"/>
    </row>
    <row r="553" spans="2:8" ht="19.5" thickBot="1">
      <c r="B553" s="55" t="s">
        <v>9</v>
      </c>
      <c r="C553" s="34" t="str">
        <f>+GS!C30</f>
        <v>NADA</v>
      </c>
      <c r="D553" s="56"/>
      <c r="F553" s="55" t="s">
        <v>9</v>
      </c>
      <c r="G553" s="34" t="str">
        <f>+C553</f>
        <v>NADA</v>
      </c>
      <c r="H553" s="35"/>
    </row>
    <row r="554" spans="2:8" ht="19.5" thickBot="1">
      <c r="B554" s="55" t="s">
        <v>92</v>
      </c>
      <c r="C554" s="37" t="str">
        <f>+GS!D30</f>
        <v>GS</v>
      </c>
      <c r="D554" s="33"/>
      <c r="F554" s="55" t="s">
        <v>92</v>
      </c>
      <c r="G554" s="34" t="str">
        <f>+C554</f>
        <v>GS</v>
      </c>
      <c r="H554" s="57" t="s">
        <v>101</v>
      </c>
    </row>
    <row r="555" spans="2:8" ht="9" customHeight="1" thickBot="1">
      <c r="B555" s="52"/>
      <c r="C555" s="58"/>
      <c r="D555" s="56"/>
      <c r="G555" s="34"/>
      <c r="H555" s="35"/>
    </row>
    <row r="556" spans="2:8" ht="16.5" thickBot="1">
      <c r="B556" s="31" t="s">
        <v>98</v>
      </c>
      <c r="C556" s="32">
        <f>+GS!E30</f>
        <v>800</v>
      </c>
      <c r="D556" s="33"/>
      <c r="F556" s="31" t="s">
        <v>98</v>
      </c>
      <c r="G556" s="34">
        <f>+C556</f>
        <v>800</v>
      </c>
      <c r="H556" s="35"/>
    </row>
    <row r="557" spans="2:8" ht="16.5" thickBot="1">
      <c r="B557" s="36" t="s">
        <v>99</v>
      </c>
      <c r="C557" s="32">
        <f>+GS!H30</f>
        <v>550</v>
      </c>
      <c r="D557" s="33"/>
      <c r="F557" s="36" t="s">
        <v>99</v>
      </c>
      <c r="G557" s="34">
        <f>+C557</f>
        <v>550</v>
      </c>
      <c r="H557" s="35"/>
    </row>
    <row r="558" spans="2:8" ht="16.5" thickBot="1">
      <c r="B558" s="31" t="s">
        <v>100</v>
      </c>
      <c r="C558" s="37">
        <f>+GS!K30</f>
        <v>150</v>
      </c>
      <c r="D558" s="33"/>
      <c r="F558" s="31" t="s">
        <v>100</v>
      </c>
      <c r="G558" s="34">
        <f>+C558</f>
        <v>150</v>
      </c>
      <c r="H558" s="35"/>
    </row>
    <row r="559" spans="2:8" ht="16.5" thickBot="1">
      <c r="B559" s="38" t="s">
        <v>102</v>
      </c>
      <c r="C559" s="39">
        <f>SUM(C556:C558)</f>
        <v>1500</v>
      </c>
      <c r="D559" s="33"/>
      <c r="F559" s="38" t="s">
        <v>102</v>
      </c>
      <c r="G559" s="34">
        <f>+C559</f>
        <v>1500</v>
      </c>
      <c r="H559" s="35"/>
    </row>
    <row r="560" spans="2:8" ht="6.75" customHeight="1" thickBot="1">
      <c r="B560" s="40"/>
      <c r="C560" s="59"/>
      <c r="D560" s="60"/>
      <c r="E560" s="41"/>
      <c r="F560" s="41"/>
      <c r="G560" s="41"/>
      <c r="H560" s="43"/>
    </row>
    <row r="561" spans="2:8" ht="18.75">
      <c r="B561" s="44" t="str">
        <f>+B546</f>
        <v>SEPTEMBRE 2023</v>
      </c>
      <c r="C561" s="45"/>
      <c r="D561" s="46"/>
      <c r="E561" s="45"/>
      <c r="F561" s="47" t="str">
        <f>+B561</f>
        <v>SEPTEMBRE 2023</v>
      </c>
      <c r="G561" s="45"/>
      <c r="H561" s="48"/>
    </row>
    <row r="562" spans="2:8" ht="23.25">
      <c r="B562" s="49" t="s">
        <v>96</v>
      </c>
      <c r="D562" s="50"/>
      <c r="F562" s="51" t="s">
        <v>96</v>
      </c>
      <c r="H562" s="35"/>
    </row>
    <row r="563" spans="2:8" ht="23.25">
      <c r="B563" s="49" t="s">
        <v>97</v>
      </c>
      <c r="D563" s="50"/>
      <c r="F563" s="51" t="s">
        <v>97</v>
      </c>
      <c r="H563" s="35"/>
    </row>
    <row r="564" spans="2:8" ht="2.25" customHeight="1">
      <c r="B564" s="52"/>
      <c r="D564" s="50"/>
      <c r="H564" s="35"/>
    </row>
    <row r="565" spans="2:8" ht="18.75">
      <c r="B565" s="101" t="str">
        <f>B550</f>
        <v>ANNEE SCOLAIRE 2023/2024</v>
      </c>
      <c r="D565" s="50"/>
      <c r="F565" s="54" t="str">
        <f>+B565</f>
        <v>ANNEE SCOLAIRE 2023/2024</v>
      </c>
      <c r="H565" s="35"/>
    </row>
    <row r="566" spans="2:8" ht="5.25" customHeight="1" thickBot="1">
      <c r="B566" s="52"/>
      <c r="D566" s="50"/>
      <c r="H566" s="35"/>
    </row>
    <row r="567" spans="2:8" ht="18" customHeight="1" thickBot="1">
      <c r="B567" s="55" t="s">
        <v>10</v>
      </c>
      <c r="C567" s="34" t="str">
        <f>+GS!B31</f>
        <v xml:space="preserve">EL AMRANI </v>
      </c>
      <c r="D567" s="56"/>
      <c r="F567" s="55" t="s">
        <v>10</v>
      </c>
      <c r="G567" s="34" t="str">
        <f>+C567</f>
        <v xml:space="preserve">EL AMRANI </v>
      </c>
      <c r="H567" s="35"/>
    </row>
    <row r="568" spans="2:8" ht="12.75" customHeight="1" thickBot="1">
      <c r="B568" s="55" t="s">
        <v>9</v>
      </c>
      <c r="C568" s="34" t="str">
        <f>+GS!C31</f>
        <v>KENZA</v>
      </c>
      <c r="D568" s="56"/>
      <c r="F568" s="55" t="s">
        <v>9</v>
      </c>
      <c r="G568" s="34" t="str">
        <f>+C568</f>
        <v>KENZA</v>
      </c>
      <c r="H568" s="35"/>
    </row>
    <row r="569" spans="2:8" ht="19.5" thickBot="1">
      <c r="B569" s="55" t="s">
        <v>92</v>
      </c>
      <c r="C569" s="37" t="str">
        <f>+GS!D31</f>
        <v>GS</v>
      </c>
      <c r="D569" s="33"/>
      <c r="F569" s="55" t="s">
        <v>92</v>
      </c>
      <c r="G569" s="34" t="str">
        <f>+C569</f>
        <v>GS</v>
      </c>
      <c r="H569" s="57" t="s">
        <v>101</v>
      </c>
    </row>
    <row r="570" spans="2:8" ht="6" customHeight="1" thickBot="1">
      <c r="B570" s="52"/>
      <c r="C570" s="58"/>
      <c r="D570" s="56"/>
      <c r="G570" s="34"/>
      <c r="H570" s="35"/>
    </row>
    <row r="571" spans="2:8" ht="16.5" thickBot="1">
      <c r="B571" s="31" t="s">
        <v>98</v>
      </c>
      <c r="C571" s="32">
        <f>+GS!E31</f>
        <v>800</v>
      </c>
      <c r="D571" s="33"/>
      <c r="F571" s="31" t="s">
        <v>98</v>
      </c>
      <c r="G571" s="34">
        <f>+C571</f>
        <v>800</v>
      </c>
      <c r="H571" s="35"/>
    </row>
    <row r="572" spans="2:8" ht="16.5" thickBot="1">
      <c r="B572" s="36" t="s">
        <v>99</v>
      </c>
      <c r="C572" s="32">
        <f>+GS!H31</f>
        <v>550</v>
      </c>
      <c r="D572" s="33"/>
      <c r="F572" s="36" t="s">
        <v>99</v>
      </c>
      <c r="G572" s="34">
        <f>+C572</f>
        <v>550</v>
      </c>
      <c r="H572" s="35"/>
    </row>
    <row r="573" spans="2:8" ht="16.5" thickBot="1">
      <c r="B573" s="31" t="s">
        <v>100</v>
      </c>
      <c r="C573" s="37">
        <f>+GS!K31</f>
        <v>150</v>
      </c>
      <c r="D573" s="33"/>
      <c r="F573" s="31" t="s">
        <v>100</v>
      </c>
      <c r="G573" s="34">
        <f>+C573</f>
        <v>150</v>
      </c>
      <c r="H573" s="35"/>
    </row>
    <row r="574" spans="2:8" ht="16.5" thickBot="1">
      <c r="B574" s="38" t="s">
        <v>102</v>
      </c>
      <c r="C574" s="39">
        <f>SUM(C571:C573)</f>
        <v>1500</v>
      </c>
      <c r="D574" s="33"/>
      <c r="F574" s="38" t="s">
        <v>102</v>
      </c>
      <c r="G574" s="34">
        <f>+C574</f>
        <v>1500</v>
      </c>
      <c r="H574" s="35"/>
    </row>
    <row r="575" spans="2:8" ht="15.75" thickBot="1">
      <c r="B575" s="40"/>
      <c r="C575" s="59"/>
      <c r="D575" s="60"/>
      <c r="E575" s="41"/>
      <c r="F575" s="41"/>
      <c r="G575" s="41"/>
      <c r="H575" s="43"/>
    </row>
    <row r="576" spans="2:8" ht="18.75">
      <c r="B576" s="44" t="str">
        <f>+B561</f>
        <v>SEPTEMBRE 2023</v>
      </c>
      <c r="C576" s="45"/>
      <c r="D576" s="46"/>
      <c r="E576" s="45"/>
      <c r="F576" s="47" t="str">
        <f>+B576</f>
        <v>SEPTEMBRE 2023</v>
      </c>
      <c r="G576" s="45"/>
      <c r="H576" s="48"/>
    </row>
    <row r="577" spans="2:8" ht="23.25">
      <c r="B577" s="49" t="s">
        <v>96</v>
      </c>
      <c r="D577" s="50"/>
      <c r="F577" s="51" t="s">
        <v>96</v>
      </c>
      <c r="H577" s="35"/>
    </row>
    <row r="578" spans="2:8" ht="23.25">
      <c r="B578" s="49" t="s">
        <v>97</v>
      </c>
      <c r="D578" s="50"/>
      <c r="F578" s="51" t="s">
        <v>97</v>
      </c>
      <c r="H578" s="35"/>
    </row>
    <row r="579" spans="2:8">
      <c r="B579" s="52"/>
      <c r="D579" s="50"/>
      <c r="H579" s="35"/>
    </row>
    <row r="580" spans="2:8" ht="18.75">
      <c r="B580" s="101" t="str">
        <f>B565</f>
        <v>ANNEE SCOLAIRE 2023/2024</v>
      </c>
      <c r="D580" s="50"/>
      <c r="F580" s="54" t="str">
        <f>+B580</f>
        <v>ANNEE SCOLAIRE 2023/2024</v>
      </c>
      <c r="H580" s="35"/>
    </row>
    <row r="581" spans="2:8" ht="15.75" thickBot="1">
      <c r="B581" s="52"/>
      <c r="D581" s="50"/>
      <c r="H581" s="35"/>
    </row>
    <row r="582" spans="2:8" ht="19.5" thickBot="1">
      <c r="B582" s="55" t="s">
        <v>10</v>
      </c>
      <c r="C582" s="34" t="str">
        <f>+GS!B32</f>
        <v xml:space="preserve">BELASRI </v>
      </c>
      <c r="D582" s="56"/>
      <c r="F582" s="55" t="s">
        <v>10</v>
      </c>
      <c r="G582" s="34" t="str">
        <f>+C582</f>
        <v xml:space="preserve">BELASRI </v>
      </c>
      <c r="H582" s="35"/>
    </row>
    <row r="583" spans="2:8" ht="19.5" thickBot="1">
      <c r="B583" s="55" t="s">
        <v>9</v>
      </c>
      <c r="C583" s="34" t="str">
        <f>+GS!C32</f>
        <v>MERYEM</v>
      </c>
      <c r="D583" s="56"/>
      <c r="F583" s="55" t="s">
        <v>9</v>
      </c>
      <c r="G583" s="34" t="str">
        <f>+C583</f>
        <v>MERYEM</v>
      </c>
      <c r="H583" s="35"/>
    </row>
    <row r="584" spans="2:8" ht="19.5" thickBot="1">
      <c r="B584" s="55" t="s">
        <v>92</v>
      </c>
      <c r="C584" s="37" t="str">
        <f>+GS!D32</f>
        <v>GS</v>
      </c>
      <c r="D584" s="33"/>
      <c r="F584" s="55" t="s">
        <v>92</v>
      </c>
      <c r="G584" s="34" t="str">
        <f>+C584</f>
        <v>GS</v>
      </c>
      <c r="H584" s="57" t="s">
        <v>101</v>
      </c>
    </row>
    <row r="585" spans="2:8" ht="16.5" thickBot="1">
      <c r="B585" s="52"/>
      <c r="C585" s="58"/>
      <c r="D585" s="56"/>
      <c r="G585" s="34"/>
      <c r="H585" s="35"/>
    </row>
    <row r="586" spans="2:8" ht="16.5" thickBot="1">
      <c r="B586" s="31" t="s">
        <v>98</v>
      </c>
      <c r="C586" s="32">
        <f>+GS!E32</f>
        <v>800</v>
      </c>
      <c r="D586" s="33"/>
      <c r="F586" s="31" t="s">
        <v>98</v>
      </c>
      <c r="G586" s="34">
        <f>+C586</f>
        <v>800</v>
      </c>
      <c r="H586" s="35"/>
    </row>
    <row r="587" spans="2:8" ht="16.5" thickBot="1">
      <c r="B587" s="36" t="s">
        <v>99</v>
      </c>
      <c r="C587" s="32">
        <f>+GS!H32</f>
        <v>550</v>
      </c>
      <c r="D587" s="33"/>
      <c r="F587" s="36" t="s">
        <v>99</v>
      </c>
      <c r="G587" s="34">
        <f>+C587</f>
        <v>550</v>
      </c>
      <c r="H587" s="35"/>
    </row>
    <row r="588" spans="2:8" ht="16.5" thickBot="1">
      <c r="B588" s="31" t="s">
        <v>100</v>
      </c>
      <c r="C588" s="37">
        <f>+GS!K32</f>
        <v>150</v>
      </c>
      <c r="D588" s="33"/>
      <c r="F588" s="31" t="s">
        <v>100</v>
      </c>
      <c r="G588" s="34">
        <f>+C588</f>
        <v>150</v>
      </c>
      <c r="H588" s="35"/>
    </row>
    <row r="589" spans="2:8" ht="16.5" thickBot="1">
      <c r="B589" s="38" t="s">
        <v>102</v>
      </c>
      <c r="C589" s="39">
        <f>SUM(C586:C588)</f>
        <v>1500</v>
      </c>
      <c r="D589" s="33"/>
      <c r="F589" s="38" t="s">
        <v>102</v>
      </c>
      <c r="G589" s="34">
        <f>+C589</f>
        <v>1500</v>
      </c>
      <c r="H589" s="35"/>
    </row>
    <row r="590" spans="2:8" ht="33.75" customHeight="1" thickBot="1">
      <c r="B590" s="40"/>
      <c r="C590" s="59"/>
      <c r="D590" s="60"/>
      <c r="E590" s="41"/>
      <c r="F590" s="41"/>
      <c r="G590" s="41"/>
      <c r="H590" s="43"/>
    </row>
    <row r="591" spans="2:8" ht="18.75">
      <c r="B591" s="44" t="str">
        <f>+B576</f>
        <v>SEPTEMBRE 2023</v>
      </c>
      <c r="C591" s="45"/>
      <c r="D591" s="46"/>
      <c r="E591" s="45"/>
      <c r="F591" s="47" t="str">
        <f>+B591</f>
        <v>SEPTEMBRE 2023</v>
      </c>
      <c r="G591" s="45"/>
      <c r="H591" s="48"/>
    </row>
    <row r="592" spans="2:8" ht="23.25">
      <c r="B592" s="49" t="s">
        <v>96</v>
      </c>
      <c r="D592" s="50"/>
      <c r="F592" s="51" t="s">
        <v>96</v>
      </c>
      <c r="H592" s="35"/>
    </row>
    <row r="593" spans="2:8" ht="23.25">
      <c r="B593" s="49" t="s">
        <v>97</v>
      </c>
      <c r="D593" s="50"/>
      <c r="F593" s="51" t="s">
        <v>97</v>
      </c>
      <c r="H593" s="35"/>
    </row>
    <row r="594" spans="2:8">
      <c r="B594" s="52"/>
      <c r="D594" s="50"/>
      <c r="H594" s="35"/>
    </row>
    <row r="595" spans="2:8" ht="18.75">
      <c r="B595" s="101" t="str">
        <f>B580</f>
        <v>ANNEE SCOLAIRE 2023/2024</v>
      </c>
      <c r="D595" s="50"/>
      <c r="F595" s="54" t="str">
        <f>+B595</f>
        <v>ANNEE SCOLAIRE 2023/2024</v>
      </c>
      <c r="H595" s="35"/>
    </row>
    <row r="596" spans="2:8" ht="15.75" thickBot="1">
      <c r="B596" s="52"/>
      <c r="D596" s="50"/>
      <c r="H596" s="35"/>
    </row>
    <row r="597" spans="2:8" ht="19.5" thickBot="1">
      <c r="B597" s="55" t="s">
        <v>10</v>
      </c>
      <c r="C597" s="34" t="e">
        <f>+GS!#REF!</f>
        <v>#REF!</v>
      </c>
      <c r="D597" s="56"/>
      <c r="F597" s="55" t="s">
        <v>10</v>
      </c>
      <c r="G597" s="34" t="e">
        <f>+C597</f>
        <v>#REF!</v>
      </c>
      <c r="H597" s="35"/>
    </row>
    <row r="598" spans="2:8" ht="19.5" thickBot="1">
      <c r="B598" s="55" t="s">
        <v>9</v>
      </c>
      <c r="C598" s="34" t="e">
        <f>+GS!#REF!</f>
        <v>#REF!</v>
      </c>
      <c r="D598" s="56"/>
      <c r="F598" s="55" t="s">
        <v>9</v>
      </c>
      <c r="G598" s="34" t="e">
        <f>+C598</f>
        <v>#REF!</v>
      </c>
      <c r="H598" s="35"/>
    </row>
    <row r="599" spans="2:8" ht="19.5" thickBot="1">
      <c r="B599" s="55" t="s">
        <v>92</v>
      </c>
      <c r="C599" s="37" t="e">
        <f>+GS!#REF!</f>
        <v>#REF!</v>
      </c>
      <c r="D599" s="33"/>
      <c r="F599" s="55" t="s">
        <v>92</v>
      </c>
      <c r="G599" s="34" t="e">
        <f>+C599</f>
        <v>#REF!</v>
      </c>
      <c r="H599" s="57" t="s">
        <v>101</v>
      </c>
    </row>
    <row r="600" spans="2:8" ht="16.5" thickBot="1">
      <c r="B600" s="52"/>
      <c r="C600" s="58"/>
      <c r="D600" s="56"/>
      <c r="G600" s="34"/>
      <c r="H600" s="35"/>
    </row>
    <row r="601" spans="2:8" ht="16.5" thickBot="1">
      <c r="B601" s="31" t="s">
        <v>98</v>
      </c>
      <c r="C601" s="32" t="e">
        <f>+GS!#REF!</f>
        <v>#REF!</v>
      </c>
      <c r="D601" s="33"/>
      <c r="F601" s="31" t="s">
        <v>98</v>
      </c>
      <c r="G601" s="34" t="e">
        <f>+C601</f>
        <v>#REF!</v>
      </c>
      <c r="H601" s="35"/>
    </row>
    <row r="602" spans="2:8" ht="16.5" thickBot="1">
      <c r="B602" s="36" t="s">
        <v>99</v>
      </c>
      <c r="C602" s="32" t="e">
        <f>+GS!#REF!</f>
        <v>#REF!</v>
      </c>
      <c r="D602" s="33"/>
      <c r="F602" s="36" t="s">
        <v>99</v>
      </c>
      <c r="G602" s="34" t="e">
        <f>+C602</f>
        <v>#REF!</v>
      </c>
      <c r="H602" s="35"/>
    </row>
    <row r="603" spans="2:8" ht="16.5" thickBot="1">
      <c r="B603" s="31" t="s">
        <v>100</v>
      </c>
      <c r="C603" s="37" t="e">
        <f>+GS!#REF!</f>
        <v>#REF!</v>
      </c>
      <c r="D603" s="33"/>
      <c r="F603" s="31" t="s">
        <v>100</v>
      </c>
      <c r="G603" s="34" t="e">
        <f>+C603</f>
        <v>#REF!</v>
      </c>
      <c r="H603" s="35"/>
    </row>
    <row r="604" spans="2:8" ht="16.5" thickBot="1">
      <c r="B604" s="38" t="s">
        <v>102</v>
      </c>
      <c r="C604" s="39" t="e">
        <f>SUM(C601:C603)</f>
        <v>#REF!</v>
      </c>
      <c r="D604" s="33"/>
      <c r="F604" s="38" t="s">
        <v>102</v>
      </c>
      <c r="G604" s="34" t="e">
        <f>+C604</f>
        <v>#REF!</v>
      </c>
      <c r="H604" s="35"/>
    </row>
    <row r="605" spans="2:8" ht="15.75" thickBot="1">
      <c r="B605" s="40"/>
      <c r="C605" s="59"/>
      <c r="D605" s="60"/>
      <c r="E605" s="41"/>
      <c r="F605" s="41"/>
      <c r="G605" s="41"/>
      <c r="H605" s="43"/>
    </row>
    <row r="606" spans="2:8" ht="18.75">
      <c r="B606" s="44" t="str">
        <f>+B591</f>
        <v>SEPTEMBRE 2023</v>
      </c>
      <c r="C606" s="45"/>
      <c r="D606" s="46"/>
      <c r="E606" s="45"/>
      <c r="F606" s="47" t="str">
        <f>+B606</f>
        <v>SEPTEMBRE 2023</v>
      </c>
      <c r="G606" s="45"/>
      <c r="H606" s="48"/>
    </row>
    <row r="607" spans="2:8" ht="23.25">
      <c r="B607" s="49" t="s">
        <v>96</v>
      </c>
      <c r="D607" s="50"/>
      <c r="F607" s="51" t="s">
        <v>96</v>
      </c>
      <c r="H607" s="35"/>
    </row>
    <row r="608" spans="2:8" ht="23.25">
      <c r="B608" s="49" t="s">
        <v>97</v>
      </c>
      <c r="D608" s="50"/>
      <c r="F608" s="51" t="s">
        <v>97</v>
      </c>
      <c r="H608" s="35"/>
    </row>
    <row r="609" spans="2:8">
      <c r="B609" s="52"/>
      <c r="D609" s="50"/>
      <c r="H609" s="35"/>
    </row>
    <row r="610" spans="2:8" ht="18.75">
      <c r="B610" s="101" t="str">
        <f>B595</f>
        <v>ANNEE SCOLAIRE 2023/2024</v>
      </c>
      <c r="D610" s="50"/>
      <c r="F610" s="54" t="str">
        <f>+B610</f>
        <v>ANNEE SCOLAIRE 2023/2024</v>
      </c>
      <c r="H610" s="35"/>
    </row>
    <row r="611" spans="2:8" ht="15.75" thickBot="1">
      <c r="B611" s="52"/>
      <c r="D611" s="50"/>
      <c r="H611" s="35"/>
    </row>
    <row r="612" spans="2:8" ht="19.5" thickBot="1">
      <c r="B612" s="55" t="s">
        <v>10</v>
      </c>
      <c r="C612" s="34" t="str">
        <f>+GS!B34</f>
        <v>EL YAKOUTI</v>
      </c>
      <c r="D612" s="56"/>
      <c r="F612" s="55" t="s">
        <v>10</v>
      </c>
      <c r="G612" s="34" t="str">
        <f>+C612</f>
        <v>EL YAKOUTI</v>
      </c>
      <c r="H612" s="35"/>
    </row>
    <row r="613" spans="2:8" ht="19.5" thickBot="1">
      <c r="B613" s="55" t="s">
        <v>9</v>
      </c>
      <c r="C613" s="34" t="str">
        <f>+GS!C34</f>
        <v>HIDAYA</v>
      </c>
      <c r="D613" s="56"/>
      <c r="F613" s="55" t="s">
        <v>9</v>
      </c>
      <c r="G613" s="34" t="str">
        <f>+C613</f>
        <v>HIDAYA</v>
      </c>
      <c r="H613" s="35"/>
    </row>
    <row r="614" spans="2:8" ht="19.5" thickBot="1">
      <c r="B614" s="55" t="s">
        <v>92</v>
      </c>
      <c r="C614" s="37" t="str">
        <f>+GS!D34</f>
        <v>GS</v>
      </c>
      <c r="D614" s="33"/>
      <c r="F614" s="55" t="s">
        <v>92</v>
      </c>
      <c r="G614" s="34" t="str">
        <f>+C614</f>
        <v>GS</v>
      </c>
      <c r="H614" s="57" t="s">
        <v>101</v>
      </c>
    </row>
    <row r="615" spans="2:8" ht="16.5" thickBot="1">
      <c r="B615" s="52"/>
      <c r="C615" s="58"/>
      <c r="D615" s="56"/>
      <c r="G615" s="34"/>
      <c r="H615" s="35"/>
    </row>
    <row r="616" spans="2:8" ht="16.5" thickBot="1">
      <c r="B616" s="31" t="s">
        <v>98</v>
      </c>
      <c r="C616" s="32">
        <f>+GS!E34</f>
        <v>700</v>
      </c>
      <c r="D616" s="33"/>
      <c r="F616" s="31" t="s">
        <v>98</v>
      </c>
      <c r="G616" s="34">
        <f>+C616</f>
        <v>700</v>
      </c>
      <c r="H616" s="35"/>
    </row>
    <row r="617" spans="2:8" ht="16.5" thickBot="1">
      <c r="B617" s="36" t="s">
        <v>99</v>
      </c>
      <c r="C617" s="32">
        <f>+GS!H34</f>
        <v>550</v>
      </c>
      <c r="D617" s="33"/>
      <c r="F617" s="36" t="s">
        <v>99</v>
      </c>
      <c r="G617" s="34">
        <f>+C617</f>
        <v>550</v>
      </c>
      <c r="H617" s="35"/>
    </row>
    <row r="618" spans="2:8" ht="16.5" thickBot="1">
      <c r="B618" s="31" t="s">
        <v>100</v>
      </c>
      <c r="C618" s="37">
        <f>+GS!K34</f>
        <v>0</v>
      </c>
      <c r="D618" s="33"/>
      <c r="F618" s="31" t="s">
        <v>100</v>
      </c>
      <c r="G618" s="34">
        <f>+C618</f>
        <v>0</v>
      </c>
      <c r="H618" s="35"/>
    </row>
    <row r="619" spans="2:8" ht="16.5" thickBot="1">
      <c r="B619" s="38" t="s">
        <v>102</v>
      </c>
      <c r="C619" s="39">
        <f>SUM(C616:C618)</f>
        <v>1250</v>
      </c>
      <c r="D619" s="33"/>
      <c r="F619" s="38" t="s">
        <v>102</v>
      </c>
      <c r="G619" s="34">
        <f>+C619</f>
        <v>1250</v>
      </c>
      <c r="H619" s="35"/>
    </row>
    <row r="620" spans="2:8" ht="15.75" thickBot="1">
      <c r="B620" s="40"/>
      <c r="C620" s="59"/>
      <c r="D620" s="60"/>
      <c r="E620" s="41"/>
      <c r="F620" s="41"/>
      <c r="G620" s="41"/>
      <c r="H620" s="43"/>
    </row>
    <row r="621" spans="2:8" ht="213.75" customHeight="1"/>
    <row r="622" spans="2:8" ht="26.25">
      <c r="B622" s="149" t="str">
        <f>+B606</f>
        <v>SEPTEMBRE 2023</v>
      </c>
      <c r="F622" s="149" t="str">
        <f>B622</f>
        <v>SEPTEMBRE 2023</v>
      </c>
    </row>
    <row r="623" spans="2:8" ht="23.25">
      <c r="B623" s="49" t="s">
        <v>96</v>
      </c>
      <c r="D623" s="50"/>
      <c r="F623" s="51" t="s">
        <v>96</v>
      </c>
      <c r="H623" s="35"/>
    </row>
    <row r="624" spans="2:8" ht="23.25">
      <c r="B624" s="49" t="s">
        <v>97</v>
      </c>
      <c r="D624" s="50"/>
      <c r="F624" s="51" t="s">
        <v>97</v>
      </c>
      <c r="H624" s="35"/>
    </row>
    <row r="625" spans="2:8">
      <c r="B625" s="52"/>
      <c r="D625" s="50"/>
      <c r="H625" s="35"/>
    </row>
    <row r="626" spans="2:8" ht="18.75">
      <c r="B626" s="101" t="str">
        <f>+B610</f>
        <v>ANNEE SCOLAIRE 2023/2024</v>
      </c>
      <c r="D626" s="50"/>
      <c r="F626" s="54" t="str">
        <f>+B626</f>
        <v>ANNEE SCOLAIRE 2023/2024</v>
      </c>
      <c r="H626" s="35"/>
    </row>
    <row r="627" spans="2:8" ht="15.75" thickBot="1">
      <c r="B627" s="52"/>
      <c r="D627" s="50"/>
      <c r="H627" s="35"/>
    </row>
    <row r="628" spans="2:8" ht="19.5" thickBot="1">
      <c r="B628" s="55" t="s">
        <v>10</v>
      </c>
      <c r="C628" s="34" t="str">
        <f>+GS!B35</f>
        <v>YASFI</v>
      </c>
      <c r="D628" s="56"/>
      <c r="F628" s="55" t="s">
        <v>10</v>
      </c>
      <c r="G628" s="34" t="str">
        <f>+C628</f>
        <v>YASFI</v>
      </c>
      <c r="H628" s="35"/>
    </row>
    <row r="629" spans="2:8" ht="19.5" thickBot="1">
      <c r="B629" s="55" t="s">
        <v>9</v>
      </c>
      <c r="C629" s="34" t="str">
        <f>+GS!C35</f>
        <v>ZINEB</v>
      </c>
      <c r="D629" s="56"/>
      <c r="F629" s="55" t="s">
        <v>9</v>
      </c>
      <c r="G629" s="34" t="str">
        <f>+C629</f>
        <v>ZINEB</v>
      </c>
      <c r="H629" s="35"/>
    </row>
    <row r="630" spans="2:8" ht="19.5" thickBot="1">
      <c r="B630" s="55" t="s">
        <v>92</v>
      </c>
      <c r="C630" s="37" t="str">
        <f>+GS!D35</f>
        <v>GS</v>
      </c>
      <c r="D630" s="33"/>
      <c r="F630" s="55" t="s">
        <v>92</v>
      </c>
      <c r="G630" s="34" t="str">
        <f>+C630</f>
        <v>GS</v>
      </c>
      <c r="H630" s="57" t="s">
        <v>101</v>
      </c>
    </row>
    <row r="631" spans="2:8" ht="16.5" thickBot="1">
      <c r="B631" s="52"/>
      <c r="C631" s="58"/>
      <c r="D631" s="56"/>
      <c r="G631" s="34"/>
      <c r="H631" s="35"/>
    </row>
    <row r="632" spans="2:8" ht="16.5" thickBot="1">
      <c r="B632" s="31" t="s">
        <v>98</v>
      </c>
      <c r="C632" s="32">
        <f>+GS!E35</f>
        <v>800</v>
      </c>
      <c r="D632" s="33"/>
      <c r="F632" s="31" t="s">
        <v>98</v>
      </c>
      <c r="G632" s="34">
        <f>+C632</f>
        <v>800</v>
      </c>
      <c r="H632" s="35"/>
    </row>
    <row r="633" spans="2:8" ht="16.5" thickBot="1">
      <c r="B633" s="36" t="s">
        <v>99</v>
      </c>
      <c r="C633" s="32">
        <f>+GS!H35</f>
        <v>600</v>
      </c>
      <c r="D633" s="33"/>
      <c r="F633" s="36" t="s">
        <v>99</v>
      </c>
      <c r="G633" s="34">
        <f>+C633</f>
        <v>600</v>
      </c>
      <c r="H633" s="35"/>
    </row>
    <row r="634" spans="2:8" ht="16.5" thickBot="1">
      <c r="B634" s="31" t="s">
        <v>100</v>
      </c>
      <c r="C634" s="37">
        <f>+GS!K35</f>
        <v>150</v>
      </c>
      <c r="D634" s="33"/>
      <c r="F634" s="31" t="s">
        <v>100</v>
      </c>
      <c r="G634" s="34">
        <f>+C634</f>
        <v>150</v>
      </c>
      <c r="H634" s="35"/>
    </row>
    <row r="635" spans="2:8" ht="16.5" thickBot="1">
      <c r="B635" s="38" t="s">
        <v>102</v>
      </c>
      <c r="C635" s="39">
        <f>SUM(C632:C634)</f>
        <v>1550</v>
      </c>
      <c r="D635" s="33"/>
      <c r="F635" s="38" t="s">
        <v>102</v>
      </c>
      <c r="G635" s="34">
        <f>+C635</f>
        <v>1550</v>
      </c>
      <c r="H635" s="35"/>
    </row>
    <row r="636" spans="2:8" ht="15.75" thickBot="1">
      <c r="B636" s="40"/>
      <c r="C636" s="59"/>
      <c r="D636" s="60"/>
      <c r="E636" s="41"/>
      <c r="F636" s="41"/>
      <c r="G636" s="41"/>
      <c r="H636" s="43"/>
    </row>
    <row r="637" spans="2:8" ht="26.25">
      <c r="B637" s="44" t="str">
        <f>+B622</f>
        <v>SEPTEMBRE 2023</v>
      </c>
      <c r="F637" s="149" t="str">
        <f>B637</f>
        <v>SEPTEMBRE 2023</v>
      </c>
    </row>
    <row r="638" spans="2:8" ht="23.25">
      <c r="B638" s="49" t="s">
        <v>96</v>
      </c>
      <c r="D638" s="50"/>
      <c r="F638" s="51" t="s">
        <v>96</v>
      </c>
      <c r="H638" s="35"/>
    </row>
    <row r="639" spans="2:8" ht="23.25">
      <c r="B639" s="49" t="s">
        <v>97</v>
      </c>
      <c r="D639" s="50"/>
      <c r="F639" s="51" t="s">
        <v>97</v>
      </c>
      <c r="H639" s="35"/>
    </row>
    <row r="640" spans="2:8" ht="12.75" customHeight="1">
      <c r="B640" s="52"/>
      <c r="D640" s="50"/>
      <c r="H640" s="35"/>
    </row>
    <row r="641" spans="2:8" ht="18.75" hidden="1">
      <c r="B641" s="101"/>
      <c r="D641" s="50"/>
      <c r="F641" s="54"/>
      <c r="H641" s="35"/>
    </row>
    <row r="642" spans="2:8" ht="0.75" customHeight="1" thickBot="1">
      <c r="B642" s="52"/>
      <c r="D642" s="50"/>
      <c r="H642" s="35"/>
    </row>
    <row r="643" spans="2:8" ht="19.5" thickBot="1">
      <c r="B643" s="55" t="s">
        <v>10</v>
      </c>
      <c r="C643" s="34" t="str">
        <f>+GS!B36</f>
        <v xml:space="preserve">ESSAADI </v>
      </c>
      <c r="D643" s="56"/>
      <c r="F643" s="55" t="s">
        <v>10</v>
      </c>
      <c r="G643" s="34" t="str">
        <f>+C643</f>
        <v xml:space="preserve">ESSAADI </v>
      </c>
      <c r="H643" s="35"/>
    </row>
    <row r="644" spans="2:8" ht="19.5" thickBot="1">
      <c r="B644" s="55" t="s">
        <v>9</v>
      </c>
      <c r="C644" s="34" t="str">
        <f>+GS!C36</f>
        <v>ROMAISAE</v>
      </c>
      <c r="D644" s="56"/>
      <c r="F644" s="55" t="s">
        <v>9</v>
      </c>
      <c r="G644" s="34" t="str">
        <f>+C644</f>
        <v>ROMAISAE</v>
      </c>
      <c r="H644" s="35"/>
    </row>
    <row r="645" spans="2:8" ht="19.5" thickBot="1">
      <c r="B645" s="55" t="s">
        <v>92</v>
      </c>
      <c r="C645" s="37" t="str">
        <f>+GS!D36</f>
        <v>GS</v>
      </c>
      <c r="D645" s="33"/>
      <c r="F645" s="55" t="s">
        <v>92</v>
      </c>
      <c r="G645" s="34" t="str">
        <f>+C645</f>
        <v>GS</v>
      </c>
      <c r="H645" s="57" t="s">
        <v>101</v>
      </c>
    </row>
    <row r="646" spans="2:8" ht="16.5" thickBot="1">
      <c r="B646" s="52"/>
      <c r="C646" s="58"/>
      <c r="D646" s="56"/>
      <c r="G646" s="34"/>
      <c r="H646" s="35"/>
    </row>
    <row r="647" spans="2:8" ht="16.5" thickBot="1">
      <c r="B647" s="31" t="s">
        <v>98</v>
      </c>
      <c r="C647" s="32">
        <f>+GS!E36</f>
        <v>800</v>
      </c>
      <c r="D647" s="33"/>
      <c r="F647" s="31" t="s">
        <v>98</v>
      </c>
      <c r="G647" s="34">
        <f>+C647</f>
        <v>800</v>
      </c>
      <c r="H647" s="35"/>
    </row>
    <row r="648" spans="2:8" ht="16.5" thickBot="1">
      <c r="B648" s="36" t="s">
        <v>99</v>
      </c>
      <c r="C648" s="32">
        <f>+GS!H36</f>
        <v>500</v>
      </c>
      <c r="D648" s="33"/>
      <c r="F648" s="36" t="s">
        <v>99</v>
      </c>
      <c r="G648" s="34">
        <f>+C648</f>
        <v>500</v>
      </c>
      <c r="H648" s="35"/>
    </row>
    <row r="649" spans="2:8" ht="16.5" thickBot="1">
      <c r="B649" s="31" t="s">
        <v>100</v>
      </c>
      <c r="C649" s="37">
        <f>+GS!K62</f>
        <v>0</v>
      </c>
      <c r="D649" s="33"/>
      <c r="F649" s="31" t="s">
        <v>100</v>
      </c>
      <c r="G649" s="34">
        <f>+C649</f>
        <v>0</v>
      </c>
      <c r="H649" s="35"/>
    </row>
    <row r="650" spans="2:8" ht="16.5" thickBot="1">
      <c r="B650" s="38" t="s">
        <v>102</v>
      </c>
      <c r="C650" s="39">
        <f>SUM(C647:C649)</f>
        <v>1300</v>
      </c>
      <c r="D650" s="33"/>
      <c r="F650" s="38" t="s">
        <v>102</v>
      </c>
      <c r="G650" s="34">
        <f>+C650</f>
        <v>1300</v>
      </c>
      <c r="H650" s="35"/>
    </row>
    <row r="651" spans="2:8" ht="15.75" thickBot="1">
      <c r="B651" s="40"/>
      <c r="C651" s="59"/>
      <c r="D651" s="60"/>
      <c r="E651" s="41"/>
      <c r="F651" s="41"/>
      <c r="G651" s="41"/>
      <c r="H651" s="43"/>
    </row>
    <row r="652" spans="2:8" ht="26.25">
      <c r="B652" s="44" t="str">
        <f>+B637</f>
        <v>SEPTEMBRE 2023</v>
      </c>
      <c r="F652" s="149" t="str">
        <f>B652</f>
        <v>SEPTEMBRE 2023</v>
      </c>
    </row>
    <row r="653" spans="2:8" ht="23.25">
      <c r="B653" s="49" t="s">
        <v>96</v>
      </c>
      <c r="D653" s="50"/>
      <c r="F653" s="51" t="s">
        <v>96</v>
      </c>
      <c r="H653" s="35"/>
    </row>
    <row r="654" spans="2:8" ht="23.25">
      <c r="B654" s="49" t="s">
        <v>97</v>
      </c>
      <c r="D654" s="50"/>
      <c r="F654" s="51" t="s">
        <v>97</v>
      </c>
      <c r="H654" s="35"/>
    </row>
    <row r="655" spans="2:8" ht="12.75" customHeight="1">
      <c r="B655" s="52"/>
      <c r="D655" s="50"/>
      <c r="H655" s="35"/>
    </row>
    <row r="656" spans="2:8" ht="18.75" hidden="1">
      <c r="B656" s="101"/>
      <c r="D656" s="50"/>
      <c r="F656" s="54"/>
      <c r="H656" s="35"/>
    </row>
    <row r="657" spans="2:8" ht="15.75" thickBot="1">
      <c r="B657" s="52"/>
      <c r="D657" s="50"/>
      <c r="H657" s="35"/>
    </row>
    <row r="658" spans="2:8" ht="19.5" thickBot="1">
      <c r="B658" s="55" t="s">
        <v>10</v>
      </c>
      <c r="C658" s="34" t="str">
        <f>+GS!B45</f>
        <v xml:space="preserve">FASKA </v>
      </c>
      <c r="D658" s="56"/>
      <c r="F658" s="55" t="s">
        <v>10</v>
      </c>
      <c r="G658" s="34" t="str">
        <f>+C658</f>
        <v xml:space="preserve">FASKA </v>
      </c>
      <c r="H658" s="35"/>
    </row>
    <row r="659" spans="2:8" ht="19.5" thickBot="1">
      <c r="B659" s="55" t="s">
        <v>9</v>
      </c>
      <c r="C659" s="34" t="str">
        <f>+GS!C45</f>
        <v>KHADIJA</v>
      </c>
      <c r="D659" s="56"/>
      <c r="F659" s="55" t="s">
        <v>9</v>
      </c>
      <c r="G659" s="34" t="str">
        <f>+C659</f>
        <v>KHADIJA</v>
      </c>
      <c r="H659" s="35"/>
    </row>
    <row r="660" spans="2:8" ht="19.5" thickBot="1">
      <c r="B660" s="55" t="s">
        <v>92</v>
      </c>
      <c r="C660" s="37" t="str">
        <f>+GS!D45</f>
        <v>GS</v>
      </c>
      <c r="D660" s="33"/>
      <c r="F660" s="55" t="s">
        <v>92</v>
      </c>
      <c r="G660" s="34" t="str">
        <f>+C660</f>
        <v>GS</v>
      </c>
      <c r="H660" s="57" t="s">
        <v>101</v>
      </c>
    </row>
    <row r="661" spans="2:8" ht="16.5" thickBot="1">
      <c r="B661" s="52"/>
      <c r="C661" s="58"/>
      <c r="D661" s="56"/>
      <c r="G661" s="34"/>
      <c r="H661" s="35"/>
    </row>
    <row r="662" spans="2:8" ht="16.5" thickBot="1">
      <c r="B662" s="31" t="s">
        <v>98</v>
      </c>
      <c r="C662" s="32">
        <f>+GS!E45</f>
        <v>800</v>
      </c>
      <c r="D662" s="33"/>
      <c r="F662" s="31" t="s">
        <v>98</v>
      </c>
      <c r="G662" s="34">
        <f>+C662</f>
        <v>800</v>
      </c>
      <c r="H662" s="35"/>
    </row>
    <row r="663" spans="2:8" ht="16.5" thickBot="1">
      <c r="B663" s="36" t="s">
        <v>99</v>
      </c>
      <c r="C663" s="32">
        <f>+GS!H45</f>
        <v>550</v>
      </c>
      <c r="D663" s="33"/>
      <c r="F663" s="36" t="s">
        <v>99</v>
      </c>
      <c r="G663" s="34">
        <f>+C663</f>
        <v>550</v>
      </c>
      <c r="H663" s="35"/>
    </row>
    <row r="664" spans="2:8" ht="16.5" thickBot="1">
      <c r="B664" s="31" t="s">
        <v>100</v>
      </c>
      <c r="C664" s="37">
        <f>+GS!K45</f>
        <v>0</v>
      </c>
      <c r="D664" s="33"/>
      <c r="F664" s="31" t="s">
        <v>100</v>
      </c>
      <c r="G664" s="34">
        <f>+C664</f>
        <v>0</v>
      </c>
      <c r="H664" s="35"/>
    </row>
    <row r="665" spans="2:8" ht="16.5" thickBot="1">
      <c r="B665" s="38" t="s">
        <v>102</v>
      </c>
      <c r="C665" s="39">
        <f>SUM(C662:C664)</f>
        <v>1350</v>
      </c>
      <c r="D665" s="33"/>
      <c r="F665" s="38" t="s">
        <v>102</v>
      </c>
      <c r="G665" s="34">
        <f>+C665</f>
        <v>1350</v>
      </c>
      <c r="H665" s="35"/>
    </row>
    <row r="666" spans="2:8" ht="15.75" thickBot="1">
      <c r="B666" s="40"/>
      <c r="C666" s="59"/>
      <c r="D666" s="60"/>
      <c r="E666" s="41"/>
      <c r="F666" s="41"/>
      <c r="G666" s="41"/>
      <c r="H666" s="43"/>
    </row>
  </sheetData>
  <pageMargins left="0.17" right="0.18" top="0.38" bottom="0.27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H842"/>
  <sheetViews>
    <sheetView topLeftCell="A651" workbookViewId="0">
      <selection activeCell="C1" sqref="C1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20.2851562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2.25" customHeight="1">
      <c r="B1" s="72" t="str">
        <f>+B18</f>
        <v>SEPTEMBRE 2023</v>
      </c>
      <c r="C1" t="s">
        <v>126</v>
      </c>
      <c r="F1" s="72" t="str">
        <f>+F18</f>
        <v>SEPTEMBRE 2023</v>
      </c>
    </row>
    <row r="2" spans="2:8" ht="15.75" thickBot="1"/>
    <row r="3" spans="2:8" ht="18.75">
      <c r="B3" s="44" t="str">
        <f>+B1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3" customHeight="1">
      <c r="B6" s="52"/>
      <c r="D6" s="50"/>
      <c r="H6" s="35"/>
    </row>
    <row r="7" spans="2:8" ht="18.75">
      <c r="B7" s="54" t="s">
        <v>368</v>
      </c>
      <c r="D7" s="50"/>
      <c r="F7" s="54" t="str">
        <f>+B7</f>
        <v>ANNEE SCOLAIRE  : 2022 / 2023</v>
      </c>
      <c r="H7" s="35"/>
    </row>
    <row r="8" spans="2:8" ht="5.25" customHeight="1" thickBot="1">
      <c r="B8" s="52"/>
      <c r="D8" s="50"/>
      <c r="H8" s="35"/>
    </row>
    <row r="9" spans="2:8" ht="19.5" thickBot="1">
      <c r="B9" s="55" t="s">
        <v>10</v>
      </c>
      <c r="C9" s="34" t="e">
        <f>+CP!#REF!</f>
        <v>#REF!</v>
      </c>
      <c r="D9" s="56"/>
      <c r="F9" s="55" t="s">
        <v>10</v>
      </c>
      <c r="G9" s="34" t="e">
        <f>+C9</f>
        <v>#REF!</v>
      </c>
      <c r="H9" s="35"/>
    </row>
    <row r="10" spans="2:8" ht="19.5" thickBot="1">
      <c r="B10" s="55" t="s">
        <v>9</v>
      </c>
      <c r="C10" s="34" t="e">
        <f>+CP!#REF!</f>
        <v>#REF!</v>
      </c>
      <c r="D10" s="56"/>
      <c r="F10" s="55" t="s">
        <v>9</v>
      </c>
      <c r="G10" s="34" t="e">
        <f t="shared" ref="G10:G11" si="0">+C10</f>
        <v>#REF!</v>
      </c>
      <c r="H10" s="35"/>
    </row>
    <row r="11" spans="2:8" ht="19.5" thickBot="1">
      <c r="B11" s="55" t="s">
        <v>92</v>
      </c>
      <c r="C11" s="37" t="e">
        <f>+CP!#REF!</f>
        <v>#REF!</v>
      </c>
      <c r="D11" s="33"/>
      <c r="F11" s="55" t="s">
        <v>92</v>
      </c>
      <c r="G11" s="34" t="e">
        <f t="shared" si="0"/>
        <v>#REF!</v>
      </c>
      <c r="H11" s="57" t="s">
        <v>101</v>
      </c>
    </row>
    <row r="12" spans="2:8" ht="6" customHeight="1" thickBot="1">
      <c r="B12" s="52"/>
      <c r="C12" s="58"/>
      <c r="D12" s="56"/>
      <c r="G12" s="34"/>
      <c r="H12" s="35"/>
    </row>
    <row r="13" spans="2:8" ht="16.5" thickBot="1">
      <c r="B13" s="31" t="s">
        <v>98</v>
      </c>
      <c r="C13" s="32" t="e">
        <f>+CP!#REF!</f>
        <v>#REF!</v>
      </c>
      <c r="D13" s="33"/>
      <c r="F13" s="31" t="s">
        <v>98</v>
      </c>
      <c r="G13" s="34" t="e">
        <f t="shared" ref="G13:G16" si="1">+C13</f>
        <v>#REF!</v>
      </c>
      <c r="H13" s="35"/>
    </row>
    <row r="14" spans="2:8" ht="16.5" thickBot="1">
      <c r="B14" s="36" t="s">
        <v>99</v>
      </c>
      <c r="C14" s="32" t="e">
        <f>+CP!#REF!</f>
        <v>#REF!</v>
      </c>
      <c r="D14" s="33"/>
      <c r="F14" s="36" t="s">
        <v>99</v>
      </c>
      <c r="G14" s="34" t="e">
        <f t="shared" si="1"/>
        <v>#REF!</v>
      </c>
      <c r="H14" s="35"/>
    </row>
    <row r="15" spans="2:8" ht="16.5" thickBot="1">
      <c r="B15" s="31" t="s">
        <v>100</v>
      </c>
      <c r="C15" s="37" t="e">
        <f>+CP!#REF!</f>
        <v>#REF!</v>
      </c>
      <c r="D15" s="33"/>
      <c r="F15" s="31" t="s">
        <v>100</v>
      </c>
      <c r="G15" s="34" t="e">
        <f t="shared" si="1"/>
        <v>#REF!</v>
      </c>
      <c r="H15" s="35"/>
    </row>
    <row r="16" spans="2:8" ht="16.5" thickBot="1">
      <c r="B16" s="38" t="s">
        <v>102</v>
      </c>
      <c r="C16" s="39" t="e">
        <f>SUM(C13:C15)</f>
        <v>#REF!</v>
      </c>
      <c r="D16" s="33"/>
      <c r="F16" s="38" t="s">
        <v>102</v>
      </c>
      <c r="G16" s="34" t="e">
        <f t="shared" si="1"/>
        <v>#REF!</v>
      </c>
      <c r="H16" s="35"/>
    </row>
    <row r="17" spans="2:8" ht="6.75" customHeight="1" thickBot="1">
      <c r="B17" s="40"/>
      <c r="C17" s="41"/>
      <c r="D17" s="42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6.75" customHeight="1">
      <c r="B21" s="52"/>
      <c r="D21" s="50"/>
      <c r="H21" s="35"/>
    </row>
    <row r="22" spans="2:8" ht="18.75">
      <c r="B22" s="54" t="str">
        <f>B7</f>
        <v>ANNEE SCOLAIRE  : 2022 / 2023</v>
      </c>
      <c r="D22" s="50"/>
      <c r="F22" s="54" t="str">
        <f>+B22</f>
        <v>ANNEE SCOLAIRE  : 2022 / 2023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 t="e">
        <f>+CP!#REF!</f>
        <v>#REF!</v>
      </c>
      <c r="D24" s="56"/>
      <c r="F24" s="55" t="s">
        <v>10</v>
      </c>
      <c r="G24" s="34" t="e">
        <f>+C24</f>
        <v>#REF!</v>
      </c>
      <c r="H24" s="35"/>
    </row>
    <row r="25" spans="2:8" ht="19.5" thickBot="1">
      <c r="B25" s="55" t="s">
        <v>9</v>
      </c>
      <c r="C25" s="34" t="e">
        <f>+CP!#REF!</f>
        <v>#REF!</v>
      </c>
      <c r="D25" s="56"/>
      <c r="F25" s="55" t="s">
        <v>9</v>
      </c>
      <c r="G25" s="34" t="e">
        <f>+C25</f>
        <v>#REF!</v>
      </c>
      <c r="H25" s="35"/>
    </row>
    <row r="26" spans="2:8" ht="19.5" thickBot="1">
      <c r="B26" s="55" t="s">
        <v>92</v>
      </c>
      <c r="C26" s="37" t="e">
        <f>+CP!#REF!</f>
        <v>#REF!</v>
      </c>
      <c r="D26" s="33"/>
      <c r="F26" s="55" t="s">
        <v>92</v>
      </c>
      <c r="G26" s="34" t="e">
        <f>+C26</f>
        <v>#REF!</v>
      </c>
      <c r="H26" s="57" t="s">
        <v>101</v>
      </c>
    </row>
    <row r="27" spans="2:8" ht="6" customHeight="1" thickBot="1">
      <c r="B27" s="52"/>
      <c r="C27" s="58"/>
      <c r="D27" s="56"/>
      <c r="G27" s="34"/>
      <c r="H27" s="35"/>
    </row>
    <row r="28" spans="2:8" ht="24.75" customHeight="1" thickBot="1">
      <c r="B28" s="31" t="s">
        <v>98</v>
      </c>
      <c r="C28" s="32" t="e">
        <f>+CP!#REF!</f>
        <v>#REF!</v>
      </c>
      <c r="D28" s="33"/>
      <c r="F28" s="31" t="s">
        <v>98</v>
      </c>
      <c r="G28" s="34" t="e">
        <f>+C28</f>
        <v>#REF!</v>
      </c>
      <c r="H28" s="35"/>
    </row>
    <row r="29" spans="2:8" ht="24.75" customHeight="1" thickBot="1">
      <c r="B29" s="36" t="s">
        <v>99</v>
      </c>
      <c r="C29" s="32" t="e">
        <f>+CP!#REF!</f>
        <v>#REF!</v>
      </c>
      <c r="D29" s="33"/>
      <c r="F29" s="36" t="s">
        <v>99</v>
      </c>
      <c r="G29" s="34" t="e">
        <f>+C29</f>
        <v>#REF!</v>
      </c>
      <c r="H29" s="35"/>
    </row>
    <row r="30" spans="2:8" ht="24.75" customHeight="1" thickBot="1">
      <c r="B30" s="31" t="s">
        <v>100</v>
      </c>
      <c r="C30" s="37" t="e">
        <f>+CP!#REF!</f>
        <v>#REF!</v>
      </c>
      <c r="D30" s="33"/>
      <c r="F30" s="31" t="s">
        <v>100</v>
      </c>
      <c r="G30" s="34" t="e">
        <f>+C30</f>
        <v>#REF!</v>
      </c>
      <c r="H30" s="35"/>
    </row>
    <row r="31" spans="2:8" ht="24.75" customHeight="1" thickBot="1">
      <c r="B31" s="38" t="s">
        <v>102</v>
      </c>
      <c r="C31" s="39" t="e">
        <f>SUM(C28:C30)</f>
        <v>#REF!</v>
      </c>
      <c r="D31" s="33"/>
      <c r="F31" s="38" t="s">
        <v>102</v>
      </c>
      <c r="G31" s="34" t="e">
        <f>+C31</f>
        <v>#REF!</v>
      </c>
      <c r="H31" s="35"/>
    </row>
    <row r="32" spans="2:8" ht="9" customHeight="1" thickBot="1">
      <c r="B32" s="40"/>
      <c r="C32" s="59"/>
      <c r="D32" s="60"/>
      <c r="E32" s="41"/>
      <c r="F32" s="41"/>
      <c r="G32" s="41"/>
      <c r="H32" s="43"/>
    </row>
    <row r="33" spans="2:8" ht="18.75">
      <c r="B33" s="44" t="str">
        <f>B18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6.75" customHeight="1">
      <c r="B36" s="52"/>
      <c r="D36" s="50"/>
      <c r="H36" s="35"/>
    </row>
    <row r="37" spans="2:8" ht="18.75">
      <c r="B37" s="54" t="str">
        <f>B22</f>
        <v>ANNEE SCOLAIRE  : 2022 / 2023</v>
      </c>
      <c r="D37" s="50"/>
      <c r="F37" s="54" t="str">
        <f>+B37</f>
        <v>ANNEE SCOLAIRE  : 2022 / 2023</v>
      </c>
      <c r="H37" s="35"/>
    </row>
    <row r="38" spans="2:8" ht="9" customHeight="1" thickBot="1">
      <c r="B38" s="52"/>
      <c r="D38" s="50"/>
      <c r="H38" s="35"/>
    </row>
    <row r="39" spans="2:8" ht="19.5" thickBot="1">
      <c r="B39" s="55" t="s">
        <v>10</v>
      </c>
      <c r="C39" s="34" t="e">
        <f>+CP!#REF!</f>
        <v>#REF!</v>
      </c>
      <c r="D39" s="56"/>
      <c r="F39" s="55" t="s">
        <v>10</v>
      </c>
      <c r="G39" s="34" t="e">
        <f>+C39</f>
        <v>#REF!</v>
      </c>
      <c r="H39" s="35"/>
    </row>
    <row r="40" spans="2:8" ht="19.5" thickBot="1">
      <c r="B40" s="55" t="s">
        <v>9</v>
      </c>
      <c r="C40" s="34" t="e">
        <f>+CP!#REF!</f>
        <v>#REF!</v>
      </c>
      <c r="D40" s="56"/>
      <c r="F40" s="55" t="s">
        <v>9</v>
      </c>
      <c r="G40" s="34" t="e">
        <f>+C40</f>
        <v>#REF!</v>
      </c>
      <c r="H40" s="35"/>
    </row>
    <row r="41" spans="2:8" ht="19.5" thickBot="1">
      <c r="B41" s="55" t="s">
        <v>92</v>
      </c>
      <c r="C41" s="37" t="e">
        <f>+CP!#REF!</f>
        <v>#REF!</v>
      </c>
      <c r="D41" s="33"/>
      <c r="F41" s="55" t="s">
        <v>92</v>
      </c>
      <c r="G41" s="34" t="e">
        <f>+C41</f>
        <v>#REF!</v>
      </c>
      <c r="H41" s="57" t="s">
        <v>101</v>
      </c>
    </row>
    <row r="42" spans="2:8" ht="6" customHeight="1" thickBot="1">
      <c r="B42" s="52"/>
      <c r="C42" s="58"/>
      <c r="D42" s="56"/>
      <c r="G42" s="34"/>
      <c r="H42" s="35"/>
    </row>
    <row r="43" spans="2:8" ht="24.75" customHeight="1" thickBot="1">
      <c r="B43" s="31" t="s">
        <v>98</v>
      </c>
      <c r="C43" s="32" t="e">
        <f>+CP!#REF!</f>
        <v>#REF!</v>
      </c>
      <c r="D43" s="33"/>
      <c r="F43" s="31" t="s">
        <v>98</v>
      </c>
      <c r="G43" s="34" t="e">
        <f>+C43</f>
        <v>#REF!</v>
      </c>
      <c r="H43" s="35"/>
    </row>
    <row r="44" spans="2:8" ht="20.25" customHeight="1" thickBot="1">
      <c r="B44" s="36" t="s">
        <v>99</v>
      </c>
      <c r="C44" s="32" t="e">
        <f>+CP!#REF!</f>
        <v>#REF!</v>
      </c>
      <c r="D44" s="33"/>
      <c r="F44" s="36" t="s">
        <v>99</v>
      </c>
      <c r="G44" s="34" t="e">
        <f>+C44</f>
        <v>#REF!</v>
      </c>
      <c r="H44" s="35"/>
    </row>
    <row r="45" spans="2:8" ht="16.5" customHeight="1" thickBot="1">
      <c r="B45" s="31" t="s">
        <v>100</v>
      </c>
      <c r="C45" s="37" t="e">
        <f>+CP!#REF!</f>
        <v>#REF!</v>
      </c>
      <c r="D45" s="33"/>
      <c r="F45" s="31" t="s">
        <v>100</v>
      </c>
      <c r="G45" s="34" t="e">
        <f>+C45</f>
        <v>#REF!</v>
      </c>
      <c r="H45" s="35"/>
    </row>
    <row r="46" spans="2:8" ht="17.25" customHeight="1" thickBot="1">
      <c r="B46" s="38" t="s">
        <v>102</v>
      </c>
      <c r="C46" s="39" t="e">
        <f>SUM(C43:C45)</f>
        <v>#REF!</v>
      </c>
      <c r="D46" s="33"/>
      <c r="F46" s="38" t="s">
        <v>102</v>
      </c>
      <c r="G46" s="34" t="e">
        <f>+C46</f>
        <v>#REF!</v>
      </c>
      <c r="H46" s="35"/>
    </row>
    <row r="47" spans="2:8" ht="9" customHeight="1" thickBot="1">
      <c r="B47" s="40"/>
      <c r="C47" s="59"/>
      <c r="D47" s="60"/>
      <c r="E47" s="41"/>
      <c r="F47" s="41"/>
      <c r="G47" s="41"/>
      <c r="H47" s="43"/>
    </row>
    <row r="48" spans="2:8" ht="18.75">
      <c r="B48" s="44" t="str">
        <f>+B33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6.75" customHeight="1">
      <c r="B51" s="52"/>
      <c r="D51" s="50"/>
      <c r="H51" s="35"/>
    </row>
    <row r="52" spans="2:8" ht="18.75">
      <c r="B52" s="54" t="str">
        <f>B37</f>
        <v>ANNEE SCOLAIRE  : 2022 / 2023</v>
      </c>
      <c r="D52" s="50"/>
      <c r="F52" s="54" t="str">
        <f>+B52</f>
        <v>ANNEE SCOLAIRE  : 2022 / 2023</v>
      </c>
      <c r="H52" s="35"/>
    </row>
    <row r="53" spans="2:8" ht="10.5" customHeight="1" thickBot="1">
      <c r="B53" s="52"/>
      <c r="D53" s="50"/>
      <c r="H53" s="35"/>
    </row>
    <row r="54" spans="2:8" ht="19.5" thickBot="1">
      <c r="B54" s="55" t="s">
        <v>10</v>
      </c>
      <c r="C54" s="34" t="str">
        <f>+CP!B7</f>
        <v>KHERCHOUF</v>
      </c>
      <c r="D54" s="56"/>
      <c r="F54" s="55" t="s">
        <v>10</v>
      </c>
      <c r="G54" s="34" t="str">
        <f>+C54</f>
        <v>KHERCHOUF</v>
      </c>
      <c r="H54" s="35"/>
    </row>
    <row r="55" spans="2:8" ht="19.5" thickBot="1">
      <c r="B55" s="55" t="s">
        <v>9</v>
      </c>
      <c r="C55" s="34" t="str">
        <f>+CP!C7</f>
        <v>RIM</v>
      </c>
      <c r="D55" s="56"/>
      <c r="F55" s="55" t="s">
        <v>9</v>
      </c>
      <c r="G55" s="34" t="str">
        <f t="shared" ref="G55:G56" si="2">+C55</f>
        <v>RIM</v>
      </c>
      <c r="H55" s="35"/>
    </row>
    <row r="56" spans="2:8" ht="19.5" thickBot="1">
      <c r="B56" s="55" t="s">
        <v>92</v>
      </c>
      <c r="C56" s="37" t="str">
        <f>+CP!D7</f>
        <v>CP</v>
      </c>
      <c r="D56" s="33"/>
      <c r="F56" s="55" t="s">
        <v>92</v>
      </c>
      <c r="G56" s="34" t="str">
        <f t="shared" si="2"/>
        <v>CP</v>
      </c>
      <c r="H56" s="57" t="s">
        <v>101</v>
      </c>
    </row>
    <row r="57" spans="2:8" ht="6.75" customHeight="1" thickBot="1">
      <c r="B57" s="52"/>
      <c r="C57" s="58"/>
      <c r="D57" s="56"/>
      <c r="G57" s="34"/>
      <c r="H57" s="35"/>
    </row>
    <row r="58" spans="2:8" ht="16.5" thickBot="1">
      <c r="B58" s="31" t="s">
        <v>98</v>
      </c>
      <c r="C58" s="32">
        <f>+CP!E7</f>
        <v>800</v>
      </c>
      <c r="D58" s="33"/>
      <c r="F58" s="31" t="s">
        <v>98</v>
      </c>
      <c r="G58" s="34">
        <f t="shared" ref="G58:G61" si="3">+C58</f>
        <v>800</v>
      </c>
      <c r="H58" s="35"/>
    </row>
    <row r="59" spans="2:8" ht="16.5" thickBot="1">
      <c r="B59" s="36" t="s">
        <v>99</v>
      </c>
      <c r="C59" s="32">
        <f>+CP!H7</f>
        <v>650</v>
      </c>
      <c r="D59" s="33"/>
      <c r="F59" s="36" t="s">
        <v>99</v>
      </c>
      <c r="G59" s="34">
        <f t="shared" si="3"/>
        <v>650</v>
      </c>
      <c r="H59" s="35"/>
    </row>
    <row r="60" spans="2:8" ht="16.5" thickBot="1">
      <c r="B60" s="31" t="s">
        <v>100</v>
      </c>
      <c r="C60" s="37">
        <f>+CP!K7</f>
        <v>0</v>
      </c>
      <c r="D60" s="33"/>
      <c r="F60" s="31" t="s">
        <v>100</v>
      </c>
      <c r="G60" s="34">
        <f t="shared" si="3"/>
        <v>0</v>
      </c>
      <c r="H60" s="35"/>
    </row>
    <row r="61" spans="2:8" ht="16.5" thickBot="1">
      <c r="B61" s="38" t="s">
        <v>102</v>
      </c>
      <c r="C61" s="39">
        <f>SUM(C58:C60)</f>
        <v>1450</v>
      </c>
      <c r="D61" s="33"/>
      <c r="F61" s="38" t="s">
        <v>102</v>
      </c>
      <c r="G61" s="34">
        <f t="shared" si="3"/>
        <v>1450</v>
      </c>
      <c r="H61" s="35"/>
    </row>
    <row r="62" spans="2:8" ht="9" customHeight="1" thickBot="1">
      <c r="B62" s="40"/>
      <c r="C62" s="41"/>
      <c r="D62" s="42"/>
      <c r="E62" s="41"/>
      <c r="F62" s="41"/>
      <c r="G62" s="41"/>
      <c r="H62" s="43"/>
    </row>
    <row r="63" spans="2:8" ht="18.75">
      <c r="B63" s="44" t="str">
        <f>+B48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7.5" customHeight="1">
      <c r="B66" s="52"/>
      <c r="D66" s="50"/>
      <c r="H66" s="35"/>
    </row>
    <row r="67" spans="2:8" ht="18.75">
      <c r="B67" s="54" t="str">
        <f>B52</f>
        <v>ANNEE SCOLAIRE  : 2022 / 2023</v>
      </c>
      <c r="D67" s="50"/>
      <c r="F67" s="54" t="str">
        <f>+B67</f>
        <v>ANNEE SCOLAIRE  : 2022 / 2023</v>
      </c>
      <c r="H67" s="35"/>
    </row>
    <row r="68" spans="2:8" ht="9" customHeight="1" thickBot="1">
      <c r="B68" s="52"/>
      <c r="D68" s="50"/>
      <c r="H68" s="35"/>
    </row>
    <row r="69" spans="2:8" ht="19.5" thickBot="1">
      <c r="B69" s="55" t="s">
        <v>10</v>
      </c>
      <c r="C69" s="34" t="str">
        <f>+CP!B8</f>
        <v>EL MELIANI</v>
      </c>
      <c r="D69" s="56"/>
      <c r="F69" s="55" t="s">
        <v>10</v>
      </c>
      <c r="G69" s="34" t="str">
        <f>+C69</f>
        <v>EL MELIANI</v>
      </c>
      <c r="H69" s="35"/>
    </row>
    <row r="70" spans="2:8" ht="19.5" thickBot="1">
      <c r="B70" s="55" t="s">
        <v>9</v>
      </c>
      <c r="C70" s="34" t="str">
        <f>+CP!C8</f>
        <v>ISMAIL</v>
      </c>
      <c r="D70" s="56"/>
      <c r="F70" s="55" t="s">
        <v>9</v>
      </c>
      <c r="G70" s="34" t="str">
        <f t="shared" ref="G70:G71" si="4">+C70</f>
        <v>ISMAIL</v>
      </c>
      <c r="H70" s="35"/>
    </row>
    <row r="71" spans="2:8" ht="19.5" thickBot="1">
      <c r="B71" s="55" t="s">
        <v>92</v>
      </c>
      <c r="C71" s="37" t="str">
        <f>+CP!D8</f>
        <v>CP</v>
      </c>
      <c r="D71" s="33"/>
      <c r="F71" s="55" t="s">
        <v>92</v>
      </c>
      <c r="G71" s="34" t="str">
        <f t="shared" si="4"/>
        <v>CP</v>
      </c>
      <c r="H71" s="57" t="s">
        <v>101</v>
      </c>
    </row>
    <row r="72" spans="2:8" ht="9.75" customHeight="1" thickBot="1">
      <c r="B72" s="52"/>
      <c r="C72" s="58"/>
      <c r="D72" s="56"/>
      <c r="G72" s="34"/>
      <c r="H72" s="35"/>
    </row>
    <row r="73" spans="2:8" ht="16.5" thickBot="1">
      <c r="B73" s="31" t="s">
        <v>98</v>
      </c>
      <c r="C73" s="32">
        <f>+CP!E8</f>
        <v>700</v>
      </c>
      <c r="D73" s="33"/>
      <c r="F73" s="31" t="s">
        <v>98</v>
      </c>
      <c r="G73" s="34">
        <f t="shared" ref="G73:G76" si="5">+C73</f>
        <v>700</v>
      </c>
      <c r="H73" s="35"/>
    </row>
    <row r="74" spans="2:8" ht="16.5" thickBot="1">
      <c r="B74" s="36" t="s">
        <v>99</v>
      </c>
      <c r="C74" s="32">
        <f>+CP!H8</f>
        <v>500</v>
      </c>
      <c r="D74" s="33"/>
      <c r="F74" s="36" t="s">
        <v>99</v>
      </c>
      <c r="G74" s="34">
        <f t="shared" si="5"/>
        <v>500</v>
      </c>
      <c r="H74" s="35"/>
    </row>
    <row r="75" spans="2:8" ht="16.5" thickBot="1">
      <c r="B75" s="31" t="s">
        <v>100</v>
      </c>
      <c r="C75" s="37">
        <f>+CP!K8</f>
        <v>0</v>
      </c>
      <c r="D75" s="33"/>
      <c r="F75" s="31" t="s">
        <v>100</v>
      </c>
      <c r="G75" s="34">
        <f t="shared" si="5"/>
        <v>0</v>
      </c>
      <c r="H75" s="35"/>
    </row>
    <row r="76" spans="2:8" ht="16.5" thickBot="1">
      <c r="B76" s="38" t="s">
        <v>102</v>
      </c>
      <c r="C76" s="39">
        <f>SUM(C73:C75)</f>
        <v>1200</v>
      </c>
      <c r="D76" s="33"/>
      <c r="F76" s="38" t="s">
        <v>102</v>
      </c>
      <c r="G76" s="34">
        <f t="shared" si="5"/>
        <v>1200</v>
      </c>
      <c r="H76" s="35"/>
    </row>
    <row r="77" spans="2:8" ht="6.75" customHeight="1" thickBot="1">
      <c r="B77" s="40"/>
      <c r="C77" s="41"/>
      <c r="D77" s="42"/>
      <c r="E77" s="41"/>
      <c r="F77" s="41"/>
      <c r="G77" s="41"/>
      <c r="H77" s="43"/>
    </row>
    <row r="78" spans="2:8" ht="18.75">
      <c r="B78" s="44" t="str">
        <f>+B63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6.75" customHeight="1">
      <c r="B81" s="52"/>
      <c r="D81" s="50"/>
      <c r="H81" s="35"/>
    </row>
    <row r="82" spans="2:8" ht="18.75">
      <c r="B82" s="54" t="str">
        <f>B67</f>
        <v>ANNEE SCOLAIRE  : 2022 / 2023</v>
      </c>
      <c r="D82" s="50"/>
      <c r="F82" s="54" t="str">
        <f>+B82</f>
        <v>ANNEE SCOLAIRE  : 2022 / 2023</v>
      </c>
      <c r="H82" s="35"/>
    </row>
    <row r="83" spans="2:8" ht="9" customHeight="1" thickBot="1">
      <c r="B83" s="52"/>
      <c r="D83" s="50"/>
      <c r="H83" s="35"/>
    </row>
    <row r="84" spans="2:8" ht="19.5" thickBot="1">
      <c r="B84" s="55" t="s">
        <v>10</v>
      </c>
      <c r="C84" s="34" t="str">
        <f>+CP!B9</f>
        <v>NAJI</v>
      </c>
      <c r="D84" s="56"/>
      <c r="F84" s="55" t="s">
        <v>10</v>
      </c>
      <c r="G84" s="34" t="str">
        <f>+C84</f>
        <v>NAJI</v>
      </c>
      <c r="H84" s="35"/>
    </row>
    <row r="85" spans="2:8" ht="19.5" thickBot="1">
      <c r="B85" s="55" t="s">
        <v>9</v>
      </c>
      <c r="C85" s="34" t="str">
        <f>+CP!C9</f>
        <v>YOUSSEF</v>
      </c>
      <c r="D85" s="56"/>
      <c r="F85" s="55" t="s">
        <v>9</v>
      </c>
      <c r="G85" s="34" t="str">
        <f>+C85</f>
        <v>YOUSSEF</v>
      </c>
      <c r="H85" s="35"/>
    </row>
    <row r="86" spans="2:8" ht="19.5" thickBot="1">
      <c r="B86" s="55" t="s">
        <v>92</v>
      </c>
      <c r="C86" s="37" t="str">
        <f>+CP!D9</f>
        <v>CP</v>
      </c>
      <c r="D86" s="33"/>
      <c r="F86" s="55" t="s">
        <v>92</v>
      </c>
      <c r="G86" s="34" t="str">
        <f>+C86</f>
        <v>CP</v>
      </c>
      <c r="H86" s="57" t="s">
        <v>101</v>
      </c>
    </row>
    <row r="87" spans="2:8" ht="6" customHeight="1" thickBot="1">
      <c r="B87" s="52"/>
      <c r="C87" s="58"/>
      <c r="D87" s="56"/>
      <c r="G87" s="34"/>
      <c r="H87" s="35"/>
    </row>
    <row r="88" spans="2:8" ht="24.75" customHeight="1" thickBot="1">
      <c r="B88" s="31" t="s">
        <v>98</v>
      </c>
      <c r="C88" s="32">
        <f>+CP!E9</f>
        <v>800</v>
      </c>
      <c r="D88" s="33"/>
      <c r="F88" s="31" t="s">
        <v>98</v>
      </c>
      <c r="G88" s="34">
        <f>+C88</f>
        <v>800</v>
      </c>
      <c r="H88" s="35"/>
    </row>
    <row r="89" spans="2:8" ht="24.75" customHeight="1" thickBot="1">
      <c r="B89" s="36" t="s">
        <v>99</v>
      </c>
      <c r="C89" s="32">
        <f>+CP!H9</f>
        <v>600</v>
      </c>
      <c r="D89" s="33"/>
      <c r="F89" s="36" t="s">
        <v>99</v>
      </c>
      <c r="G89" s="34">
        <f>+C89</f>
        <v>600</v>
      </c>
      <c r="H89" s="35"/>
    </row>
    <row r="90" spans="2:8" ht="24.75" customHeight="1" thickBot="1">
      <c r="B90" s="31" t="s">
        <v>100</v>
      </c>
      <c r="C90" s="37">
        <f>+CP!K9</f>
        <v>0</v>
      </c>
      <c r="D90" s="33"/>
      <c r="F90" s="31" t="s">
        <v>100</v>
      </c>
      <c r="G90" s="34">
        <f>+C90</f>
        <v>0</v>
      </c>
      <c r="H90" s="35"/>
    </row>
    <row r="91" spans="2:8" ht="24.75" customHeight="1" thickBot="1">
      <c r="B91" s="38" t="s">
        <v>102</v>
      </c>
      <c r="C91" s="39">
        <f>SUM(C88:C90)</f>
        <v>1400</v>
      </c>
      <c r="D91" s="33"/>
      <c r="F91" s="38" t="s">
        <v>102</v>
      </c>
      <c r="G91" s="34">
        <f>+C91</f>
        <v>1400</v>
      </c>
      <c r="H91" s="35"/>
    </row>
    <row r="92" spans="2:8" ht="9" customHeight="1" thickBot="1">
      <c r="B92" s="40"/>
      <c r="C92" s="59"/>
      <c r="D92" s="60"/>
      <c r="E92" s="41"/>
      <c r="F92" s="41"/>
      <c r="G92" s="41"/>
      <c r="H92" s="43"/>
    </row>
    <row r="93" spans="2:8" ht="18.75">
      <c r="B93" s="44" t="str">
        <f>+B78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 ht="6.75" customHeight="1">
      <c r="B96" s="52"/>
      <c r="D96" s="50"/>
      <c r="H96" s="35"/>
    </row>
    <row r="97" spans="2:8" ht="18.75">
      <c r="B97" s="54" t="str">
        <f>B82</f>
        <v>ANNEE SCOLAIRE  : 2022 / 2023</v>
      </c>
      <c r="D97" s="50"/>
      <c r="F97" s="54" t="str">
        <f>+B97</f>
        <v>ANNEE SCOLAIRE  : 2022 / 2023</v>
      </c>
      <c r="H97" s="35"/>
    </row>
    <row r="98" spans="2:8" ht="10.5" customHeight="1" thickBot="1">
      <c r="B98" s="52"/>
      <c r="D98" s="50"/>
      <c r="H98" s="35"/>
    </row>
    <row r="99" spans="2:8" ht="19.5" thickBot="1">
      <c r="B99" s="55" t="s">
        <v>10</v>
      </c>
      <c r="C99" s="34" t="str">
        <f>+CP!B10</f>
        <v>EL ATTAR</v>
      </c>
      <c r="D99" s="56"/>
      <c r="F99" s="55" t="s">
        <v>10</v>
      </c>
      <c r="G99" s="34" t="str">
        <f>+C99</f>
        <v>EL ATTAR</v>
      </c>
      <c r="H99" s="35"/>
    </row>
    <row r="100" spans="2:8" ht="19.5" thickBot="1">
      <c r="B100" s="55" t="s">
        <v>9</v>
      </c>
      <c r="C100" s="34" t="str">
        <f>+CP!C10</f>
        <v>MARWANE</v>
      </c>
      <c r="D100" s="56"/>
      <c r="F100" s="55" t="s">
        <v>9</v>
      </c>
      <c r="G100" s="34" t="str">
        <f t="shared" ref="G100:G101" si="6">+C100</f>
        <v>MARWANE</v>
      </c>
      <c r="H100" s="35"/>
    </row>
    <row r="101" spans="2:8" ht="19.5" thickBot="1">
      <c r="B101" s="55" t="s">
        <v>92</v>
      </c>
      <c r="C101" s="37" t="str">
        <f>+CP!D10</f>
        <v>CP</v>
      </c>
      <c r="D101" s="33"/>
      <c r="F101" s="55" t="s">
        <v>92</v>
      </c>
      <c r="G101" s="34" t="str">
        <f t="shared" si="6"/>
        <v>CP</v>
      </c>
      <c r="H101" s="57" t="s">
        <v>101</v>
      </c>
    </row>
    <row r="102" spans="2:8" ht="6.75" customHeight="1" thickBot="1">
      <c r="B102" s="52"/>
      <c r="C102" s="58"/>
      <c r="D102" s="56"/>
      <c r="G102" s="34"/>
      <c r="H102" s="35"/>
    </row>
    <row r="103" spans="2:8" ht="16.5" thickBot="1">
      <c r="B103" s="31" t="s">
        <v>98</v>
      </c>
      <c r="C103" s="32">
        <f>+CP!E10</f>
        <v>800</v>
      </c>
      <c r="D103" s="33"/>
      <c r="F103" s="31" t="s">
        <v>98</v>
      </c>
      <c r="G103" s="34">
        <f t="shared" ref="G103:G106" si="7">+C103</f>
        <v>800</v>
      </c>
      <c r="H103" s="35"/>
    </row>
    <row r="104" spans="2:8" ht="16.5" thickBot="1">
      <c r="B104" s="36" t="s">
        <v>99</v>
      </c>
      <c r="C104" s="32">
        <f>+CP!H10</f>
        <v>600</v>
      </c>
      <c r="D104" s="33"/>
      <c r="F104" s="36" t="s">
        <v>99</v>
      </c>
      <c r="G104" s="34">
        <f t="shared" si="7"/>
        <v>600</v>
      </c>
      <c r="H104" s="35"/>
    </row>
    <row r="105" spans="2:8" ht="16.5" thickBot="1">
      <c r="B105" s="31" t="s">
        <v>100</v>
      </c>
      <c r="C105" s="37">
        <f>+CP!K10</f>
        <v>0</v>
      </c>
      <c r="D105" s="33"/>
      <c r="F105" s="31" t="s">
        <v>100</v>
      </c>
      <c r="G105" s="34">
        <f t="shared" si="7"/>
        <v>0</v>
      </c>
      <c r="H105" s="35"/>
    </row>
    <row r="106" spans="2:8" ht="16.5" thickBot="1">
      <c r="B106" s="38" t="s">
        <v>102</v>
      </c>
      <c r="C106" s="39">
        <f>SUM(C103:C105)</f>
        <v>1400</v>
      </c>
      <c r="D106" s="33"/>
      <c r="F106" s="38" t="s">
        <v>102</v>
      </c>
      <c r="G106" s="34">
        <f t="shared" si="7"/>
        <v>1400</v>
      </c>
      <c r="H106" s="35"/>
    </row>
    <row r="107" spans="2:8" ht="9" customHeight="1" thickBot="1">
      <c r="B107" s="40"/>
      <c r="C107" s="41"/>
      <c r="D107" s="42"/>
      <c r="E107" s="41"/>
      <c r="F107" s="41"/>
      <c r="G107" s="41"/>
      <c r="H107" s="43"/>
    </row>
    <row r="108" spans="2:8" ht="18.75">
      <c r="B108" s="44" t="str">
        <f>+B93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7.5" customHeight="1">
      <c r="B111" s="52"/>
      <c r="D111" s="50"/>
      <c r="H111" s="35"/>
    </row>
    <row r="112" spans="2:8" ht="18.75">
      <c r="B112" s="54" t="str">
        <f>B97</f>
        <v>ANNEE SCOLAIRE  : 2022 / 2023</v>
      </c>
      <c r="D112" s="50"/>
      <c r="F112" s="54" t="str">
        <f>+B112</f>
        <v>ANNEE SCOLAIRE  : 2022 / 2023</v>
      </c>
      <c r="H112" s="35"/>
    </row>
    <row r="113" spans="2:8" ht="9" customHeight="1" thickBot="1">
      <c r="B113" s="52"/>
      <c r="D113" s="50"/>
      <c r="H113" s="35"/>
    </row>
    <row r="114" spans="2:8" ht="19.5" thickBot="1">
      <c r="B114" s="55" t="s">
        <v>10</v>
      </c>
      <c r="C114" s="34" t="str">
        <f>+CP!B11</f>
        <v>HAYOUN</v>
      </c>
      <c r="D114" s="56"/>
      <c r="F114" s="55" t="s">
        <v>10</v>
      </c>
      <c r="G114" s="34" t="str">
        <f>+C114</f>
        <v>HAYOUN</v>
      </c>
      <c r="H114" s="35"/>
    </row>
    <row r="115" spans="2:8" ht="19.5" thickBot="1">
      <c r="B115" s="55" t="s">
        <v>9</v>
      </c>
      <c r="C115" s="34" t="str">
        <f>+CP!C11</f>
        <v>RAMI</v>
      </c>
      <c r="D115" s="56"/>
      <c r="F115" s="55" t="s">
        <v>9</v>
      </c>
      <c r="G115" s="34" t="str">
        <f t="shared" ref="G115:G116" si="8">+C115</f>
        <v>RAMI</v>
      </c>
      <c r="H115" s="35"/>
    </row>
    <row r="116" spans="2:8" ht="19.5" thickBot="1">
      <c r="B116" s="55" t="s">
        <v>92</v>
      </c>
      <c r="C116" s="37" t="str">
        <f>+CP!D11</f>
        <v>CP</v>
      </c>
      <c r="D116" s="33"/>
      <c r="F116" s="55" t="s">
        <v>92</v>
      </c>
      <c r="G116" s="34" t="str">
        <f t="shared" si="8"/>
        <v>CP</v>
      </c>
      <c r="H116" s="57" t="s">
        <v>101</v>
      </c>
    </row>
    <row r="117" spans="2:8" ht="9.75" customHeight="1" thickBot="1">
      <c r="B117" s="52"/>
      <c r="C117" s="58"/>
      <c r="D117" s="56"/>
      <c r="G117" s="34"/>
      <c r="H117" s="35"/>
    </row>
    <row r="118" spans="2:8" ht="16.5" thickBot="1">
      <c r="B118" s="31" t="s">
        <v>98</v>
      </c>
      <c r="C118" s="32">
        <f>+CP!E11</f>
        <v>800</v>
      </c>
      <c r="D118" s="33"/>
      <c r="F118" s="31" t="s">
        <v>98</v>
      </c>
      <c r="G118" s="34">
        <f t="shared" ref="G118:G121" si="9">+C118</f>
        <v>800</v>
      </c>
      <c r="H118" s="35"/>
    </row>
    <row r="119" spans="2:8" ht="16.5" thickBot="1">
      <c r="B119" s="36" t="s">
        <v>99</v>
      </c>
      <c r="C119" s="32">
        <f>+CP!H11</f>
        <v>750</v>
      </c>
      <c r="D119" s="33"/>
      <c r="F119" s="36" t="s">
        <v>99</v>
      </c>
      <c r="G119" s="34">
        <f t="shared" si="9"/>
        <v>750</v>
      </c>
      <c r="H119" s="35"/>
    </row>
    <row r="120" spans="2:8" ht="16.5" thickBot="1">
      <c r="B120" s="31" t="s">
        <v>100</v>
      </c>
      <c r="C120" s="37">
        <f>+CP!K11</f>
        <v>0</v>
      </c>
      <c r="D120" s="33"/>
      <c r="F120" s="31" t="s">
        <v>100</v>
      </c>
      <c r="G120" s="34">
        <f t="shared" si="9"/>
        <v>0</v>
      </c>
      <c r="H120" s="35"/>
    </row>
    <row r="121" spans="2:8" ht="16.5" thickBot="1">
      <c r="B121" s="38" t="s">
        <v>102</v>
      </c>
      <c r="C121" s="39">
        <f>SUM(C118:C120)</f>
        <v>1550</v>
      </c>
      <c r="D121" s="33"/>
      <c r="F121" s="38" t="s">
        <v>102</v>
      </c>
      <c r="G121" s="34">
        <f t="shared" si="9"/>
        <v>1550</v>
      </c>
      <c r="H121" s="35"/>
    </row>
    <row r="122" spans="2:8" ht="6.75" customHeight="1" thickBot="1">
      <c r="B122" s="40"/>
      <c r="C122" s="41"/>
      <c r="D122" s="42"/>
      <c r="E122" s="41"/>
      <c r="F122" s="41"/>
      <c r="G122" s="41"/>
      <c r="H122" s="43"/>
    </row>
    <row r="123" spans="2:8" ht="18.75">
      <c r="B123" s="44" t="str">
        <f>+B108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6.75" customHeight="1">
      <c r="B126" s="52"/>
      <c r="D126" s="50"/>
      <c r="H126" s="35"/>
    </row>
    <row r="127" spans="2:8" ht="18.75">
      <c r="B127" s="54" t="str">
        <f>B112</f>
        <v>ANNEE SCOLAIRE  : 2022 / 2023</v>
      </c>
      <c r="D127" s="50"/>
      <c r="F127" s="54" t="str">
        <f>+B127</f>
        <v>ANNEE SCOLAIRE  : 2022 / 2023</v>
      </c>
      <c r="H127" s="35"/>
    </row>
    <row r="128" spans="2:8" ht="9" customHeight="1" thickBot="1">
      <c r="B128" s="52"/>
      <c r="D128" s="50"/>
      <c r="H128" s="35"/>
    </row>
    <row r="129" spans="2:8" ht="19.5" thickBot="1">
      <c r="B129" s="55" t="s">
        <v>10</v>
      </c>
      <c r="C129" s="34" t="str">
        <f>+CP!B12</f>
        <v>MIGHIZ</v>
      </c>
      <c r="D129" s="56"/>
      <c r="F129" s="55" t="s">
        <v>10</v>
      </c>
      <c r="G129" s="34" t="str">
        <f>+C129</f>
        <v>MIGHIZ</v>
      </c>
      <c r="H129" s="35"/>
    </row>
    <row r="130" spans="2:8" ht="19.5" thickBot="1">
      <c r="B130" s="55" t="s">
        <v>9</v>
      </c>
      <c r="C130" s="34" t="str">
        <f>+CP!C12</f>
        <v>BILAL</v>
      </c>
      <c r="D130" s="56"/>
      <c r="F130" s="55" t="s">
        <v>9</v>
      </c>
      <c r="G130" s="34" t="str">
        <f>+C130</f>
        <v>BILAL</v>
      </c>
      <c r="H130" s="35"/>
    </row>
    <row r="131" spans="2:8" ht="19.5" thickBot="1">
      <c r="B131" s="55" t="s">
        <v>92</v>
      </c>
      <c r="C131" s="37" t="str">
        <f>+CP!D12</f>
        <v>CP</v>
      </c>
      <c r="D131" s="33"/>
      <c r="F131" s="55" t="s">
        <v>92</v>
      </c>
      <c r="G131" s="34" t="str">
        <f>+C131</f>
        <v>CP</v>
      </c>
      <c r="H131" s="57" t="s">
        <v>101</v>
      </c>
    </row>
    <row r="132" spans="2:8" ht="6" customHeight="1" thickBot="1">
      <c r="B132" s="52"/>
      <c r="C132" s="58"/>
      <c r="D132" s="56"/>
      <c r="G132" s="34"/>
      <c r="H132" s="35"/>
    </row>
    <row r="133" spans="2:8" ht="24.75" customHeight="1" thickBot="1">
      <c r="B133" s="31" t="s">
        <v>98</v>
      </c>
      <c r="C133" s="32">
        <f>+CP!E12</f>
        <v>0</v>
      </c>
      <c r="D133" s="33"/>
      <c r="F133" s="31" t="s">
        <v>98</v>
      </c>
      <c r="G133" s="34">
        <f>+C133</f>
        <v>0</v>
      </c>
      <c r="H133" s="35"/>
    </row>
    <row r="134" spans="2:8" ht="24.75" customHeight="1" thickBot="1">
      <c r="B134" s="36" t="s">
        <v>99</v>
      </c>
      <c r="C134" s="32">
        <f>+CP!H12</f>
        <v>0</v>
      </c>
      <c r="D134" s="33"/>
      <c r="F134" s="36" t="s">
        <v>99</v>
      </c>
      <c r="G134" s="34">
        <f>+C134</f>
        <v>0</v>
      </c>
      <c r="H134" s="35"/>
    </row>
    <row r="135" spans="2:8" ht="24.75" customHeight="1" thickBot="1">
      <c r="B135" s="31" t="s">
        <v>100</v>
      </c>
      <c r="C135" s="37">
        <f>+CP!K12</f>
        <v>0</v>
      </c>
      <c r="D135" s="33"/>
      <c r="F135" s="31" t="s">
        <v>100</v>
      </c>
      <c r="G135" s="34">
        <f>+C135</f>
        <v>0</v>
      </c>
      <c r="H135" s="35"/>
    </row>
    <row r="136" spans="2:8" ht="24.75" customHeight="1" thickBot="1">
      <c r="B136" s="38" t="s">
        <v>102</v>
      </c>
      <c r="C136" s="39">
        <f>SUM(C133:C135)</f>
        <v>0</v>
      </c>
      <c r="D136" s="33"/>
      <c r="F136" s="38" t="s">
        <v>102</v>
      </c>
      <c r="G136" s="34">
        <f>+C136</f>
        <v>0</v>
      </c>
      <c r="H136" s="35"/>
    </row>
    <row r="137" spans="2:8" ht="9" customHeight="1" thickBot="1">
      <c r="B137" s="40"/>
      <c r="C137" s="59"/>
      <c r="D137" s="60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 ht="6.75" customHeight="1">
      <c r="B141" s="52"/>
      <c r="D141" s="50"/>
      <c r="H141" s="35"/>
    </row>
    <row r="142" spans="2:8" ht="18.75">
      <c r="B142" s="54" t="str">
        <f>B127</f>
        <v>ANNEE SCOLAIRE  : 2022 / 2023</v>
      </c>
      <c r="D142" s="50"/>
      <c r="F142" s="54" t="str">
        <f>+B142</f>
        <v>ANNEE SCOLAIRE  : 2022 / 2023</v>
      </c>
      <c r="H142" s="35"/>
    </row>
    <row r="143" spans="2:8" ht="10.5" customHeight="1" thickBot="1">
      <c r="B143" s="52"/>
      <c r="D143" s="50"/>
      <c r="H143" s="35"/>
    </row>
    <row r="144" spans="2:8" ht="19.5" thickBot="1">
      <c r="B144" s="55" t="s">
        <v>10</v>
      </c>
      <c r="C144" s="34" t="str">
        <f>+CP!B13</f>
        <v>SADRAOUI</v>
      </c>
      <c r="D144" s="56"/>
      <c r="F144" s="55" t="s">
        <v>10</v>
      </c>
      <c r="G144" s="34" t="str">
        <f>+C144</f>
        <v>SADRAOUI</v>
      </c>
      <c r="H144" s="35"/>
    </row>
    <row r="145" spans="2:8" ht="19.5" thickBot="1">
      <c r="B145" s="55" t="s">
        <v>9</v>
      </c>
      <c r="C145" s="34" t="str">
        <f>+CP!C13</f>
        <v>KENZA</v>
      </c>
      <c r="D145" s="56"/>
      <c r="F145" s="55" t="s">
        <v>9</v>
      </c>
      <c r="G145" s="34" t="str">
        <f t="shared" ref="G145:G146" si="10">+C145</f>
        <v>KENZA</v>
      </c>
      <c r="H145" s="35"/>
    </row>
    <row r="146" spans="2:8" ht="19.5" thickBot="1">
      <c r="B146" s="55" t="s">
        <v>92</v>
      </c>
      <c r="C146" s="37" t="str">
        <f>+CP!D13</f>
        <v>CP</v>
      </c>
      <c r="D146" s="33"/>
      <c r="F146" s="55" t="s">
        <v>92</v>
      </c>
      <c r="G146" s="34" t="str">
        <f t="shared" si="10"/>
        <v>CP</v>
      </c>
      <c r="H146" s="57" t="s">
        <v>101</v>
      </c>
    </row>
    <row r="147" spans="2:8" ht="6.75" customHeight="1" thickBot="1">
      <c r="B147" s="52"/>
      <c r="C147" s="58"/>
      <c r="D147" s="56"/>
      <c r="G147" s="34"/>
      <c r="H147" s="35"/>
    </row>
    <row r="148" spans="2:8" ht="16.5" thickBot="1">
      <c r="B148" s="31" t="s">
        <v>98</v>
      </c>
      <c r="C148" s="32">
        <f>+CP!E13</f>
        <v>800</v>
      </c>
      <c r="D148" s="33"/>
      <c r="F148" s="31" t="s">
        <v>98</v>
      </c>
      <c r="G148" s="34">
        <f t="shared" ref="G148:G151" si="11">+C148</f>
        <v>800</v>
      </c>
      <c r="H148" s="35"/>
    </row>
    <row r="149" spans="2:8" ht="16.5" thickBot="1">
      <c r="B149" s="36" t="s">
        <v>99</v>
      </c>
      <c r="C149" s="32">
        <f>+CP!H13</f>
        <v>650</v>
      </c>
      <c r="D149" s="33"/>
      <c r="F149" s="36" t="s">
        <v>99</v>
      </c>
      <c r="G149" s="34">
        <f t="shared" si="11"/>
        <v>650</v>
      </c>
      <c r="H149" s="35"/>
    </row>
    <row r="150" spans="2:8" ht="16.5" thickBot="1">
      <c r="B150" s="31" t="s">
        <v>100</v>
      </c>
      <c r="C150" s="37">
        <f>+CP!K13</f>
        <v>150</v>
      </c>
      <c r="D150" s="33"/>
      <c r="F150" s="31" t="s">
        <v>100</v>
      </c>
      <c r="G150" s="34">
        <f t="shared" si="11"/>
        <v>150</v>
      </c>
      <c r="H150" s="35"/>
    </row>
    <row r="151" spans="2:8" ht="16.5" thickBot="1">
      <c r="B151" s="38" t="s">
        <v>102</v>
      </c>
      <c r="C151" s="39">
        <f>SUM(C148:C150)</f>
        <v>1600</v>
      </c>
      <c r="D151" s="33"/>
      <c r="F151" s="38" t="s">
        <v>102</v>
      </c>
      <c r="G151" s="34">
        <f t="shared" si="11"/>
        <v>1600</v>
      </c>
      <c r="H151" s="35"/>
    </row>
    <row r="152" spans="2:8" ht="9" customHeight="1" thickBot="1">
      <c r="B152" s="40"/>
      <c r="C152" s="41"/>
      <c r="D152" s="42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7.5" customHeight="1">
      <c r="B156" s="52"/>
      <c r="D156" s="50"/>
      <c r="H156" s="35"/>
    </row>
    <row r="157" spans="2:8" ht="18.75">
      <c r="B157" s="54" t="str">
        <f>B142</f>
        <v>ANNEE SCOLAIRE  : 2022 / 2023</v>
      </c>
      <c r="D157" s="50"/>
      <c r="F157" s="54" t="str">
        <f>+B157</f>
        <v>ANNEE SCOLAIRE  : 2022 / 2023</v>
      </c>
      <c r="H157" s="35"/>
    </row>
    <row r="158" spans="2:8" ht="9" customHeight="1" thickBot="1">
      <c r="B158" s="52"/>
      <c r="D158" s="50"/>
      <c r="H158" s="35"/>
    </row>
    <row r="159" spans="2:8" ht="19.5" thickBot="1">
      <c r="B159" s="55" t="s">
        <v>10</v>
      </c>
      <c r="C159" s="34" t="e">
        <f>+CP!#REF!</f>
        <v>#REF!</v>
      </c>
      <c r="D159" s="56"/>
      <c r="F159" s="55" t="s">
        <v>10</v>
      </c>
      <c r="G159" s="34" t="e">
        <f>+C159</f>
        <v>#REF!</v>
      </c>
      <c r="H159" s="35"/>
    </row>
    <row r="160" spans="2:8" ht="19.5" thickBot="1">
      <c r="B160" s="55" t="s">
        <v>9</v>
      </c>
      <c r="C160" s="34" t="e">
        <f>+CP!#REF!</f>
        <v>#REF!</v>
      </c>
      <c r="D160" s="56"/>
      <c r="F160" s="55" t="s">
        <v>9</v>
      </c>
      <c r="G160" s="34" t="e">
        <f t="shared" ref="G160:G161" si="12">+C160</f>
        <v>#REF!</v>
      </c>
      <c r="H160" s="35"/>
    </row>
    <row r="161" spans="2:8" ht="19.5" thickBot="1">
      <c r="B161" s="55" t="s">
        <v>92</v>
      </c>
      <c r="C161" s="37" t="e">
        <f>+CP!#REF!</f>
        <v>#REF!</v>
      </c>
      <c r="D161" s="33"/>
      <c r="F161" s="55" t="s">
        <v>92</v>
      </c>
      <c r="G161" s="34" t="e">
        <f t="shared" si="12"/>
        <v>#REF!</v>
      </c>
      <c r="H161" s="57" t="s">
        <v>101</v>
      </c>
    </row>
    <row r="162" spans="2:8" ht="9.75" customHeight="1" thickBot="1">
      <c r="B162" s="52"/>
      <c r="C162" s="58"/>
      <c r="D162" s="56"/>
      <c r="G162" s="34"/>
      <c r="H162" s="35"/>
    </row>
    <row r="163" spans="2:8" ht="16.5" thickBot="1">
      <c r="B163" s="31" t="s">
        <v>98</v>
      </c>
      <c r="C163" s="32" t="e">
        <f>+CP!#REF!</f>
        <v>#REF!</v>
      </c>
      <c r="D163" s="33"/>
      <c r="F163" s="31" t="s">
        <v>98</v>
      </c>
      <c r="G163" s="34" t="e">
        <f t="shared" ref="G163:G166" si="13">+C163</f>
        <v>#REF!</v>
      </c>
      <c r="H163" s="35"/>
    </row>
    <row r="164" spans="2:8" ht="16.5" thickBot="1">
      <c r="B164" s="36" t="s">
        <v>99</v>
      </c>
      <c r="C164" s="32" t="e">
        <f>+CP!#REF!</f>
        <v>#REF!</v>
      </c>
      <c r="D164" s="33"/>
      <c r="F164" s="36" t="s">
        <v>99</v>
      </c>
      <c r="G164" s="34" t="e">
        <f t="shared" si="13"/>
        <v>#REF!</v>
      </c>
      <c r="H164" s="35"/>
    </row>
    <row r="165" spans="2:8" ht="16.5" thickBot="1">
      <c r="B165" s="31" t="s">
        <v>100</v>
      </c>
      <c r="C165" s="37" t="e">
        <f>+CP!#REF!</f>
        <v>#REF!</v>
      </c>
      <c r="D165" s="33"/>
      <c r="F165" s="31" t="s">
        <v>100</v>
      </c>
      <c r="G165" s="34" t="e">
        <f t="shared" si="13"/>
        <v>#REF!</v>
      </c>
      <c r="H165" s="35"/>
    </row>
    <row r="166" spans="2:8" ht="16.5" thickBot="1">
      <c r="B166" s="38" t="s">
        <v>102</v>
      </c>
      <c r="C166" s="39" t="e">
        <f>SUM(C163:C165)</f>
        <v>#REF!</v>
      </c>
      <c r="D166" s="33"/>
      <c r="F166" s="38" t="s">
        <v>102</v>
      </c>
      <c r="G166" s="34" t="e">
        <f t="shared" si="13"/>
        <v>#REF!</v>
      </c>
      <c r="H166" s="35"/>
    </row>
    <row r="167" spans="2:8" ht="6.75" customHeight="1" thickBot="1">
      <c r="B167" s="40"/>
      <c r="C167" s="41"/>
      <c r="D167" s="42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6.75" customHeight="1">
      <c r="B171" s="52"/>
      <c r="D171" s="50"/>
      <c r="H171" s="35"/>
    </row>
    <row r="172" spans="2:8" ht="18.75">
      <c r="B172" s="54" t="str">
        <f>B157</f>
        <v>ANNEE SCOLAIRE  : 2022 / 2023</v>
      </c>
      <c r="D172" s="50"/>
      <c r="F172" s="54" t="str">
        <f>+B172</f>
        <v>ANNEE SCOLAIRE  : 2022 / 2023</v>
      </c>
      <c r="H172" s="35"/>
    </row>
    <row r="173" spans="2:8" ht="9" customHeight="1" thickBot="1">
      <c r="B173" s="52"/>
      <c r="D173" s="50"/>
      <c r="H173" s="35"/>
    </row>
    <row r="174" spans="2:8" ht="19.5" thickBot="1">
      <c r="B174" s="55" t="s">
        <v>10</v>
      </c>
      <c r="C174" s="34" t="str">
        <f>+CP!B14</f>
        <v>SELLAM</v>
      </c>
      <c r="D174" s="56"/>
      <c r="F174" s="55" t="s">
        <v>10</v>
      </c>
      <c r="G174" s="34" t="str">
        <f>+C174</f>
        <v>SELLAM</v>
      </c>
      <c r="H174" s="35"/>
    </row>
    <row r="175" spans="2:8" ht="19.5" thickBot="1">
      <c r="B175" s="55" t="s">
        <v>9</v>
      </c>
      <c r="C175" s="34" t="str">
        <f>+CP!C14</f>
        <v>AYEMEN</v>
      </c>
      <c r="D175" s="56"/>
      <c r="F175" s="55" t="s">
        <v>9</v>
      </c>
      <c r="G175" s="34" t="str">
        <f>+C175</f>
        <v>AYEMEN</v>
      </c>
      <c r="H175" s="35"/>
    </row>
    <row r="176" spans="2:8" ht="19.5" thickBot="1">
      <c r="B176" s="55" t="s">
        <v>92</v>
      </c>
      <c r="C176" s="37" t="str">
        <f>+CP!D14</f>
        <v>CP</v>
      </c>
      <c r="D176" s="33"/>
      <c r="F176" s="55" t="s">
        <v>92</v>
      </c>
      <c r="G176" s="34" t="str">
        <f>+C176</f>
        <v>CP</v>
      </c>
      <c r="H176" s="57" t="s">
        <v>101</v>
      </c>
    </row>
    <row r="177" spans="2:8" ht="6" customHeight="1" thickBot="1">
      <c r="B177" s="52"/>
      <c r="C177" s="58"/>
      <c r="D177" s="56"/>
      <c r="G177" s="34"/>
      <c r="H177" s="35"/>
    </row>
    <row r="178" spans="2:8" ht="24.75" customHeight="1" thickBot="1">
      <c r="B178" s="31" t="s">
        <v>98</v>
      </c>
      <c r="C178" s="32">
        <f>+CP!E14</f>
        <v>700</v>
      </c>
      <c r="D178" s="33"/>
      <c r="F178" s="31" t="s">
        <v>98</v>
      </c>
      <c r="G178" s="34">
        <f>+C178</f>
        <v>700</v>
      </c>
      <c r="H178" s="35"/>
    </row>
    <row r="179" spans="2:8" ht="24.75" customHeight="1" thickBot="1">
      <c r="B179" s="36" t="s">
        <v>99</v>
      </c>
      <c r="C179" s="32">
        <f>+CP!H14</f>
        <v>600</v>
      </c>
      <c r="D179" s="33"/>
      <c r="F179" s="36" t="s">
        <v>99</v>
      </c>
      <c r="G179" s="34">
        <f>+C179</f>
        <v>600</v>
      </c>
      <c r="H179" s="35"/>
    </row>
    <row r="180" spans="2:8" ht="24.75" customHeight="1" thickBot="1">
      <c r="B180" s="31" t="s">
        <v>100</v>
      </c>
      <c r="C180" s="37">
        <f>+CP!K14</f>
        <v>100</v>
      </c>
      <c r="D180" s="33"/>
      <c r="F180" s="31" t="s">
        <v>100</v>
      </c>
      <c r="G180" s="34">
        <f>+C180</f>
        <v>100</v>
      </c>
      <c r="H180" s="35"/>
    </row>
    <row r="181" spans="2:8" ht="24.75" customHeight="1" thickBot="1">
      <c r="B181" s="38" t="s">
        <v>102</v>
      </c>
      <c r="C181" s="39">
        <f>SUM(C178:C180)</f>
        <v>1400</v>
      </c>
      <c r="D181" s="33"/>
      <c r="F181" s="38" t="s">
        <v>102</v>
      </c>
      <c r="G181" s="34">
        <f>+C181</f>
        <v>1400</v>
      </c>
      <c r="H181" s="35"/>
    </row>
    <row r="182" spans="2:8" ht="9" customHeight="1" thickBot="1">
      <c r="B182" s="40"/>
      <c r="C182" s="59"/>
      <c r="D182" s="60"/>
      <c r="E182" s="41"/>
      <c r="F182" s="41"/>
      <c r="G182" s="41"/>
      <c r="H182" s="43"/>
    </row>
    <row r="183" spans="2:8" ht="18.75">
      <c r="B183" s="44" t="str">
        <f>+B168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>
      <c r="B186" s="52"/>
      <c r="D186" s="50"/>
      <c r="H186" s="35"/>
    </row>
    <row r="187" spans="2:8" ht="18.75">
      <c r="B187" s="54" t="str">
        <f>B172</f>
        <v>ANNEE SCOLAIRE  : 2022 / 2023</v>
      </c>
      <c r="D187" s="50"/>
      <c r="F187" s="54" t="str">
        <f>+B187</f>
        <v>ANNEE SCOLAIRE  : 2022 / 2023</v>
      </c>
      <c r="H187" s="35"/>
    </row>
    <row r="188" spans="2:8" ht="15.75" thickBot="1">
      <c r="B188" s="52"/>
      <c r="D188" s="50"/>
      <c r="H188" s="35"/>
    </row>
    <row r="189" spans="2:8" ht="19.5" thickBot="1">
      <c r="B189" s="55" t="s">
        <v>10</v>
      </c>
      <c r="C189" s="34" t="str">
        <f>+CP!B15</f>
        <v xml:space="preserve">BENFARAJI </v>
      </c>
      <c r="D189" s="56"/>
      <c r="F189" s="55" t="s">
        <v>10</v>
      </c>
      <c r="G189" s="34" t="str">
        <f>+C189</f>
        <v xml:space="preserve">BENFARAJI </v>
      </c>
      <c r="H189" s="35"/>
    </row>
    <row r="190" spans="2:8" ht="19.5" thickBot="1">
      <c r="B190" s="55" t="s">
        <v>9</v>
      </c>
      <c r="C190" s="34" t="str">
        <f>+CP!C15</f>
        <v>SAMAR</v>
      </c>
      <c r="D190" s="56"/>
      <c r="F190" s="55" t="s">
        <v>9</v>
      </c>
      <c r="G190" s="34" t="str">
        <f t="shared" ref="G190:G191" si="14">+C190</f>
        <v>SAMAR</v>
      </c>
      <c r="H190" s="35"/>
    </row>
    <row r="191" spans="2:8" ht="19.5" thickBot="1">
      <c r="B191" s="55" t="s">
        <v>92</v>
      </c>
      <c r="C191" s="37" t="str">
        <f>+CP!D15</f>
        <v>CP</v>
      </c>
      <c r="D191" s="33"/>
      <c r="F191" s="55" t="s">
        <v>92</v>
      </c>
      <c r="G191" s="34" t="str">
        <f t="shared" si="14"/>
        <v>CP</v>
      </c>
      <c r="H191" s="57" t="s">
        <v>101</v>
      </c>
    </row>
    <row r="192" spans="2:8" ht="16.5" thickBot="1">
      <c r="B192" s="52"/>
      <c r="C192" s="58"/>
      <c r="D192" s="56"/>
      <c r="G192" s="34"/>
      <c r="H192" s="35"/>
    </row>
    <row r="193" spans="2:8" ht="16.5" thickBot="1">
      <c r="B193" s="31" t="s">
        <v>98</v>
      </c>
      <c r="C193" s="32">
        <f>+CP!E15</f>
        <v>800</v>
      </c>
      <c r="D193" s="33"/>
      <c r="F193" s="31" t="s">
        <v>98</v>
      </c>
      <c r="G193" s="34">
        <f t="shared" ref="G193:G196" si="15">+C193</f>
        <v>800</v>
      </c>
      <c r="H193" s="35"/>
    </row>
    <row r="194" spans="2:8" ht="16.5" thickBot="1">
      <c r="B194" s="36" t="s">
        <v>99</v>
      </c>
      <c r="C194" s="32">
        <f>+CP!H15</f>
        <v>650</v>
      </c>
      <c r="D194" s="33"/>
      <c r="F194" s="36" t="s">
        <v>99</v>
      </c>
      <c r="G194" s="34">
        <f t="shared" si="15"/>
        <v>650</v>
      </c>
      <c r="H194" s="35"/>
    </row>
    <row r="195" spans="2:8" ht="16.5" thickBot="1">
      <c r="B195" s="31" t="s">
        <v>100</v>
      </c>
      <c r="C195" s="37">
        <f>+CP!K15</f>
        <v>100</v>
      </c>
      <c r="D195" s="33"/>
      <c r="F195" s="31" t="s">
        <v>100</v>
      </c>
      <c r="G195" s="34">
        <f t="shared" si="15"/>
        <v>100</v>
      </c>
      <c r="H195" s="35"/>
    </row>
    <row r="196" spans="2:8" ht="16.5" thickBot="1">
      <c r="B196" s="38" t="s">
        <v>102</v>
      </c>
      <c r="C196" s="39">
        <f>SUM(C193:C195)</f>
        <v>1550</v>
      </c>
      <c r="D196" s="33"/>
      <c r="F196" s="38" t="s">
        <v>102</v>
      </c>
      <c r="G196" s="34">
        <f t="shared" si="15"/>
        <v>1550</v>
      </c>
      <c r="H196" s="35"/>
    </row>
    <row r="197" spans="2:8" ht="15.75" thickBot="1">
      <c r="B197" s="40"/>
      <c r="C197" s="41"/>
      <c r="D197" s="42"/>
      <c r="E197" s="41"/>
      <c r="F197" s="41"/>
      <c r="G197" s="41"/>
      <c r="H197" s="43"/>
    </row>
    <row r="198" spans="2:8" ht="18.75">
      <c r="B198" s="44" t="str">
        <f>+B183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18" customHeight="1">
      <c r="B200" s="49" t="s">
        <v>97</v>
      </c>
      <c r="D200" s="50"/>
      <c r="F200" s="51" t="s">
        <v>97</v>
      </c>
      <c r="H200" s="35"/>
    </row>
    <row r="201" spans="2:8" ht="5.25" customHeight="1">
      <c r="B201" s="52"/>
      <c r="D201" s="50"/>
      <c r="H201" s="35"/>
    </row>
    <row r="202" spans="2:8" ht="15" customHeight="1">
      <c r="B202" s="54" t="str">
        <f>B187</f>
        <v>ANNEE SCOLAIRE  : 2022 / 2023</v>
      </c>
      <c r="D202" s="50"/>
      <c r="F202" s="54" t="str">
        <f>+B202</f>
        <v>ANNEE SCOLAIRE  : 2022 / 2023</v>
      </c>
      <c r="H202" s="35"/>
    </row>
    <row r="203" spans="2:8" ht="6.75" customHeight="1" thickBot="1">
      <c r="B203" s="52"/>
      <c r="D203" s="50"/>
      <c r="H203" s="35"/>
    </row>
    <row r="204" spans="2:8" ht="19.5" thickBot="1">
      <c r="B204" s="55" t="s">
        <v>10</v>
      </c>
      <c r="C204" s="34" t="str">
        <f>+CP!B16</f>
        <v>EL TRIBICH</v>
      </c>
      <c r="D204" s="56"/>
      <c r="F204" s="55" t="s">
        <v>10</v>
      </c>
      <c r="G204" s="34" t="str">
        <f>+C204</f>
        <v>EL TRIBICH</v>
      </c>
      <c r="H204" s="35"/>
    </row>
    <row r="205" spans="2:8" ht="19.5" thickBot="1">
      <c r="B205" s="55" t="s">
        <v>9</v>
      </c>
      <c r="C205" s="34" t="str">
        <f>+CP!C16</f>
        <v>MOHAMED</v>
      </c>
      <c r="D205" s="56"/>
      <c r="F205" s="55" t="s">
        <v>9</v>
      </c>
      <c r="G205" s="34" t="str">
        <f>+C205</f>
        <v>MOHAMED</v>
      </c>
      <c r="H205" s="35"/>
    </row>
    <row r="206" spans="2:8" ht="19.5" thickBot="1">
      <c r="B206" s="55" t="s">
        <v>92</v>
      </c>
      <c r="C206" s="37" t="str">
        <f>+CP!D16</f>
        <v>CP</v>
      </c>
      <c r="D206" s="33"/>
      <c r="F206" s="55" t="s">
        <v>92</v>
      </c>
      <c r="G206" s="34" t="str">
        <f>+C206</f>
        <v>CP</v>
      </c>
      <c r="H206" s="57" t="s">
        <v>101</v>
      </c>
    </row>
    <row r="207" spans="2:8" ht="6" customHeight="1" thickBot="1">
      <c r="B207" s="52"/>
      <c r="C207" s="58"/>
      <c r="D207" s="56"/>
      <c r="G207" s="34"/>
      <c r="H207" s="35"/>
    </row>
    <row r="208" spans="2:8" ht="16.5" thickBot="1">
      <c r="B208" s="31" t="s">
        <v>98</v>
      </c>
      <c r="C208" s="32">
        <f>+CP!E16</f>
        <v>0</v>
      </c>
      <c r="D208" s="33"/>
      <c r="F208" s="31" t="s">
        <v>98</v>
      </c>
      <c r="G208" s="34">
        <f>+C208</f>
        <v>0</v>
      </c>
      <c r="H208" s="35"/>
    </row>
    <row r="209" spans="2:8" ht="16.5" thickBot="1">
      <c r="B209" s="36" t="s">
        <v>99</v>
      </c>
      <c r="C209" s="32">
        <f>+CP!H16</f>
        <v>0</v>
      </c>
      <c r="D209" s="33"/>
      <c r="F209" s="36" t="s">
        <v>99</v>
      </c>
      <c r="G209" s="34">
        <f>+C209</f>
        <v>0</v>
      </c>
      <c r="H209" s="35"/>
    </row>
    <row r="210" spans="2:8" ht="16.5" thickBot="1">
      <c r="B210" s="31" t="s">
        <v>100</v>
      </c>
      <c r="C210" s="37">
        <f>+CP!K16</f>
        <v>0</v>
      </c>
      <c r="D210" s="33"/>
      <c r="F210" s="31" t="s">
        <v>100</v>
      </c>
      <c r="G210" s="34">
        <f>+C210</f>
        <v>0</v>
      </c>
      <c r="H210" s="35"/>
    </row>
    <row r="211" spans="2:8" ht="16.5" thickBot="1">
      <c r="B211" s="38" t="s">
        <v>102</v>
      </c>
      <c r="C211" s="39">
        <f>SUM(C208:C210)</f>
        <v>0</v>
      </c>
      <c r="D211" s="33"/>
      <c r="F211" s="38" t="s">
        <v>102</v>
      </c>
      <c r="G211" s="34">
        <f>+C211</f>
        <v>0</v>
      </c>
      <c r="H211" s="35"/>
    </row>
    <row r="212" spans="2:8" ht="15.75" thickBot="1">
      <c r="B212" s="40"/>
      <c r="C212" s="59"/>
      <c r="D212" s="60"/>
      <c r="E212" s="41"/>
      <c r="F212" s="41"/>
      <c r="G212" s="41"/>
      <c r="H212" s="43"/>
    </row>
    <row r="213" spans="2:8" ht="18.75">
      <c r="B213" s="44" t="str">
        <f>+B198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>
      <c r="B216" s="52"/>
      <c r="D216" s="50"/>
      <c r="H216" s="35"/>
    </row>
    <row r="217" spans="2:8" ht="18.75">
      <c r="B217" s="54" t="str">
        <f>B202</f>
        <v>ANNEE SCOLAIRE  : 2022 / 2023</v>
      </c>
      <c r="D217" s="50"/>
      <c r="F217" s="54" t="str">
        <f>+B217</f>
        <v>ANNEE SCOLAIRE  : 2022 / 2023</v>
      </c>
      <c r="H217" s="35"/>
    </row>
    <row r="218" spans="2:8" ht="15.75" thickBot="1">
      <c r="B218" s="52"/>
      <c r="D218" s="50"/>
      <c r="H218" s="35"/>
    </row>
    <row r="219" spans="2:8" ht="19.5" thickBot="1">
      <c r="B219" s="55" t="s">
        <v>10</v>
      </c>
      <c r="C219" s="34" t="str">
        <f>+CP!B17</f>
        <v>SOUSSI RIAH</v>
      </c>
      <c r="D219" s="56"/>
      <c r="F219" s="55" t="s">
        <v>10</v>
      </c>
      <c r="G219" s="34" t="str">
        <f>+C219</f>
        <v>SOUSSI RIAH</v>
      </c>
      <c r="H219" s="35"/>
    </row>
    <row r="220" spans="2:8" ht="19.5" thickBot="1">
      <c r="B220" s="55" t="s">
        <v>9</v>
      </c>
      <c r="C220" s="34" t="str">
        <f>+CP!C17</f>
        <v>MAJID</v>
      </c>
      <c r="D220" s="56"/>
      <c r="F220" s="55" t="s">
        <v>9</v>
      </c>
      <c r="G220" s="34" t="str">
        <f t="shared" ref="G220:G221" si="16">+C220</f>
        <v>MAJID</v>
      </c>
      <c r="H220" s="35"/>
    </row>
    <row r="221" spans="2:8" ht="19.5" thickBot="1">
      <c r="B221" s="55" t="s">
        <v>92</v>
      </c>
      <c r="C221" s="37" t="str">
        <f>+CP!D17</f>
        <v>CP</v>
      </c>
      <c r="D221" s="33"/>
      <c r="F221" s="55" t="s">
        <v>92</v>
      </c>
      <c r="G221" s="34" t="str">
        <f t="shared" si="16"/>
        <v>CP</v>
      </c>
      <c r="H221" s="57" t="s">
        <v>101</v>
      </c>
    </row>
    <row r="222" spans="2:8" ht="9.75" customHeight="1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>
        <f>+CP!E17</f>
        <v>800</v>
      </c>
      <c r="D223" s="33"/>
      <c r="F223" s="31" t="s">
        <v>98</v>
      </c>
      <c r="G223" s="34">
        <f t="shared" ref="G223:G226" si="17">+C223</f>
        <v>800</v>
      </c>
      <c r="H223" s="35"/>
    </row>
    <row r="224" spans="2:8" ht="16.5" thickBot="1">
      <c r="B224" s="36" t="s">
        <v>99</v>
      </c>
      <c r="C224" s="32">
        <f>+CP!H17</f>
        <v>600</v>
      </c>
      <c r="D224" s="33"/>
      <c r="F224" s="36" t="s">
        <v>99</v>
      </c>
      <c r="G224" s="34">
        <f t="shared" si="17"/>
        <v>600</v>
      </c>
      <c r="H224" s="35"/>
    </row>
    <row r="225" spans="2:8" ht="16.5" thickBot="1">
      <c r="B225" s="31" t="s">
        <v>100</v>
      </c>
      <c r="C225" s="37">
        <f>+CP!K17</f>
        <v>150</v>
      </c>
      <c r="D225" s="33"/>
      <c r="F225" s="31" t="s">
        <v>100</v>
      </c>
      <c r="G225" s="34">
        <f t="shared" si="17"/>
        <v>150</v>
      </c>
      <c r="H225" s="35"/>
    </row>
    <row r="226" spans="2:8" ht="16.5" thickBot="1">
      <c r="B226" s="38" t="s">
        <v>102</v>
      </c>
      <c r="C226" s="39">
        <f>SUM(C223:C225)</f>
        <v>1550</v>
      </c>
      <c r="D226" s="33"/>
      <c r="F226" s="38" t="s">
        <v>102</v>
      </c>
      <c r="G226" s="34">
        <f t="shared" si="17"/>
        <v>1550</v>
      </c>
      <c r="H226" s="35"/>
    </row>
    <row r="227" spans="2:8" ht="6.75" customHeight="1" thickBot="1">
      <c r="B227" s="40"/>
      <c r="C227" s="41"/>
      <c r="D227" s="42"/>
      <c r="E227" s="41"/>
      <c r="F227" s="41"/>
      <c r="G227" s="41"/>
      <c r="H227" s="43"/>
    </row>
    <row r="228" spans="2:8" ht="18.75">
      <c r="B228" s="44" t="str">
        <f>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>
      <c r="B231" s="52"/>
      <c r="D231" s="50"/>
      <c r="H231" s="35"/>
    </row>
    <row r="232" spans="2:8" ht="18.75">
      <c r="B232" s="54" t="str">
        <f>B217</f>
        <v>ANNEE SCOLAIRE  : 2022 / 2023</v>
      </c>
      <c r="D232" s="50"/>
      <c r="F232" s="54" t="str">
        <f>+B232</f>
        <v>ANNEE SCOLAIRE  : 2022 / 2023</v>
      </c>
      <c r="H232" s="35"/>
    </row>
    <row r="233" spans="2:8" ht="15.75" thickBot="1">
      <c r="B233" s="52"/>
      <c r="D233" s="50"/>
      <c r="H233" s="35"/>
    </row>
    <row r="234" spans="2:8" ht="19.5" thickBot="1">
      <c r="B234" s="55" t="s">
        <v>10</v>
      </c>
      <c r="C234" s="34" t="str">
        <f>+GS!B33</f>
        <v>FARIK</v>
      </c>
      <c r="D234" s="56"/>
      <c r="F234" s="55" t="s">
        <v>10</v>
      </c>
      <c r="G234" s="34" t="str">
        <f>+C234</f>
        <v>FARIK</v>
      </c>
      <c r="H234" s="35"/>
    </row>
    <row r="235" spans="2:8" ht="19.5" thickBot="1">
      <c r="B235" s="55" t="s">
        <v>9</v>
      </c>
      <c r="C235" s="34" t="str">
        <f>+GS!C33</f>
        <v>ADAM</v>
      </c>
      <c r="D235" s="56"/>
      <c r="F235" s="55" t="s">
        <v>9</v>
      </c>
      <c r="G235" s="34" t="str">
        <f>+C235</f>
        <v>ADAM</v>
      </c>
      <c r="H235" s="35"/>
    </row>
    <row r="236" spans="2:8" ht="19.5" thickBot="1">
      <c r="B236" s="55" t="s">
        <v>92</v>
      </c>
      <c r="C236" s="37" t="str">
        <f>+GS!D33</f>
        <v>GS</v>
      </c>
      <c r="D236" s="33"/>
      <c r="F236" s="55" t="s">
        <v>92</v>
      </c>
      <c r="G236" s="34" t="str">
        <f>+C236</f>
        <v>GS</v>
      </c>
      <c r="H236" s="57" t="s">
        <v>101</v>
      </c>
    </row>
    <row r="237" spans="2:8" ht="16.5" thickBot="1">
      <c r="B237" s="52"/>
      <c r="C237" s="58"/>
      <c r="D237" s="56"/>
      <c r="G237" s="34"/>
      <c r="H237" s="35"/>
    </row>
    <row r="238" spans="2:8" ht="16.5" thickBot="1">
      <c r="B238" s="31" t="s">
        <v>98</v>
      </c>
      <c r="C238" s="32">
        <f>+GS!E33</f>
        <v>800</v>
      </c>
      <c r="D238" s="33"/>
      <c r="F238" s="31" t="s">
        <v>98</v>
      </c>
      <c r="G238" s="34">
        <f>+C238</f>
        <v>800</v>
      </c>
      <c r="H238" s="35"/>
    </row>
    <row r="239" spans="2:8" ht="16.5" thickBot="1">
      <c r="B239" s="36" t="s">
        <v>99</v>
      </c>
      <c r="C239" s="32">
        <f>+GS!H33</f>
        <v>0</v>
      </c>
      <c r="D239" s="33"/>
      <c r="F239" s="36" t="s">
        <v>99</v>
      </c>
      <c r="G239" s="34">
        <f>+C239</f>
        <v>0</v>
      </c>
      <c r="H239" s="35"/>
    </row>
    <row r="240" spans="2:8" ht="16.5" thickBot="1">
      <c r="B240" s="31" t="s">
        <v>100</v>
      </c>
      <c r="C240" s="37">
        <f>+GS!K33</f>
        <v>0</v>
      </c>
      <c r="D240" s="33"/>
      <c r="F240" s="31" t="s">
        <v>100</v>
      </c>
      <c r="G240" s="34">
        <f>+C240</f>
        <v>0</v>
      </c>
      <c r="H240" s="35"/>
    </row>
    <row r="241" spans="2:8" ht="16.5" thickBot="1">
      <c r="B241" s="38" t="s">
        <v>102</v>
      </c>
      <c r="C241" s="39">
        <f>SUM(C238:C240)</f>
        <v>800</v>
      </c>
      <c r="D241" s="33"/>
      <c r="F241" s="38" t="s">
        <v>102</v>
      </c>
      <c r="G241" s="34">
        <f>+C241</f>
        <v>800</v>
      </c>
      <c r="H241" s="35"/>
    </row>
    <row r="242" spans="2:8" ht="15.75" thickBot="1">
      <c r="B242" s="40"/>
      <c r="C242" s="59"/>
      <c r="D242" s="60"/>
      <c r="E242" s="41"/>
      <c r="F242" s="41"/>
      <c r="G242" s="41"/>
      <c r="H242" s="43"/>
    </row>
    <row r="243" spans="2:8" ht="18.75">
      <c r="B243" s="44" t="str">
        <f>+B228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 ht="3" customHeight="1">
      <c r="B246" s="52"/>
      <c r="D246" s="50"/>
      <c r="H246" s="35"/>
    </row>
    <row r="247" spans="2:8" ht="18.75">
      <c r="B247" s="54" t="str">
        <f>B232</f>
        <v>ANNEE SCOLAIRE  : 2022 / 2023</v>
      </c>
      <c r="D247" s="50"/>
      <c r="F247" s="54" t="str">
        <f>+B247</f>
        <v>ANNEE SCOLAIRE  : 2022 / 2023</v>
      </c>
      <c r="H247" s="35"/>
    </row>
    <row r="248" spans="2:8" ht="5.25" customHeight="1" thickBot="1">
      <c r="B248" s="52"/>
      <c r="D248" s="50"/>
      <c r="H248" s="35"/>
    </row>
    <row r="249" spans="2:8" ht="19.5" thickBot="1">
      <c r="B249" s="55" t="s">
        <v>10</v>
      </c>
      <c r="C249" s="34" t="str">
        <f>+CP!B18</f>
        <v>GAROUAT</v>
      </c>
      <c r="D249" s="56"/>
      <c r="F249" s="55" t="s">
        <v>10</v>
      </c>
      <c r="G249" s="34" t="str">
        <f>+C249</f>
        <v>GAROUAT</v>
      </c>
      <c r="H249" s="35"/>
    </row>
    <row r="250" spans="2:8" ht="19.5" thickBot="1">
      <c r="B250" s="55" t="s">
        <v>9</v>
      </c>
      <c r="C250" s="34" t="str">
        <f>+CP!C18</f>
        <v>ROAYA</v>
      </c>
      <c r="D250" s="56"/>
      <c r="F250" s="55" t="s">
        <v>9</v>
      </c>
      <c r="G250" s="34" t="str">
        <f t="shared" ref="G250:G251" si="18">+C250</f>
        <v>ROAYA</v>
      </c>
      <c r="H250" s="35"/>
    </row>
    <row r="251" spans="2:8" ht="19.5" customHeight="1" thickBot="1">
      <c r="B251" s="55" t="s">
        <v>92</v>
      </c>
      <c r="C251" s="37" t="str">
        <f>+CP!D18</f>
        <v>CP</v>
      </c>
      <c r="D251" s="33"/>
      <c r="F251" s="55" t="s">
        <v>92</v>
      </c>
      <c r="G251" s="34" t="str">
        <f t="shared" si="18"/>
        <v>CP</v>
      </c>
      <c r="H251" s="57" t="s">
        <v>101</v>
      </c>
    </row>
    <row r="252" spans="2:8" ht="16.5" hidden="1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>
        <f>+CP!E18</f>
        <v>800</v>
      </c>
      <c r="D253" s="33"/>
      <c r="F253" s="31" t="s">
        <v>98</v>
      </c>
      <c r="G253" s="34">
        <f t="shared" ref="G253:G256" si="19">+C253</f>
        <v>800</v>
      </c>
      <c r="H253" s="35"/>
    </row>
    <row r="254" spans="2:8" ht="16.5" thickBot="1">
      <c r="B254" s="36" t="s">
        <v>99</v>
      </c>
      <c r="C254" s="32">
        <f>+CP!H18</f>
        <v>650</v>
      </c>
      <c r="D254" s="33"/>
      <c r="F254" s="36" t="s">
        <v>99</v>
      </c>
      <c r="G254" s="34">
        <f t="shared" si="19"/>
        <v>650</v>
      </c>
      <c r="H254" s="35"/>
    </row>
    <row r="255" spans="2:8" ht="16.5" thickBot="1">
      <c r="B255" s="31" t="s">
        <v>100</v>
      </c>
      <c r="C255" s="37">
        <f>+CP!K18</f>
        <v>150</v>
      </c>
      <c r="D255" s="33"/>
      <c r="F255" s="31" t="s">
        <v>100</v>
      </c>
      <c r="G255" s="34">
        <f t="shared" si="19"/>
        <v>150</v>
      </c>
      <c r="H255" s="35"/>
    </row>
    <row r="256" spans="2:8" ht="16.5" thickBot="1">
      <c r="B256" s="38" t="s">
        <v>102</v>
      </c>
      <c r="C256" s="39">
        <f>SUM(C253:C255)</f>
        <v>1600</v>
      </c>
      <c r="D256" s="33"/>
      <c r="F256" s="38" t="s">
        <v>102</v>
      </c>
      <c r="G256" s="34">
        <f t="shared" si="19"/>
        <v>1600</v>
      </c>
      <c r="H256" s="35"/>
    </row>
    <row r="257" spans="2:8" ht="15.75" thickBot="1">
      <c r="B257" s="40"/>
      <c r="C257" s="41"/>
      <c r="D257" s="42"/>
      <c r="E257" s="41"/>
      <c r="F257" s="41"/>
      <c r="G257" s="41"/>
      <c r="H257" s="43"/>
    </row>
    <row r="258" spans="2:8" ht="18.75">
      <c r="B258" s="44" t="str">
        <f>+B243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>
      <c r="B261" s="52"/>
      <c r="D261" s="50"/>
      <c r="H261" s="35"/>
    </row>
    <row r="262" spans="2:8" ht="18.75">
      <c r="B262" s="54" t="str">
        <f>B247</f>
        <v>ANNEE SCOLAIRE  : 2022 / 2023</v>
      </c>
      <c r="D262" s="50"/>
      <c r="F262" s="54" t="str">
        <f>+B262</f>
        <v>ANNEE SCOLAIRE  : 2022 / 2023</v>
      </c>
      <c r="H262" s="35"/>
    </row>
    <row r="263" spans="2:8" ht="15.75" thickBot="1">
      <c r="B263" s="52"/>
      <c r="D263" s="50"/>
      <c r="H263" s="35"/>
    </row>
    <row r="264" spans="2:8" ht="19.5" thickBot="1">
      <c r="B264" s="55" t="s">
        <v>10</v>
      </c>
      <c r="C264" s="34" t="str">
        <f>+CP!B19</f>
        <v>CHAMAKH</v>
      </c>
      <c r="D264" s="56"/>
      <c r="F264" s="55" t="s">
        <v>10</v>
      </c>
      <c r="G264" s="34" t="str">
        <f>+C264</f>
        <v>CHAMAKH</v>
      </c>
      <c r="H264" s="35"/>
    </row>
    <row r="265" spans="2:8" ht="19.5" thickBot="1">
      <c r="B265" s="55" t="s">
        <v>9</v>
      </c>
      <c r="C265" s="34" t="str">
        <f>+CP!C19</f>
        <v>HATIM</v>
      </c>
      <c r="D265" s="56"/>
      <c r="F265" s="55" t="s">
        <v>9</v>
      </c>
      <c r="G265" s="34" t="str">
        <f t="shared" ref="G265:G266" si="20">+C265</f>
        <v>HATIM</v>
      </c>
      <c r="H265" s="35"/>
    </row>
    <row r="266" spans="2:8" ht="19.5" thickBot="1">
      <c r="B266" s="55" t="s">
        <v>92</v>
      </c>
      <c r="C266" s="37" t="str">
        <f>+CP!D19</f>
        <v>CP</v>
      </c>
      <c r="D266" s="33"/>
      <c r="F266" s="55" t="s">
        <v>92</v>
      </c>
      <c r="G266" s="34" t="str">
        <f t="shared" si="20"/>
        <v>CP</v>
      </c>
      <c r="H266" s="57" t="s">
        <v>101</v>
      </c>
    </row>
    <row r="267" spans="2:8" ht="16.5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>
        <f>+CP!E19</f>
        <v>800</v>
      </c>
      <c r="D268" s="33"/>
      <c r="F268" s="31" t="s">
        <v>98</v>
      </c>
      <c r="G268" s="34">
        <f t="shared" ref="G268:G271" si="21">+C268</f>
        <v>800</v>
      </c>
      <c r="H268" s="35"/>
    </row>
    <row r="269" spans="2:8" ht="16.5" thickBot="1">
      <c r="B269" s="36" t="s">
        <v>99</v>
      </c>
      <c r="C269" s="32">
        <f>+CP!H19</f>
        <v>600</v>
      </c>
      <c r="D269" s="33"/>
      <c r="F269" s="36" t="s">
        <v>99</v>
      </c>
      <c r="G269" s="34">
        <f t="shared" si="21"/>
        <v>600</v>
      </c>
      <c r="H269" s="35"/>
    </row>
    <row r="270" spans="2:8" ht="16.5" thickBot="1">
      <c r="B270" s="31" t="s">
        <v>100</v>
      </c>
      <c r="C270" s="37">
        <f>+CP!K19</f>
        <v>150</v>
      </c>
      <c r="D270" s="33"/>
      <c r="F270" s="31" t="s">
        <v>100</v>
      </c>
      <c r="G270" s="34">
        <f t="shared" si="21"/>
        <v>150</v>
      </c>
      <c r="H270" s="35"/>
    </row>
    <row r="271" spans="2:8" ht="16.5" thickBot="1">
      <c r="B271" s="38" t="s">
        <v>102</v>
      </c>
      <c r="C271" s="39">
        <f>SUM(C268:C270)</f>
        <v>1550</v>
      </c>
      <c r="D271" s="33"/>
      <c r="F271" s="38" t="s">
        <v>102</v>
      </c>
      <c r="G271" s="34">
        <f t="shared" si="21"/>
        <v>1550</v>
      </c>
      <c r="H271" s="35"/>
    </row>
    <row r="272" spans="2:8" ht="15.75" thickBot="1">
      <c r="B272" s="40"/>
      <c r="C272" s="41"/>
      <c r="D272" s="42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 ht="6.75" customHeight="1" thickBot="1">
      <c r="B276" s="52"/>
      <c r="D276" s="50"/>
      <c r="H276" s="35"/>
    </row>
    <row r="277" spans="2:8" ht="19.5" thickBot="1">
      <c r="B277" s="55" t="str">
        <f>B262</f>
        <v>ANNEE SCOLAIRE  : 2022 / 2023</v>
      </c>
      <c r="D277" s="50"/>
      <c r="F277" s="54" t="str">
        <f>+B277</f>
        <v>ANNEE SCOLAIRE  : 2022 / 2023</v>
      </c>
      <c r="H277" s="35"/>
    </row>
    <row r="278" spans="2:8" ht="5.25" customHeight="1" thickBot="1">
      <c r="B278" s="52"/>
      <c r="D278" s="50"/>
      <c r="H278" s="35"/>
    </row>
    <row r="279" spans="2:8" ht="19.5" thickBot="1">
      <c r="B279" s="55" t="s">
        <v>10</v>
      </c>
      <c r="C279" s="34" t="str">
        <f>+CP!B20</f>
        <v>HABABI</v>
      </c>
      <c r="D279" s="56"/>
      <c r="F279" s="55" t="s">
        <v>10</v>
      </c>
      <c r="G279" s="34" t="str">
        <f>+C279</f>
        <v>HABABI</v>
      </c>
      <c r="H279" s="35"/>
    </row>
    <row r="280" spans="2:8" ht="19.5" thickBot="1">
      <c r="B280" s="55" t="s">
        <v>9</v>
      </c>
      <c r="C280" s="34" t="str">
        <f>+CP!C20</f>
        <v>BAYANE</v>
      </c>
      <c r="D280" s="56"/>
      <c r="F280" s="55" t="s">
        <v>9</v>
      </c>
      <c r="G280" s="34" t="str">
        <f>+C280</f>
        <v>BAYANE</v>
      </c>
      <c r="H280" s="35"/>
    </row>
    <row r="281" spans="2:8" ht="19.5" thickBot="1">
      <c r="B281" s="55" t="s">
        <v>92</v>
      </c>
      <c r="C281" s="37" t="str">
        <f>+CP!D20</f>
        <v>CP</v>
      </c>
      <c r="D281" s="33"/>
      <c r="F281" s="55" t="s">
        <v>92</v>
      </c>
      <c r="G281" s="34" t="str">
        <f>+C281</f>
        <v>CP</v>
      </c>
      <c r="H281" s="57" t="s">
        <v>101</v>
      </c>
    </row>
    <row r="282" spans="2:8" ht="9" customHeight="1" thickBot="1">
      <c r="B282" s="52"/>
      <c r="C282" s="58"/>
      <c r="D282" s="56"/>
      <c r="G282" s="34"/>
      <c r="H282" s="35"/>
    </row>
    <row r="283" spans="2:8" ht="16.5" thickBot="1">
      <c r="B283" s="31" t="s">
        <v>98</v>
      </c>
      <c r="C283" s="32">
        <f>+CP!E20</f>
        <v>800</v>
      </c>
      <c r="D283" s="33"/>
      <c r="F283" s="31" t="s">
        <v>98</v>
      </c>
      <c r="G283" s="34">
        <f>+C283</f>
        <v>800</v>
      </c>
      <c r="H283" s="35"/>
    </row>
    <row r="284" spans="2:8" ht="16.5" thickBot="1">
      <c r="B284" s="36" t="s">
        <v>99</v>
      </c>
      <c r="C284" s="32">
        <f>+CP!H20</f>
        <v>650</v>
      </c>
      <c r="D284" s="33"/>
      <c r="F284" s="36" t="s">
        <v>99</v>
      </c>
      <c r="G284" s="34">
        <f>+C284</f>
        <v>650</v>
      </c>
      <c r="H284" s="35"/>
    </row>
    <row r="285" spans="2:8" ht="16.5" thickBot="1">
      <c r="B285" s="31" t="s">
        <v>100</v>
      </c>
      <c r="C285" s="37">
        <f>+CP!K20</f>
        <v>150</v>
      </c>
      <c r="D285" s="33"/>
      <c r="F285" s="31" t="s">
        <v>100</v>
      </c>
      <c r="G285" s="34">
        <f>+C285</f>
        <v>150</v>
      </c>
      <c r="H285" s="35"/>
    </row>
    <row r="286" spans="2:8" ht="16.5" thickBot="1">
      <c r="B286" s="38" t="s">
        <v>102</v>
      </c>
      <c r="C286" s="39">
        <f>SUM(C283:C285)</f>
        <v>1600</v>
      </c>
      <c r="D286" s="33"/>
      <c r="F286" s="38" t="s">
        <v>102</v>
      </c>
      <c r="G286" s="34">
        <f>+C286</f>
        <v>1600</v>
      </c>
      <c r="H286" s="35"/>
    </row>
    <row r="287" spans="2:8" ht="8.25" customHeight="1" thickBot="1">
      <c r="B287" s="40"/>
      <c r="C287" s="59"/>
      <c r="D287" s="60"/>
      <c r="E287" s="41"/>
      <c r="F287" s="41"/>
      <c r="G287" s="41"/>
      <c r="H287" s="43"/>
    </row>
    <row r="288" spans="2:8" ht="18.75">
      <c r="B288" s="44" t="str">
        <f>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t="15.75" thickBot="1">
      <c r="B291" s="52"/>
      <c r="D291" s="50"/>
      <c r="H291" s="35"/>
    </row>
    <row r="292" spans="2:8" ht="19.5" thickBot="1">
      <c r="B292" s="55" t="str">
        <f>B277</f>
        <v>ANNEE SCOLAIRE  : 2022 / 2023</v>
      </c>
      <c r="D292" s="50"/>
      <c r="F292" s="54" t="str">
        <f>+B292</f>
        <v>ANNEE SCOLAIRE  : 2022 / 2023</v>
      </c>
      <c r="H292" s="35"/>
    </row>
    <row r="293" spans="2:8" ht="15.75" thickBot="1">
      <c r="B293" s="52"/>
      <c r="D293" s="50"/>
      <c r="H293" s="35"/>
    </row>
    <row r="294" spans="2:8" ht="19.5" thickBot="1">
      <c r="B294" s="55" t="s">
        <v>10</v>
      </c>
      <c r="C294" s="34" t="str">
        <f>+CP!B21</f>
        <v>BELYAZID</v>
      </c>
      <c r="D294" s="56"/>
      <c r="F294" s="55" t="s">
        <v>10</v>
      </c>
      <c r="G294" s="34" t="str">
        <f>+C294</f>
        <v>BELYAZID</v>
      </c>
      <c r="H294" s="35"/>
    </row>
    <row r="295" spans="2:8" ht="19.5" thickBot="1">
      <c r="B295" s="55" t="s">
        <v>9</v>
      </c>
      <c r="C295" s="34" t="str">
        <f>+CP!C21</f>
        <v>YOUSSEF</v>
      </c>
      <c r="D295" s="56"/>
      <c r="F295" s="55" t="s">
        <v>9</v>
      </c>
      <c r="G295" s="34" t="str">
        <f>+C295</f>
        <v>YOUSSEF</v>
      </c>
      <c r="H295" s="35"/>
    </row>
    <row r="296" spans="2:8" ht="19.5" thickBot="1">
      <c r="B296" s="55" t="s">
        <v>92</v>
      </c>
      <c r="C296" s="37" t="str">
        <f>+CP!D21</f>
        <v>CP</v>
      </c>
      <c r="D296" s="33"/>
      <c r="F296" s="55" t="s">
        <v>92</v>
      </c>
      <c r="G296" s="34" t="str">
        <f>+C296</f>
        <v>CP</v>
      </c>
      <c r="H296" s="57" t="s">
        <v>101</v>
      </c>
    </row>
    <row r="297" spans="2:8" ht="16.5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>
        <f>+CP!E21</f>
        <v>0</v>
      </c>
      <c r="D298" s="33"/>
      <c r="F298" s="31" t="s">
        <v>98</v>
      </c>
      <c r="G298" s="34">
        <f>+C298</f>
        <v>0</v>
      </c>
      <c r="H298" s="35"/>
    </row>
    <row r="299" spans="2:8" ht="16.5" thickBot="1">
      <c r="B299" s="36" t="s">
        <v>99</v>
      </c>
      <c r="C299" s="32">
        <f>+CP!H21</f>
        <v>0</v>
      </c>
      <c r="D299" s="33"/>
      <c r="F299" s="36" t="s">
        <v>99</v>
      </c>
      <c r="G299" s="34">
        <f>+C299</f>
        <v>0</v>
      </c>
      <c r="H299" s="35"/>
    </row>
    <row r="300" spans="2:8" ht="16.5" thickBot="1">
      <c r="B300" s="31" t="s">
        <v>100</v>
      </c>
      <c r="C300" s="37">
        <f>+CP!K21</f>
        <v>0</v>
      </c>
      <c r="D300" s="33"/>
      <c r="F300" s="31" t="s">
        <v>100</v>
      </c>
      <c r="G300" s="34">
        <f>+C300</f>
        <v>0</v>
      </c>
      <c r="H300" s="35"/>
    </row>
    <row r="301" spans="2:8" ht="16.5" thickBot="1">
      <c r="B301" s="38" t="s">
        <v>102</v>
      </c>
      <c r="C301" s="39">
        <f>SUM(C298:C300)</f>
        <v>0</v>
      </c>
      <c r="D301" s="33"/>
      <c r="F301" s="38" t="s">
        <v>102</v>
      </c>
      <c r="G301" s="34">
        <f>+C301</f>
        <v>0</v>
      </c>
      <c r="H301" s="35"/>
    </row>
    <row r="302" spans="2:8" ht="15.75" thickBot="1">
      <c r="B302" s="40"/>
      <c r="C302" s="59"/>
      <c r="D302" s="60"/>
      <c r="E302" s="41"/>
      <c r="F302" s="41"/>
      <c r="G302" s="41"/>
      <c r="H302" s="43"/>
    </row>
    <row r="303" spans="2:8" ht="18.75">
      <c r="B303" s="44" t="str">
        <f>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 ht="6" customHeight="1" thickBot="1">
      <c r="B306" s="52"/>
      <c r="D306" s="50"/>
      <c r="H306" s="35"/>
    </row>
    <row r="307" spans="2:8" ht="19.5" thickBot="1">
      <c r="B307" s="55" t="str">
        <f>B292</f>
        <v>ANNEE SCOLAIRE  : 2022 / 2023</v>
      </c>
      <c r="D307" s="50"/>
      <c r="F307" s="54" t="str">
        <f>+B307</f>
        <v>ANNEE SCOLAIRE  : 2022 / 2023</v>
      </c>
      <c r="H307" s="35"/>
    </row>
    <row r="308" spans="2:8" ht="8.25" customHeight="1" thickBot="1">
      <c r="B308" s="52"/>
      <c r="D308" s="50"/>
      <c r="H308" s="35"/>
    </row>
    <row r="309" spans="2:8" ht="19.5" thickBot="1">
      <c r="B309" s="55" t="s">
        <v>10</v>
      </c>
      <c r="C309" s="34" t="str">
        <f>+CP!B22</f>
        <v>GUERGOUR</v>
      </c>
      <c r="D309" s="56"/>
      <c r="F309" s="55" t="s">
        <v>10</v>
      </c>
      <c r="G309" s="34" t="str">
        <f>+C309</f>
        <v>GUERGOUR</v>
      </c>
      <c r="H309" s="35"/>
    </row>
    <row r="310" spans="2:8" ht="19.5" thickBot="1">
      <c r="B310" s="55" t="s">
        <v>9</v>
      </c>
      <c r="C310" s="34" t="str">
        <f>+CP!C22</f>
        <v>ISMAIL</v>
      </c>
      <c r="D310" s="56"/>
      <c r="F310" s="55" t="s">
        <v>9</v>
      </c>
      <c r="G310" s="34" t="str">
        <f t="shared" ref="G310:G311" si="22">+C310</f>
        <v>ISMAIL</v>
      </c>
      <c r="H310" s="35"/>
    </row>
    <row r="311" spans="2:8" ht="19.5" thickBot="1">
      <c r="B311" s="55" t="s">
        <v>92</v>
      </c>
      <c r="C311" s="37" t="str">
        <f>+CP!D22</f>
        <v>CP</v>
      </c>
      <c r="D311" s="33"/>
      <c r="F311" s="55" t="s">
        <v>92</v>
      </c>
      <c r="G311" s="34" t="str">
        <f t="shared" si="22"/>
        <v>CP</v>
      </c>
      <c r="H311" s="57" t="s">
        <v>101</v>
      </c>
    </row>
    <row r="312" spans="2:8" ht="16.5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>
        <f>+CP!E22</f>
        <v>0</v>
      </c>
      <c r="D313" s="33"/>
      <c r="F313" s="31" t="s">
        <v>98</v>
      </c>
      <c r="G313" s="34">
        <f t="shared" ref="G313:G316" si="23">+C313</f>
        <v>0</v>
      </c>
      <c r="H313" s="35"/>
    </row>
    <row r="314" spans="2:8" ht="16.5" thickBot="1">
      <c r="B314" s="36" t="s">
        <v>99</v>
      </c>
      <c r="C314" s="32">
        <f>+CP!H22</f>
        <v>0</v>
      </c>
      <c r="D314" s="33"/>
      <c r="F314" s="36" t="s">
        <v>99</v>
      </c>
      <c r="G314" s="34">
        <f t="shared" si="23"/>
        <v>0</v>
      </c>
      <c r="H314" s="35"/>
    </row>
    <row r="315" spans="2:8" ht="16.5" thickBot="1">
      <c r="B315" s="31" t="s">
        <v>100</v>
      </c>
      <c r="C315" s="37">
        <f>+CP!K22</f>
        <v>0</v>
      </c>
      <c r="D315" s="33"/>
      <c r="F315" s="31" t="s">
        <v>100</v>
      </c>
      <c r="G315" s="34">
        <f t="shared" si="23"/>
        <v>0</v>
      </c>
      <c r="H315" s="35"/>
    </row>
    <row r="316" spans="2:8" ht="16.5" thickBot="1">
      <c r="B316" s="38" t="s">
        <v>102</v>
      </c>
      <c r="C316" s="39">
        <f>SUM(C313:C315)</f>
        <v>0</v>
      </c>
      <c r="D316" s="33"/>
      <c r="F316" s="38" t="s">
        <v>102</v>
      </c>
      <c r="G316" s="34">
        <f t="shared" si="23"/>
        <v>0</v>
      </c>
      <c r="H316" s="35"/>
    </row>
    <row r="317" spans="2:8" ht="15.75" thickBot="1">
      <c r="B317" s="40"/>
      <c r="C317" s="41"/>
      <c r="D317" s="42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 ht="3" customHeight="1">
      <c r="B321" s="52"/>
      <c r="D321" s="50"/>
      <c r="H321" s="35"/>
    </row>
    <row r="322" spans="2:8" ht="18.75">
      <c r="B322" s="54" t="str">
        <f>B307</f>
        <v>ANNEE SCOLAIRE  : 2022 / 2023</v>
      </c>
      <c r="D322" s="50"/>
      <c r="F322" s="54" t="str">
        <f>+B322</f>
        <v>ANNEE SCOLAIRE  : 2022 / 2023</v>
      </c>
      <c r="H322" s="35"/>
    </row>
    <row r="323" spans="2:8" ht="6" customHeight="1" thickBot="1">
      <c r="B323" s="52"/>
      <c r="D323" s="50"/>
      <c r="H323" s="35"/>
    </row>
    <row r="324" spans="2:8" ht="19.5" thickBot="1">
      <c r="B324" s="55" t="s">
        <v>10</v>
      </c>
      <c r="C324" s="34" t="e">
        <f>+CP!#REF!</f>
        <v>#REF!</v>
      </c>
      <c r="D324" s="56"/>
      <c r="F324" s="55" t="s">
        <v>10</v>
      </c>
      <c r="G324" s="34" t="e">
        <f>+C324</f>
        <v>#REF!</v>
      </c>
      <c r="H324" s="35"/>
    </row>
    <row r="325" spans="2:8" ht="19.5" thickBot="1">
      <c r="B325" s="55" t="s">
        <v>9</v>
      </c>
      <c r="C325" s="34" t="e">
        <f>+CP!#REF!</f>
        <v>#REF!</v>
      </c>
      <c r="D325" s="56"/>
      <c r="F325" s="55" t="s">
        <v>9</v>
      </c>
      <c r="G325" s="34" t="e">
        <f>+C325</f>
        <v>#REF!</v>
      </c>
      <c r="H325" s="35"/>
    </row>
    <row r="326" spans="2:8" ht="19.5" thickBot="1">
      <c r="B326" s="55" t="s">
        <v>92</v>
      </c>
      <c r="C326" s="37" t="e">
        <f>+CP!#REF!</f>
        <v>#REF!</v>
      </c>
      <c r="D326" s="33"/>
      <c r="F326" s="55" t="s">
        <v>92</v>
      </c>
      <c r="G326" s="34" t="e">
        <f>+C326</f>
        <v>#REF!</v>
      </c>
      <c r="H326" s="57" t="s">
        <v>101</v>
      </c>
    </row>
    <row r="327" spans="2:8" ht="16.5" thickBot="1">
      <c r="B327" s="52"/>
      <c r="C327" s="58"/>
      <c r="D327" s="56"/>
      <c r="G327" s="34"/>
      <c r="H327" s="35"/>
    </row>
    <row r="328" spans="2:8" ht="16.5" thickBot="1">
      <c r="B328" s="31" t="s">
        <v>98</v>
      </c>
      <c r="C328" s="32" t="e">
        <f>+CP!#REF!</f>
        <v>#REF!</v>
      </c>
      <c r="D328" s="33"/>
      <c r="F328" s="31" t="s">
        <v>98</v>
      </c>
      <c r="G328" s="34" t="e">
        <f>+C328</f>
        <v>#REF!</v>
      </c>
      <c r="H328" s="35"/>
    </row>
    <row r="329" spans="2:8" ht="16.5" thickBot="1">
      <c r="B329" s="36" t="s">
        <v>99</v>
      </c>
      <c r="C329" s="32" t="e">
        <f>+CP!#REF!</f>
        <v>#REF!</v>
      </c>
      <c r="D329" s="33"/>
      <c r="F329" s="36" t="s">
        <v>99</v>
      </c>
      <c r="G329" s="34" t="e">
        <f>+C329</f>
        <v>#REF!</v>
      </c>
      <c r="H329" s="35"/>
    </row>
    <row r="330" spans="2:8" ht="16.5" thickBot="1">
      <c r="B330" s="31" t="s">
        <v>100</v>
      </c>
      <c r="C330" s="37" t="e">
        <f>+CP!#REF!</f>
        <v>#REF!</v>
      </c>
      <c r="D330" s="33"/>
      <c r="F330" s="31" t="s">
        <v>100</v>
      </c>
      <c r="G330" s="34" t="e">
        <f>+C330</f>
        <v>#REF!</v>
      </c>
      <c r="H330" s="35"/>
    </row>
    <row r="331" spans="2:8" ht="16.5" thickBot="1">
      <c r="B331" s="38" t="s">
        <v>102</v>
      </c>
      <c r="C331" s="39" t="e">
        <f>SUM(C328:C330)</f>
        <v>#REF!</v>
      </c>
      <c r="D331" s="33"/>
      <c r="F331" s="38" t="s">
        <v>102</v>
      </c>
      <c r="G331" s="34" t="e">
        <f>+C331</f>
        <v>#REF!</v>
      </c>
      <c r="H331" s="35"/>
    </row>
    <row r="332" spans="2:8" ht="8.25" customHeight="1" thickBot="1">
      <c r="B332" s="40"/>
      <c r="C332" s="59"/>
      <c r="D332" s="60"/>
      <c r="E332" s="41"/>
      <c r="F332" s="41"/>
      <c r="G332" s="41"/>
      <c r="H332" s="43"/>
    </row>
    <row r="333" spans="2:8" ht="18.75">
      <c r="B333" s="44" t="str">
        <f>+B318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3.25">
      <c r="B335" s="49" t="s">
        <v>97</v>
      </c>
      <c r="D335" s="50"/>
      <c r="F335" s="51" t="s">
        <v>97</v>
      </c>
      <c r="H335" s="35"/>
    </row>
    <row r="336" spans="2:8" ht="7.5" customHeight="1">
      <c r="B336" s="52"/>
      <c r="D336" s="50"/>
      <c r="H336" s="35"/>
    </row>
    <row r="337" spans="2:8" ht="18.75">
      <c r="B337" s="54" t="str">
        <f>B322</f>
        <v>ANNEE SCOLAIRE  : 2022 / 2023</v>
      </c>
      <c r="D337" s="50"/>
      <c r="F337" s="54" t="str">
        <f>+B337</f>
        <v>ANNEE SCOLAIRE  : 2022 / 2023</v>
      </c>
      <c r="H337" s="35"/>
    </row>
    <row r="338" spans="2:8" ht="15.75" thickBot="1">
      <c r="B338" s="52"/>
      <c r="D338" s="50"/>
      <c r="H338" s="35"/>
    </row>
    <row r="339" spans="2:8" ht="19.5" thickBot="1">
      <c r="B339" s="55" t="s">
        <v>10</v>
      </c>
      <c r="C339" s="34" t="str">
        <f>+CP!B23</f>
        <v>EL MAJDOUBI</v>
      </c>
      <c r="D339" s="56"/>
      <c r="F339" s="55" t="s">
        <v>10</v>
      </c>
      <c r="G339" s="34" t="str">
        <f>+C339</f>
        <v>EL MAJDOUBI</v>
      </c>
      <c r="H339" s="35"/>
    </row>
    <row r="340" spans="2:8" ht="19.5" thickBot="1">
      <c r="B340" s="55" t="s">
        <v>9</v>
      </c>
      <c r="C340" s="34" t="str">
        <f>+CP!C23</f>
        <v>IMRANE</v>
      </c>
      <c r="D340" s="56"/>
      <c r="F340" s="55" t="s">
        <v>9</v>
      </c>
      <c r="G340" s="34" t="str">
        <f t="shared" ref="G340:G341" si="24">+C340</f>
        <v>IMRANE</v>
      </c>
      <c r="H340" s="35"/>
    </row>
    <row r="341" spans="2:8" ht="19.5" thickBot="1">
      <c r="B341" s="55" t="s">
        <v>92</v>
      </c>
      <c r="C341" s="37" t="str">
        <f>+CP!D23</f>
        <v>CP</v>
      </c>
      <c r="D341" s="33"/>
      <c r="F341" s="55" t="s">
        <v>92</v>
      </c>
      <c r="G341" s="34" t="str">
        <f t="shared" si="24"/>
        <v>CP</v>
      </c>
      <c r="H341" s="57" t="s">
        <v>101</v>
      </c>
    </row>
    <row r="342" spans="2:8" ht="16.5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>
        <f>+CP!E23</f>
        <v>800</v>
      </c>
      <c r="D343" s="33"/>
      <c r="F343" s="31" t="s">
        <v>98</v>
      </c>
      <c r="G343" s="34">
        <f t="shared" ref="G343:G346" si="25">+C343</f>
        <v>800</v>
      </c>
      <c r="H343" s="35"/>
    </row>
    <row r="344" spans="2:8" ht="16.5" thickBot="1">
      <c r="B344" s="36" t="s">
        <v>99</v>
      </c>
      <c r="C344" s="32">
        <f>+CP!H23</f>
        <v>650</v>
      </c>
      <c r="D344" s="33"/>
      <c r="F344" s="36" t="s">
        <v>99</v>
      </c>
      <c r="G344" s="34">
        <f t="shared" si="25"/>
        <v>650</v>
      </c>
      <c r="H344" s="35"/>
    </row>
    <row r="345" spans="2:8" ht="16.5" thickBot="1">
      <c r="B345" s="31" t="s">
        <v>100</v>
      </c>
      <c r="C345" s="37">
        <f>+CP!K23</f>
        <v>150</v>
      </c>
      <c r="D345" s="33"/>
      <c r="F345" s="31" t="s">
        <v>100</v>
      </c>
      <c r="G345" s="34">
        <f t="shared" si="25"/>
        <v>150</v>
      </c>
      <c r="H345" s="35"/>
    </row>
    <row r="346" spans="2:8" ht="16.5" thickBot="1">
      <c r="B346" s="38" t="s">
        <v>102</v>
      </c>
      <c r="C346" s="39">
        <f>SUM(C343:C345)</f>
        <v>1600</v>
      </c>
      <c r="D346" s="33"/>
      <c r="F346" s="38" t="s">
        <v>102</v>
      </c>
      <c r="G346" s="34">
        <f t="shared" si="25"/>
        <v>1600</v>
      </c>
      <c r="H346" s="35"/>
    </row>
    <row r="347" spans="2:8" ht="15.75" thickBot="1">
      <c r="B347" s="40"/>
      <c r="C347" s="41"/>
      <c r="D347" s="42"/>
      <c r="E347" s="41"/>
      <c r="F347" s="41"/>
      <c r="G347" s="41"/>
      <c r="H347" s="43"/>
    </row>
    <row r="348" spans="2:8" ht="18.75">
      <c r="B348" s="44" t="str">
        <f>+B333</f>
        <v>SEPTEMBRE 2023</v>
      </c>
      <c r="C348" s="45"/>
      <c r="D348" s="46"/>
      <c r="E348" s="45"/>
      <c r="F348" s="47" t="str">
        <f>+B348</f>
        <v>SEPTEMBRE 2023</v>
      </c>
      <c r="G348" s="45"/>
      <c r="H348" s="48"/>
    </row>
    <row r="349" spans="2:8" ht="23.25">
      <c r="B349" s="49" t="s">
        <v>96</v>
      </c>
      <c r="D349" s="50"/>
      <c r="F349" s="51" t="s">
        <v>96</v>
      </c>
      <c r="H349" s="35"/>
    </row>
    <row r="350" spans="2:8" ht="23.25">
      <c r="B350" s="49" t="s">
        <v>97</v>
      </c>
      <c r="D350" s="50"/>
      <c r="F350" s="51" t="s">
        <v>97</v>
      </c>
      <c r="H350" s="35"/>
    </row>
    <row r="351" spans="2:8">
      <c r="B351" s="52"/>
      <c r="D351" s="50"/>
      <c r="H351" s="35"/>
    </row>
    <row r="352" spans="2:8" ht="18.75">
      <c r="B352" s="54" t="str">
        <f>B337</f>
        <v>ANNEE SCOLAIRE  : 2022 / 2023</v>
      </c>
      <c r="D352" s="50"/>
      <c r="F352" s="54" t="str">
        <f>+B352</f>
        <v>ANNEE SCOLAIRE  : 2022 / 2023</v>
      </c>
      <c r="H352" s="35"/>
    </row>
    <row r="353" spans="2:8" ht="15.75" thickBot="1">
      <c r="B353" s="52"/>
      <c r="D353" s="50"/>
      <c r="H353" s="35"/>
    </row>
    <row r="354" spans="2:8" ht="19.5" thickBot="1">
      <c r="B354" s="55" t="s">
        <v>10</v>
      </c>
      <c r="C354" s="34" t="str">
        <f>+CP!B24</f>
        <v>LAHMIDI</v>
      </c>
      <c r="D354" s="56"/>
      <c r="F354" s="55" t="s">
        <v>10</v>
      </c>
      <c r="G354" s="34" t="str">
        <f>+C354</f>
        <v>LAHMIDI</v>
      </c>
      <c r="H354" s="35"/>
    </row>
    <row r="355" spans="2:8" ht="19.5" thickBot="1">
      <c r="B355" s="55" t="s">
        <v>9</v>
      </c>
      <c r="C355" s="34" t="str">
        <f>+CP!C24</f>
        <v>DOHA</v>
      </c>
      <c r="D355" s="56"/>
      <c r="F355" s="55" t="s">
        <v>9</v>
      </c>
      <c r="G355" s="34" t="str">
        <f t="shared" ref="G355:G356" si="26">+C355</f>
        <v>DOHA</v>
      </c>
      <c r="H355" s="35"/>
    </row>
    <row r="356" spans="2:8" ht="19.5" thickBot="1">
      <c r="B356" s="55" t="s">
        <v>92</v>
      </c>
      <c r="C356" s="37" t="str">
        <f>+CP!D24</f>
        <v>CP</v>
      </c>
      <c r="D356" s="33"/>
      <c r="F356" s="55" t="s">
        <v>92</v>
      </c>
      <c r="G356" s="34" t="str">
        <f t="shared" si="26"/>
        <v>CP</v>
      </c>
      <c r="H356" s="57" t="s">
        <v>101</v>
      </c>
    </row>
    <row r="357" spans="2:8" ht="6.75" customHeight="1" thickBot="1">
      <c r="B357" s="52"/>
      <c r="C357" s="58"/>
      <c r="D357" s="56"/>
      <c r="G357" s="34"/>
      <c r="H357" s="35"/>
    </row>
    <row r="358" spans="2:8" ht="16.5" thickBot="1">
      <c r="B358" s="31" t="s">
        <v>98</v>
      </c>
      <c r="C358" s="32">
        <f>+CP!E24</f>
        <v>800</v>
      </c>
      <c r="D358" s="33"/>
      <c r="F358" s="31" t="s">
        <v>98</v>
      </c>
      <c r="G358" s="34">
        <f t="shared" ref="G358:G361" si="27">+C358</f>
        <v>800</v>
      </c>
      <c r="H358" s="35"/>
    </row>
    <row r="359" spans="2:8" ht="16.5" thickBot="1">
      <c r="B359" s="36" t="s">
        <v>99</v>
      </c>
      <c r="C359" s="32">
        <f>+CP!H24</f>
        <v>600</v>
      </c>
      <c r="D359" s="33"/>
      <c r="F359" s="36" t="s">
        <v>99</v>
      </c>
      <c r="G359" s="34">
        <f t="shared" si="27"/>
        <v>600</v>
      </c>
      <c r="H359" s="35"/>
    </row>
    <row r="360" spans="2:8" ht="16.5" thickBot="1">
      <c r="B360" s="31" t="s">
        <v>100</v>
      </c>
      <c r="C360" s="37">
        <f>+CP!K24</f>
        <v>100</v>
      </c>
      <c r="D360" s="33"/>
      <c r="F360" s="31" t="s">
        <v>100</v>
      </c>
      <c r="G360" s="34">
        <f t="shared" si="27"/>
        <v>100</v>
      </c>
      <c r="H360" s="35"/>
    </row>
    <row r="361" spans="2:8" ht="16.5" thickBot="1">
      <c r="B361" s="38" t="s">
        <v>102</v>
      </c>
      <c r="C361" s="39">
        <f>SUM(C358:C360)</f>
        <v>1500</v>
      </c>
      <c r="D361" s="33"/>
      <c r="F361" s="38" t="s">
        <v>102</v>
      </c>
      <c r="G361" s="34">
        <f t="shared" si="27"/>
        <v>1500</v>
      </c>
      <c r="H361" s="35"/>
    </row>
    <row r="362" spans="2:8" ht="15.75" thickBot="1">
      <c r="B362" s="40"/>
      <c r="C362" s="41"/>
      <c r="D362" s="42"/>
      <c r="E362" s="41"/>
      <c r="F362" s="41"/>
      <c r="G362" s="41"/>
      <c r="H362" s="43"/>
    </row>
    <row r="363" spans="2:8" ht="18.75">
      <c r="B363" s="44" t="str">
        <f>+B348</f>
        <v>SEPTEMBRE 2023</v>
      </c>
      <c r="C363" s="45"/>
      <c r="D363" s="46"/>
      <c r="E363" s="45"/>
      <c r="F363" s="47" t="str">
        <f>+B363</f>
        <v>SEPTEMBRE 2023</v>
      </c>
      <c r="G363" s="45"/>
      <c r="H363" s="48"/>
    </row>
    <row r="364" spans="2:8" ht="23.25">
      <c r="B364" s="49" t="s">
        <v>96</v>
      </c>
      <c r="D364" s="50"/>
      <c r="F364" s="51" t="s">
        <v>96</v>
      </c>
      <c r="H364" s="35"/>
    </row>
    <row r="365" spans="2:8" ht="23.25">
      <c r="B365" s="49" t="s">
        <v>97</v>
      </c>
      <c r="D365" s="50"/>
      <c r="F365" s="51" t="s">
        <v>97</v>
      </c>
      <c r="H365" s="35"/>
    </row>
    <row r="366" spans="2:8" ht="4.5" customHeight="1">
      <c r="B366" s="52"/>
      <c r="D366" s="50"/>
      <c r="H366" s="35"/>
    </row>
    <row r="367" spans="2:8" ht="18.75">
      <c r="B367" s="54" t="str">
        <f>B352</f>
        <v>ANNEE SCOLAIRE  : 2022 / 2023</v>
      </c>
      <c r="D367" s="50"/>
      <c r="F367" s="54" t="str">
        <f>+B367</f>
        <v>ANNEE SCOLAIRE  : 2022 / 2023</v>
      </c>
      <c r="H367" s="35"/>
    </row>
    <row r="368" spans="2:8" ht="5.25" customHeight="1" thickBot="1">
      <c r="B368" s="52"/>
      <c r="D368" s="50"/>
      <c r="H368" s="35"/>
    </row>
    <row r="369" spans="2:8" ht="19.5" thickBot="1">
      <c r="B369" s="55" t="s">
        <v>10</v>
      </c>
      <c r="C369" s="34" t="str">
        <f>+CP!B25</f>
        <v>EDDAHAOUI</v>
      </c>
      <c r="D369" s="56"/>
      <c r="F369" s="55" t="s">
        <v>10</v>
      </c>
      <c r="G369" s="34" t="str">
        <f>+C369</f>
        <v>EDDAHAOUI</v>
      </c>
      <c r="H369" s="35"/>
    </row>
    <row r="370" spans="2:8" ht="19.5" thickBot="1">
      <c r="B370" s="55" t="s">
        <v>9</v>
      </c>
      <c r="C370" s="34" t="str">
        <f>+CP!C25</f>
        <v>ANASS</v>
      </c>
      <c r="D370" s="56"/>
      <c r="F370" s="55" t="s">
        <v>9</v>
      </c>
      <c r="G370" s="34" t="str">
        <f>+C370</f>
        <v>ANASS</v>
      </c>
      <c r="H370" s="35"/>
    </row>
    <row r="371" spans="2:8" ht="19.5" thickBot="1">
      <c r="B371" s="55" t="s">
        <v>92</v>
      </c>
      <c r="C371" s="37" t="str">
        <f>+CP!D25</f>
        <v>CP</v>
      </c>
      <c r="D371" s="33"/>
      <c r="F371" s="55" t="s">
        <v>92</v>
      </c>
      <c r="G371" s="34" t="str">
        <f>+C371</f>
        <v>CP</v>
      </c>
      <c r="H371" s="57" t="s">
        <v>101</v>
      </c>
    </row>
    <row r="372" spans="2:8" ht="6.75" customHeight="1" thickBot="1">
      <c r="B372" s="52"/>
      <c r="C372" s="58"/>
      <c r="D372" s="56"/>
      <c r="G372" s="34"/>
      <c r="H372" s="35"/>
    </row>
    <row r="373" spans="2:8" ht="16.5" thickBot="1">
      <c r="B373" s="31" t="s">
        <v>98</v>
      </c>
      <c r="C373" s="32">
        <f>+CP!E25</f>
        <v>800</v>
      </c>
      <c r="D373" s="33"/>
      <c r="F373" s="31" t="s">
        <v>98</v>
      </c>
      <c r="G373" s="34">
        <f>+C373</f>
        <v>800</v>
      </c>
      <c r="H373" s="35"/>
    </row>
    <row r="374" spans="2:8" ht="16.5" thickBot="1">
      <c r="B374" s="36" t="s">
        <v>99</v>
      </c>
      <c r="C374" s="32">
        <f>+CP!H25</f>
        <v>600</v>
      </c>
      <c r="D374" s="33"/>
      <c r="F374" s="36" t="s">
        <v>99</v>
      </c>
      <c r="G374" s="34">
        <f>+C374</f>
        <v>600</v>
      </c>
      <c r="H374" s="35"/>
    </row>
    <row r="375" spans="2:8" ht="16.5" thickBot="1">
      <c r="B375" s="31" t="s">
        <v>100</v>
      </c>
      <c r="C375" s="37">
        <f>+CP!K25</f>
        <v>200</v>
      </c>
      <c r="D375" s="33"/>
      <c r="F375" s="31" t="s">
        <v>100</v>
      </c>
      <c r="G375" s="34">
        <f>+C375</f>
        <v>200</v>
      </c>
      <c r="H375" s="35"/>
    </row>
    <row r="376" spans="2:8" ht="16.5" thickBot="1">
      <c r="B376" s="38" t="s">
        <v>102</v>
      </c>
      <c r="C376" s="39">
        <f>SUM(C373:C375)</f>
        <v>1600</v>
      </c>
      <c r="D376" s="33"/>
      <c r="F376" s="38" t="s">
        <v>102</v>
      </c>
      <c r="G376" s="34">
        <f>+C376</f>
        <v>1600</v>
      </c>
      <c r="H376" s="35"/>
    </row>
    <row r="377" spans="2:8" ht="6" customHeight="1" thickBot="1">
      <c r="B377" s="40"/>
      <c r="C377" s="59"/>
      <c r="D377" s="60"/>
      <c r="E377" s="41"/>
      <c r="F377" s="41"/>
      <c r="G377" s="41"/>
      <c r="H377" s="43"/>
    </row>
    <row r="378" spans="2:8" ht="18.75">
      <c r="B378" s="44" t="str">
        <f>+B363</f>
        <v>SEPTEMBRE 2023</v>
      </c>
      <c r="C378" s="45"/>
      <c r="D378" s="46"/>
      <c r="E378" s="45"/>
      <c r="F378" s="47" t="str">
        <f>+B378</f>
        <v>SEPTEMBRE 2023</v>
      </c>
      <c r="G378" s="45"/>
      <c r="H378" s="48"/>
    </row>
    <row r="379" spans="2:8" ht="23.25">
      <c r="B379" s="49" t="s">
        <v>96</v>
      </c>
      <c r="D379" s="50"/>
      <c r="F379" s="51" t="s">
        <v>96</v>
      </c>
      <c r="H379" s="35"/>
    </row>
    <row r="380" spans="2:8" ht="23.25">
      <c r="B380" s="49" t="s">
        <v>97</v>
      </c>
      <c r="D380" s="50"/>
      <c r="F380" s="51" t="s">
        <v>97</v>
      </c>
      <c r="H380" s="35"/>
    </row>
    <row r="381" spans="2:8" ht="6" customHeight="1">
      <c r="B381" s="52"/>
      <c r="D381" s="50"/>
      <c r="H381" s="35"/>
    </row>
    <row r="382" spans="2:8" ht="18.75">
      <c r="B382" s="54" t="str">
        <f>B367</f>
        <v>ANNEE SCOLAIRE  : 2022 / 2023</v>
      </c>
      <c r="D382" s="50"/>
      <c r="F382" s="54" t="str">
        <f>+B382</f>
        <v>ANNEE SCOLAIRE  : 2022 / 2023</v>
      </c>
      <c r="H382" s="35"/>
    </row>
    <row r="383" spans="2:8" ht="9" customHeight="1" thickBot="1">
      <c r="B383" s="52"/>
      <c r="D383" s="50"/>
      <c r="H383" s="35"/>
    </row>
    <row r="384" spans="2:8" ht="19.5" thickBot="1">
      <c r="B384" s="55" t="s">
        <v>10</v>
      </c>
      <c r="C384" s="34" t="str">
        <f>+CP!B26</f>
        <v>EL ARBAOUI</v>
      </c>
      <c r="D384" s="56"/>
      <c r="F384" s="55" t="s">
        <v>10</v>
      </c>
      <c r="G384" s="34" t="str">
        <f>+C384</f>
        <v>EL ARBAOUI</v>
      </c>
      <c r="H384" s="35"/>
    </row>
    <row r="385" spans="2:8" ht="19.5" thickBot="1">
      <c r="B385" s="55" t="s">
        <v>9</v>
      </c>
      <c r="C385" s="34" t="str">
        <f>+CP!C26</f>
        <v>ISMAIL</v>
      </c>
      <c r="D385" s="56"/>
      <c r="F385" s="55" t="s">
        <v>9</v>
      </c>
      <c r="G385" s="34" t="str">
        <f t="shared" ref="G385:G386" si="28">+C385</f>
        <v>ISMAIL</v>
      </c>
      <c r="H385" s="35"/>
    </row>
    <row r="386" spans="2:8" ht="19.5" thickBot="1">
      <c r="B386" s="55" t="s">
        <v>92</v>
      </c>
      <c r="C386" s="37" t="str">
        <f>+CP!D26</f>
        <v>CP</v>
      </c>
      <c r="D386" s="33"/>
      <c r="F386" s="55" t="s">
        <v>92</v>
      </c>
      <c r="G386" s="34" t="str">
        <f t="shared" si="28"/>
        <v>CP</v>
      </c>
      <c r="H386" s="57" t="s">
        <v>101</v>
      </c>
    </row>
    <row r="387" spans="2:8" ht="16.5" thickBot="1">
      <c r="B387" s="52"/>
      <c r="C387" s="58"/>
      <c r="D387" s="56"/>
      <c r="G387" s="34"/>
      <c r="H387" s="35"/>
    </row>
    <row r="388" spans="2:8" ht="16.5" thickBot="1">
      <c r="B388" s="31" t="s">
        <v>98</v>
      </c>
      <c r="C388" s="32">
        <f>+CP!E26</f>
        <v>700</v>
      </c>
      <c r="D388" s="33"/>
      <c r="F388" s="31" t="s">
        <v>98</v>
      </c>
      <c r="G388" s="34">
        <f t="shared" ref="G388:G391" si="29">+C388</f>
        <v>700</v>
      </c>
      <c r="H388" s="35"/>
    </row>
    <row r="389" spans="2:8" ht="16.5" thickBot="1">
      <c r="B389" s="36" t="s">
        <v>99</v>
      </c>
      <c r="C389" s="32">
        <f>+CP!H26</f>
        <v>600</v>
      </c>
      <c r="D389" s="33"/>
      <c r="F389" s="36" t="s">
        <v>99</v>
      </c>
      <c r="G389" s="34">
        <f t="shared" si="29"/>
        <v>600</v>
      </c>
      <c r="H389" s="35"/>
    </row>
    <row r="390" spans="2:8" ht="16.5" thickBot="1">
      <c r="B390" s="31" t="s">
        <v>100</v>
      </c>
      <c r="C390" s="37">
        <f>+CP!K26</f>
        <v>150</v>
      </c>
      <c r="D390" s="33"/>
      <c r="F390" s="31" t="s">
        <v>100</v>
      </c>
      <c r="G390" s="34">
        <f t="shared" si="29"/>
        <v>150</v>
      </c>
      <c r="H390" s="35"/>
    </row>
    <row r="391" spans="2:8" ht="16.5" thickBot="1">
      <c r="B391" s="38" t="s">
        <v>102</v>
      </c>
      <c r="C391" s="39">
        <f>SUM(C388:C390)</f>
        <v>1450</v>
      </c>
      <c r="D391" s="33"/>
      <c r="F391" s="38" t="s">
        <v>102</v>
      </c>
      <c r="G391" s="34">
        <f t="shared" si="29"/>
        <v>1450</v>
      </c>
      <c r="H391" s="35"/>
    </row>
    <row r="392" spans="2:8" ht="15.75" thickBot="1">
      <c r="B392" s="40"/>
      <c r="C392" s="41"/>
      <c r="D392" s="42"/>
      <c r="E392" s="41"/>
      <c r="F392" s="41"/>
      <c r="G392" s="41"/>
      <c r="H392" s="43"/>
    </row>
    <row r="393" spans="2:8" ht="18.75">
      <c r="B393" s="44" t="str">
        <f>+B378</f>
        <v>SEPTEMBRE 2023</v>
      </c>
      <c r="C393" s="45"/>
      <c r="D393" s="46"/>
      <c r="E393" s="45"/>
      <c r="F393" s="47" t="str">
        <f>+B393</f>
        <v>SEPTEMBRE 2023</v>
      </c>
      <c r="G393" s="45"/>
      <c r="H393" s="48"/>
    </row>
    <row r="394" spans="2:8" ht="23.25">
      <c r="B394" s="49" t="s">
        <v>96</v>
      </c>
      <c r="D394" s="50"/>
      <c r="F394" s="51" t="s">
        <v>96</v>
      </c>
      <c r="H394" s="35"/>
    </row>
    <row r="395" spans="2:8" ht="23.25">
      <c r="B395" s="49" t="s">
        <v>97</v>
      </c>
      <c r="D395" s="50"/>
      <c r="F395" s="51" t="s">
        <v>97</v>
      </c>
      <c r="H395" s="35"/>
    </row>
    <row r="396" spans="2:8">
      <c r="B396" s="52"/>
      <c r="D396" s="50"/>
      <c r="H396" s="35"/>
    </row>
    <row r="397" spans="2:8" ht="18.75">
      <c r="B397" s="54" t="str">
        <f>B382</f>
        <v>ANNEE SCOLAIRE  : 2022 / 2023</v>
      </c>
      <c r="D397" s="50"/>
      <c r="F397" s="54" t="str">
        <f>+B397</f>
        <v>ANNEE SCOLAIRE  : 2022 / 2023</v>
      </c>
      <c r="H397" s="35"/>
    </row>
    <row r="398" spans="2:8" ht="15.75" thickBot="1">
      <c r="B398" s="52"/>
      <c r="D398" s="50"/>
      <c r="H398" s="35"/>
    </row>
    <row r="399" spans="2:8" ht="19.5" thickBot="1">
      <c r="B399" s="55" t="s">
        <v>10</v>
      </c>
      <c r="C399" s="34" t="e">
        <f>+CP!#REF!</f>
        <v>#REF!</v>
      </c>
      <c r="D399" s="56"/>
      <c r="F399" s="55" t="s">
        <v>10</v>
      </c>
      <c r="G399" s="34" t="e">
        <f>+C399</f>
        <v>#REF!</v>
      </c>
      <c r="H399" s="35"/>
    </row>
    <row r="400" spans="2:8" ht="19.5" thickBot="1">
      <c r="B400" s="55" t="s">
        <v>9</v>
      </c>
      <c r="C400" s="34" t="e">
        <f>+CP!#REF!</f>
        <v>#REF!</v>
      </c>
      <c r="D400" s="56"/>
      <c r="F400" s="55" t="s">
        <v>9</v>
      </c>
      <c r="G400" s="34" t="e">
        <f t="shared" ref="G400:G401" si="30">+C400</f>
        <v>#REF!</v>
      </c>
      <c r="H400" s="35"/>
    </row>
    <row r="401" spans="2:8" ht="19.5" thickBot="1">
      <c r="B401" s="55" t="s">
        <v>92</v>
      </c>
      <c r="C401" s="37" t="e">
        <f>+CP!#REF!</f>
        <v>#REF!</v>
      </c>
      <c r="D401" s="33"/>
      <c r="F401" s="55" t="s">
        <v>92</v>
      </c>
      <c r="G401" s="34" t="e">
        <f t="shared" si="30"/>
        <v>#REF!</v>
      </c>
      <c r="H401" s="57" t="s">
        <v>101</v>
      </c>
    </row>
    <row r="402" spans="2:8" ht="16.5" thickBot="1">
      <c r="B402" s="52"/>
      <c r="C402" s="58"/>
      <c r="D402" s="56"/>
      <c r="G402" s="34"/>
      <c r="H402" s="35"/>
    </row>
    <row r="403" spans="2:8" ht="16.5" thickBot="1">
      <c r="B403" s="31" t="s">
        <v>98</v>
      </c>
      <c r="C403" s="32" t="e">
        <f>+CP!#REF!</f>
        <v>#REF!</v>
      </c>
      <c r="D403" s="33"/>
      <c r="F403" s="31" t="s">
        <v>98</v>
      </c>
      <c r="G403" s="34" t="e">
        <f t="shared" ref="G403:G406" si="31">+C403</f>
        <v>#REF!</v>
      </c>
      <c r="H403" s="35"/>
    </row>
    <row r="404" spans="2:8" ht="16.5" thickBot="1">
      <c r="B404" s="36" t="s">
        <v>99</v>
      </c>
      <c r="C404" s="32" t="e">
        <f>+CP!#REF!</f>
        <v>#REF!</v>
      </c>
      <c r="D404" s="33"/>
      <c r="F404" s="36" t="s">
        <v>99</v>
      </c>
      <c r="G404" s="34" t="e">
        <f t="shared" si="31"/>
        <v>#REF!</v>
      </c>
      <c r="H404" s="35"/>
    </row>
    <row r="405" spans="2:8" ht="16.5" thickBot="1">
      <c r="B405" s="31" t="s">
        <v>100</v>
      </c>
      <c r="C405" s="37" t="e">
        <f>+CP!#REF!</f>
        <v>#REF!</v>
      </c>
      <c r="D405" s="33"/>
      <c r="F405" s="31" t="s">
        <v>100</v>
      </c>
      <c r="G405" s="34" t="e">
        <f t="shared" si="31"/>
        <v>#REF!</v>
      </c>
      <c r="H405" s="35"/>
    </row>
    <row r="406" spans="2:8" ht="16.5" thickBot="1">
      <c r="B406" s="38" t="s">
        <v>102</v>
      </c>
      <c r="C406" s="39" t="e">
        <f>SUM(C403:C405)</f>
        <v>#REF!</v>
      </c>
      <c r="D406" s="33"/>
      <c r="F406" s="38" t="s">
        <v>102</v>
      </c>
      <c r="G406" s="34" t="e">
        <f t="shared" si="31"/>
        <v>#REF!</v>
      </c>
      <c r="H406" s="35"/>
    </row>
    <row r="407" spans="2:8" ht="15.75" thickBot="1">
      <c r="B407" s="40"/>
      <c r="C407" s="41"/>
      <c r="D407" s="42"/>
      <c r="E407" s="41"/>
      <c r="F407" s="41"/>
      <c r="G407" s="41"/>
      <c r="H407" s="43"/>
    </row>
    <row r="408" spans="2:8" ht="18.75">
      <c r="B408" s="44" t="str">
        <f>+B393</f>
        <v>SEPTEMBRE 2023</v>
      </c>
      <c r="C408" s="45"/>
      <c r="D408" s="46"/>
      <c r="E408" s="45"/>
      <c r="F408" s="47" t="str">
        <f>+B408</f>
        <v>SEPTEMBRE 2023</v>
      </c>
      <c r="G408" s="45"/>
      <c r="H408" s="48"/>
    </row>
    <row r="409" spans="2:8" ht="23.25">
      <c r="B409" s="49" t="s">
        <v>96</v>
      </c>
      <c r="D409" s="50"/>
      <c r="F409" s="51" t="s">
        <v>96</v>
      </c>
      <c r="H409" s="35"/>
    </row>
    <row r="410" spans="2:8" ht="23.25">
      <c r="B410" s="49" t="s">
        <v>97</v>
      </c>
      <c r="D410" s="50"/>
      <c r="F410" s="51" t="s">
        <v>97</v>
      </c>
      <c r="H410" s="35"/>
    </row>
    <row r="411" spans="2:8" ht="1.5" customHeight="1">
      <c r="B411" s="52"/>
      <c r="D411" s="50"/>
      <c r="H411" s="35"/>
    </row>
    <row r="412" spans="2:8" ht="18.75">
      <c r="B412" s="54" t="str">
        <f>B397</f>
        <v>ANNEE SCOLAIRE  : 2022 / 2023</v>
      </c>
      <c r="D412" s="50"/>
      <c r="F412" s="54" t="str">
        <f>+B412</f>
        <v>ANNEE SCOLAIRE  : 2022 / 2023</v>
      </c>
      <c r="H412" s="35"/>
    </row>
    <row r="413" spans="2:8" ht="6.75" customHeight="1" thickBot="1">
      <c r="B413" s="52"/>
      <c r="D413" s="50"/>
      <c r="H413" s="35"/>
    </row>
    <row r="414" spans="2:8" ht="19.5" thickBot="1">
      <c r="B414" s="55" t="s">
        <v>10</v>
      </c>
      <c r="C414" s="34" t="str">
        <f>+CP!B27</f>
        <v>ENNAJI</v>
      </c>
      <c r="D414" s="56"/>
      <c r="F414" s="55" t="s">
        <v>10</v>
      </c>
      <c r="G414" s="34" t="str">
        <f>+C414</f>
        <v>ENNAJI</v>
      </c>
      <c r="H414" s="35"/>
    </row>
    <row r="415" spans="2:8" ht="19.5" thickBot="1">
      <c r="B415" s="55" t="s">
        <v>9</v>
      </c>
      <c r="C415" s="34" t="str">
        <f>+CP!C27</f>
        <v>YOUSSEF</v>
      </c>
      <c r="D415" s="56"/>
      <c r="F415" s="55" t="s">
        <v>9</v>
      </c>
      <c r="G415" s="34" t="str">
        <f>+C415</f>
        <v>YOUSSEF</v>
      </c>
      <c r="H415" s="35"/>
    </row>
    <row r="416" spans="2:8" ht="19.5" thickBot="1">
      <c r="B416" s="55" t="s">
        <v>92</v>
      </c>
      <c r="C416" s="37" t="str">
        <f>+CP!D27</f>
        <v>CP</v>
      </c>
      <c r="D416" s="33"/>
      <c r="F416" s="55" t="s">
        <v>92</v>
      </c>
      <c r="G416" s="34" t="str">
        <f>+C416</f>
        <v>CP</v>
      </c>
      <c r="H416" s="57" t="s">
        <v>101</v>
      </c>
    </row>
    <row r="417" spans="2:8" ht="6.75" customHeight="1" thickBot="1">
      <c r="B417" s="52"/>
      <c r="C417" s="58"/>
      <c r="D417" s="56"/>
      <c r="G417" s="34"/>
      <c r="H417" s="35"/>
    </row>
    <row r="418" spans="2:8" ht="16.5" thickBot="1">
      <c r="B418" s="31" t="s">
        <v>98</v>
      </c>
      <c r="C418" s="32">
        <f>+CP!E27</f>
        <v>800</v>
      </c>
      <c r="D418" s="33"/>
      <c r="F418" s="31" t="s">
        <v>98</v>
      </c>
      <c r="G418" s="34">
        <f>+C418</f>
        <v>800</v>
      </c>
      <c r="H418" s="35"/>
    </row>
    <row r="419" spans="2:8" ht="16.5" thickBot="1">
      <c r="B419" s="36" t="s">
        <v>99</v>
      </c>
      <c r="C419" s="32">
        <f>+CP!H27</f>
        <v>600</v>
      </c>
      <c r="D419" s="33"/>
      <c r="F419" s="36" t="s">
        <v>99</v>
      </c>
      <c r="G419" s="34">
        <f>+C419</f>
        <v>600</v>
      </c>
      <c r="H419" s="35"/>
    </row>
    <row r="420" spans="2:8" ht="16.5" thickBot="1">
      <c r="B420" s="31" t="s">
        <v>100</v>
      </c>
      <c r="C420" s="37">
        <f>+CP!K27</f>
        <v>150</v>
      </c>
      <c r="D420" s="33"/>
      <c r="F420" s="31" t="s">
        <v>100</v>
      </c>
      <c r="G420" s="34">
        <f>+C420</f>
        <v>150</v>
      </c>
      <c r="H420" s="35"/>
    </row>
    <row r="421" spans="2:8" ht="16.5" thickBot="1">
      <c r="B421" s="38" t="s">
        <v>102</v>
      </c>
      <c r="C421" s="39">
        <f>SUM(C418:C420)</f>
        <v>1550</v>
      </c>
      <c r="D421" s="33"/>
      <c r="F421" s="38" t="s">
        <v>102</v>
      </c>
      <c r="G421" s="34">
        <f>+C421</f>
        <v>1550</v>
      </c>
      <c r="H421" s="35"/>
    </row>
    <row r="422" spans="2:8" ht="9.75" customHeight="1" thickBot="1">
      <c r="B422" s="40"/>
      <c r="C422" s="59"/>
      <c r="D422" s="60"/>
      <c r="E422" s="41"/>
      <c r="F422" s="41"/>
      <c r="G422" s="41"/>
      <c r="H422" s="43"/>
    </row>
    <row r="423" spans="2:8" ht="18.75">
      <c r="B423" s="44" t="str">
        <f>B408</f>
        <v>SEPTEMBRE 2023</v>
      </c>
      <c r="C423" s="45"/>
      <c r="D423" s="46"/>
      <c r="E423" s="45"/>
      <c r="F423" s="47" t="str">
        <f>+B423</f>
        <v>SEPTEMBRE 2023</v>
      </c>
      <c r="G423" s="45"/>
      <c r="H423" s="48"/>
    </row>
    <row r="424" spans="2:8" ht="23.25">
      <c r="B424" s="49" t="s">
        <v>96</v>
      </c>
      <c r="D424" s="50"/>
      <c r="F424" s="51" t="s">
        <v>96</v>
      </c>
      <c r="H424" s="35"/>
    </row>
    <row r="425" spans="2:8" ht="23.25">
      <c r="B425" s="49" t="s">
        <v>97</v>
      </c>
      <c r="D425" s="50"/>
      <c r="F425" s="51" t="s">
        <v>97</v>
      </c>
      <c r="H425" s="35"/>
    </row>
    <row r="426" spans="2:8" ht="6" customHeight="1">
      <c r="B426" s="52"/>
      <c r="D426" s="50"/>
      <c r="H426" s="35"/>
    </row>
    <row r="427" spans="2:8" ht="18.75">
      <c r="B427" s="54" t="str">
        <f>B412</f>
        <v>ANNEE SCOLAIRE  : 2022 / 2023</v>
      </c>
      <c r="D427" s="50"/>
      <c r="F427" s="54" t="str">
        <f>+B427</f>
        <v>ANNEE SCOLAIRE  : 2022 / 2023</v>
      </c>
      <c r="H427" s="35"/>
    </row>
    <row r="428" spans="2:8" ht="8.25" customHeight="1" thickBot="1">
      <c r="B428" s="52"/>
      <c r="D428" s="50"/>
      <c r="H428" s="35"/>
    </row>
    <row r="429" spans="2:8" ht="19.5" thickBot="1">
      <c r="B429" s="55" t="s">
        <v>10</v>
      </c>
      <c r="C429" s="34" t="str">
        <f>+CP!B28</f>
        <v>CHAHOUM</v>
      </c>
      <c r="D429" s="56"/>
      <c r="F429" s="55" t="s">
        <v>10</v>
      </c>
      <c r="G429" s="34" t="str">
        <f>+C429</f>
        <v>CHAHOUM</v>
      </c>
      <c r="H429" s="35"/>
    </row>
    <row r="430" spans="2:8" ht="19.5" thickBot="1">
      <c r="B430" s="55" t="s">
        <v>9</v>
      </c>
      <c r="C430" s="34" t="str">
        <f>+CP!C28</f>
        <v>MARWA</v>
      </c>
      <c r="D430" s="56"/>
      <c r="F430" s="55" t="s">
        <v>9</v>
      </c>
      <c r="G430" s="34" t="str">
        <f>+C430</f>
        <v>MARWA</v>
      </c>
      <c r="H430" s="35"/>
    </row>
    <row r="431" spans="2:8" ht="19.5" thickBot="1">
      <c r="B431" s="55" t="s">
        <v>92</v>
      </c>
      <c r="C431" s="37" t="str">
        <f>+CP!D28</f>
        <v>CP</v>
      </c>
      <c r="D431" s="33"/>
      <c r="F431" s="55" t="s">
        <v>92</v>
      </c>
      <c r="G431" s="34" t="str">
        <f>+C431</f>
        <v>CP</v>
      </c>
      <c r="H431" s="57" t="s">
        <v>101</v>
      </c>
    </row>
    <row r="432" spans="2:8" ht="16.5" thickBot="1">
      <c r="B432" s="52"/>
      <c r="C432" s="58"/>
      <c r="D432" s="56"/>
      <c r="G432" s="34"/>
      <c r="H432" s="35"/>
    </row>
    <row r="433" spans="2:8" ht="16.5" thickBot="1">
      <c r="B433" s="31" t="s">
        <v>98</v>
      </c>
      <c r="C433" s="32">
        <f>+CP!E28</f>
        <v>700</v>
      </c>
      <c r="D433" s="33"/>
      <c r="F433" s="31" t="s">
        <v>98</v>
      </c>
      <c r="G433" s="34">
        <f>+C433</f>
        <v>700</v>
      </c>
      <c r="H433" s="35"/>
    </row>
    <row r="434" spans="2:8" ht="16.5" thickBot="1">
      <c r="B434" s="36" t="s">
        <v>99</v>
      </c>
      <c r="C434" s="32">
        <f>+CP!H28</f>
        <v>600</v>
      </c>
      <c r="D434" s="33"/>
      <c r="F434" s="36" t="s">
        <v>99</v>
      </c>
      <c r="G434" s="34">
        <f>+C434</f>
        <v>600</v>
      </c>
      <c r="H434" s="35"/>
    </row>
    <row r="435" spans="2:8" ht="16.5" thickBot="1">
      <c r="B435" s="31" t="s">
        <v>100</v>
      </c>
      <c r="C435" s="37">
        <f>+CP!K28</f>
        <v>100</v>
      </c>
      <c r="D435" s="33"/>
      <c r="F435" s="31" t="s">
        <v>100</v>
      </c>
      <c r="G435" s="34">
        <f>+C435</f>
        <v>100</v>
      </c>
      <c r="H435" s="35"/>
    </row>
    <row r="436" spans="2:8" ht="16.5" thickBot="1">
      <c r="B436" s="38" t="s">
        <v>102</v>
      </c>
      <c r="C436" s="39">
        <f>SUM(C433:C435)</f>
        <v>1400</v>
      </c>
      <c r="D436" s="33"/>
      <c r="F436" s="38" t="s">
        <v>102</v>
      </c>
      <c r="G436" s="34">
        <f>+C436</f>
        <v>1400</v>
      </c>
      <c r="H436" s="35"/>
    </row>
    <row r="437" spans="2:8" ht="15.75" thickBot="1">
      <c r="B437" s="40"/>
      <c r="C437" s="59"/>
      <c r="D437" s="60"/>
      <c r="E437" s="41"/>
      <c r="F437" s="41"/>
      <c r="G437" s="41"/>
      <c r="H437" s="43"/>
    </row>
    <row r="438" spans="2:8" ht="18.75">
      <c r="B438" s="44" t="str">
        <f>+B423</f>
        <v>SEPTEMBRE 2023</v>
      </c>
      <c r="C438" s="45"/>
      <c r="D438" s="46"/>
      <c r="E438" s="45"/>
      <c r="F438" s="47" t="str">
        <f>+B438</f>
        <v>SEPTEMBRE 2023</v>
      </c>
      <c r="G438" s="45"/>
      <c r="H438" s="48"/>
    </row>
    <row r="439" spans="2:8" ht="23.25">
      <c r="B439" s="49" t="s">
        <v>96</v>
      </c>
      <c r="D439" s="50"/>
      <c r="F439" s="51" t="s">
        <v>96</v>
      </c>
      <c r="H439" s="35"/>
    </row>
    <row r="440" spans="2:8" ht="23.25">
      <c r="B440" s="49" t="s">
        <v>97</v>
      </c>
      <c r="D440" s="50"/>
      <c r="F440" s="51" t="s">
        <v>97</v>
      </c>
      <c r="H440" s="35"/>
    </row>
    <row r="441" spans="2:8" ht="6" customHeight="1">
      <c r="B441" s="52"/>
      <c r="D441" s="50"/>
      <c r="H441" s="35"/>
    </row>
    <row r="442" spans="2:8" ht="18.75">
      <c r="B442" s="54" t="str">
        <f>B427</f>
        <v>ANNEE SCOLAIRE  : 2022 / 2023</v>
      </c>
      <c r="D442" s="50"/>
      <c r="F442" s="54" t="str">
        <f>+B442</f>
        <v>ANNEE SCOLAIRE  : 2022 / 2023</v>
      </c>
      <c r="H442" s="35"/>
    </row>
    <row r="443" spans="2:8" ht="7.5" customHeight="1" thickBot="1">
      <c r="B443" s="52"/>
      <c r="D443" s="50"/>
      <c r="H443" s="35"/>
    </row>
    <row r="444" spans="2:8" ht="19.5" thickBot="1">
      <c r="B444" s="55" t="s">
        <v>10</v>
      </c>
      <c r="C444" s="34" t="str">
        <f>+CP!B29</f>
        <v>BRAHMY</v>
      </c>
      <c r="D444" s="56"/>
      <c r="F444" s="55" t="s">
        <v>10</v>
      </c>
      <c r="G444" s="34" t="str">
        <f>+C444</f>
        <v>BRAHMY</v>
      </c>
      <c r="H444" s="35"/>
    </row>
    <row r="445" spans="2:8" ht="19.5" thickBot="1">
      <c r="B445" s="55" t="s">
        <v>9</v>
      </c>
      <c r="C445" s="34" t="str">
        <f>+CP!C29</f>
        <v>IYED</v>
      </c>
      <c r="D445" s="56"/>
      <c r="F445" s="55" t="s">
        <v>9</v>
      </c>
      <c r="G445" s="34" t="str">
        <f t="shared" ref="G445:G446" si="32">+C445</f>
        <v>IYED</v>
      </c>
      <c r="H445" s="35"/>
    </row>
    <row r="446" spans="2:8" ht="19.5" thickBot="1">
      <c r="B446" s="55" t="s">
        <v>92</v>
      </c>
      <c r="C446" s="37" t="str">
        <f>+CP!D29</f>
        <v>CP</v>
      </c>
      <c r="D446" s="33"/>
      <c r="F446" s="55" t="s">
        <v>92</v>
      </c>
      <c r="G446" s="34" t="str">
        <f t="shared" si="32"/>
        <v>CP</v>
      </c>
      <c r="H446" s="57" t="s">
        <v>101</v>
      </c>
    </row>
    <row r="447" spans="2:8" ht="11.25" customHeight="1" thickBot="1">
      <c r="B447" s="52"/>
      <c r="C447" s="58"/>
      <c r="D447" s="56"/>
      <c r="G447" s="34"/>
      <c r="H447" s="35"/>
    </row>
    <row r="448" spans="2:8" ht="16.5" thickBot="1">
      <c r="B448" s="31" t="s">
        <v>98</v>
      </c>
      <c r="C448" s="32">
        <f>+CP!E29</f>
        <v>700</v>
      </c>
      <c r="D448" s="33"/>
      <c r="F448" s="31" t="s">
        <v>98</v>
      </c>
      <c r="G448" s="34">
        <f t="shared" ref="G448:G451" si="33">+C448</f>
        <v>700</v>
      </c>
      <c r="H448" s="35"/>
    </row>
    <row r="449" spans="2:8" ht="16.5" thickBot="1">
      <c r="B449" s="36" t="s">
        <v>99</v>
      </c>
      <c r="C449" s="32">
        <f>+CP!H29</f>
        <v>650</v>
      </c>
      <c r="D449" s="33"/>
      <c r="F449" s="36" t="s">
        <v>99</v>
      </c>
      <c r="G449" s="34">
        <f t="shared" si="33"/>
        <v>650</v>
      </c>
      <c r="H449" s="35"/>
    </row>
    <row r="450" spans="2:8" ht="16.5" thickBot="1">
      <c r="B450" s="31" t="s">
        <v>100</v>
      </c>
      <c r="C450" s="37">
        <f>+CP!K29</f>
        <v>150</v>
      </c>
      <c r="D450" s="33"/>
      <c r="F450" s="31" t="s">
        <v>100</v>
      </c>
      <c r="G450" s="34">
        <f t="shared" si="33"/>
        <v>150</v>
      </c>
      <c r="H450" s="35"/>
    </row>
    <row r="451" spans="2:8" ht="21" customHeight="1" thickBot="1">
      <c r="B451" s="38" t="s">
        <v>102</v>
      </c>
      <c r="C451" s="39">
        <f>SUM(C448:C450)</f>
        <v>1500</v>
      </c>
      <c r="D451" s="33"/>
      <c r="F451" s="38" t="s">
        <v>102</v>
      </c>
      <c r="G451" s="34">
        <f t="shared" si="33"/>
        <v>1500</v>
      </c>
      <c r="H451" s="35"/>
    </row>
    <row r="452" spans="2:8" ht="10.5" customHeight="1" thickBot="1">
      <c r="B452" s="40"/>
      <c r="C452" s="41"/>
      <c r="D452" s="42"/>
      <c r="E452" s="41"/>
      <c r="F452" s="41"/>
      <c r="G452" s="41"/>
      <c r="H452" s="43"/>
    </row>
    <row r="453" spans="2:8" ht="18.75">
      <c r="B453" s="44" t="str">
        <f>+B438</f>
        <v>SEPTEMBRE 2023</v>
      </c>
      <c r="C453" s="45"/>
      <c r="D453" s="46"/>
      <c r="E453" s="45"/>
      <c r="F453" s="47" t="str">
        <f>+B453</f>
        <v>SEPTEMBRE 2023</v>
      </c>
      <c r="G453" s="45"/>
      <c r="H453" s="48"/>
    </row>
    <row r="454" spans="2:8" ht="23.25">
      <c r="B454" s="49" t="s">
        <v>96</v>
      </c>
      <c r="D454" s="50"/>
      <c r="F454" s="51" t="s">
        <v>96</v>
      </c>
      <c r="H454" s="35"/>
    </row>
    <row r="455" spans="2:8" ht="23.25">
      <c r="B455" s="49" t="s">
        <v>97</v>
      </c>
      <c r="D455" s="50"/>
      <c r="F455" s="51" t="s">
        <v>97</v>
      </c>
      <c r="H455" s="35"/>
    </row>
    <row r="456" spans="2:8">
      <c r="B456" s="52"/>
      <c r="D456" s="50"/>
      <c r="H456" s="35"/>
    </row>
    <row r="457" spans="2:8" ht="18.75">
      <c r="B457" s="54" t="str">
        <f>B442</f>
        <v>ANNEE SCOLAIRE  : 2022 / 2023</v>
      </c>
      <c r="D457" s="50"/>
      <c r="F457" s="54" t="str">
        <f>+B457</f>
        <v>ANNEE SCOLAIRE  : 2022 / 2023</v>
      </c>
      <c r="H457" s="35"/>
    </row>
    <row r="458" spans="2:8" ht="15.75" thickBot="1">
      <c r="B458" s="52"/>
      <c r="D458" s="50"/>
      <c r="H458" s="35"/>
    </row>
    <row r="459" spans="2:8" ht="19.5" thickBot="1">
      <c r="B459" s="55" t="s">
        <v>10</v>
      </c>
      <c r="C459" s="34" t="str">
        <f>+CP!B30</f>
        <v>EL AARARI</v>
      </c>
      <c r="D459" s="56"/>
      <c r="F459" s="55" t="s">
        <v>10</v>
      </c>
      <c r="G459" s="34" t="str">
        <f>+C459</f>
        <v>EL AARARI</v>
      </c>
      <c r="H459" s="35"/>
    </row>
    <row r="460" spans="2:8" ht="19.5" thickBot="1">
      <c r="B460" s="55" t="s">
        <v>9</v>
      </c>
      <c r="C460" s="34" t="str">
        <f>+CP!C30</f>
        <v>ISLAM</v>
      </c>
      <c r="D460" s="56"/>
      <c r="F460" s="55" t="s">
        <v>9</v>
      </c>
      <c r="G460" s="34" t="str">
        <f t="shared" ref="G460:G461" si="34">+C460</f>
        <v>ISLAM</v>
      </c>
      <c r="H460" s="35"/>
    </row>
    <row r="461" spans="2:8" ht="19.5" thickBot="1">
      <c r="B461" s="55" t="s">
        <v>92</v>
      </c>
      <c r="C461" s="37" t="str">
        <f>+CP!D30</f>
        <v>CP</v>
      </c>
      <c r="D461" s="33"/>
      <c r="F461" s="55" t="s">
        <v>92</v>
      </c>
      <c r="G461" s="34" t="str">
        <f t="shared" si="34"/>
        <v>CP</v>
      </c>
      <c r="H461" s="57" t="s">
        <v>101</v>
      </c>
    </row>
    <row r="462" spans="2:8" ht="16.5" thickBot="1">
      <c r="B462" s="52"/>
      <c r="C462" s="58"/>
      <c r="D462" s="56"/>
      <c r="G462" s="34"/>
      <c r="H462" s="35"/>
    </row>
    <row r="463" spans="2:8" ht="16.5" thickBot="1">
      <c r="B463" s="31" t="s">
        <v>98</v>
      </c>
      <c r="C463" s="32">
        <f>+CP!E30</f>
        <v>800</v>
      </c>
      <c r="D463" s="33"/>
      <c r="F463" s="31" t="s">
        <v>98</v>
      </c>
      <c r="G463" s="34">
        <f t="shared" ref="G463:G466" si="35">+C463</f>
        <v>800</v>
      </c>
      <c r="H463" s="35"/>
    </row>
    <row r="464" spans="2:8" ht="16.5" thickBot="1">
      <c r="B464" s="36" t="s">
        <v>99</v>
      </c>
      <c r="C464" s="32">
        <f>+CP!H30</f>
        <v>600</v>
      </c>
      <c r="D464" s="33"/>
      <c r="F464" s="36" t="s">
        <v>99</v>
      </c>
      <c r="G464" s="34">
        <f t="shared" si="35"/>
        <v>600</v>
      </c>
      <c r="H464" s="35"/>
    </row>
    <row r="465" spans="2:8" ht="16.5" thickBot="1">
      <c r="B465" s="31" t="s">
        <v>100</v>
      </c>
      <c r="C465" s="37">
        <f>+CP!K30</f>
        <v>150</v>
      </c>
      <c r="D465" s="33"/>
      <c r="F465" s="31" t="s">
        <v>100</v>
      </c>
      <c r="G465" s="34">
        <f t="shared" si="35"/>
        <v>150</v>
      </c>
      <c r="H465" s="35"/>
    </row>
    <row r="466" spans="2:8" ht="16.5" thickBot="1">
      <c r="B466" s="38" t="s">
        <v>102</v>
      </c>
      <c r="C466" s="39">
        <f>SUM(C463:C465)</f>
        <v>1550</v>
      </c>
      <c r="D466" s="33"/>
      <c r="F466" s="38" t="s">
        <v>102</v>
      </c>
      <c r="G466" s="34">
        <f t="shared" si="35"/>
        <v>1550</v>
      </c>
      <c r="H466" s="35"/>
    </row>
    <row r="467" spans="2:8" ht="15.75" thickBot="1">
      <c r="B467" s="40"/>
      <c r="C467" s="41"/>
      <c r="D467" s="42"/>
      <c r="E467" s="41"/>
      <c r="F467" s="41"/>
      <c r="G467" s="41"/>
      <c r="H467" s="43"/>
    </row>
    <row r="468" spans="2:8" ht="18.75">
      <c r="B468" s="44" t="str">
        <f>+B453</f>
        <v>SEPTEMBRE 2023</v>
      </c>
      <c r="C468" s="45"/>
      <c r="D468" s="46"/>
      <c r="E468" s="45"/>
      <c r="F468" s="47" t="str">
        <f>+B468</f>
        <v>SEPTEMBRE 2023</v>
      </c>
      <c r="G468" s="45"/>
      <c r="H468" s="48"/>
    </row>
    <row r="469" spans="2:8" ht="23.25">
      <c r="B469" s="49" t="s">
        <v>96</v>
      </c>
      <c r="D469" s="50"/>
      <c r="F469" s="51" t="s">
        <v>96</v>
      </c>
      <c r="H469" s="35"/>
    </row>
    <row r="470" spans="2:8" ht="23.25">
      <c r="B470" s="49" t="s">
        <v>97</v>
      </c>
      <c r="D470" s="50"/>
      <c r="F470" s="51" t="s">
        <v>97</v>
      </c>
      <c r="H470" s="35"/>
    </row>
    <row r="471" spans="2:8" ht="5.25" customHeight="1">
      <c r="B471" s="52"/>
      <c r="D471" s="50"/>
      <c r="H471" s="35"/>
    </row>
    <row r="472" spans="2:8" ht="18.75">
      <c r="B472" s="54" t="str">
        <f>B457</f>
        <v>ANNEE SCOLAIRE  : 2022 / 2023</v>
      </c>
      <c r="D472" s="50"/>
      <c r="F472" s="54" t="str">
        <f>+B472</f>
        <v>ANNEE SCOLAIRE  : 2022 / 2023</v>
      </c>
      <c r="H472" s="35"/>
    </row>
    <row r="473" spans="2:8" ht="8.25" customHeight="1" thickBot="1">
      <c r="B473" s="52"/>
      <c r="D473" s="50"/>
      <c r="H473" s="35"/>
    </row>
    <row r="474" spans="2:8" ht="19.5" thickBot="1">
      <c r="B474" s="55" t="s">
        <v>10</v>
      </c>
      <c r="C474" s="34" t="str">
        <f>+CP!B31</f>
        <v>BOUJELLABA</v>
      </c>
      <c r="D474" s="56"/>
      <c r="F474" s="55" t="s">
        <v>10</v>
      </c>
      <c r="G474" s="34" t="str">
        <f>+C474</f>
        <v>BOUJELLABA</v>
      </c>
      <c r="H474" s="35"/>
    </row>
    <row r="475" spans="2:8" ht="19.5" thickBot="1">
      <c r="B475" s="55" t="s">
        <v>9</v>
      </c>
      <c r="C475" s="34" t="str">
        <f>+CP!C31</f>
        <v>SARA</v>
      </c>
      <c r="D475" s="56"/>
      <c r="F475" s="55" t="s">
        <v>9</v>
      </c>
      <c r="G475" s="34" t="str">
        <f>+C475</f>
        <v>SARA</v>
      </c>
      <c r="H475" s="35"/>
    </row>
    <row r="476" spans="2:8" ht="19.5" thickBot="1">
      <c r="B476" s="55" t="s">
        <v>92</v>
      </c>
      <c r="C476" s="37" t="str">
        <f>+CP!D31</f>
        <v>CP</v>
      </c>
      <c r="D476" s="33"/>
      <c r="F476" s="55" t="s">
        <v>92</v>
      </c>
      <c r="G476" s="34" t="str">
        <f>+C476</f>
        <v>CP</v>
      </c>
      <c r="H476" s="57" t="s">
        <v>101</v>
      </c>
    </row>
    <row r="477" spans="2:8" ht="16.5" thickBot="1">
      <c r="B477" s="52"/>
      <c r="C477" s="58"/>
      <c r="D477" s="56"/>
      <c r="G477" s="34"/>
      <c r="H477" s="35"/>
    </row>
    <row r="478" spans="2:8" ht="16.5" thickBot="1">
      <c r="B478" s="31" t="s">
        <v>98</v>
      </c>
      <c r="C478" s="32">
        <f>+CP!E31</f>
        <v>800</v>
      </c>
      <c r="D478" s="33"/>
      <c r="F478" s="31" t="s">
        <v>98</v>
      </c>
      <c r="G478" s="34">
        <f>+C478</f>
        <v>800</v>
      </c>
      <c r="H478" s="35"/>
    </row>
    <row r="479" spans="2:8" ht="16.5" thickBot="1">
      <c r="B479" s="36" t="s">
        <v>99</v>
      </c>
      <c r="C479" s="32">
        <f>+CP!H31</f>
        <v>600</v>
      </c>
      <c r="D479" s="33"/>
      <c r="F479" s="36" t="s">
        <v>99</v>
      </c>
      <c r="G479" s="34">
        <f>+C479</f>
        <v>600</v>
      </c>
      <c r="H479" s="35"/>
    </row>
    <row r="480" spans="2:8" ht="16.5" thickBot="1">
      <c r="B480" s="31" t="s">
        <v>100</v>
      </c>
      <c r="C480" s="37">
        <f>+CP!K31</f>
        <v>150</v>
      </c>
      <c r="D480" s="33"/>
      <c r="F480" s="31" t="s">
        <v>100</v>
      </c>
      <c r="G480" s="34">
        <f>+C480</f>
        <v>150</v>
      </c>
      <c r="H480" s="35"/>
    </row>
    <row r="481" spans="2:8" ht="16.5" thickBot="1">
      <c r="B481" s="38" t="s">
        <v>102</v>
      </c>
      <c r="C481" s="39">
        <f>SUM(C478:C480)</f>
        <v>1550</v>
      </c>
      <c r="D481" s="33"/>
      <c r="F481" s="38" t="s">
        <v>102</v>
      </c>
      <c r="G481" s="34">
        <f>+C481</f>
        <v>1550</v>
      </c>
      <c r="H481" s="35"/>
    </row>
    <row r="482" spans="2:8" ht="6" customHeight="1" thickBot="1">
      <c r="B482" s="40"/>
      <c r="C482" s="59"/>
      <c r="D482" s="60"/>
      <c r="E482" s="41"/>
      <c r="F482" s="41"/>
      <c r="G482" s="41"/>
      <c r="H482" s="43"/>
    </row>
    <row r="483" spans="2:8" ht="18.75">
      <c r="B483" s="44" t="str">
        <f>+B468</f>
        <v>SEPTEMBRE 2023</v>
      </c>
      <c r="C483" s="45"/>
      <c r="D483" s="46"/>
      <c r="E483" s="45"/>
      <c r="F483" s="47" t="str">
        <f>+B483</f>
        <v>SEPTEMBRE 2023</v>
      </c>
      <c r="G483" s="45"/>
      <c r="H483" s="48"/>
    </row>
    <row r="484" spans="2:8" ht="23.25">
      <c r="B484" s="49" t="s">
        <v>96</v>
      </c>
      <c r="D484" s="50"/>
      <c r="F484" s="51" t="s">
        <v>96</v>
      </c>
      <c r="H484" s="35"/>
    </row>
    <row r="485" spans="2:8" ht="23.25">
      <c r="B485" s="49" t="s">
        <v>97</v>
      </c>
      <c r="D485" s="50"/>
      <c r="F485" s="51" t="s">
        <v>97</v>
      </c>
      <c r="H485" s="35"/>
    </row>
    <row r="486" spans="2:8">
      <c r="B486" s="52"/>
      <c r="D486" s="50"/>
      <c r="H486" s="35"/>
    </row>
    <row r="487" spans="2:8" ht="18.75">
      <c r="B487" s="54" t="str">
        <f>B472</f>
        <v>ANNEE SCOLAIRE  : 2022 / 2023</v>
      </c>
      <c r="D487" s="50"/>
      <c r="F487" s="54" t="str">
        <f>+B487</f>
        <v>ANNEE SCOLAIRE  : 2022 / 2023</v>
      </c>
      <c r="H487" s="35"/>
    </row>
    <row r="488" spans="2:8" ht="15.75" thickBot="1">
      <c r="B488" s="52"/>
      <c r="D488" s="50"/>
      <c r="H488" s="35"/>
    </row>
    <row r="489" spans="2:8" ht="19.5" thickBot="1">
      <c r="B489" s="55" t="s">
        <v>10</v>
      </c>
      <c r="C489" s="34" t="e">
        <f>+CP!#REF!</f>
        <v>#REF!</v>
      </c>
      <c r="D489" s="56"/>
      <c r="F489" s="55" t="s">
        <v>10</v>
      </c>
      <c r="G489" s="34" t="e">
        <f>+C489</f>
        <v>#REF!</v>
      </c>
      <c r="H489" s="35"/>
    </row>
    <row r="490" spans="2:8" ht="19.5" thickBot="1">
      <c r="B490" s="55" t="s">
        <v>9</v>
      </c>
      <c r="C490" s="34" t="e">
        <f>+CP!#REF!</f>
        <v>#REF!</v>
      </c>
      <c r="D490" s="56"/>
      <c r="F490" s="55" t="s">
        <v>9</v>
      </c>
      <c r="G490" s="34" t="e">
        <f t="shared" ref="G490:G491" si="36">+C490</f>
        <v>#REF!</v>
      </c>
      <c r="H490" s="35"/>
    </row>
    <row r="491" spans="2:8" ht="19.5" thickBot="1">
      <c r="B491" s="55" t="s">
        <v>92</v>
      </c>
      <c r="C491" s="37" t="e">
        <f>+CP!#REF!</f>
        <v>#REF!</v>
      </c>
      <c r="D491" s="33"/>
      <c r="F491" s="55" t="s">
        <v>92</v>
      </c>
      <c r="G491" s="34" t="e">
        <f t="shared" si="36"/>
        <v>#REF!</v>
      </c>
      <c r="H491" s="57" t="s">
        <v>101</v>
      </c>
    </row>
    <row r="492" spans="2:8" ht="6" customHeight="1" thickBot="1">
      <c r="B492" s="52"/>
      <c r="C492" s="58"/>
      <c r="D492" s="56"/>
      <c r="G492" s="34"/>
      <c r="H492" s="35"/>
    </row>
    <row r="493" spans="2:8" ht="16.5" thickBot="1">
      <c r="B493" s="31" t="s">
        <v>98</v>
      </c>
      <c r="C493" s="32" t="e">
        <f>+CP!#REF!</f>
        <v>#REF!</v>
      </c>
      <c r="D493" s="33"/>
      <c r="F493" s="31" t="s">
        <v>98</v>
      </c>
      <c r="G493" s="34" t="e">
        <f t="shared" ref="G493:G496" si="37">+C493</f>
        <v>#REF!</v>
      </c>
      <c r="H493" s="35"/>
    </row>
    <row r="494" spans="2:8" ht="16.5" thickBot="1">
      <c r="B494" s="36" t="s">
        <v>99</v>
      </c>
      <c r="C494" s="32" t="e">
        <f>+CP!#REF!</f>
        <v>#REF!</v>
      </c>
      <c r="D494" s="33"/>
      <c r="F494" s="36" t="s">
        <v>99</v>
      </c>
      <c r="G494" s="34" t="e">
        <f t="shared" si="37"/>
        <v>#REF!</v>
      </c>
      <c r="H494" s="35"/>
    </row>
    <row r="495" spans="2:8" ht="16.5" thickBot="1">
      <c r="B495" s="31" t="s">
        <v>100</v>
      </c>
      <c r="C495" s="37" t="e">
        <f>+CP!#REF!</f>
        <v>#REF!</v>
      </c>
      <c r="D495" s="33"/>
      <c r="F495" s="31" t="s">
        <v>100</v>
      </c>
      <c r="G495" s="34" t="e">
        <f t="shared" si="37"/>
        <v>#REF!</v>
      </c>
      <c r="H495" s="35"/>
    </row>
    <row r="496" spans="2:8" ht="16.5" thickBot="1">
      <c r="B496" s="38" t="s">
        <v>102</v>
      </c>
      <c r="C496" s="39" t="e">
        <f>SUM(C493:C495)</f>
        <v>#REF!</v>
      </c>
      <c r="D496" s="33"/>
      <c r="F496" s="38" t="s">
        <v>102</v>
      </c>
      <c r="G496" s="34" t="e">
        <f t="shared" si="37"/>
        <v>#REF!</v>
      </c>
      <c r="H496" s="35"/>
    </row>
    <row r="497" spans="2:8" ht="15.75" thickBot="1">
      <c r="B497" s="40"/>
      <c r="C497" s="41"/>
      <c r="D497" s="42"/>
      <c r="E497" s="41"/>
      <c r="F497" s="41"/>
      <c r="G497" s="41"/>
      <c r="H497" s="43"/>
    </row>
    <row r="498" spans="2:8" ht="18.75">
      <c r="B498" s="44" t="str">
        <f>+B483</f>
        <v>SEPTEMBRE 2023</v>
      </c>
      <c r="C498" s="45"/>
      <c r="D498" s="46"/>
      <c r="E498" s="45"/>
      <c r="F498" s="47" t="str">
        <f>+B498</f>
        <v>SEPTEMBRE 2023</v>
      </c>
      <c r="G498" s="45"/>
      <c r="H498" s="48"/>
    </row>
    <row r="499" spans="2:8" ht="23.25">
      <c r="B499" s="49" t="s">
        <v>96</v>
      </c>
      <c r="D499" s="50"/>
      <c r="F499" s="51" t="s">
        <v>96</v>
      </c>
      <c r="H499" s="35"/>
    </row>
    <row r="500" spans="2:8" ht="23.25">
      <c r="B500" s="49" t="s">
        <v>97</v>
      </c>
      <c r="D500" s="50"/>
      <c r="F500" s="51" t="s">
        <v>97</v>
      </c>
      <c r="H500" s="35"/>
    </row>
    <row r="501" spans="2:8" ht="5.25" customHeight="1">
      <c r="B501" s="52"/>
      <c r="D501" s="50"/>
      <c r="H501" s="35"/>
    </row>
    <row r="502" spans="2:8" ht="18.75">
      <c r="B502" s="54" t="str">
        <f>B487</f>
        <v>ANNEE SCOLAIRE  : 2022 / 2023</v>
      </c>
      <c r="D502" s="50"/>
      <c r="F502" s="54" t="str">
        <f>+B502</f>
        <v>ANNEE SCOLAIRE  : 2022 / 2023</v>
      </c>
      <c r="H502" s="35"/>
    </row>
    <row r="503" spans="2:8" ht="6" customHeight="1" thickBot="1">
      <c r="B503" s="52"/>
      <c r="D503" s="50"/>
      <c r="H503" s="35"/>
    </row>
    <row r="504" spans="2:8" ht="19.5" thickBot="1">
      <c r="B504" s="55" t="s">
        <v>10</v>
      </c>
      <c r="C504" s="34" t="str">
        <f>+CP!B32</f>
        <v>CHETOUANI</v>
      </c>
      <c r="D504" s="56"/>
      <c r="F504" s="55" t="s">
        <v>10</v>
      </c>
      <c r="G504" s="34" t="str">
        <f>+C504</f>
        <v>CHETOUANI</v>
      </c>
      <c r="H504" s="35"/>
    </row>
    <row r="505" spans="2:8" ht="19.5" thickBot="1">
      <c r="B505" s="55" t="s">
        <v>9</v>
      </c>
      <c r="C505" s="34" t="str">
        <f>+CP!C32</f>
        <v>HIDAYA</v>
      </c>
      <c r="D505" s="56"/>
      <c r="F505" s="55" t="s">
        <v>9</v>
      </c>
      <c r="G505" s="34" t="str">
        <f t="shared" ref="G505:G506" si="38">+C505</f>
        <v>HIDAYA</v>
      </c>
      <c r="H505" s="35"/>
    </row>
    <row r="506" spans="2:8" ht="19.5" thickBot="1">
      <c r="B506" s="55" t="s">
        <v>92</v>
      </c>
      <c r="C506" s="37" t="str">
        <f>+CP!D32</f>
        <v>CP</v>
      </c>
      <c r="D506" s="33"/>
      <c r="F506" s="55" t="s">
        <v>92</v>
      </c>
      <c r="G506" s="34" t="str">
        <f t="shared" si="38"/>
        <v>CP</v>
      </c>
      <c r="H506" s="57" t="s">
        <v>101</v>
      </c>
    </row>
    <row r="507" spans="2:8" ht="16.5" thickBot="1">
      <c r="B507" s="52"/>
      <c r="C507" s="58"/>
      <c r="D507" s="56"/>
      <c r="G507" s="34"/>
      <c r="H507" s="35"/>
    </row>
    <row r="508" spans="2:8" ht="16.5" thickBot="1">
      <c r="B508" s="31" t="s">
        <v>98</v>
      </c>
      <c r="C508" s="32">
        <f>+CP!E32</f>
        <v>800</v>
      </c>
      <c r="D508" s="33"/>
      <c r="F508" s="31" t="s">
        <v>98</v>
      </c>
      <c r="G508" s="34">
        <f t="shared" ref="G508:G511" si="39">+C508</f>
        <v>800</v>
      </c>
      <c r="H508" s="35"/>
    </row>
    <row r="509" spans="2:8" ht="16.5" thickBot="1">
      <c r="B509" s="36" t="s">
        <v>99</v>
      </c>
      <c r="C509" s="32">
        <f>+CP!H32</f>
        <v>600</v>
      </c>
      <c r="D509" s="33"/>
      <c r="F509" s="36" t="s">
        <v>99</v>
      </c>
      <c r="G509" s="34">
        <f t="shared" si="39"/>
        <v>600</v>
      </c>
      <c r="H509" s="35"/>
    </row>
    <row r="510" spans="2:8" ht="16.5" thickBot="1">
      <c r="B510" s="31" t="s">
        <v>100</v>
      </c>
      <c r="C510" s="37">
        <f>+CP!K32</f>
        <v>150</v>
      </c>
      <c r="D510" s="33"/>
      <c r="F510" s="31" t="s">
        <v>100</v>
      </c>
      <c r="G510" s="34">
        <f t="shared" si="39"/>
        <v>150</v>
      </c>
      <c r="H510" s="35"/>
    </row>
    <row r="511" spans="2:8" ht="16.5" thickBot="1">
      <c r="B511" s="38" t="s">
        <v>102</v>
      </c>
      <c r="C511" s="39">
        <f>SUM(C508:C510)</f>
        <v>1550</v>
      </c>
      <c r="D511" s="33"/>
      <c r="F511" s="38" t="s">
        <v>102</v>
      </c>
      <c r="G511" s="34">
        <f t="shared" si="39"/>
        <v>1550</v>
      </c>
      <c r="H511" s="35"/>
    </row>
    <row r="512" spans="2:8" ht="15.75" thickBot="1">
      <c r="B512" s="40"/>
      <c r="C512" s="41"/>
      <c r="D512" s="42"/>
      <c r="E512" s="41"/>
      <c r="F512" s="41"/>
      <c r="G512" s="41"/>
      <c r="H512" s="43"/>
    </row>
    <row r="513" spans="2:8" ht="18.75">
      <c r="B513" s="44" t="str">
        <f>+B498</f>
        <v>SEPTEMBRE 2023</v>
      </c>
      <c r="C513" s="45"/>
      <c r="D513" s="46"/>
      <c r="E513" s="45"/>
      <c r="F513" s="47" t="str">
        <f>+B513</f>
        <v>SEPTEMBRE 2023</v>
      </c>
      <c r="G513" s="45"/>
      <c r="H513" s="48"/>
    </row>
    <row r="514" spans="2:8" ht="23.25">
      <c r="B514" s="49" t="s">
        <v>96</v>
      </c>
      <c r="D514" s="50"/>
      <c r="F514" s="51" t="s">
        <v>96</v>
      </c>
      <c r="H514" s="35"/>
    </row>
    <row r="515" spans="2:8" ht="23.25">
      <c r="B515" s="49" t="s">
        <v>97</v>
      </c>
      <c r="D515" s="50"/>
      <c r="F515" s="51" t="s">
        <v>97</v>
      </c>
      <c r="H515" s="35"/>
    </row>
    <row r="516" spans="2:8">
      <c r="B516" s="52"/>
      <c r="D516" s="50"/>
      <c r="H516" s="35"/>
    </row>
    <row r="517" spans="2:8" ht="18.75">
      <c r="B517" s="54" t="str">
        <f>B502</f>
        <v>ANNEE SCOLAIRE  : 2022 / 2023</v>
      </c>
      <c r="D517" s="50"/>
      <c r="F517" s="54" t="str">
        <f>+B517</f>
        <v>ANNEE SCOLAIRE  : 2022 / 2023</v>
      </c>
      <c r="H517" s="35"/>
    </row>
    <row r="518" spans="2:8" ht="15.75" thickBot="1">
      <c r="B518" s="52"/>
      <c r="D518" s="50"/>
      <c r="H518" s="35"/>
    </row>
    <row r="519" spans="2:8" ht="19.5" thickBot="1">
      <c r="B519" s="55" t="s">
        <v>10</v>
      </c>
      <c r="C519" s="34" t="str">
        <f>+CP!B33</f>
        <v>ESSABRI</v>
      </c>
      <c r="D519" s="56"/>
      <c r="F519" s="55" t="s">
        <v>10</v>
      </c>
      <c r="G519" s="34" t="str">
        <f>+C519</f>
        <v>ESSABRI</v>
      </c>
      <c r="H519" s="35"/>
    </row>
    <row r="520" spans="2:8" ht="19.5" thickBot="1">
      <c r="B520" s="55" t="s">
        <v>9</v>
      </c>
      <c r="C520" s="34" t="str">
        <f>+CP!C33</f>
        <v>ZYAD</v>
      </c>
      <c r="D520" s="56"/>
      <c r="F520" s="55" t="s">
        <v>9</v>
      </c>
      <c r="G520" s="34" t="str">
        <f>+C520</f>
        <v>ZYAD</v>
      </c>
      <c r="H520" s="35"/>
    </row>
    <row r="521" spans="2:8" ht="19.5" thickBot="1">
      <c r="B521" s="55" t="s">
        <v>92</v>
      </c>
      <c r="C521" s="37" t="str">
        <f>+CP!D33</f>
        <v>CP</v>
      </c>
      <c r="D521" s="33"/>
      <c r="F521" s="55" t="s">
        <v>92</v>
      </c>
      <c r="G521" s="34" t="str">
        <f>+C521</f>
        <v>CP</v>
      </c>
      <c r="H521" s="57" t="s">
        <v>101</v>
      </c>
    </row>
    <row r="522" spans="2:8" ht="16.5" thickBot="1">
      <c r="B522" s="52"/>
      <c r="C522" s="58"/>
      <c r="D522" s="56"/>
      <c r="G522" s="34"/>
      <c r="H522" s="35"/>
    </row>
    <row r="523" spans="2:8" ht="16.5" thickBot="1">
      <c r="B523" s="31" t="s">
        <v>98</v>
      </c>
      <c r="C523" s="32">
        <f>+CP!E33</f>
        <v>800</v>
      </c>
      <c r="D523" s="33"/>
      <c r="F523" s="31" t="s">
        <v>98</v>
      </c>
      <c r="G523" s="34">
        <f>+C523</f>
        <v>800</v>
      </c>
      <c r="H523" s="35"/>
    </row>
    <row r="524" spans="2:8" ht="16.5" thickBot="1">
      <c r="B524" s="36" t="s">
        <v>99</v>
      </c>
      <c r="C524" s="32">
        <f>+CP!H33</f>
        <v>600</v>
      </c>
      <c r="D524" s="33"/>
      <c r="F524" s="36" t="s">
        <v>99</v>
      </c>
      <c r="G524" s="34">
        <f>+C524</f>
        <v>600</v>
      </c>
      <c r="H524" s="35"/>
    </row>
    <row r="525" spans="2:8" ht="16.5" thickBot="1">
      <c r="B525" s="31" t="s">
        <v>100</v>
      </c>
      <c r="C525" s="37">
        <f>+CP!K33</f>
        <v>150</v>
      </c>
      <c r="D525" s="33"/>
      <c r="F525" s="31" t="s">
        <v>100</v>
      </c>
      <c r="G525" s="34">
        <f>+C525</f>
        <v>150</v>
      </c>
      <c r="H525" s="35"/>
    </row>
    <row r="526" spans="2:8" ht="16.5" thickBot="1">
      <c r="B526" s="38" t="s">
        <v>102</v>
      </c>
      <c r="C526" s="39">
        <f>SUM(C523:C525)</f>
        <v>1550</v>
      </c>
      <c r="D526" s="33"/>
      <c r="F526" s="38" t="s">
        <v>102</v>
      </c>
      <c r="G526" s="34">
        <f>+C526</f>
        <v>1550</v>
      </c>
      <c r="H526" s="35"/>
    </row>
    <row r="527" spans="2:8" ht="15.75" thickBot="1">
      <c r="B527" s="40"/>
      <c r="C527" s="59"/>
      <c r="D527" s="60"/>
      <c r="E527" s="41"/>
      <c r="F527" s="41"/>
      <c r="G527" s="41"/>
      <c r="H527" s="43"/>
    </row>
    <row r="528" spans="2:8" ht="18.75">
      <c r="B528" s="44" t="str">
        <f>B513</f>
        <v>SEPTEMBRE 2023</v>
      </c>
      <c r="C528" s="45"/>
      <c r="D528" s="46"/>
      <c r="E528" s="45"/>
      <c r="F528" s="47" t="str">
        <f>+B528</f>
        <v>SEPTEMBRE 2023</v>
      </c>
      <c r="G528" s="45"/>
      <c r="H528" s="48"/>
    </row>
    <row r="529" spans="2:8" ht="23.25">
      <c r="B529" s="49" t="s">
        <v>96</v>
      </c>
      <c r="D529" s="50"/>
      <c r="F529" s="51" t="s">
        <v>96</v>
      </c>
      <c r="H529" s="35"/>
    </row>
    <row r="530" spans="2:8" ht="23.25">
      <c r="B530" s="49" t="s">
        <v>97</v>
      </c>
      <c r="D530" s="50"/>
      <c r="F530" s="51" t="s">
        <v>97</v>
      </c>
      <c r="H530" s="35"/>
    </row>
    <row r="531" spans="2:8" ht="6.75" customHeight="1" thickBot="1">
      <c r="B531" s="52"/>
      <c r="D531" s="50"/>
      <c r="H531" s="35"/>
    </row>
    <row r="532" spans="2:8" ht="19.5" thickBot="1">
      <c r="B532" s="55" t="str">
        <f>B517</f>
        <v>ANNEE SCOLAIRE  : 2022 / 2023</v>
      </c>
      <c r="D532" s="50"/>
      <c r="F532" s="54" t="str">
        <f>+B532</f>
        <v>ANNEE SCOLAIRE  : 2022 / 2023</v>
      </c>
      <c r="H532" s="35"/>
    </row>
    <row r="533" spans="2:8" ht="9.75" customHeight="1" thickBot="1">
      <c r="B533" s="52"/>
      <c r="D533" s="50"/>
      <c r="H533" s="35"/>
    </row>
    <row r="534" spans="2:8" ht="19.5" thickBot="1">
      <c r="B534" s="55" t="s">
        <v>10</v>
      </c>
      <c r="C534" s="34" t="str">
        <f>+CP!B34</f>
        <v>BABA</v>
      </c>
      <c r="D534" s="56"/>
      <c r="F534" s="55" t="s">
        <v>10</v>
      </c>
      <c r="G534" s="34" t="str">
        <f>+C534</f>
        <v>BABA</v>
      </c>
      <c r="H534" s="35"/>
    </row>
    <row r="535" spans="2:8" ht="19.5" thickBot="1">
      <c r="B535" s="55" t="s">
        <v>9</v>
      </c>
      <c r="C535" s="34" t="str">
        <f>+CP!C34</f>
        <v>SANAA</v>
      </c>
      <c r="D535" s="56"/>
      <c r="F535" s="55" t="s">
        <v>9</v>
      </c>
      <c r="G535" s="34" t="str">
        <f t="shared" ref="G535:G536" si="40">+C535</f>
        <v>SANAA</v>
      </c>
      <c r="H535" s="35"/>
    </row>
    <row r="536" spans="2:8" ht="19.5" thickBot="1">
      <c r="B536" s="55" t="s">
        <v>92</v>
      </c>
      <c r="C536" s="37" t="str">
        <f>+CP!D34</f>
        <v>CP</v>
      </c>
      <c r="D536" s="33"/>
      <c r="F536" s="55" t="s">
        <v>92</v>
      </c>
      <c r="G536" s="34" t="str">
        <f t="shared" si="40"/>
        <v>CP</v>
      </c>
      <c r="H536" s="57" t="s">
        <v>101</v>
      </c>
    </row>
    <row r="537" spans="2:8" ht="3.75" customHeight="1" thickBot="1">
      <c r="B537" s="52"/>
      <c r="C537" s="58"/>
      <c r="D537" s="56"/>
      <c r="G537" s="34"/>
      <c r="H537" s="35"/>
    </row>
    <row r="538" spans="2:8" ht="16.5" thickBot="1">
      <c r="B538" s="31" t="s">
        <v>98</v>
      </c>
      <c r="C538" s="32">
        <f>+CP!E34</f>
        <v>800</v>
      </c>
      <c r="D538" s="33"/>
      <c r="F538" s="31" t="s">
        <v>98</v>
      </c>
      <c r="G538" s="34">
        <f t="shared" ref="G538:G541" si="41">+C538</f>
        <v>800</v>
      </c>
      <c r="H538" s="35"/>
    </row>
    <row r="539" spans="2:8" ht="16.5" thickBot="1">
      <c r="B539" s="36" t="s">
        <v>99</v>
      </c>
      <c r="C539" s="32">
        <f>+CP!H34</f>
        <v>600</v>
      </c>
      <c r="D539" s="33"/>
      <c r="F539" s="36" t="s">
        <v>99</v>
      </c>
      <c r="G539" s="34">
        <f t="shared" si="41"/>
        <v>600</v>
      </c>
      <c r="H539" s="35"/>
    </row>
    <row r="540" spans="2:8" ht="16.5" thickBot="1">
      <c r="B540" s="31" t="s">
        <v>100</v>
      </c>
      <c r="C540" s="37">
        <f>+CP!K34</f>
        <v>150</v>
      </c>
      <c r="D540" s="33"/>
      <c r="F540" s="31" t="s">
        <v>100</v>
      </c>
      <c r="G540" s="34">
        <f t="shared" si="41"/>
        <v>150</v>
      </c>
      <c r="H540" s="35"/>
    </row>
    <row r="541" spans="2:8" ht="16.5" thickBot="1">
      <c r="B541" s="38" t="s">
        <v>102</v>
      </c>
      <c r="C541" s="39">
        <f>SUM(C538:C540)</f>
        <v>1550</v>
      </c>
      <c r="D541" s="33"/>
      <c r="F541" s="38" t="s">
        <v>102</v>
      </c>
      <c r="G541" s="34">
        <f t="shared" si="41"/>
        <v>1550</v>
      </c>
      <c r="H541" s="35"/>
    </row>
    <row r="542" spans="2:8" ht="9" customHeight="1" thickBot="1">
      <c r="B542" s="40"/>
      <c r="C542" s="41"/>
      <c r="D542" s="42"/>
      <c r="E542" s="41"/>
      <c r="F542" s="41"/>
      <c r="G542" s="41"/>
      <c r="H542" s="43"/>
    </row>
    <row r="543" spans="2:8" ht="18.75">
      <c r="B543" s="44" t="str">
        <f>+B528</f>
        <v>SEPTEMBRE 2023</v>
      </c>
      <c r="C543" s="45"/>
      <c r="D543" s="46"/>
      <c r="E543" s="45"/>
      <c r="F543" s="47" t="str">
        <f>+B543</f>
        <v>SEPTEMBRE 2023</v>
      </c>
      <c r="G543" s="45"/>
      <c r="H543" s="48"/>
    </row>
    <row r="544" spans="2:8" ht="23.25">
      <c r="B544" s="49" t="s">
        <v>96</v>
      </c>
      <c r="D544" s="50"/>
      <c r="F544" s="51" t="s">
        <v>96</v>
      </c>
      <c r="H544" s="35"/>
    </row>
    <row r="545" spans="2:8" ht="23.25">
      <c r="B545" s="49" t="s">
        <v>97</v>
      </c>
      <c r="D545" s="50"/>
      <c r="F545" s="51" t="s">
        <v>97</v>
      </c>
      <c r="H545" s="35"/>
    </row>
    <row r="546" spans="2:8" ht="15.75" thickBot="1">
      <c r="B546" s="52"/>
      <c r="D546" s="50"/>
      <c r="H546" s="35"/>
    </row>
    <row r="547" spans="2:8" ht="19.5" thickBot="1">
      <c r="B547" s="55" t="str">
        <f>B532</f>
        <v>ANNEE SCOLAIRE  : 2022 / 2023</v>
      </c>
      <c r="D547" s="50"/>
      <c r="F547" s="54" t="str">
        <f>+B547</f>
        <v>ANNEE SCOLAIRE  : 2022 / 2023</v>
      </c>
      <c r="H547" s="35"/>
    </row>
    <row r="548" spans="2:8" ht="9.75" customHeight="1" thickBot="1">
      <c r="B548" s="52"/>
      <c r="D548" s="50"/>
      <c r="H548" s="35"/>
    </row>
    <row r="549" spans="2:8" ht="19.5" thickBot="1">
      <c r="B549" s="55" t="s">
        <v>10</v>
      </c>
      <c r="C549" s="34" t="str">
        <f>+CP!B35</f>
        <v>CHLIBAKH</v>
      </c>
      <c r="D549" s="56"/>
      <c r="F549" s="55" t="s">
        <v>10</v>
      </c>
      <c r="G549" s="34" t="str">
        <f>+C549</f>
        <v>CHLIBAKH</v>
      </c>
      <c r="H549" s="35"/>
    </row>
    <row r="550" spans="2:8" ht="19.5" thickBot="1">
      <c r="B550" s="55" t="s">
        <v>9</v>
      </c>
      <c r="C550" s="34" t="str">
        <f>+CP!C35</f>
        <v>TAHA</v>
      </c>
      <c r="D550" s="56"/>
      <c r="F550" s="55" t="s">
        <v>9</v>
      </c>
      <c r="G550" s="34" t="str">
        <f>+C550</f>
        <v>TAHA</v>
      </c>
      <c r="H550" s="35"/>
    </row>
    <row r="551" spans="2:8" ht="19.5" thickBot="1">
      <c r="B551" s="55" t="s">
        <v>92</v>
      </c>
      <c r="C551" s="37" t="str">
        <f>+CP!D35</f>
        <v>CP</v>
      </c>
      <c r="D551" s="33"/>
      <c r="F551" s="55" t="s">
        <v>92</v>
      </c>
      <c r="G551" s="34" t="str">
        <f>+C551</f>
        <v>CP</v>
      </c>
      <c r="H551" s="57" t="s">
        <v>101</v>
      </c>
    </row>
    <row r="552" spans="2:8" ht="16.5" thickBot="1">
      <c r="B552" s="52"/>
      <c r="C552" s="58"/>
      <c r="D552" s="56"/>
      <c r="G552" s="34"/>
      <c r="H552" s="35"/>
    </row>
    <row r="553" spans="2:8" ht="16.5" thickBot="1">
      <c r="B553" s="31" t="s">
        <v>98</v>
      </c>
      <c r="C553" s="32">
        <f>+CP!E402</f>
        <v>0</v>
      </c>
      <c r="D553" s="33"/>
      <c r="F553" s="31" t="s">
        <v>98</v>
      </c>
      <c r="G553" s="34">
        <f>+C553</f>
        <v>0</v>
      </c>
      <c r="H553" s="35"/>
    </row>
    <row r="554" spans="2:8" ht="16.5" thickBot="1">
      <c r="B554" s="36" t="s">
        <v>99</v>
      </c>
      <c r="C554" s="32">
        <f>+CP!H35</f>
        <v>0</v>
      </c>
      <c r="D554" s="33"/>
      <c r="F554" s="36" t="s">
        <v>99</v>
      </c>
      <c r="G554" s="34">
        <f>+C554</f>
        <v>0</v>
      </c>
      <c r="H554" s="35"/>
    </row>
    <row r="555" spans="2:8" ht="16.5" thickBot="1">
      <c r="B555" s="31" t="s">
        <v>100</v>
      </c>
      <c r="C555" s="37">
        <f>+CP!K35</f>
        <v>0</v>
      </c>
      <c r="D555" s="33"/>
      <c r="F555" s="31" t="s">
        <v>100</v>
      </c>
      <c r="G555" s="34">
        <f>+C555</f>
        <v>0</v>
      </c>
      <c r="H555" s="35"/>
    </row>
    <row r="556" spans="2:8" ht="16.5" thickBot="1">
      <c r="B556" s="38" t="s">
        <v>102</v>
      </c>
      <c r="C556" s="39">
        <f>SUM(C553:C555)</f>
        <v>0</v>
      </c>
      <c r="D556" s="33"/>
      <c r="F556" s="38" t="s">
        <v>102</v>
      </c>
      <c r="G556" s="34">
        <f>+C556</f>
        <v>0</v>
      </c>
      <c r="H556" s="35"/>
    </row>
    <row r="557" spans="2:8" ht="6.75" customHeight="1" thickBot="1">
      <c r="B557" s="40"/>
      <c r="C557" s="59"/>
      <c r="D557" s="60"/>
      <c r="E557" s="41"/>
      <c r="F557" s="41"/>
      <c r="G557" s="41"/>
      <c r="H557" s="43"/>
    </row>
    <row r="558" spans="2:8" ht="18.75">
      <c r="B558" s="44" t="str">
        <f>+B543</f>
        <v>SEPTEMBRE 2023</v>
      </c>
      <c r="C558" s="45"/>
      <c r="D558" s="46"/>
      <c r="E558" s="45"/>
      <c r="F558" s="47" t="str">
        <f>+B558</f>
        <v>SEPTEMBRE 2023</v>
      </c>
      <c r="G558" s="45"/>
      <c r="H558" s="48"/>
    </row>
    <row r="559" spans="2:8" ht="23.25">
      <c r="B559" s="49" t="s">
        <v>96</v>
      </c>
      <c r="D559" s="50"/>
      <c r="F559" s="51" t="s">
        <v>96</v>
      </c>
      <c r="H559" s="35"/>
    </row>
    <row r="560" spans="2:8" ht="23.25">
      <c r="B560" s="49" t="s">
        <v>97</v>
      </c>
      <c r="D560" s="50"/>
      <c r="F560" s="51" t="s">
        <v>97</v>
      </c>
      <c r="H560" s="35"/>
    </row>
    <row r="561" spans="2:8" ht="10.5" customHeight="1" thickBot="1">
      <c r="B561" s="52"/>
      <c r="D561" s="50"/>
      <c r="H561" s="35"/>
    </row>
    <row r="562" spans="2:8" ht="19.5" thickBot="1">
      <c r="B562" s="55" t="str">
        <f>B547</f>
        <v>ANNEE SCOLAIRE  : 2022 / 2023</v>
      </c>
      <c r="D562" s="50"/>
      <c r="F562" s="54" t="str">
        <f>+B562</f>
        <v>ANNEE SCOLAIRE  : 2022 / 2023</v>
      </c>
      <c r="H562" s="35"/>
    </row>
    <row r="563" spans="2:8" ht="15.75" thickBot="1">
      <c r="B563" s="52"/>
      <c r="D563" s="50"/>
      <c r="H563" s="35"/>
    </row>
    <row r="564" spans="2:8" ht="19.5" thickBot="1">
      <c r="B564" s="55" t="s">
        <v>10</v>
      </c>
      <c r="C564" s="34" t="e">
        <f>+CP!#REF!</f>
        <v>#REF!</v>
      </c>
      <c r="D564" s="56"/>
      <c r="F564" s="55" t="s">
        <v>10</v>
      </c>
      <c r="G564" s="34" t="e">
        <f>+C564</f>
        <v>#REF!</v>
      </c>
      <c r="H564" s="35"/>
    </row>
    <row r="565" spans="2:8" ht="19.5" thickBot="1">
      <c r="B565" s="55" t="s">
        <v>9</v>
      </c>
      <c r="C565" s="34" t="e">
        <f>+CP!#REF!</f>
        <v>#REF!</v>
      </c>
      <c r="D565" s="56"/>
      <c r="F565" s="55" t="s">
        <v>9</v>
      </c>
      <c r="G565" s="34" t="e">
        <f t="shared" ref="G565:G566" si="42">+C565</f>
        <v>#REF!</v>
      </c>
      <c r="H565" s="35"/>
    </row>
    <row r="566" spans="2:8" ht="19.5" thickBot="1">
      <c r="B566" s="55" t="s">
        <v>92</v>
      </c>
      <c r="C566" s="37" t="e">
        <f>+CP!#REF!</f>
        <v>#REF!</v>
      </c>
      <c r="D566" s="33"/>
      <c r="F566" s="55" t="s">
        <v>92</v>
      </c>
      <c r="G566" s="34" t="e">
        <f t="shared" si="42"/>
        <v>#REF!</v>
      </c>
      <c r="H566" s="57" t="s">
        <v>101</v>
      </c>
    </row>
    <row r="567" spans="2:8" ht="16.5" thickBot="1">
      <c r="B567" s="52"/>
      <c r="C567" s="58"/>
      <c r="D567" s="56"/>
      <c r="G567" s="34"/>
      <c r="H567" s="35"/>
    </row>
    <row r="568" spans="2:8" ht="16.5" thickBot="1">
      <c r="B568" s="31" t="s">
        <v>98</v>
      </c>
      <c r="C568" s="32" t="e">
        <f>+CP!#REF!</f>
        <v>#REF!</v>
      </c>
      <c r="D568" s="33"/>
      <c r="F568" s="31" t="s">
        <v>98</v>
      </c>
      <c r="G568" s="34" t="e">
        <f t="shared" ref="G568:G571" si="43">+C568</f>
        <v>#REF!</v>
      </c>
      <c r="H568" s="35"/>
    </row>
    <row r="569" spans="2:8" ht="16.5" thickBot="1">
      <c r="B569" s="36" t="s">
        <v>99</v>
      </c>
      <c r="C569" s="32" t="e">
        <f>+CP!#REF!</f>
        <v>#REF!</v>
      </c>
      <c r="D569" s="33"/>
      <c r="F569" s="36" t="s">
        <v>99</v>
      </c>
      <c r="G569" s="34" t="e">
        <f t="shared" si="43"/>
        <v>#REF!</v>
      </c>
      <c r="H569" s="35"/>
    </row>
    <row r="570" spans="2:8" ht="16.5" thickBot="1">
      <c r="B570" s="31" t="s">
        <v>100</v>
      </c>
      <c r="C570" s="37" t="e">
        <f>+CP!#REF!</f>
        <v>#REF!</v>
      </c>
      <c r="D570" s="33"/>
      <c r="F570" s="31" t="s">
        <v>100</v>
      </c>
      <c r="G570" s="34" t="e">
        <f t="shared" si="43"/>
        <v>#REF!</v>
      </c>
      <c r="H570" s="35"/>
    </row>
    <row r="571" spans="2:8" ht="16.5" thickBot="1">
      <c r="B571" s="38" t="s">
        <v>102</v>
      </c>
      <c r="C571" s="39" t="e">
        <f>SUM(C568:C570)</f>
        <v>#REF!</v>
      </c>
      <c r="D571" s="33"/>
      <c r="F571" s="38" t="s">
        <v>102</v>
      </c>
      <c r="G571" s="34" t="e">
        <f t="shared" si="43"/>
        <v>#REF!</v>
      </c>
      <c r="H571" s="35"/>
    </row>
    <row r="572" spans="2:8" ht="9" customHeight="1" thickBot="1">
      <c r="B572" s="40"/>
      <c r="C572" s="41"/>
      <c r="D572" s="42"/>
      <c r="E572" s="41"/>
      <c r="F572" s="41"/>
      <c r="G572" s="41"/>
      <c r="H572" s="43"/>
    </row>
    <row r="573" spans="2:8" ht="18.75">
      <c r="B573" s="44" t="str">
        <f>+B558</f>
        <v>SEPTEMBRE 2023</v>
      </c>
      <c r="C573" s="45"/>
      <c r="D573" s="46"/>
      <c r="E573" s="45"/>
      <c r="F573" s="47" t="str">
        <f>+B573</f>
        <v>SEPTEMBRE 2023</v>
      </c>
      <c r="G573" s="45"/>
      <c r="H573" s="48"/>
    </row>
    <row r="574" spans="2:8" ht="23.25">
      <c r="B574" s="49" t="s">
        <v>96</v>
      </c>
      <c r="D574" s="50"/>
      <c r="F574" s="51" t="s">
        <v>96</v>
      </c>
      <c r="H574" s="35"/>
    </row>
    <row r="575" spans="2:8" ht="23.25">
      <c r="B575" s="49" t="s">
        <v>97</v>
      </c>
      <c r="D575" s="50"/>
      <c r="F575" s="51" t="s">
        <v>97</v>
      </c>
      <c r="H575" s="35"/>
    </row>
    <row r="576" spans="2:8" ht="7.5" customHeight="1" thickBot="1">
      <c r="B576" s="52"/>
      <c r="D576" s="50"/>
      <c r="H576" s="35"/>
    </row>
    <row r="577" spans="2:8" ht="19.5" thickBot="1">
      <c r="B577" s="55" t="str">
        <f>B562</f>
        <v>ANNEE SCOLAIRE  : 2022 / 2023</v>
      </c>
      <c r="D577" s="50"/>
      <c r="F577" s="54" t="str">
        <f>+B577</f>
        <v>ANNEE SCOLAIRE  : 2022 / 2023</v>
      </c>
      <c r="H577" s="35"/>
    </row>
    <row r="578" spans="2:8" ht="4.5" customHeight="1" thickBot="1">
      <c r="B578" s="52"/>
      <c r="D578" s="50"/>
      <c r="H578" s="35"/>
    </row>
    <row r="579" spans="2:8" ht="19.5" thickBot="1">
      <c r="B579" s="55" t="s">
        <v>10</v>
      </c>
      <c r="C579" s="34" t="e">
        <f>+CP!#REF!</f>
        <v>#REF!</v>
      </c>
      <c r="D579" s="56"/>
      <c r="F579" s="55" t="s">
        <v>10</v>
      </c>
      <c r="G579" s="34" t="e">
        <f>+C579</f>
        <v>#REF!</v>
      </c>
      <c r="H579" s="35"/>
    </row>
    <row r="580" spans="2:8" ht="19.5" thickBot="1">
      <c r="B580" s="55" t="s">
        <v>9</v>
      </c>
      <c r="C580" s="34" t="e">
        <f>+CP!#REF!</f>
        <v>#REF!</v>
      </c>
      <c r="D580" s="56"/>
      <c r="F580" s="55" t="s">
        <v>9</v>
      </c>
      <c r="G580" s="34" t="e">
        <f t="shared" ref="G580:G581" si="44">+C580</f>
        <v>#REF!</v>
      </c>
      <c r="H580" s="35"/>
    </row>
    <row r="581" spans="2:8" ht="19.5" thickBot="1">
      <c r="B581" s="55" t="s">
        <v>92</v>
      </c>
      <c r="C581" s="37" t="e">
        <f>+CP!#REF!</f>
        <v>#REF!</v>
      </c>
      <c r="D581" s="33"/>
      <c r="F581" s="55" t="s">
        <v>92</v>
      </c>
      <c r="G581" s="34" t="e">
        <f t="shared" si="44"/>
        <v>#REF!</v>
      </c>
      <c r="H581" s="57" t="s">
        <v>101</v>
      </c>
    </row>
    <row r="582" spans="2:8" ht="4.5" customHeight="1" thickBot="1">
      <c r="B582" s="52"/>
      <c r="C582" s="58"/>
      <c r="D582" s="56"/>
      <c r="G582" s="34"/>
      <c r="H582" s="35"/>
    </row>
    <row r="583" spans="2:8" ht="16.5" thickBot="1">
      <c r="B583" s="31" t="s">
        <v>98</v>
      </c>
      <c r="C583" s="32" t="e">
        <f>+CP!#REF!</f>
        <v>#REF!</v>
      </c>
      <c r="D583" s="33"/>
      <c r="F583" s="31" t="s">
        <v>98</v>
      </c>
      <c r="G583" s="34" t="e">
        <f t="shared" ref="G583:G586" si="45">+C583</f>
        <v>#REF!</v>
      </c>
      <c r="H583" s="35"/>
    </row>
    <row r="584" spans="2:8" ht="16.5" thickBot="1">
      <c r="B584" s="36" t="s">
        <v>99</v>
      </c>
      <c r="C584" s="32" t="e">
        <f>+CP!#REF!</f>
        <v>#REF!</v>
      </c>
      <c r="D584" s="33"/>
      <c r="F584" s="36" t="s">
        <v>99</v>
      </c>
      <c r="G584" s="34" t="e">
        <f t="shared" si="45"/>
        <v>#REF!</v>
      </c>
      <c r="H584" s="35"/>
    </row>
    <row r="585" spans="2:8" ht="16.5" thickBot="1">
      <c r="B585" s="31" t="s">
        <v>100</v>
      </c>
      <c r="C585" s="37" t="e">
        <f>+CP!#REF!</f>
        <v>#REF!</v>
      </c>
      <c r="D585" s="33"/>
      <c r="F585" s="31" t="s">
        <v>100</v>
      </c>
      <c r="G585" s="34" t="e">
        <f t="shared" si="45"/>
        <v>#REF!</v>
      </c>
      <c r="H585" s="35"/>
    </row>
    <row r="586" spans="2:8" ht="12.75" customHeight="1" thickBot="1">
      <c r="B586" s="38" t="s">
        <v>102</v>
      </c>
      <c r="C586" s="39" t="e">
        <f>SUM(C583:C585)</f>
        <v>#REF!</v>
      </c>
      <c r="D586" s="33"/>
      <c r="F586" s="38" t="s">
        <v>102</v>
      </c>
      <c r="G586" s="34" t="e">
        <f t="shared" si="45"/>
        <v>#REF!</v>
      </c>
      <c r="H586" s="35"/>
    </row>
    <row r="587" spans="2:8" ht="12" customHeight="1" thickBot="1">
      <c r="B587" s="40"/>
      <c r="C587" s="41"/>
      <c r="D587" s="42"/>
      <c r="E587" s="41"/>
      <c r="F587" s="41"/>
      <c r="G587" s="41"/>
      <c r="H587" s="43"/>
    </row>
    <row r="588" spans="2:8" ht="18.75">
      <c r="B588" s="44" t="str">
        <f>+B573</f>
        <v>SEPTEMBRE 2023</v>
      </c>
      <c r="C588" s="45"/>
      <c r="D588" s="46"/>
      <c r="E588" s="45"/>
      <c r="F588" s="47" t="str">
        <f>+B588</f>
        <v>SEPTEMBRE 2023</v>
      </c>
      <c r="G588" s="45"/>
      <c r="H588" s="48"/>
    </row>
    <row r="589" spans="2:8" ht="23.25">
      <c r="B589" s="49" t="s">
        <v>96</v>
      </c>
      <c r="D589" s="50"/>
      <c r="F589" s="51" t="s">
        <v>96</v>
      </c>
      <c r="H589" s="35"/>
    </row>
    <row r="590" spans="2:8" ht="23.25">
      <c r="B590" s="49" t="s">
        <v>97</v>
      </c>
      <c r="D590" s="50"/>
      <c r="F590" s="51" t="s">
        <v>97</v>
      </c>
      <c r="H590" s="35"/>
    </row>
    <row r="591" spans="2:8" ht="9.75" customHeight="1" thickBot="1">
      <c r="B591" s="52"/>
      <c r="D591" s="50"/>
      <c r="H591" s="35"/>
    </row>
    <row r="592" spans="2:8" ht="19.5" thickBot="1">
      <c r="B592" s="55" t="str">
        <f>B577</f>
        <v>ANNEE SCOLAIRE  : 2022 / 2023</v>
      </c>
      <c r="D592" s="50"/>
      <c r="F592" s="54" t="str">
        <f>+B592</f>
        <v>ANNEE SCOLAIRE  : 2022 / 2023</v>
      </c>
      <c r="H592" s="35"/>
    </row>
    <row r="593" spans="2:8" ht="15.75" thickBot="1">
      <c r="B593" s="52"/>
      <c r="D593" s="50"/>
      <c r="H593" s="35"/>
    </row>
    <row r="594" spans="2:8" ht="19.5" thickBot="1">
      <c r="B594" s="55" t="s">
        <v>10</v>
      </c>
      <c r="C594" s="34" t="str">
        <f>+CP!B36</f>
        <v>LAAROUBI</v>
      </c>
      <c r="D594" s="56"/>
      <c r="F594" s="55" t="s">
        <v>10</v>
      </c>
      <c r="G594" s="34" t="str">
        <f>+C594</f>
        <v>LAAROUBI</v>
      </c>
      <c r="H594" s="35"/>
    </row>
    <row r="595" spans="2:8" ht="19.5" thickBot="1">
      <c r="B595" s="55" t="s">
        <v>9</v>
      </c>
      <c r="C595" s="34" t="str">
        <f>+CP!C36</f>
        <v>IMRANE</v>
      </c>
      <c r="D595" s="56"/>
      <c r="F595" s="55" t="s">
        <v>9</v>
      </c>
      <c r="G595" s="34" t="str">
        <f t="shared" ref="G595:G596" si="46">+C595</f>
        <v>IMRANE</v>
      </c>
      <c r="H595" s="35"/>
    </row>
    <row r="596" spans="2:8" ht="19.5" thickBot="1">
      <c r="B596" s="55" t="s">
        <v>92</v>
      </c>
      <c r="C596" s="37" t="str">
        <f>+CP!D36</f>
        <v>CP</v>
      </c>
      <c r="D596" s="33"/>
      <c r="F596" s="55" t="s">
        <v>92</v>
      </c>
      <c r="G596" s="34" t="str">
        <f t="shared" si="46"/>
        <v>CP</v>
      </c>
      <c r="H596" s="57" t="s">
        <v>101</v>
      </c>
    </row>
    <row r="597" spans="2:8" ht="4.5" customHeight="1" thickBot="1">
      <c r="B597" s="52"/>
      <c r="C597" s="58"/>
      <c r="D597" s="56"/>
      <c r="G597" s="34"/>
      <c r="H597" s="35"/>
    </row>
    <row r="598" spans="2:8" ht="16.5" thickBot="1">
      <c r="B598" s="31" t="s">
        <v>98</v>
      </c>
      <c r="C598" s="32">
        <f>+CP!E36</f>
        <v>0</v>
      </c>
      <c r="D598" s="33"/>
      <c r="F598" s="31" t="s">
        <v>98</v>
      </c>
      <c r="G598" s="34">
        <f t="shared" ref="G598:G601" si="47">+C598</f>
        <v>0</v>
      </c>
      <c r="H598" s="35"/>
    </row>
    <row r="599" spans="2:8" ht="16.5" thickBot="1">
      <c r="B599" s="36" t="s">
        <v>99</v>
      </c>
      <c r="C599" s="32">
        <f>+CP!H36</f>
        <v>0</v>
      </c>
      <c r="D599" s="33"/>
      <c r="F599" s="36" t="s">
        <v>99</v>
      </c>
      <c r="G599" s="34">
        <f t="shared" si="47"/>
        <v>0</v>
      </c>
      <c r="H599" s="35"/>
    </row>
    <row r="600" spans="2:8" ht="16.5" thickBot="1">
      <c r="B600" s="31" t="s">
        <v>100</v>
      </c>
      <c r="C600" s="37">
        <f>+CP!K36</f>
        <v>0</v>
      </c>
      <c r="D600" s="33"/>
      <c r="F600" s="31" t="s">
        <v>100</v>
      </c>
      <c r="G600" s="34">
        <f t="shared" si="47"/>
        <v>0</v>
      </c>
      <c r="H600" s="35"/>
    </row>
    <row r="601" spans="2:8" ht="16.5" thickBot="1">
      <c r="B601" s="38" t="s">
        <v>102</v>
      </c>
      <c r="C601" s="39">
        <f>SUM(C598:C600)</f>
        <v>0</v>
      </c>
      <c r="D601" s="33"/>
      <c r="F601" s="38" t="s">
        <v>102</v>
      </c>
      <c r="G601" s="34">
        <f t="shared" si="47"/>
        <v>0</v>
      </c>
      <c r="H601" s="35"/>
    </row>
    <row r="602" spans="2:8" ht="7.5" customHeight="1" thickBot="1">
      <c r="B602" s="40"/>
      <c r="C602" s="41"/>
      <c r="D602" s="42"/>
      <c r="E602" s="41"/>
      <c r="F602" s="41"/>
      <c r="G602" s="41"/>
      <c r="H602" s="43"/>
    </row>
    <row r="603" spans="2:8" ht="18.75">
      <c r="B603" s="44" t="str">
        <f>B588</f>
        <v>SEPTEMBRE 2023</v>
      </c>
      <c r="C603" s="45"/>
      <c r="D603" s="46"/>
      <c r="E603" s="45"/>
      <c r="F603" s="47" t="str">
        <f>+B603</f>
        <v>SEPTEMBRE 2023</v>
      </c>
      <c r="G603" s="45"/>
      <c r="H603" s="48"/>
    </row>
    <row r="604" spans="2:8" ht="23.25">
      <c r="B604" s="49" t="s">
        <v>96</v>
      </c>
      <c r="D604" s="50"/>
      <c r="F604" s="51" t="s">
        <v>96</v>
      </c>
      <c r="H604" s="35"/>
    </row>
    <row r="605" spans="2:8" ht="23.25">
      <c r="B605" s="49" t="s">
        <v>97</v>
      </c>
      <c r="D605" s="50"/>
      <c r="F605" s="51" t="s">
        <v>97</v>
      </c>
      <c r="H605" s="35"/>
    </row>
    <row r="606" spans="2:8" ht="7.5" customHeight="1" thickBot="1">
      <c r="B606" s="52"/>
      <c r="D606" s="50"/>
      <c r="H606" s="35"/>
    </row>
    <row r="607" spans="2:8" ht="19.5" thickBot="1">
      <c r="B607" s="55" t="str">
        <f>B592</f>
        <v>ANNEE SCOLAIRE  : 2022 / 2023</v>
      </c>
      <c r="D607" s="50"/>
      <c r="F607" s="54" t="str">
        <f>+B607</f>
        <v>ANNEE SCOLAIRE  : 2022 / 2023</v>
      </c>
      <c r="H607" s="35"/>
    </row>
    <row r="608" spans="2:8" ht="7.5" customHeight="1" thickBot="1">
      <c r="B608" s="52"/>
      <c r="D608" s="50"/>
      <c r="H608" s="35"/>
    </row>
    <row r="609" spans="2:8" ht="19.5" thickBot="1">
      <c r="B609" s="55" t="s">
        <v>10</v>
      </c>
      <c r="C609" s="34" t="str">
        <f>+CP!B37</f>
        <v>EL OTHMANI</v>
      </c>
      <c r="D609" s="56"/>
      <c r="F609" s="55" t="s">
        <v>10</v>
      </c>
      <c r="G609" s="34" t="str">
        <f>+C609</f>
        <v>EL OTHMANI</v>
      </c>
      <c r="H609" s="35"/>
    </row>
    <row r="610" spans="2:8" ht="19.5" thickBot="1">
      <c r="B610" s="55" t="s">
        <v>9</v>
      </c>
      <c r="C610" s="34" t="str">
        <f>+CP!C37</f>
        <v>BOUTAINA</v>
      </c>
      <c r="D610" s="56"/>
      <c r="F610" s="55" t="s">
        <v>9</v>
      </c>
      <c r="G610" s="34" t="str">
        <f>+C610</f>
        <v>BOUTAINA</v>
      </c>
      <c r="H610" s="35"/>
    </row>
    <row r="611" spans="2:8" ht="19.5" thickBot="1">
      <c r="B611" s="55" t="s">
        <v>92</v>
      </c>
      <c r="C611" s="37" t="str">
        <f>+CP!D37</f>
        <v>CP</v>
      </c>
      <c r="D611" s="33"/>
      <c r="F611" s="55" t="s">
        <v>92</v>
      </c>
      <c r="G611" s="34" t="str">
        <f>+C611</f>
        <v>CP</v>
      </c>
      <c r="H611" s="57" t="s">
        <v>101</v>
      </c>
    </row>
    <row r="612" spans="2:8" ht="8.25" customHeight="1" thickBot="1">
      <c r="B612" s="52"/>
      <c r="C612" s="58"/>
      <c r="D612" s="56"/>
      <c r="G612" s="34"/>
      <c r="H612" s="35"/>
    </row>
    <row r="613" spans="2:8" ht="16.5" thickBot="1">
      <c r="B613" s="31" t="s">
        <v>98</v>
      </c>
      <c r="C613" s="32">
        <f>+CP!E37</f>
        <v>0</v>
      </c>
      <c r="D613" s="33"/>
      <c r="F613" s="31" t="s">
        <v>98</v>
      </c>
      <c r="G613" s="34">
        <f>+C613</f>
        <v>0</v>
      </c>
      <c r="H613" s="35"/>
    </row>
    <row r="614" spans="2:8" ht="16.5" thickBot="1">
      <c r="B614" s="36" t="s">
        <v>99</v>
      </c>
      <c r="C614" s="32">
        <f>+CP!H37</f>
        <v>0</v>
      </c>
      <c r="D614" s="33"/>
      <c r="F614" s="36" t="s">
        <v>99</v>
      </c>
      <c r="G614" s="34">
        <f>+C614</f>
        <v>0</v>
      </c>
      <c r="H614" s="35"/>
    </row>
    <row r="615" spans="2:8" ht="16.5" thickBot="1">
      <c r="B615" s="31" t="s">
        <v>100</v>
      </c>
      <c r="C615" s="37">
        <f>+CP!K37</f>
        <v>0</v>
      </c>
      <c r="D615" s="33"/>
      <c r="F615" s="31" t="s">
        <v>100</v>
      </c>
      <c r="G615" s="34">
        <f>+C615</f>
        <v>0</v>
      </c>
      <c r="H615" s="35"/>
    </row>
    <row r="616" spans="2:8" ht="16.5" thickBot="1">
      <c r="B616" s="38" t="s">
        <v>102</v>
      </c>
      <c r="C616" s="39">
        <f>SUM(C613:C615)</f>
        <v>0</v>
      </c>
      <c r="D616" s="33"/>
      <c r="F616" s="38" t="s">
        <v>102</v>
      </c>
      <c r="G616" s="34">
        <f>+C616</f>
        <v>0</v>
      </c>
      <c r="H616" s="35"/>
    </row>
    <row r="617" spans="2:8" ht="7.5" customHeight="1" thickBot="1">
      <c r="B617" s="40"/>
      <c r="C617" s="59"/>
      <c r="D617" s="60"/>
      <c r="E617" s="41"/>
      <c r="F617" s="41"/>
      <c r="G617" s="41"/>
      <c r="H617" s="43"/>
    </row>
    <row r="618" spans="2:8" ht="18.75">
      <c r="B618" s="44" t="str">
        <f>B603</f>
        <v>SEPTEMBRE 2023</v>
      </c>
      <c r="C618" s="45"/>
      <c r="D618" s="46"/>
      <c r="E618" s="45"/>
      <c r="F618" s="47" t="str">
        <f>+B618</f>
        <v>SEPTEMBRE 2023</v>
      </c>
      <c r="G618" s="45"/>
      <c r="H618" s="48"/>
    </row>
    <row r="619" spans="2:8" ht="23.25">
      <c r="B619" s="49" t="s">
        <v>96</v>
      </c>
      <c r="D619" s="50"/>
      <c r="F619" s="51" t="s">
        <v>96</v>
      </c>
      <c r="H619" s="35"/>
    </row>
    <row r="620" spans="2:8" ht="23.25">
      <c r="B620" s="49" t="s">
        <v>97</v>
      </c>
      <c r="D620" s="50"/>
      <c r="F620" s="51" t="s">
        <v>97</v>
      </c>
      <c r="H620" s="35"/>
    </row>
    <row r="621" spans="2:8" ht="15.75" thickBot="1">
      <c r="B621" s="52"/>
      <c r="D621" s="50"/>
      <c r="H621" s="35"/>
    </row>
    <row r="622" spans="2:8" ht="19.5" thickBot="1">
      <c r="B622" s="55" t="str">
        <f>B607</f>
        <v>ANNEE SCOLAIRE  : 2022 / 2023</v>
      </c>
      <c r="D622" s="50"/>
      <c r="F622" s="54" t="str">
        <f>+B622</f>
        <v>ANNEE SCOLAIRE  : 2022 / 2023</v>
      </c>
      <c r="H622" s="35"/>
    </row>
    <row r="623" spans="2:8" ht="15.75" thickBot="1">
      <c r="B623" s="52"/>
      <c r="D623" s="50"/>
      <c r="H623" s="35"/>
    </row>
    <row r="624" spans="2:8" ht="19.5" thickBot="1">
      <c r="B624" s="55" t="s">
        <v>10</v>
      </c>
      <c r="C624" s="34" t="e">
        <f>+CP!#REF!</f>
        <v>#REF!</v>
      </c>
      <c r="D624" s="56"/>
      <c r="F624" s="55" t="s">
        <v>10</v>
      </c>
      <c r="G624" s="34" t="e">
        <f>+C624</f>
        <v>#REF!</v>
      </c>
      <c r="H624" s="35"/>
    </row>
    <row r="625" spans="2:8" ht="19.5" thickBot="1">
      <c r="B625" s="55" t="s">
        <v>9</v>
      </c>
      <c r="C625" s="34" t="e">
        <f>+CP!#REF!</f>
        <v>#REF!</v>
      </c>
      <c r="D625" s="56"/>
      <c r="F625" s="55" t="s">
        <v>9</v>
      </c>
      <c r="G625" s="34" t="e">
        <f t="shared" ref="G625:G626" si="48">+C625</f>
        <v>#REF!</v>
      </c>
      <c r="H625" s="35"/>
    </row>
    <row r="626" spans="2:8" ht="19.5" thickBot="1">
      <c r="B626" s="55" t="s">
        <v>92</v>
      </c>
      <c r="C626" s="37" t="e">
        <f>+CP!#REF!</f>
        <v>#REF!</v>
      </c>
      <c r="D626" s="33"/>
      <c r="F626" s="55" t="s">
        <v>92</v>
      </c>
      <c r="G626" s="34" t="e">
        <f t="shared" si="48"/>
        <v>#REF!</v>
      </c>
      <c r="H626" s="57" t="s">
        <v>101</v>
      </c>
    </row>
    <row r="627" spans="2:8" ht="10.5" customHeight="1" thickBot="1">
      <c r="B627" s="52"/>
      <c r="C627" s="58"/>
      <c r="D627" s="56"/>
      <c r="G627" s="34"/>
      <c r="H627" s="35"/>
    </row>
    <row r="628" spans="2:8" ht="16.5" thickBot="1">
      <c r="B628" s="31" t="s">
        <v>98</v>
      </c>
      <c r="C628" s="32" t="e">
        <f>+CP!#REF!</f>
        <v>#REF!</v>
      </c>
      <c r="D628" s="33"/>
      <c r="F628" s="31" t="s">
        <v>98</v>
      </c>
      <c r="G628" s="34" t="e">
        <f t="shared" ref="G628:G631" si="49">+C628</f>
        <v>#REF!</v>
      </c>
      <c r="H628" s="35"/>
    </row>
    <row r="629" spans="2:8" ht="16.5" thickBot="1">
      <c r="B629" s="36" t="s">
        <v>99</v>
      </c>
      <c r="C629" s="32" t="e">
        <f>+CP!#REF!</f>
        <v>#REF!</v>
      </c>
      <c r="D629" s="33"/>
      <c r="F629" s="36" t="s">
        <v>99</v>
      </c>
      <c r="G629" s="34" t="e">
        <f t="shared" si="49"/>
        <v>#REF!</v>
      </c>
      <c r="H629" s="35"/>
    </row>
    <row r="630" spans="2:8" ht="16.5" thickBot="1">
      <c r="B630" s="31" t="s">
        <v>100</v>
      </c>
      <c r="C630" s="37" t="e">
        <f>+CP!#REF!</f>
        <v>#REF!</v>
      </c>
      <c r="D630" s="33"/>
      <c r="F630" s="31" t="s">
        <v>100</v>
      </c>
      <c r="G630" s="34" t="e">
        <f t="shared" si="49"/>
        <v>#REF!</v>
      </c>
      <c r="H630" s="35"/>
    </row>
    <row r="631" spans="2:8" ht="16.5" thickBot="1">
      <c r="B631" s="38" t="s">
        <v>102</v>
      </c>
      <c r="C631" s="39" t="e">
        <f>SUM(C628:C630)</f>
        <v>#REF!</v>
      </c>
      <c r="D631" s="33"/>
      <c r="F631" s="38" t="s">
        <v>102</v>
      </c>
      <c r="G631" s="34" t="e">
        <f t="shared" si="49"/>
        <v>#REF!</v>
      </c>
      <c r="H631" s="35"/>
    </row>
    <row r="632" spans="2:8" ht="15.75" thickBot="1">
      <c r="B632" s="40"/>
      <c r="C632" s="41"/>
      <c r="D632" s="42"/>
      <c r="E632" s="41"/>
      <c r="F632" s="41"/>
      <c r="G632" s="41"/>
      <c r="H632" s="43"/>
    </row>
    <row r="633" spans="2:8" ht="18.75">
      <c r="B633" s="44" t="str">
        <f>+B618</f>
        <v>SEPTEMBRE 2023</v>
      </c>
      <c r="C633" s="45"/>
      <c r="D633" s="46"/>
      <c r="E633" s="45"/>
      <c r="F633" s="47" t="str">
        <f>+B633</f>
        <v>SEPTEMBRE 2023</v>
      </c>
      <c r="G633" s="45"/>
      <c r="H633" s="48"/>
    </row>
    <row r="634" spans="2:8" ht="23.25">
      <c r="B634" s="49" t="s">
        <v>96</v>
      </c>
      <c r="D634" s="50"/>
      <c r="F634" s="51" t="s">
        <v>96</v>
      </c>
      <c r="H634" s="35"/>
    </row>
    <row r="635" spans="2:8" ht="23.25">
      <c r="B635" s="49" t="s">
        <v>97</v>
      </c>
      <c r="D635" s="50"/>
      <c r="F635" s="51" t="s">
        <v>97</v>
      </c>
      <c r="H635" s="35"/>
    </row>
    <row r="636" spans="2:8">
      <c r="B636" s="52"/>
      <c r="D636" s="50"/>
      <c r="H636" s="35"/>
    </row>
    <row r="637" spans="2:8" ht="18.75">
      <c r="B637" s="54" t="str">
        <f>B622</f>
        <v>ANNEE SCOLAIRE  : 2022 / 2023</v>
      </c>
      <c r="D637" s="50"/>
      <c r="F637" s="54" t="str">
        <f>+B637</f>
        <v>ANNEE SCOLAIRE  : 2022 / 2023</v>
      </c>
      <c r="H637" s="35"/>
    </row>
    <row r="638" spans="2:8" ht="15.75" thickBot="1">
      <c r="B638" s="52"/>
      <c r="D638" s="50"/>
      <c r="H638" s="35"/>
    </row>
    <row r="639" spans="2:8" ht="19.5" thickBot="1">
      <c r="B639" s="55" t="s">
        <v>10</v>
      </c>
      <c r="C639" s="34" t="e">
        <f>+CP!#REF!</f>
        <v>#REF!</v>
      </c>
      <c r="D639" s="56"/>
      <c r="F639" s="55" t="s">
        <v>10</v>
      </c>
      <c r="G639" s="34" t="e">
        <f>+C639</f>
        <v>#REF!</v>
      </c>
      <c r="H639" s="35"/>
    </row>
    <row r="640" spans="2:8" ht="19.5" thickBot="1">
      <c r="B640" s="55" t="s">
        <v>9</v>
      </c>
      <c r="C640" s="34" t="e">
        <f>+CP!#REF!</f>
        <v>#REF!</v>
      </c>
      <c r="D640" s="56"/>
      <c r="F640" s="55" t="s">
        <v>9</v>
      </c>
      <c r="G640" s="34" t="e">
        <f>+C640</f>
        <v>#REF!</v>
      </c>
      <c r="H640" s="35"/>
    </row>
    <row r="641" spans="2:8" ht="19.5" thickBot="1">
      <c r="B641" s="55" t="s">
        <v>92</v>
      </c>
      <c r="C641" s="37" t="e">
        <f>+CP!#REF!</f>
        <v>#REF!</v>
      </c>
      <c r="D641" s="33"/>
      <c r="F641" s="55" t="s">
        <v>92</v>
      </c>
      <c r="G641" s="34" t="e">
        <f>+C641</f>
        <v>#REF!</v>
      </c>
      <c r="H641" s="57" t="s">
        <v>101</v>
      </c>
    </row>
    <row r="642" spans="2:8" ht="16.5" thickBot="1">
      <c r="B642" s="52"/>
      <c r="C642" s="58"/>
      <c r="D642" s="56"/>
      <c r="G642" s="34"/>
      <c r="H642" s="35"/>
    </row>
    <row r="643" spans="2:8" ht="16.5" thickBot="1">
      <c r="B643" s="31" t="s">
        <v>98</v>
      </c>
      <c r="C643" s="32" t="e">
        <f>+CP!#REF!</f>
        <v>#REF!</v>
      </c>
      <c r="D643" s="33"/>
      <c r="F643" s="31" t="s">
        <v>98</v>
      </c>
      <c r="G643" s="34" t="e">
        <f>+C643</f>
        <v>#REF!</v>
      </c>
      <c r="H643" s="35"/>
    </row>
    <row r="644" spans="2:8" ht="16.5" thickBot="1">
      <c r="B644" s="36" t="s">
        <v>99</v>
      </c>
      <c r="C644" s="32" t="e">
        <f>+CP!#REF!</f>
        <v>#REF!</v>
      </c>
      <c r="D644" s="33"/>
      <c r="F644" s="36" t="s">
        <v>99</v>
      </c>
      <c r="G644" s="34" t="e">
        <f>+C644</f>
        <v>#REF!</v>
      </c>
      <c r="H644" s="35"/>
    </row>
    <row r="645" spans="2:8" ht="16.5" thickBot="1">
      <c r="B645" s="31" t="s">
        <v>100</v>
      </c>
      <c r="C645" s="37" t="e">
        <f>+CP!#REF!</f>
        <v>#REF!</v>
      </c>
      <c r="D645" s="33"/>
      <c r="F645" s="31" t="s">
        <v>100</v>
      </c>
      <c r="G645" s="34" t="e">
        <f>+C645</f>
        <v>#REF!</v>
      </c>
      <c r="H645" s="35"/>
    </row>
    <row r="646" spans="2:8" ht="16.5" thickBot="1">
      <c r="B646" s="38" t="s">
        <v>102</v>
      </c>
      <c r="C646" s="39" t="e">
        <f>SUM(C643:C645)</f>
        <v>#REF!</v>
      </c>
      <c r="D646" s="33"/>
      <c r="F646" s="38" t="s">
        <v>102</v>
      </c>
      <c r="G646" s="34" t="e">
        <f>+C646</f>
        <v>#REF!</v>
      </c>
      <c r="H646" s="35"/>
    </row>
    <row r="647" spans="2:8" ht="15.75" thickBot="1">
      <c r="B647" s="40"/>
      <c r="C647" s="59"/>
      <c r="D647" s="60"/>
      <c r="E647" s="41"/>
      <c r="F647" s="41"/>
      <c r="G647" s="41"/>
      <c r="H647" s="43"/>
    </row>
    <row r="648" spans="2:8" ht="18.75">
      <c r="B648" s="44" t="str">
        <f>+B633</f>
        <v>SEPTEMBRE 2023</v>
      </c>
      <c r="C648" s="45"/>
      <c r="D648" s="46"/>
      <c r="E648" s="45"/>
      <c r="F648" s="47" t="str">
        <f>+B648</f>
        <v>SEPTEMBRE 2023</v>
      </c>
      <c r="G648" s="45"/>
      <c r="H648" s="48"/>
    </row>
    <row r="649" spans="2:8" ht="23.25">
      <c r="B649" s="49" t="s">
        <v>96</v>
      </c>
      <c r="D649" s="50"/>
      <c r="F649" s="51" t="s">
        <v>96</v>
      </c>
      <c r="H649" s="35"/>
    </row>
    <row r="650" spans="2:8" ht="23.25">
      <c r="B650" s="49" t="s">
        <v>97</v>
      </c>
      <c r="D650" s="50"/>
      <c r="F650" s="51" t="s">
        <v>97</v>
      </c>
      <c r="H650" s="35"/>
    </row>
    <row r="651" spans="2:8" ht="3.75" customHeight="1">
      <c r="B651" s="52"/>
      <c r="D651" s="50"/>
      <c r="H651" s="35"/>
    </row>
    <row r="652" spans="2:8" ht="18.75">
      <c r="B652" s="54" t="str">
        <f>B637</f>
        <v>ANNEE SCOLAIRE  : 2022 / 2023</v>
      </c>
      <c r="D652" s="50"/>
      <c r="F652" s="54" t="str">
        <f>+B652</f>
        <v>ANNEE SCOLAIRE  : 2022 / 2023</v>
      </c>
      <c r="H652" s="35"/>
    </row>
    <row r="653" spans="2:8" ht="13.5" customHeight="1" thickBot="1">
      <c r="B653" s="52"/>
      <c r="D653" s="50"/>
      <c r="H653" s="35"/>
    </row>
    <row r="654" spans="2:8" ht="19.5" thickBot="1">
      <c r="B654" s="55" t="s">
        <v>10</v>
      </c>
      <c r="C654" s="34" t="e">
        <f>+CP!#REF!</f>
        <v>#REF!</v>
      </c>
      <c r="D654" s="56"/>
      <c r="F654" s="55" t="s">
        <v>10</v>
      </c>
      <c r="G654" s="34" t="e">
        <f>+C654</f>
        <v>#REF!</v>
      </c>
      <c r="H654" s="35"/>
    </row>
    <row r="655" spans="2:8" ht="19.5" thickBot="1">
      <c r="B655" s="55" t="s">
        <v>9</v>
      </c>
      <c r="C655" s="34" t="e">
        <f>+CP!#REF!</f>
        <v>#REF!</v>
      </c>
      <c r="D655" s="56"/>
      <c r="F655" s="55" t="s">
        <v>9</v>
      </c>
      <c r="G655" s="34" t="e">
        <f t="shared" ref="G655:G656" si="50">+C655</f>
        <v>#REF!</v>
      </c>
      <c r="H655" s="35"/>
    </row>
    <row r="656" spans="2:8" ht="19.5" thickBot="1">
      <c r="B656" s="55" t="s">
        <v>92</v>
      </c>
      <c r="C656" s="37" t="e">
        <f>+CP!#REF!</f>
        <v>#REF!</v>
      </c>
      <c r="D656" s="33"/>
      <c r="F656" s="55" t="s">
        <v>92</v>
      </c>
      <c r="G656" s="34" t="e">
        <f t="shared" si="50"/>
        <v>#REF!</v>
      </c>
      <c r="H656" s="57" t="s">
        <v>101</v>
      </c>
    </row>
    <row r="657" spans="2:8" ht="4.5" customHeight="1" thickBot="1">
      <c r="B657" s="52"/>
      <c r="C657" s="58"/>
      <c r="D657" s="56"/>
      <c r="G657" s="34"/>
      <c r="H657" s="35"/>
    </row>
    <row r="658" spans="2:8" ht="16.5" thickBot="1">
      <c r="B658" s="31" t="s">
        <v>98</v>
      </c>
      <c r="C658" s="32" t="e">
        <f>+CP!#REF!</f>
        <v>#REF!</v>
      </c>
      <c r="D658" s="33"/>
      <c r="F658" s="31" t="s">
        <v>98</v>
      </c>
      <c r="G658" s="34" t="e">
        <f t="shared" ref="G658:G661" si="51">+C658</f>
        <v>#REF!</v>
      </c>
      <c r="H658" s="35"/>
    </row>
    <row r="659" spans="2:8" ht="16.5" thickBot="1">
      <c r="B659" s="36" t="s">
        <v>99</v>
      </c>
      <c r="C659" s="32" t="e">
        <f>+CP!#REF!</f>
        <v>#REF!</v>
      </c>
      <c r="D659" s="33"/>
      <c r="F659" s="36" t="s">
        <v>99</v>
      </c>
      <c r="G659" s="34" t="e">
        <f t="shared" si="51"/>
        <v>#REF!</v>
      </c>
      <c r="H659" s="35"/>
    </row>
    <row r="660" spans="2:8" ht="16.5" thickBot="1">
      <c r="B660" s="31" t="s">
        <v>100</v>
      </c>
      <c r="C660" s="37" t="e">
        <f>+CP!#REF!</f>
        <v>#REF!</v>
      </c>
      <c r="D660" s="33"/>
      <c r="F660" s="31" t="s">
        <v>100</v>
      </c>
      <c r="G660" s="34" t="e">
        <f t="shared" si="51"/>
        <v>#REF!</v>
      </c>
      <c r="H660" s="35"/>
    </row>
    <row r="661" spans="2:8" ht="16.5" thickBot="1">
      <c r="B661" s="38" t="s">
        <v>102</v>
      </c>
      <c r="C661" s="39" t="e">
        <f>SUM(C658:C660)</f>
        <v>#REF!</v>
      </c>
      <c r="D661" s="33"/>
      <c r="F661" s="38" t="s">
        <v>102</v>
      </c>
      <c r="G661" s="34" t="e">
        <f t="shared" si="51"/>
        <v>#REF!</v>
      </c>
      <c r="H661" s="35"/>
    </row>
    <row r="662" spans="2:8" ht="15.75" thickBot="1">
      <c r="B662" s="40"/>
      <c r="C662" s="41"/>
      <c r="D662" s="42"/>
      <c r="E662" s="41"/>
      <c r="F662" s="41"/>
      <c r="G662" s="41"/>
      <c r="H662" s="43"/>
    </row>
    <row r="663" spans="2:8" ht="18.75">
      <c r="B663" s="44" t="str">
        <f>+B648</f>
        <v>SEPTEMBRE 2023</v>
      </c>
      <c r="C663" s="45"/>
      <c r="D663" s="46"/>
      <c r="E663" s="45"/>
      <c r="F663" s="47" t="str">
        <f>+B663</f>
        <v>SEPTEMBRE 2023</v>
      </c>
      <c r="G663" s="45"/>
      <c r="H663" s="48"/>
    </row>
    <row r="664" spans="2:8" ht="23.25">
      <c r="B664" s="49" t="s">
        <v>96</v>
      </c>
      <c r="D664" s="50"/>
      <c r="F664" s="51" t="s">
        <v>96</v>
      </c>
      <c r="H664" s="35"/>
    </row>
    <row r="665" spans="2:8" ht="23.25">
      <c r="B665" s="49" t="s">
        <v>97</v>
      </c>
      <c r="D665" s="50"/>
      <c r="F665" s="51" t="s">
        <v>97</v>
      </c>
      <c r="H665" s="35"/>
    </row>
    <row r="666" spans="2:8">
      <c r="B666" s="52"/>
      <c r="D666" s="50"/>
      <c r="H666" s="35"/>
    </row>
    <row r="667" spans="2:8" ht="18.75">
      <c r="B667" s="54" t="str">
        <f>B652</f>
        <v>ANNEE SCOLAIRE  : 2022 / 2023</v>
      </c>
      <c r="D667" s="50"/>
      <c r="F667" s="54" t="str">
        <f>+B667</f>
        <v>ANNEE SCOLAIRE  : 2022 / 2023</v>
      </c>
      <c r="H667" s="35"/>
    </row>
    <row r="668" spans="2:8" ht="15.75" thickBot="1">
      <c r="B668" s="52"/>
      <c r="D668" s="50"/>
      <c r="H668" s="35"/>
    </row>
    <row r="669" spans="2:8" ht="19.5" thickBot="1">
      <c r="B669" s="55" t="s">
        <v>10</v>
      </c>
      <c r="C669" s="34" t="e">
        <f>+CP!#REF!</f>
        <v>#REF!</v>
      </c>
      <c r="D669" s="56"/>
      <c r="F669" s="55" t="s">
        <v>10</v>
      </c>
      <c r="G669" s="34" t="e">
        <f>+C669</f>
        <v>#REF!</v>
      </c>
      <c r="H669" s="35"/>
    </row>
    <row r="670" spans="2:8" ht="19.5" thickBot="1">
      <c r="B670" s="55" t="s">
        <v>9</v>
      </c>
      <c r="C670" s="34" t="e">
        <f>+CP!#REF!</f>
        <v>#REF!</v>
      </c>
      <c r="D670" s="56"/>
      <c r="F670" s="55" t="s">
        <v>9</v>
      </c>
      <c r="G670" s="34" t="e">
        <f t="shared" ref="G670:G671" si="52">+C670</f>
        <v>#REF!</v>
      </c>
      <c r="H670" s="35"/>
    </row>
    <row r="671" spans="2:8" ht="19.5" thickBot="1">
      <c r="B671" s="55" t="s">
        <v>92</v>
      </c>
      <c r="C671" s="37" t="e">
        <f>+CP!#REF!</f>
        <v>#REF!</v>
      </c>
      <c r="D671" s="33"/>
      <c r="F671" s="55" t="s">
        <v>92</v>
      </c>
      <c r="G671" s="34" t="e">
        <f t="shared" si="52"/>
        <v>#REF!</v>
      </c>
      <c r="H671" s="57" t="s">
        <v>101</v>
      </c>
    </row>
    <row r="672" spans="2:8" ht="6.75" customHeight="1" thickBot="1">
      <c r="B672" s="52"/>
      <c r="C672" s="58"/>
      <c r="D672" s="56"/>
      <c r="G672" s="34"/>
      <c r="H672" s="35"/>
    </row>
    <row r="673" spans="2:8" ht="16.5" thickBot="1">
      <c r="B673" s="31" t="s">
        <v>98</v>
      </c>
      <c r="C673" s="32" t="e">
        <f>+CP!#REF!</f>
        <v>#REF!</v>
      </c>
      <c r="D673" s="33"/>
      <c r="F673" s="31" t="s">
        <v>98</v>
      </c>
      <c r="G673" s="34" t="e">
        <f t="shared" ref="G673:G676" si="53">+C673</f>
        <v>#REF!</v>
      </c>
      <c r="H673" s="35"/>
    </row>
    <row r="674" spans="2:8" ht="16.5" thickBot="1">
      <c r="B674" s="36" t="s">
        <v>99</v>
      </c>
      <c r="C674" s="32" t="e">
        <f>+CP!#REF!</f>
        <v>#REF!</v>
      </c>
      <c r="D674" s="33"/>
      <c r="F674" s="36" t="s">
        <v>99</v>
      </c>
      <c r="G674" s="34" t="e">
        <f t="shared" si="53"/>
        <v>#REF!</v>
      </c>
      <c r="H674" s="35"/>
    </row>
    <row r="675" spans="2:8" ht="16.5" thickBot="1">
      <c r="B675" s="31" t="s">
        <v>100</v>
      </c>
      <c r="C675" s="37" t="e">
        <f>+CP!#REF!</f>
        <v>#REF!</v>
      </c>
      <c r="D675" s="33"/>
      <c r="F675" s="31" t="s">
        <v>100</v>
      </c>
      <c r="G675" s="34" t="e">
        <f t="shared" si="53"/>
        <v>#REF!</v>
      </c>
      <c r="H675" s="35"/>
    </row>
    <row r="676" spans="2:8" ht="16.5" thickBot="1">
      <c r="B676" s="38" t="s">
        <v>102</v>
      </c>
      <c r="C676" s="39" t="e">
        <f>SUM(C673:C675)</f>
        <v>#REF!</v>
      </c>
      <c r="D676" s="33"/>
      <c r="F676" s="38" t="s">
        <v>102</v>
      </c>
      <c r="G676" s="34" t="e">
        <f t="shared" si="53"/>
        <v>#REF!</v>
      </c>
      <c r="H676" s="35"/>
    </row>
    <row r="677" spans="2:8" ht="15.75" thickBot="1">
      <c r="B677" s="40"/>
      <c r="C677" s="41"/>
      <c r="D677" s="42"/>
      <c r="E677" s="41"/>
      <c r="F677" s="41"/>
      <c r="G677" s="41"/>
      <c r="H677" s="43"/>
    </row>
    <row r="678" spans="2:8" ht="18.75">
      <c r="B678" s="44" t="str">
        <f>+B663</f>
        <v>SEPTEMBRE 2023</v>
      </c>
      <c r="C678" s="45"/>
      <c r="D678" s="46"/>
      <c r="E678" s="45"/>
      <c r="F678" s="47" t="str">
        <f>+B678</f>
        <v>SEPTEMBRE 2023</v>
      </c>
      <c r="G678" s="45"/>
      <c r="H678" s="48"/>
    </row>
    <row r="679" spans="2:8" ht="23.25">
      <c r="B679" s="49" t="s">
        <v>96</v>
      </c>
      <c r="D679" s="50"/>
      <c r="F679" s="51" t="s">
        <v>96</v>
      </c>
      <c r="H679" s="35"/>
    </row>
    <row r="680" spans="2:8" ht="23.25">
      <c r="B680" s="49" t="s">
        <v>97</v>
      </c>
      <c r="D680" s="50"/>
      <c r="F680" s="51" t="s">
        <v>97</v>
      </c>
      <c r="H680" s="35"/>
    </row>
    <row r="681" spans="2:8" ht="5.25" customHeight="1">
      <c r="B681" s="52"/>
      <c r="D681" s="50"/>
      <c r="H681" s="35"/>
    </row>
    <row r="682" spans="2:8" ht="18.75">
      <c r="B682" s="54" t="str">
        <f>B667</f>
        <v>ANNEE SCOLAIRE  : 2022 / 2023</v>
      </c>
      <c r="D682" s="50"/>
      <c r="F682" s="54" t="str">
        <f>+B682</f>
        <v>ANNEE SCOLAIRE  : 2022 / 2023</v>
      </c>
      <c r="H682" s="35"/>
    </row>
    <row r="683" spans="2:8" ht="7.5" customHeight="1" thickBot="1">
      <c r="B683" s="52"/>
      <c r="D683" s="50"/>
      <c r="H683" s="35"/>
    </row>
    <row r="684" spans="2:8" ht="19.5" thickBot="1">
      <c r="B684" s="55" t="s">
        <v>10</v>
      </c>
      <c r="C684" s="34" t="e">
        <f>+CP!#REF!</f>
        <v>#REF!</v>
      </c>
      <c r="D684" s="56"/>
      <c r="F684" s="55" t="s">
        <v>10</v>
      </c>
      <c r="G684" s="34" t="e">
        <f>+C684</f>
        <v>#REF!</v>
      </c>
      <c r="H684" s="35"/>
    </row>
    <row r="685" spans="2:8" ht="19.5" thickBot="1">
      <c r="B685" s="55" t="s">
        <v>9</v>
      </c>
      <c r="C685" s="34" t="e">
        <f>+CP!#REF!</f>
        <v>#REF!</v>
      </c>
      <c r="D685" s="56"/>
      <c r="F685" s="55" t="s">
        <v>9</v>
      </c>
      <c r="G685" s="34" t="e">
        <f>+C685</f>
        <v>#REF!</v>
      </c>
      <c r="H685" s="35"/>
    </row>
    <row r="686" spans="2:8" ht="19.5" thickBot="1">
      <c r="B686" s="55" t="s">
        <v>92</v>
      </c>
      <c r="C686" s="37" t="e">
        <f>+CP!#REF!</f>
        <v>#REF!</v>
      </c>
      <c r="D686" s="33"/>
      <c r="F686" s="55" t="s">
        <v>92</v>
      </c>
      <c r="G686" s="34" t="e">
        <f>+C686</f>
        <v>#REF!</v>
      </c>
      <c r="H686" s="57" t="s">
        <v>101</v>
      </c>
    </row>
    <row r="687" spans="2:8" ht="2.25" customHeight="1" thickBot="1">
      <c r="B687" s="52"/>
      <c r="C687" s="58"/>
      <c r="D687" s="56"/>
      <c r="G687" s="34"/>
      <c r="H687" s="35"/>
    </row>
    <row r="688" spans="2:8" ht="16.5" thickBot="1">
      <c r="B688" s="31" t="s">
        <v>98</v>
      </c>
      <c r="C688" s="32" t="e">
        <f>+CP!#REF!</f>
        <v>#REF!</v>
      </c>
      <c r="D688" s="33"/>
      <c r="F688" s="31" t="s">
        <v>98</v>
      </c>
      <c r="G688" s="34" t="e">
        <f>+C688</f>
        <v>#REF!</v>
      </c>
      <c r="H688" s="35"/>
    </row>
    <row r="689" spans="2:8" ht="16.5" thickBot="1">
      <c r="B689" s="36" t="s">
        <v>99</v>
      </c>
      <c r="C689" s="32" t="e">
        <f>+CP!#REF!</f>
        <v>#REF!</v>
      </c>
      <c r="D689" s="33"/>
      <c r="F689" s="36" t="s">
        <v>99</v>
      </c>
      <c r="G689" s="34" t="e">
        <f>+C689</f>
        <v>#REF!</v>
      </c>
      <c r="H689" s="35"/>
    </row>
    <row r="690" spans="2:8" ht="16.5" thickBot="1">
      <c r="B690" s="31" t="s">
        <v>100</v>
      </c>
      <c r="C690" s="37" t="e">
        <f>+CP!#REF!</f>
        <v>#REF!</v>
      </c>
      <c r="D690" s="33"/>
      <c r="F690" s="31" t="s">
        <v>100</v>
      </c>
      <c r="G690" s="34" t="e">
        <f>+C690</f>
        <v>#REF!</v>
      </c>
      <c r="H690" s="35"/>
    </row>
    <row r="691" spans="2:8" ht="16.5" thickBot="1">
      <c r="B691" s="38" t="s">
        <v>102</v>
      </c>
      <c r="C691" s="39" t="e">
        <f>SUM(C688:C690)</f>
        <v>#REF!</v>
      </c>
      <c r="D691" s="33"/>
      <c r="F691" s="38" t="s">
        <v>102</v>
      </c>
      <c r="G691" s="34" t="e">
        <f>+C691</f>
        <v>#REF!</v>
      </c>
      <c r="H691" s="35"/>
    </row>
    <row r="692" spans="2:8" ht="15.75" thickBot="1">
      <c r="B692" s="40"/>
      <c r="C692" s="59"/>
      <c r="D692" s="60"/>
      <c r="E692" s="41"/>
      <c r="F692" s="41"/>
      <c r="G692" s="41"/>
      <c r="H692" s="43"/>
    </row>
    <row r="693" spans="2:8" ht="18.75">
      <c r="B693" s="44" t="str">
        <f>+B678</f>
        <v>SEPTEMBRE 2023</v>
      </c>
      <c r="C693" s="45"/>
      <c r="D693" s="46"/>
      <c r="E693" s="45"/>
      <c r="F693" s="47" t="str">
        <f>+B693</f>
        <v>SEPTEMBRE 2023</v>
      </c>
      <c r="G693" s="45"/>
      <c r="H693" s="48"/>
    </row>
    <row r="694" spans="2:8" ht="23.25">
      <c r="B694" s="49" t="s">
        <v>96</v>
      </c>
      <c r="D694" s="50"/>
      <c r="F694" s="51" t="s">
        <v>96</v>
      </c>
      <c r="H694" s="35"/>
    </row>
    <row r="695" spans="2:8" ht="23.25">
      <c r="B695" s="49" t="s">
        <v>97</v>
      </c>
      <c r="D695" s="50"/>
      <c r="F695" s="51" t="s">
        <v>97</v>
      </c>
      <c r="H695" s="35"/>
    </row>
    <row r="696" spans="2:8" ht="6" customHeight="1">
      <c r="B696" s="52"/>
      <c r="D696" s="50"/>
      <c r="H696" s="35"/>
    </row>
    <row r="697" spans="2:8" ht="18.75">
      <c r="B697" s="54" t="str">
        <f>B682</f>
        <v>ANNEE SCOLAIRE  : 2022 / 2023</v>
      </c>
      <c r="D697" s="50"/>
      <c r="F697" s="54" t="str">
        <f>+B697</f>
        <v>ANNEE SCOLAIRE  : 2022 / 2023</v>
      </c>
      <c r="H697" s="35"/>
    </row>
    <row r="698" spans="2:8" ht="7.5" customHeight="1" thickBot="1">
      <c r="B698" s="52"/>
      <c r="D698" s="50"/>
      <c r="H698" s="35"/>
    </row>
    <row r="699" spans="2:8" ht="19.5" thickBot="1">
      <c r="B699" s="55" t="s">
        <v>10</v>
      </c>
      <c r="C699" s="34" t="e">
        <f>+CP!#REF!</f>
        <v>#REF!</v>
      </c>
      <c r="D699" s="56"/>
      <c r="F699" s="55" t="s">
        <v>10</v>
      </c>
      <c r="G699" s="34" t="e">
        <f>+C699</f>
        <v>#REF!</v>
      </c>
      <c r="H699" s="35"/>
    </row>
    <row r="700" spans="2:8" ht="19.5" thickBot="1">
      <c r="B700" s="55" t="s">
        <v>9</v>
      </c>
      <c r="C700" s="34" t="e">
        <f>+CP!#REF!</f>
        <v>#REF!</v>
      </c>
      <c r="D700" s="56"/>
      <c r="F700" s="55" t="s">
        <v>9</v>
      </c>
      <c r="G700" s="34" t="e">
        <f t="shared" ref="G700:G701" si="54">+C700</f>
        <v>#REF!</v>
      </c>
      <c r="H700" s="35"/>
    </row>
    <row r="701" spans="2:8" ht="19.5" thickBot="1">
      <c r="B701" s="55" t="s">
        <v>92</v>
      </c>
      <c r="C701" s="37" t="e">
        <f>+CP!#REF!</f>
        <v>#REF!</v>
      </c>
      <c r="D701" s="33"/>
      <c r="F701" s="55" t="s">
        <v>92</v>
      </c>
      <c r="G701" s="34" t="e">
        <f t="shared" si="54"/>
        <v>#REF!</v>
      </c>
      <c r="H701" s="57" t="s">
        <v>101</v>
      </c>
    </row>
    <row r="702" spans="2:8" ht="16.5" thickBot="1">
      <c r="B702" s="52"/>
      <c r="C702" s="58"/>
      <c r="D702" s="56"/>
      <c r="G702" s="34"/>
      <c r="H702" s="35"/>
    </row>
    <row r="703" spans="2:8" ht="16.5" thickBot="1">
      <c r="B703" s="31" t="s">
        <v>98</v>
      </c>
      <c r="C703" s="32" t="e">
        <f>+CP!#REF!</f>
        <v>#REF!</v>
      </c>
      <c r="D703" s="33"/>
      <c r="F703" s="31" t="s">
        <v>98</v>
      </c>
      <c r="G703" s="34" t="e">
        <f t="shared" ref="G703:G706" si="55">+C703</f>
        <v>#REF!</v>
      </c>
      <c r="H703" s="35"/>
    </row>
    <row r="704" spans="2:8" ht="16.5" thickBot="1">
      <c r="B704" s="36" t="s">
        <v>99</v>
      </c>
      <c r="C704" s="32" t="e">
        <f>+CP!#REF!</f>
        <v>#REF!</v>
      </c>
      <c r="D704" s="33"/>
      <c r="F704" s="36" t="s">
        <v>99</v>
      </c>
      <c r="G704" s="34" t="e">
        <f t="shared" si="55"/>
        <v>#REF!</v>
      </c>
      <c r="H704" s="35"/>
    </row>
    <row r="705" spans="2:8" ht="16.5" thickBot="1">
      <c r="B705" s="31" t="s">
        <v>100</v>
      </c>
      <c r="C705" s="37" t="e">
        <f>+CP!#REF!</f>
        <v>#REF!</v>
      </c>
      <c r="D705" s="33"/>
      <c r="F705" s="31" t="s">
        <v>100</v>
      </c>
      <c r="G705" s="34" t="e">
        <f t="shared" si="55"/>
        <v>#REF!</v>
      </c>
      <c r="H705" s="35"/>
    </row>
    <row r="706" spans="2:8" ht="16.5" thickBot="1">
      <c r="B706" s="38" t="s">
        <v>102</v>
      </c>
      <c r="C706" s="39" t="e">
        <f>SUM(C703:C705)</f>
        <v>#REF!</v>
      </c>
      <c r="D706" s="33"/>
      <c r="F706" s="38" t="s">
        <v>102</v>
      </c>
      <c r="G706" s="34" t="e">
        <f t="shared" si="55"/>
        <v>#REF!</v>
      </c>
      <c r="H706" s="35"/>
    </row>
    <row r="707" spans="2:8" ht="15.75" thickBot="1">
      <c r="B707" s="40"/>
      <c r="C707" s="41"/>
      <c r="D707" s="42"/>
      <c r="E707" s="41"/>
      <c r="F707" s="41"/>
      <c r="G707" s="41"/>
      <c r="H707" s="43"/>
    </row>
    <row r="708" spans="2:8" ht="18.75">
      <c r="B708" s="44" t="str">
        <f>+B693</f>
        <v>SEPTEMBRE 2023</v>
      </c>
      <c r="C708" s="45"/>
      <c r="D708" s="46"/>
      <c r="E708" s="45"/>
      <c r="F708" s="47" t="str">
        <f>+B708</f>
        <v>SEPTEMBRE 2023</v>
      </c>
      <c r="G708" s="45"/>
      <c r="H708" s="48"/>
    </row>
    <row r="709" spans="2:8" ht="23.25">
      <c r="B709" s="49" t="s">
        <v>96</v>
      </c>
      <c r="D709" s="50"/>
      <c r="F709" s="51" t="s">
        <v>96</v>
      </c>
      <c r="H709" s="35"/>
    </row>
    <row r="710" spans="2:8" ht="23.25">
      <c r="B710" s="49" t="s">
        <v>97</v>
      </c>
      <c r="D710" s="50"/>
      <c r="F710" s="51" t="s">
        <v>97</v>
      </c>
      <c r="H710" s="35"/>
    </row>
    <row r="711" spans="2:8">
      <c r="B711" s="52"/>
      <c r="D711" s="50"/>
      <c r="H711" s="35"/>
    </row>
    <row r="712" spans="2:8" ht="18.75">
      <c r="B712" s="54" t="str">
        <f>+B697</f>
        <v>ANNEE SCOLAIRE  : 2022 / 2023</v>
      </c>
      <c r="D712" s="50"/>
      <c r="F712" s="54" t="str">
        <f>+B712</f>
        <v>ANNEE SCOLAIRE  : 2022 / 2023</v>
      </c>
      <c r="H712" s="35"/>
    </row>
    <row r="713" spans="2:8" ht="15.75" thickBot="1">
      <c r="B713" s="52"/>
      <c r="D713" s="50"/>
      <c r="H713" s="35"/>
    </row>
    <row r="714" spans="2:8" ht="19.5" thickBot="1">
      <c r="B714" s="55" t="s">
        <v>10</v>
      </c>
      <c r="C714" s="34" t="e">
        <f>+CP!#REF!</f>
        <v>#REF!</v>
      </c>
      <c r="D714" s="56"/>
      <c r="F714" s="55" t="s">
        <v>10</v>
      </c>
      <c r="G714" s="34" t="e">
        <f>+C714</f>
        <v>#REF!</v>
      </c>
      <c r="H714" s="35"/>
    </row>
    <row r="715" spans="2:8" ht="19.5" thickBot="1">
      <c r="B715" s="55" t="s">
        <v>9</v>
      </c>
      <c r="C715" s="34" t="e">
        <f>+CP!#REF!</f>
        <v>#REF!</v>
      </c>
      <c r="D715" s="56"/>
      <c r="F715" s="55" t="s">
        <v>9</v>
      </c>
      <c r="G715" s="34" t="e">
        <f>+C715</f>
        <v>#REF!</v>
      </c>
      <c r="H715" s="35"/>
    </row>
    <row r="716" spans="2:8" ht="19.5" thickBot="1">
      <c r="B716" s="55" t="s">
        <v>92</v>
      </c>
      <c r="C716" s="37" t="e">
        <f>+CP!#REF!</f>
        <v>#REF!</v>
      </c>
      <c r="D716" s="33"/>
      <c r="F716" s="55" t="s">
        <v>92</v>
      </c>
      <c r="G716" s="34" t="e">
        <f>+C716</f>
        <v>#REF!</v>
      </c>
      <c r="H716" s="57" t="s">
        <v>101</v>
      </c>
    </row>
    <row r="717" spans="2:8" ht="8.25" customHeight="1" thickBot="1">
      <c r="B717" s="52"/>
      <c r="C717" s="58"/>
      <c r="D717" s="56"/>
      <c r="G717" s="34"/>
      <c r="H717" s="35"/>
    </row>
    <row r="718" spans="2:8" ht="16.5" thickBot="1">
      <c r="B718" s="31" t="s">
        <v>98</v>
      </c>
      <c r="C718" s="32" t="e">
        <f>+CP!#REF!</f>
        <v>#REF!</v>
      </c>
      <c r="D718" s="33"/>
      <c r="F718" s="31" t="s">
        <v>98</v>
      </c>
      <c r="G718" s="34" t="e">
        <f>+C718</f>
        <v>#REF!</v>
      </c>
      <c r="H718" s="35"/>
    </row>
    <row r="719" spans="2:8" ht="16.5" thickBot="1">
      <c r="B719" s="36" t="s">
        <v>99</v>
      </c>
      <c r="C719" s="32" t="e">
        <f>+CP!#REF!</f>
        <v>#REF!</v>
      </c>
      <c r="D719" s="33"/>
      <c r="F719" s="36" t="s">
        <v>99</v>
      </c>
      <c r="G719" s="34" t="e">
        <f>+C719</f>
        <v>#REF!</v>
      </c>
      <c r="H719" s="35"/>
    </row>
    <row r="720" spans="2:8" ht="16.5" thickBot="1">
      <c r="B720" s="31" t="s">
        <v>100</v>
      </c>
      <c r="C720" s="37" t="e">
        <f>+CP!#REF!</f>
        <v>#REF!</v>
      </c>
      <c r="D720" s="33"/>
      <c r="F720" s="31" t="s">
        <v>100</v>
      </c>
      <c r="G720" s="34" t="e">
        <f>+C720</f>
        <v>#REF!</v>
      </c>
      <c r="H720" s="35"/>
    </row>
    <row r="721" spans="2:8" ht="16.5" thickBot="1">
      <c r="B721" s="38" t="s">
        <v>102</v>
      </c>
      <c r="C721" s="39" t="e">
        <f>SUM(C718:C720)</f>
        <v>#REF!</v>
      </c>
      <c r="D721" s="33"/>
      <c r="F721" s="38" t="s">
        <v>102</v>
      </c>
      <c r="G721" s="34" t="e">
        <f>+C721</f>
        <v>#REF!</v>
      </c>
      <c r="H721" s="35"/>
    </row>
    <row r="722" spans="2:8" ht="6" customHeight="1" thickBot="1">
      <c r="B722" s="40"/>
      <c r="C722" s="59"/>
      <c r="D722" s="60"/>
      <c r="E722" s="41"/>
      <c r="F722" s="41"/>
      <c r="G722" s="41"/>
      <c r="H722" s="43"/>
    </row>
    <row r="723" spans="2:8" ht="18.75">
      <c r="B723" s="44" t="str">
        <f>+B708</f>
        <v>SEPTEMBRE 2023</v>
      </c>
      <c r="C723" s="45"/>
      <c r="D723" s="46"/>
      <c r="E723" s="45"/>
      <c r="F723" s="47" t="str">
        <f>+B723</f>
        <v>SEPTEMBRE 2023</v>
      </c>
      <c r="G723" s="45"/>
      <c r="H723" s="48"/>
    </row>
    <row r="724" spans="2:8" ht="23.25">
      <c r="B724" s="49" t="s">
        <v>96</v>
      </c>
      <c r="D724" s="50"/>
      <c r="F724" s="51" t="s">
        <v>96</v>
      </c>
      <c r="H724" s="35"/>
    </row>
    <row r="725" spans="2:8" ht="23.25">
      <c r="B725" s="49" t="s">
        <v>97</v>
      </c>
      <c r="D725" s="50"/>
      <c r="F725" s="51" t="s">
        <v>97</v>
      </c>
      <c r="H725" s="35"/>
    </row>
    <row r="726" spans="2:8" ht="5.25" customHeight="1">
      <c r="B726" s="52"/>
      <c r="D726" s="50"/>
      <c r="H726" s="35"/>
    </row>
    <row r="727" spans="2:8" ht="18.75">
      <c r="B727" s="54" t="str">
        <f>B712</f>
        <v>ANNEE SCOLAIRE  : 2022 / 2023</v>
      </c>
      <c r="D727" s="50"/>
      <c r="F727" s="54" t="str">
        <f>+B727</f>
        <v>ANNEE SCOLAIRE  : 2022 / 2023</v>
      </c>
      <c r="H727" s="35"/>
    </row>
    <row r="728" spans="2:8" ht="9" customHeight="1" thickBot="1">
      <c r="B728" s="52"/>
      <c r="D728" s="50"/>
      <c r="H728" s="35"/>
    </row>
    <row r="729" spans="2:8" ht="19.5" thickBot="1">
      <c r="B729" s="55" t="s">
        <v>10</v>
      </c>
      <c r="C729" s="34" t="e">
        <f>+CP!#REF!</f>
        <v>#REF!</v>
      </c>
      <c r="D729" s="56"/>
      <c r="F729" s="55" t="s">
        <v>10</v>
      </c>
      <c r="G729" s="34" t="e">
        <f>+C729</f>
        <v>#REF!</v>
      </c>
      <c r="H729" s="35"/>
    </row>
    <row r="730" spans="2:8" ht="19.5" thickBot="1">
      <c r="B730" s="55" t="s">
        <v>9</v>
      </c>
      <c r="C730" s="34" t="e">
        <f>+CP!#REF!</f>
        <v>#REF!</v>
      </c>
      <c r="D730" s="56"/>
      <c r="F730" s="55" t="s">
        <v>9</v>
      </c>
      <c r="G730" s="34" t="e">
        <f t="shared" ref="G730:G731" si="56">+C730</f>
        <v>#REF!</v>
      </c>
      <c r="H730" s="35"/>
    </row>
    <row r="731" spans="2:8" ht="19.5" thickBot="1">
      <c r="B731" s="55" t="s">
        <v>92</v>
      </c>
      <c r="C731" s="37" t="e">
        <f>+CP!#REF!</f>
        <v>#REF!</v>
      </c>
      <c r="D731" s="33"/>
      <c r="F731" s="55" t="s">
        <v>92</v>
      </c>
      <c r="G731" s="34" t="e">
        <f t="shared" si="56"/>
        <v>#REF!</v>
      </c>
      <c r="H731" s="57" t="s">
        <v>101</v>
      </c>
    </row>
    <row r="732" spans="2:8" ht="4.5" customHeight="1" thickBot="1">
      <c r="B732" s="52"/>
      <c r="C732" s="58"/>
      <c r="D732" s="56"/>
      <c r="G732" s="34"/>
      <c r="H732" s="35"/>
    </row>
    <row r="733" spans="2:8" ht="16.5" thickBot="1">
      <c r="B733" s="31" t="s">
        <v>98</v>
      </c>
      <c r="C733" s="32" t="e">
        <f>+CP!#REF!</f>
        <v>#REF!</v>
      </c>
      <c r="D733" s="33"/>
      <c r="F733" s="31" t="s">
        <v>98</v>
      </c>
      <c r="G733" s="34" t="e">
        <f t="shared" ref="G733:G736" si="57">+C733</f>
        <v>#REF!</v>
      </c>
      <c r="H733" s="35"/>
    </row>
    <row r="734" spans="2:8" ht="16.5" thickBot="1">
      <c r="B734" s="36" t="s">
        <v>99</v>
      </c>
      <c r="C734" s="32" t="e">
        <f>+CP!#REF!</f>
        <v>#REF!</v>
      </c>
      <c r="D734" s="33"/>
      <c r="F734" s="36" t="s">
        <v>99</v>
      </c>
      <c r="G734" s="34" t="e">
        <f t="shared" si="57"/>
        <v>#REF!</v>
      </c>
      <c r="H734" s="35"/>
    </row>
    <row r="735" spans="2:8" ht="16.5" thickBot="1">
      <c r="B735" s="31" t="s">
        <v>100</v>
      </c>
      <c r="C735" s="37" t="e">
        <f>+CP!#REF!</f>
        <v>#REF!</v>
      </c>
      <c r="D735" s="33"/>
      <c r="F735" s="31" t="s">
        <v>100</v>
      </c>
      <c r="G735" s="34" t="e">
        <f t="shared" si="57"/>
        <v>#REF!</v>
      </c>
      <c r="H735" s="35"/>
    </row>
    <row r="736" spans="2:8" ht="16.5" thickBot="1">
      <c r="B736" s="38" t="s">
        <v>102</v>
      </c>
      <c r="C736" s="39" t="e">
        <f>SUM(C733:C735)</f>
        <v>#REF!</v>
      </c>
      <c r="D736" s="33"/>
      <c r="F736" s="38" t="s">
        <v>102</v>
      </c>
      <c r="G736" s="34" t="e">
        <f t="shared" si="57"/>
        <v>#REF!</v>
      </c>
      <c r="H736" s="35"/>
    </row>
    <row r="737" spans="2:8" ht="15.75" thickBot="1">
      <c r="B737" s="40"/>
      <c r="C737" s="41"/>
      <c r="D737" s="42"/>
      <c r="E737" s="41"/>
      <c r="F737" s="41"/>
      <c r="G737" s="41"/>
      <c r="H737" s="43"/>
    </row>
    <row r="738" spans="2:8" ht="18.75">
      <c r="B738" s="44" t="str">
        <f>+B723</f>
        <v>SEPTEMBRE 2023</v>
      </c>
      <c r="C738" s="45"/>
      <c r="D738" s="46"/>
      <c r="E738" s="45"/>
      <c r="F738" s="47" t="str">
        <f>+B738</f>
        <v>SEPTEMBRE 2023</v>
      </c>
      <c r="G738" s="45"/>
      <c r="H738" s="48"/>
    </row>
    <row r="739" spans="2:8" ht="23.25">
      <c r="B739" s="49" t="s">
        <v>96</v>
      </c>
      <c r="D739" s="50"/>
      <c r="F739" s="51" t="s">
        <v>96</v>
      </c>
      <c r="H739" s="35"/>
    </row>
    <row r="740" spans="2:8" ht="23.25">
      <c r="B740" s="49" t="s">
        <v>97</v>
      </c>
      <c r="D740" s="50"/>
      <c r="F740" s="51" t="s">
        <v>97</v>
      </c>
      <c r="H740" s="35"/>
    </row>
    <row r="741" spans="2:8">
      <c r="B741" s="52"/>
      <c r="D741" s="50"/>
      <c r="H741" s="35"/>
    </row>
    <row r="742" spans="2:8" ht="18.75">
      <c r="B742" s="54" t="str">
        <f>B727</f>
        <v>ANNEE SCOLAIRE  : 2022 / 2023</v>
      </c>
      <c r="D742" s="50"/>
      <c r="F742" s="54" t="str">
        <f>+B742</f>
        <v>ANNEE SCOLAIRE  : 2022 / 2023</v>
      </c>
      <c r="H742" s="35"/>
    </row>
    <row r="743" spans="2:8" ht="7.5" customHeight="1" thickBot="1">
      <c r="B743" s="52"/>
      <c r="D743" s="50"/>
      <c r="H743" s="35"/>
    </row>
    <row r="744" spans="2:8" ht="19.5" thickBot="1">
      <c r="B744" s="55" t="s">
        <v>10</v>
      </c>
      <c r="C744" s="34" t="e">
        <f>+CP!#REF!</f>
        <v>#REF!</v>
      </c>
      <c r="D744" s="56"/>
      <c r="F744" s="55" t="s">
        <v>10</v>
      </c>
      <c r="G744" s="34" t="e">
        <f>+C744</f>
        <v>#REF!</v>
      </c>
      <c r="H744" s="35"/>
    </row>
    <row r="745" spans="2:8" ht="19.5" thickBot="1">
      <c r="B745" s="55" t="s">
        <v>9</v>
      </c>
      <c r="C745" s="34" t="e">
        <f>+CP!#REF!</f>
        <v>#REF!</v>
      </c>
      <c r="D745" s="56"/>
      <c r="F745" s="55" t="s">
        <v>9</v>
      </c>
      <c r="G745" s="34" t="e">
        <f>+C745</f>
        <v>#REF!</v>
      </c>
      <c r="H745" s="35"/>
    </row>
    <row r="746" spans="2:8" ht="19.5" thickBot="1">
      <c r="B746" s="55" t="s">
        <v>92</v>
      </c>
      <c r="C746" s="37" t="e">
        <f>+CP!#REF!</f>
        <v>#REF!</v>
      </c>
      <c r="D746" s="33"/>
      <c r="F746" s="55" t="s">
        <v>92</v>
      </c>
      <c r="G746" s="34" t="e">
        <f>+C746</f>
        <v>#REF!</v>
      </c>
      <c r="H746" s="57" t="s">
        <v>101</v>
      </c>
    </row>
    <row r="747" spans="2:8" ht="9" customHeight="1" thickBot="1">
      <c r="B747" s="52"/>
      <c r="C747" s="58"/>
      <c r="D747" s="56"/>
      <c r="G747" s="34"/>
      <c r="H747" s="35"/>
    </row>
    <row r="748" spans="2:8" ht="16.5" thickBot="1">
      <c r="B748" s="31" t="s">
        <v>98</v>
      </c>
      <c r="C748" s="32" t="e">
        <f>+CP!#REF!</f>
        <v>#REF!</v>
      </c>
      <c r="D748" s="33"/>
      <c r="F748" s="31" t="s">
        <v>98</v>
      </c>
      <c r="G748" s="34" t="e">
        <f>+C748</f>
        <v>#REF!</v>
      </c>
      <c r="H748" s="35"/>
    </row>
    <row r="749" spans="2:8" ht="16.5" thickBot="1">
      <c r="B749" s="36" t="s">
        <v>99</v>
      </c>
      <c r="C749" s="32" t="e">
        <f>+CP!#REF!</f>
        <v>#REF!</v>
      </c>
      <c r="D749" s="33"/>
      <c r="F749" s="36" t="s">
        <v>99</v>
      </c>
      <c r="G749" s="34" t="e">
        <f>+C749</f>
        <v>#REF!</v>
      </c>
      <c r="H749" s="35"/>
    </row>
    <row r="750" spans="2:8" ht="16.5" thickBot="1">
      <c r="B750" s="31" t="s">
        <v>100</v>
      </c>
      <c r="C750" s="37" t="e">
        <f>+CP!#REF!</f>
        <v>#REF!</v>
      </c>
      <c r="D750" s="33"/>
      <c r="F750" s="31" t="s">
        <v>100</v>
      </c>
      <c r="G750" s="34" t="e">
        <f>+C750</f>
        <v>#REF!</v>
      </c>
      <c r="H750" s="35"/>
    </row>
    <row r="751" spans="2:8" ht="16.5" thickBot="1">
      <c r="B751" s="38" t="s">
        <v>102</v>
      </c>
      <c r="C751" s="39" t="e">
        <f>SUM(C748:C750)</f>
        <v>#REF!</v>
      </c>
      <c r="D751" s="33"/>
      <c r="F751" s="38" t="s">
        <v>102</v>
      </c>
      <c r="G751" s="34" t="e">
        <f>+C751</f>
        <v>#REF!</v>
      </c>
      <c r="H751" s="35"/>
    </row>
    <row r="752" spans="2:8" ht="15.75" thickBot="1">
      <c r="B752" s="40"/>
      <c r="C752" s="59"/>
      <c r="D752" s="60"/>
      <c r="E752" s="41"/>
      <c r="F752" s="41"/>
      <c r="G752" s="41"/>
      <c r="H752" s="43"/>
    </row>
    <row r="753" spans="2:8" ht="18.75">
      <c r="B753" s="44" t="str">
        <f>+B738</f>
        <v>SEPTEMBRE 2023</v>
      </c>
      <c r="C753" s="45"/>
      <c r="D753" s="46"/>
      <c r="E753" s="45"/>
      <c r="F753" s="47" t="str">
        <f>+B753</f>
        <v>SEPTEMBRE 2023</v>
      </c>
      <c r="G753" s="45"/>
      <c r="H753" s="48"/>
    </row>
    <row r="754" spans="2:8" ht="23.25">
      <c r="B754" s="49" t="s">
        <v>96</v>
      </c>
      <c r="D754" s="50"/>
      <c r="F754" s="51" t="s">
        <v>96</v>
      </c>
      <c r="H754" s="35"/>
    </row>
    <row r="755" spans="2:8" ht="23.25">
      <c r="B755" s="49" t="s">
        <v>97</v>
      </c>
      <c r="D755" s="50"/>
      <c r="F755" s="51" t="s">
        <v>97</v>
      </c>
      <c r="H755" s="35"/>
    </row>
    <row r="756" spans="2:8" ht="3.75" customHeight="1">
      <c r="B756" s="52"/>
      <c r="D756" s="50"/>
      <c r="H756" s="35"/>
    </row>
    <row r="757" spans="2:8" ht="18.75">
      <c r="B757" s="54" t="str">
        <f>B742</f>
        <v>ANNEE SCOLAIRE  : 2022 / 2023</v>
      </c>
      <c r="D757" s="50"/>
      <c r="F757" s="54" t="str">
        <f>+B757</f>
        <v>ANNEE SCOLAIRE  : 2022 / 2023</v>
      </c>
      <c r="H757" s="35"/>
    </row>
    <row r="758" spans="2:8" ht="4.5" customHeight="1" thickBot="1">
      <c r="B758" s="52"/>
      <c r="D758" s="50"/>
      <c r="H758" s="35"/>
    </row>
    <row r="759" spans="2:8" ht="19.5" thickBot="1">
      <c r="B759" s="55" t="s">
        <v>10</v>
      </c>
      <c r="C759" s="34" t="e">
        <f>+CP!#REF!</f>
        <v>#REF!</v>
      </c>
      <c r="D759" s="56"/>
      <c r="F759" s="55" t="s">
        <v>10</v>
      </c>
      <c r="G759" s="34" t="e">
        <f>+C759</f>
        <v>#REF!</v>
      </c>
      <c r="H759" s="35"/>
    </row>
    <row r="760" spans="2:8" ht="19.5" thickBot="1">
      <c r="B760" s="55" t="s">
        <v>9</v>
      </c>
      <c r="C760" s="34" t="e">
        <f>+CP!#REF!</f>
        <v>#REF!</v>
      </c>
      <c r="D760" s="56"/>
      <c r="F760" s="55" t="s">
        <v>9</v>
      </c>
      <c r="G760" s="34" t="e">
        <f t="shared" ref="G760:G761" si="58">+C760</f>
        <v>#REF!</v>
      </c>
      <c r="H760" s="35"/>
    </row>
    <row r="761" spans="2:8" ht="19.5" thickBot="1">
      <c r="B761" s="55" t="s">
        <v>92</v>
      </c>
      <c r="C761" s="37" t="e">
        <f>+CP!#REF!</f>
        <v>#REF!</v>
      </c>
      <c r="D761" s="33"/>
      <c r="F761" s="55" t="s">
        <v>92</v>
      </c>
      <c r="G761" s="34" t="e">
        <f t="shared" si="58"/>
        <v>#REF!</v>
      </c>
      <c r="H761" s="57" t="s">
        <v>101</v>
      </c>
    </row>
    <row r="762" spans="2:8" ht="1.5" customHeight="1" thickBot="1">
      <c r="B762" s="52"/>
      <c r="C762" s="58"/>
      <c r="D762" s="56"/>
      <c r="G762" s="34"/>
      <c r="H762" s="35"/>
    </row>
    <row r="763" spans="2:8" ht="16.5" thickBot="1">
      <c r="B763" s="31" t="s">
        <v>98</v>
      </c>
      <c r="C763" s="32" t="e">
        <f>+CP!#REF!</f>
        <v>#REF!</v>
      </c>
      <c r="D763" s="33"/>
      <c r="F763" s="31" t="s">
        <v>98</v>
      </c>
      <c r="G763" s="34" t="e">
        <f t="shared" ref="G763:G766" si="59">+C763</f>
        <v>#REF!</v>
      </c>
      <c r="H763" s="35"/>
    </row>
    <row r="764" spans="2:8" ht="16.5" thickBot="1">
      <c r="B764" s="36" t="s">
        <v>99</v>
      </c>
      <c r="C764" s="32" t="e">
        <f>+CP!#REF!</f>
        <v>#REF!</v>
      </c>
      <c r="D764" s="33"/>
      <c r="F764" s="36" t="s">
        <v>99</v>
      </c>
      <c r="G764" s="34" t="e">
        <f t="shared" si="59"/>
        <v>#REF!</v>
      </c>
      <c r="H764" s="35"/>
    </row>
    <row r="765" spans="2:8" ht="16.5" thickBot="1">
      <c r="B765" s="31" t="s">
        <v>100</v>
      </c>
      <c r="C765" s="37" t="e">
        <f>+CP!#REF!</f>
        <v>#REF!</v>
      </c>
      <c r="D765" s="33"/>
      <c r="F765" s="31" t="s">
        <v>100</v>
      </c>
      <c r="G765" s="34" t="e">
        <f t="shared" si="59"/>
        <v>#REF!</v>
      </c>
      <c r="H765" s="35"/>
    </row>
    <row r="766" spans="2:8" ht="16.5" thickBot="1">
      <c r="B766" s="38" t="s">
        <v>102</v>
      </c>
      <c r="C766" s="39" t="e">
        <f>SUM(C763:C765)</f>
        <v>#REF!</v>
      </c>
      <c r="D766" s="33"/>
      <c r="F766" s="38" t="s">
        <v>102</v>
      </c>
      <c r="G766" s="34" t="e">
        <f t="shared" si="59"/>
        <v>#REF!</v>
      </c>
      <c r="H766" s="35"/>
    </row>
    <row r="767" spans="2:8" ht="50.25" customHeight="1" thickBot="1">
      <c r="B767" s="40"/>
      <c r="C767" s="41"/>
      <c r="D767" s="42"/>
      <c r="E767" s="41"/>
      <c r="F767" s="41"/>
      <c r="G767" s="41"/>
      <c r="H767" s="43"/>
    </row>
    <row r="768" spans="2:8" ht="18.75">
      <c r="B768" s="44" t="str">
        <f>+B753</f>
        <v>SEPTEMBRE 2023</v>
      </c>
      <c r="C768" s="45"/>
      <c r="D768" s="46"/>
      <c r="E768" s="45"/>
      <c r="F768" s="47" t="str">
        <f>+B768</f>
        <v>SEPTEMBRE 2023</v>
      </c>
      <c r="G768" s="45"/>
      <c r="H768" s="48"/>
    </row>
    <row r="769" spans="2:8" ht="23.25">
      <c r="B769" s="49" t="s">
        <v>96</v>
      </c>
      <c r="D769" s="50"/>
      <c r="F769" s="51" t="s">
        <v>96</v>
      </c>
      <c r="H769" s="35"/>
    </row>
    <row r="770" spans="2:8" ht="23.25">
      <c r="B770" s="49" t="s">
        <v>97</v>
      </c>
      <c r="D770" s="50"/>
      <c r="F770" s="51" t="s">
        <v>97</v>
      </c>
      <c r="H770" s="35"/>
    </row>
    <row r="771" spans="2:8">
      <c r="B771" s="52"/>
      <c r="D771" s="50"/>
      <c r="H771" s="35"/>
    </row>
    <row r="772" spans="2:8" ht="18.75">
      <c r="B772" s="54" t="str">
        <f>B757</f>
        <v>ANNEE SCOLAIRE  : 2022 / 2023</v>
      </c>
      <c r="D772" s="50"/>
      <c r="F772" s="54" t="str">
        <f>+B772</f>
        <v>ANNEE SCOLAIRE  : 2022 / 2023</v>
      </c>
      <c r="H772" s="35"/>
    </row>
    <row r="773" spans="2:8" ht="15.75" thickBot="1">
      <c r="B773" s="52"/>
      <c r="D773" s="50"/>
      <c r="H773" s="35"/>
    </row>
    <row r="774" spans="2:8" ht="19.5" thickBot="1">
      <c r="B774" s="55" t="s">
        <v>10</v>
      </c>
      <c r="C774" s="34" t="e">
        <f>+CP!#REF!</f>
        <v>#REF!</v>
      </c>
      <c r="D774" s="56"/>
      <c r="F774" s="55" t="s">
        <v>10</v>
      </c>
      <c r="G774" s="34" t="e">
        <f>+C774</f>
        <v>#REF!</v>
      </c>
      <c r="H774" s="35"/>
    </row>
    <row r="775" spans="2:8" ht="19.5" thickBot="1">
      <c r="B775" s="55" t="s">
        <v>9</v>
      </c>
      <c r="C775" s="34" t="e">
        <f>+CP!#REF!</f>
        <v>#REF!</v>
      </c>
      <c r="D775" s="56"/>
      <c r="F775" s="55" t="s">
        <v>9</v>
      </c>
      <c r="G775" s="34" t="e">
        <f t="shared" ref="G775:G776" si="60">+C775</f>
        <v>#REF!</v>
      </c>
      <c r="H775" s="35"/>
    </row>
    <row r="776" spans="2:8" ht="19.5" thickBot="1">
      <c r="B776" s="55" t="s">
        <v>92</v>
      </c>
      <c r="C776" s="37" t="e">
        <f>+CP!#REF!</f>
        <v>#REF!</v>
      </c>
      <c r="D776" s="33"/>
      <c r="F776" s="55" t="s">
        <v>92</v>
      </c>
      <c r="G776" s="34" t="e">
        <f t="shared" si="60"/>
        <v>#REF!</v>
      </c>
      <c r="H776" s="57" t="s">
        <v>101</v>
      </c>
    </row>
    <row r="777" spans="2:8" ht="3" customHeight="1" thickBot="1">
      <c r="B777" s="52"/>
      <c r="C777" s="58"/>
      <c r="D777" s="56"/>
      <c r="G777" s="34"/>
      <c r="H777" s="35"/>
    </row>
    <row r="778" spans="2:8" ht="16.5" thickBot="1">
      <c r="B778" s="31" t="s">
        <v>98</v>
      </c>
      <c r="C778" s="32" t="e">
        <f>+CP!#REF!</f>
        <v>#REF!</v>
      </c>
      <c r="D778" s="33"/>
      <c r="F778" s="31" t="s">
        <v>98</v>
      </c>
      <c r="G778" s="34" t="e">
        <f t="shared" ref="G778:G781" si="61">+C778</f>
        <v>#REF!</v>
      </c>
      <c r="H778" s="35"/>
    </row>
    <row r="779" spans="2:8" ht="16.5" thickBot="1">
      <c r="B779" s="36" t="s">
        <v>99</v>
      </c>
      <c r="C779" s="32" t="e">
        <f>+CP!#REF!</f>
        <v>#REF!</v>
      </c>
      <c r="D779" s="33"/>
      <c r="F779" s="36" t="s">
        <v>99</v>
      </c>
      <c r="G779" s="34" t="e">
        <f t="shared" si="61"/>
        <v>#REF!</v>
      </c>
      <c r="H779" s="35"/>
    </row>
    <row r="780" spans="2:8" ht="16.5" thickBot="1">
      <c r="B780" s="31" t="s">
        <v>100</v>
      </c>
      <c r="C780" s="37" t="e">
        <f>+CP!#REF!</f>
        <v>#REF!</v>
      </c>
      <c r="D780" s="33"/>
      <c r="F780" s="31" t="s">
        <v>100</v>
      </c>
      <c r="G780" s="34" t="e">
        <f t="shared" si="61"/>
        <v>#REF!</v>
      </c>
      <c r="H780" s="35"/>
    </row>
    <row r="781" spans="2:8" ht="16.5" thickBot="1">
      <c r="B781" s="38" t="s">
        <v>102</v>
      </c>
      <c r="C781" s="39" t="e">
        <f>SUM(C778:C780)</f>
        <v>#REF!</v>
      </c>
      <c r="D781" s="33"/>
      <c r="F781" s="38" t="s">
        <v>102</v>
      </c>
      <c r="G781" s="34" t="e">
        <f t="shared" si="61"/>
        <v>#REF!</v>
      </c>
      <c r="H781" s="35"/>
    </row>
    <row r="782" spans="2:8" ht="15.75" thickBot="1">
      <c r="B782" s="40"/>
      <c r="C782" s="41"/>
      <c r="D782" s="42"/>
      <c r="E782" s="41"/>
      <c r="F782" s="41"/>
      <c r="G782" s="41"/>
      <c r="H782" s="43"/>
    </row>
    <row r="783" spans="2:8" ht="18.75">
      <c r="B783" s="44" t="str">
        <f>B768</f>
        <v>SEPTEMBRE 2023</v>
      </c>
      <c r="C783" s="45"/>
      <c r="D783" s="46"/>
      <c r="E783" s="45"/>
      <c r="F783" s="47" t="str">
        <f>+B783</f>
        <v>SEPTEMBRE 2023</v>
      </c>
      <c r="G783" s="45"/>
      <c r="H783" s="48"/>
    </row>
    <row r="784" spans="2:8" ht="23.25">
      <c r="B784" s="49" t="s">
        <v>96</v>
      </c>
      <c r="D784" s="50"/>
      <c r="F784" s="51" t="s">
        <v>96</v>
      </c>
      <c r="H784" s="35"/>
    </row>
    <row r="785" spans="2:8" ht="23.25">
      <c r="B785" s="49" t="s">
        <v>97</v>
      </c>
      <c r="D785" s="50"/>
      <c r="F785" s="51" t="s">
        <v>97</v>
      </c>
      <c r="H785" s="35"/>
    </row>
    <row r="786" spans="2:8">
      <c r="B786" s="52"/>
      <c r="D786" s="50"/>
      <c r="H786" s="35"/>
    </row>
    <row r="787" spans="2:8" ht="18.75">
      <c r="B787" s="54" t="str">
        <f>B772</f>
        <v>ANNEE SCOLAIRE  : 2022 / 2023</v>
      </c>
      <c r="D787" s="50"/>
      <c r="F787" s="54" t="str">
        <f>+B787</f>
        <v>ANNEE SCOLAIRE  : 2022 / 2023</v>
      </c>
      <c r="H787" s="35"/>
    </row>
    <row r="788" spans="2:8" ht="15.75" thickBot="1">
      <c r="B788" s="52"/>
      <c r="D788" s="50"/>
      <c r="H788" s="35"/>
    </row>
    <row r="789" spans="2:8" ht="19.5" thickBot="1">
      <c r="B789" s="55" t="s">
        <v>10</v>
      </c>
      <c r="C789" s="34" t="e">
        <f>+CP!#REF!</f>
        <v>#REF!</v>
      </c>
      <c r="D789" s="56"/>
      <c r="F789" s="55" t="s">
        <v>10</v>
      </c>
      <c r="G789" s="34" t="e">
        <f>+C789</f>
        <v>#REF!</v>
      </c>
      <c r="H789" s="35"/>
    </row>
    <row r="790" spans="2:8" ht="19.5" thickBot="1">
      <c r="B790" s="55" t="s">
        <v>9</v>
      </c>
      <c r="C790" s="34" t="e">
        <f>+CP!#REF!</f>
        <v>#REF!</v>
      </c>
      <c r="D790" s="56"/>
      <c r="F790" s="55" t="s">
        <v>9</v>
      </c>
      <c r="G790" s="34" t="e">
        <f t="shared" ref="G790:G791" si="62">+C790</f>
        <v>#REF!</v>
      </c>
      <c r="H790" s="35"/>
    </row>
    <row r="791" spans="2:8" ht="19.5" thickBot="1">
      <c r="B791" s="55" t="s">
        <v>92</v>
      </c>
      <c r="C791" s="37" t="e">
        <f>+CP!#REF!</f>
        <v>#REF!</v>
      </c>
      <c r="D791" s="33"/>
      <c r="F791" s="55" t="s">
        <v>92</v>
      </c>
      <c r="G791" s="34" t="e">
        <f t="shared" si="62"/>
        <v>#REF!</v>
      </c>
      <c r="H791" s="57" t="s">
        <v>101</v>
      </c>
    </row>
    <row r="792" spans="2:8" ht="3" customHeight="1" thickBot="1">
      <c r="B792" s="52"/>
      <c r="C792" s="58"/>
      <c r="D792" s="56"/>
      <c r="G792" s="34"/>
      <c r="H792" s="35"/>
    </row>
    <row r="793" spans="2:8" ht="16.5" thickBot="1">
      <c r="B793" s="31" t="s">
        <v>98</v>
      </c>
      <c r="C793" s="32" t="e">
        <f>+CP!#REF!</f>
        <v>#REF!</v>
      </c>
      <c r="D793" s="33"/>
      <c r="F793" s="31" t="s">
        <v>98</v>
      </c>
      <c r="G793" s="34" t="e">
        <f t="shared" ref="G793:G796" si="63">+C793</f>
        <v>#REF!</v>
      </c>
      <c r="H793" s="35"/>
    </row>
    <row r="794" spans="2:8" ht="16.5" thickBot="1">
      <c r="B794" s="36" t="s">
        <v>99</v>
      </c>
      <c r="C794" s="32" t="e">
        <f>+CP!#REF!</f>
        <v>#REF!</v>
      </c>
      <c r="D794" s="33"/>
      <c r="F794" s="36" t="s">
        <v>99</v>
      </c>
      <c r="G794" s="34" t="e">
        <f t="shared" si="63"/>
        <v>#REF!</v>
      </c>
      <c r="H794" s="35"/>
    </row>
    <row r="795" spans="2:8" ht="16.5" thickBot="1">
      <c r="B795" s="31" t="s">
        <v>100</v>
      </c>
      <c r="C795" s="37" t="e">
        <f>+CP!#REF!</f>
        <v>#REF!</v>
      </c>
      <c r="D795" s="33"/>
      <c r="F795" s="31" t="s">
        <v>100</v>
      </c>
      <c r="G795" s="34" t="e">
        <f t="shared" si="63"/>
        <v>#REF!</v>
      </c>
      <c r="H795" s="35"/>
    </row>
    <row r="796" spans="2:8" ht="16.5" thickBot="1">
      <c r="B796" s="38" t="s">
        <v>102</v>
      </c>
      <c r="C796" s="39" t="e">
        <f>SUM(C793:C795)</f>
        <v>#REF!</v>
      </c>
      <c r="D796" s="33"/>
      <c r="F796" s="38" t="s">
        <v>102</v>
      </c>
      <c r="G796" s="34" t="e">
        <f t="shared" si="63"/>
        <v>#REF!</v>
      </c>
      <c r="H796" s="35"/>
    </row>
    <row r="797" spans="2:8" ht="32.25" customHeight="1" thickBot="1">
      <c r="B797" s="40"/>
      <c r="C797" s="41"/>
      <c r="D797" s="42"/>
      <c r="E797" s="41"/>
      <c r="F797" s="41"/>
      <c r="G797" s="41"/>
      <c r="H797" s="43"/>
    </row>
    <row r="798" spans="2:8" ht="18.75">
      <c r="B798" s="44" t="str">
        <f>+B783</f>
        <v>SEPTEMBRE 2023</v>
      </c>
      <c r="C798" s="45"/>
      <c r="D798" s="46"/>
      <c r="E798" s="45"/>
      <c r="F798" s="47" t="str">
        <f>+B798</f>
        <v>SEPTEMBRE 2023</v>
      </c>
      <c r="G798" s="45"/>
      <c r="H798" s="48"/>
    </row>
    <row r="799" spans="2:8" ht="23.25">
      <c r="B799" s="49" t="s">
        <v>96</v>
      </c>
      <c r="D799" s="50"/>
      <c r="F799" s="51" t="s">
        <v>96</v>
      </c>
      <c r="H799" s="35"/>
    </row>
    <row r="800" spans="2:8" ht="23.25">
      <c r="B800" s="49" t="s">
        <v>97</v>
      </c>
      <c r="D800" s="50"/>
      <c r="F800" s="51" t="s">
        <v>97</v>
      </c>
      <c r="H800" s="35"/>
    </row>
    <row r="801" spans="2:8" ht="3.75" customHeight="1">
      <c r="B801" s="52"/>
      <c r="D801" s="50"/>
      <c r="H801" s="35"/>
    </row>
    <row r="802" spans="2:8" ht="18.75">
      <c r="B802" s="54" t="str">
        <f>B787</f>
        <v>ANNEE SCOLAIRE  : 2022 / 2023</v>
      </c>
      <c r="D802" s="50"/>
      <c r="F802" s="54" t="str">
        <f>+B802</f>
        <v>ANNEE SCOLAIRE  : 2022 / 2023</v>
      </c>
      <c r="H802" s="35"/>
    </row>
    <row r="803" spans="2:8" ht="4.5" customHeight="1" thickBot="1">
      <c r="B803" s="52"/>
      <c r="D803" s="50"/>
      <c r="H803" s="35"/>
    </row>
    <row r="804" spans="2:8" ht="19.5" thickBot="1">
      <c r="B804" s="55" t="s">
        <v>10</v>
      </c>
      <c r="C804" s="34" t="e">
        <f>+CP!#REF!</f>
        <v>#REF!</v>
      </c>
      <c r="D804" s="56"/>
      <c r="F804" s="55" t="s">
        <v>10</v>
      </c>
      <c r="G804" s="34" t="e">
        <f>+C804</f>
        <v>#REF!</v>
      </c>
      <c r="H804" s="35"/>
    </row>
    <row r="805" spans="2:8" ht="19.5" thickBot="1">
      <c r="B805" s="55" t="s">
        <v>9</v>
      </c>
      <c r="C805" s="34" t="e">
        <f>+CP!#REF!</f>
        <v>#REF!</v>
      </c>
      <c r="D805" s="56"/>
      <c r="F805" s="55" t="s">
        <v>9</v>
      </c>
      <c r="G805" s="34" t="e">
        <f t="shared" ref="G805:G806" si="64">+C805</f>
        <v>#REF!</v>
      </c>
      <c r="H805" s="35"/>
    </row>
    <row r="806" spans="2:8" ht="19.5" thickBot="1">
      <c r="B806" s="55" t="s">
        <v>92</v>
      </c>
      <c r="C806" s="37" t="e">
        <f>+CP!#REF!</f>
        <v>#REF!</v>
      </c>
      <c r="D806" s="33"/>
      <c r="F806" s="55" t="s">
        <v>92</v>
      </c>
      <c r="G806" s="34" t="e">
        <f t="shared" si="64"/>
        <v>#REF!</v>
      </c>
      <c r="H806" s="57" t="s">
        <v>101</v>
      </c>
    </row>
    <row r="807" spans="2:8" ht="6.75" customHeight="1" thickBot="1">
      <c r="B807" s="52"/>
      <c r="C807" s="58"/>
      <c r="D807" s="56"/>
      <c r="G807" s="34"/>
      <c r="H807" s="35"/>
    </row>
    <row r="808" spans="2:8" ht="16.5" thickBot="1">
      <c r="B808" s="31" t="s">
        <v>98</v>
      </c>
      <c r="C808" s="32" t="e">
        <f>+CP!#REF!</f>
        <v>#REF!</v>
      </c>
      <c r="D808" s="33"/>
      <c r="F808" s="31" t="s">
        <v>98</v>
      </c>
      <c r="G808" s="34" t="e">
        <f t="shared" ref="G808:G811" si="65">+C808</f>
        <v>#REF!</v>
      </c>
      <c r="H808" s="35"/>
    </row>
    <row r="809" spans="2:8" ht="16.5" thickBot="1">
      <c r="B809" s="36" t="s">
        <v>99</v>
      </c>
      <c r="C809" s="32" t="e">
        <f>+CP!#REF!</f>
        <v>#REF!</v>
      </c>
      <c r="D809" s="33"/>
      <c r="F809" s="36" t="s">
        <v>99</v>
      </c>
      <c r="G809" s="34" t="e">
        <f t="shared" si="65"/>
        <v>#REF!</v>
      </c>
      <c r="H809" s="35"/>
    </row>
    <row r="810" spans="2:8" ht="16.5" thickBot="1">
      <c r="B810" s="31" t="s">
        <v>100</v>
      </c>
      <c r="C810" s="37" t="e">
        <f>+CP!#REF!</f>
        <v>#REF!</v>
      </c>
      <c r="D810" s="33"/>
      <c r="F810" s="31" t="s">
        <v>100</v>
      </c>
      <c r="G810" s="34" t="e">
        <f t="shared" si="65"/>
        <v>#REF!</v>
      </c>
      <c r="H810" s="35"/>
    </row>
    <row r="811" spans="2:8" ht="16.5" thickBot="1">
      <c r="B811" s="38" t="s">
        <v>102</v>
      </c>
      <c r="C811" s="39" t="e">
        <f>SUM(C808:C810)</f>
        <v>#REF!</v>
      </c>
      <c r="D811" s="33"/>
      <c r="F811" s="38" t="s">
        <v>102</v>
      </c>
      <c r="G811" s="34" t="e">
        <f t="shared" si="65"/>
        <v>#REF!</v>
      </c>
      <c r="H811" s="35"/>
    </row>
    <row r="812" spans="2:8" ht="3.75" customHeight="1" thickBot="1">
      <c r="B812" s="40"/>
      <c r="C812" s="41"/>
      <c r="D812" s="42"/>
      <c r="E812" s="41"/>
      <c r="F812" s="41"/>
      <c r="G812" s="41"/>
      <c r="H812" s="43"/>
    </row>
    <row r="813" spans="2:8" ht="18.75">
      <c r="B813" s="44" t="str">
        <f>+B798</f>
        <v>SEPTEMBRE 2023</v>
      </c>
      <c r="C813" s="45"/>
      <c r="D813" s="46"/>
      <c r="E813" s="45"/>
      <c r="F813" s="47" t="str">
        <f>+B813</f>
        <v>SEPTEMBRE 2023</v>
      </c>
      <c r="G813" s="45"/>
      <c r="H813" s="48"/>
    </row>
    <row r="814" spans="2:8" ht="23.25">
      <c r="B814" s="49" t="s">
        <v>96</v>
      </c>
      <c r="D814" s="50"/>
      <c r="F814" s="51" t="s">
        <v>96</v>
      </c>
      <c r="H814" s="35"/>
    </row>
    <row r="815" spans="2:8" ht="23.25">
      <c r="B815" s="49" t="s">
        <v>97</v>
      </c>
      <c r="D815" s="50"/>
      <c r="F815" s="51" t="s">
        <v>97</v>
      </c>
      <c r="H815" s="35"/>
    </row>
    <row r="816" spans="2:8" ht="6" customHeight="1">
      <c r="B816" s="52"/>
      <c r="D816" s="50"/>
      <c r="H816" s="35"/>
    </row>
    <row r="817" spans="2:8" ht="18.75">
      <c r="B817" s="54" t="str">
        <f>B802</f>
        <v>ANNEE SCOLAIRE  : 2022 / 2023</v>
      </c>
      <c r="D817" s="50"/>
      <c r="F817" s="54" t="str">
        <f>+B817</f>
        <v>ANNEE SCOLAIRE  : 2022 / 2023</v>
      </c>
      <c r="H817" s="35"/>
    </row>
    <row r="818" spans="2:8" ht="12" customHeight="1" thickBot="1">
      <c r="B818" s="52"/>
      <c r="D818" s="50"/>
      <c r="H818" s="35"/>
    </row>
    <row r="819" spans="2:8" ht="19.5" thickBot="1">
      <c r="B819" s="55" t="s">
        <v>10</v>
      </c>
      <c r="C819" s="34" t="e">
        <f>+CP!#REF!</f>
        <v>#REF!</v>
      </c>
      <c r="D819" s="56"/>
      <c r="F819" s="55" t="s">
        <v>10</v>
      </c>
      <c r="G819" s="34" t="e">
        <f>+C819</f>
        <v>#REF!</v>
      </c>
      <c r="H819" s="35"/>
    </row>
    <row r="820" spans="2:8" ht="19.5" thickBot="1">
      <c r="B820" s="55" t="s">
        <v>9</v>
      </c>
      <c r="C820" s="34" t="e">
        <f>+CP!#REF!</f>
        <v>#REF!</v>
      </c>
      <c r="D820" s="56"/>
      <c r="F820" s="55" t="s">
        <v>9</v>
      </c>
      <c r="G820" s="34" t="e">
        <f>+C820</f>
        <v>#REF!</v>
      </c>
      <c r="H820" s="35"/>
    </row>
    <row r="821" spans="2:8" ht="19.5" thickBot="1">
      <c r="B821" s="55" t="s">
        <v>92</v>
      </c>
      <c r="C821" s="37" t="e">
        <f>+CP!#REF!</f>
        <v>#REF!</v>
      </c>
      <c r="D821" s="33"/>
      <c r="F821" s="55" t="s">
        <v>92</v>
      </c>
      <c r="G821" s="34" t="e">
        <f>+C821</f>
        <v>#REF!</v>
      </c>
      <c r="H821" s="57" t="s">
        <v>101</v>
      </c>
    </row>
    <row r="822" spans="2:8" ht="11.25" customHeight="1" thickBot="1">
      <c r="B822" s="52"/>
      <c r="C822" s="58"/>
      <c r="D822" s="56"/>
      <c r="G822" s="34"/>
      <c r="H822" s="35"/>
    </row>
    <row r="823" spans="2:8" ht="21.75" customHeight="1" thickBot="1">
      <c r="B823" s="31" t="s">
        <v>98</v>
      </c>
      <c r="C823" s="32" t="e">
        <f>+CP!#REF!</f>
        <v>#REF!</v>
      </c>
      <c r="D823" s="33"/>
      <c r="F823" s="31" t="s">
        <v>98</v>
      </c>
      <c r="G823" s="34" t="e">
        <f>+C823</f>
        <v>#REF!</v>
      </c>
      <c r="H823" s="35"/>
    </row>
    <row r="824" spans="2:8" ht="20.25" customHeight="1" thickBot="1">
      <c r="B824" s="36" t="s">
        <v>99</v>
      </c>
      <c r="C824" s="32" t="e">
        <f>+CP!#REF!</f>
        <v>#REF!</v>
      </c>
      <c r="D824" s="33"/>
      <c r="F824" s="36" t="s">
        <v>99</v>
      </c>
      <c r="G824" s="34" t="e">
        <f>+C824</f>
        <v>#REF!</v>
      </c>
      <c r="H824" s="35"/>
    </row>
    <row r="825" spans="2:8" ht="26.25" customHeight="1" thickBot="1">
      <c r="B825" s="31" t="s">
        <v>100</v>
      </c>
      <c r="C825" s="37" t="e">
        <f>+CP!#REF!</f>
        <v>#REF!</v>
      </c>
      <c r="D825" s="33"/>
      <c r="F825" s="31" t="s">
        <v>100</v>
      </c>
      <c r="G825" s="34" t="e">
        <f>+C825</f>
        <v>#REF!</v>
      </c>
      <c r="H825" s="35"/>
    </row>
    <row r="826" spans="2:8" ht="26.25" customHeight="1" thickBot="1">
      <c r="B826" s="38" t="s">
        <v>102</v>
      </c>
      <c r="C826" s="39" t="e">
        <f>SUM(C823:C825)</f>
        <v>#REF!</v>
      </c>
      <c r="D826" s="33"/>
      <c r="F826" s="38" t="s">
        <v>102</v>
      </c>
      <c r="G826" s="34" t="e">
        <f>+C826</f>
        <v>#REF!</v>
      </c>
      <c r="H826" s="35"/>
    </row>
    <row r="827" spans="2:8" ht="14.25" customHeight="1" thickBot="1">
      <c r="B827" s="40"/>
      <c r="C827" s="59"/>
      <c r="D827" s="60"/>
      <c r="E827" s="41"/>
      <c r="F827" s="41"/>
      <c r="G827" s="41"/>
      <c r="H827" s="43"/>
    </row>
    <row r="828" spans="2:8" ht="18.75">
      <c r="B828" s="44" t="str">
        <f>+B813</f>
        <v>SEPTEMBRE 2023</v>
      </c>
      <c r="C828" s="45"/>
      <c r="D828" s="46"/>
      <c r="E828" s="45"/>
      <c r="F828" s="47" t="str">
        <f>+B828</f>
        <v>SEPTEMBRE 2023</v>
      </c>
      <c r="G828" s="45"/>
      <c r="H828" s="48"/>
    </row>
    <row r="829" spans="2:8" ht="23.25">
      <c r="B829" s="49" t="s">
        <v>96</v>
      </c>
      <c r="D829" s="50"/>
      <c r="F829" s="51" t="s">
        <v>96</v>
      </c>
      <c r="H829" s="35"/>
    </row>
    <row r="830" spans="2:8" ht="23.25">
      <c r="B830" s="49" t="s">
        <v>97</v>
      </c>
      <c r="D830" s="50"/>
      <c r="F830" s="51" t="s">
        <v>97</v>
      </c>
      <c r="H830" s="35"/>
    </row>
    <row r="831" spans="2:8">
      <c r="B831" s="52"/>
      <c r="D831" s="50"/>
      <c r="H831" s="35"/>
    </row>
    <row r="832" spans="2:8" ht="18.75">
      <c r="B832" s="54" t="str">
        <f>B817</f>
        <v>ANNEE SCOLAIRE  : 2022 / 2023</v>
      </c>
      <c r="D832" s="50"/>
      <c r="F832" s="54" t="str">
        <f>+B832</f>
        <v>ANNEE SCOLAIRE  : 2022 / 2023</v>
      </c>
      <c r="H832" s="35"/>
    </row>
    <row r="833" spans="2:8" ht="15.75" thickBot="1">
      <c r="B833" s="52"/>
      <c r="D833" s="50"/>
      <c r="H833" s="35"/>
    </row>
    <row r="834" spans="2:8" ht="19.5" thickBot="1">
      <c r="B834" s="55" t="s">
        <v>10</v>
      </c>
      <c r="C834" s="34" t="e">
        <f>+CP!#REF!</f>
        <v>#REF!</v>
      </c>
      <c r="D834" s="56"/>
      <c r="F834" s="55" t="s">
        <v>10</v>
      </c>
      <c r="G834" s="34" t="e">
        <f>+C834</f>
        <v>#REF!</v>
      </c>
      <c r="H834" s="35"/>
    </row>
    <row r="835" spans="2:8" ht="19.5" thickBot="1">
      <c r="B835" s="55" t="s">
        <v>9</v>
      </c>
      <c r="C835" s="34" t="e">
        <f>+CP!#REF!</f>
        <v>#REF!</v>
      </c>
      <c r="D835" s="56"/>
      <c r="F835" s="55" t="s">
        <v>9</v>
      </c>
      <c r="G835" s="34" t="e">
        <f>+C835</f>
        <v>#REF!</v>
      </c>
      <c r="H835" s="35"/>
    </row>
    <row r="836" spans="2:8" ht="19.5" thickBot="1">
      <c r="B836" s="55" t="s">
        <v>92</v>
      </c>
      <c r="C836" s="37" t="e">
        <f>+CP!#REF!</f>
        <v>#REF!</v>
      </c>
      <c r="D836" s="33"/>
      <c r="F836" s="55" t="s">
        <v>92</v>
      </c>
      <c r="G836" s="34" t="e">
        <f>+C836</f>
        <v>#REF!</v>
      </c>
      <c r="H836" s="57" t="s">
        <v>101</v>
      </c>
    </row>
    <row r="837" spans="2:8" ht="16.5" thickBot="1">
      <c r="B837" s="52"/>
      <c r="C837" s="58"/>
      <c r="D837" s="56"/>
      <c r="G837" s="34"/>
      <c r="H837" s="35"/>
    </row>
    <row r="838" spans="2:8" ht="16.5" thickBot="1">
      <c r="B838" s="31" t="s">
        <v>98</v>
      </c>
      <c r="C838" s="32">
        <f>+CP!E425</f>
        <v>0</v>
      </c>
      <c r="D838" s="33"/>
      <c r="F838" s="31" t="s">
        <v>98</v>
      </c>
      <c r="G838" s="34">
        <f>+C838</f>
        <v>0</v>
      </c>
      <c r="H838" s="35"/>
    </row>
    <row r="839" spans="2:8" ht="16.5" thickBot="1">
      <c r="B839" s="36" t="s">
        <v>99</v>
      </c>
      <c r="C839" s="32" t="e">
        <f>+CP!#REF!</f>
        <v>#REF!</v>
      </c>
      <c r="D839" s="33"/>
      <c r="F839" s="36" t="s">
        <v>99</v>
      </c>
      <c r="G839" s="34" t="e">
        <f>+C839</f>
        <v>#REF!</v>
      </c>
      <c r="H839" s="35"/>
    </row>
    <row r="840" spans="2:8" ht="16.5" thickBot="1">
      <c r="B840" s="31" t="s">
        <v>100</v>
      </c>
      <c r="C840" s="37" t="e">
        <f>+CP!#REF!</f>
        <v>#REF!</v>
      </c>
      <c r="D840" s="33"/>
      <c r="F840" s="31" t="s">
        <v>100</v>
      </c>
      <c r="G840" s="34" t="e">
        <f>+C840</f>
        <v>#REF!</v>
      </c>
      <c r="H840" s="35"/>
    </row>
    <row r="841" spans="2:8" ht="16.5" thickBot="1">
      <c r="B841" s="38" t="s">
        <v>102</v>
      </c>
      <c r="C841" s="39" t="e">
        <f>SUM(C838:C840)</f>
        <v>#REF!</v>
      </c>
      <c r="D841" s="33"/>
      <c r="F841" s="38" t="s">
        <v>102</v>
      </c>
      <c r="G841" s="34" t="e">
        <f>+C841</f>
        <v>#REF!</v>
      </c>
      <c r="H841" s="35"/>
    </row>
    <row r="842" spans="2:8" ht="15.75" thickBot="1">
      <c r="B842" s="40"/>
      <c r="C842" s="59"/>
      <c r="D842" s="60"/>
      <c r="E842" s="41"/>
      <c r="F842" s="41"/>
      <c r="G842" s="41"/>
      <c r="H842" s="43"/>
    </row>
  </sheetData>
  <pageMargins left="0.17" right="0.17" top="0.39" bottom="0.27" header="0.37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H829"/>
  <sheetViews>
    <sheetView topLeftCell="A800" workbookViewId="0">
      <selection activeCell="K822" sqref="K822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20.2851562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1.5" customHeight="1">
      <c r="B1" s="72" t="e">
        <f>+#REF!</f>
        <v>#REF!</v>
      </c>
      <c r="F1" s="72" t="e">
        <f>+#REF!</f>
        <v>#REF!</v>
      </c>
    </row>
    <row r="2" spans="2:8" ht="15.75" thickBot="1"/>
    <row r="3" spans="2:8" ht="18.75">
      <c r="B3" s="44" t="str">
        <f>+'LIST-GENERAL'!J4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6.75" customHeight="1">
      <c r="B6" s="52"/>
      <c r="D6" s="50"/>
      <c r="H6" s="35"/>
    </row>
    <row r="7" spans="2:8" ht="18.75">
      <c r="B7" s="53" t="s">
        <v>464</v>
      </c>
      <c r="D7" s="50"/>
      <c r="F7" s="54" t="str">
        <f>+B7</f>
        <v>ANNEE SCOLAIRE  : 2023 / 2024</v>
      </c>
      <c r="H7" s="35"/>
    </row>
    <row r="8" spans="2:8" ht="10.5" customHeight="1" thickBot="1">
      <c r="B8" s="52"/>
      <c r="D8" s="50"/>
      <c r="H8" s="35"/>
    </row>
    <row r="9" spans="2:8" ht="19.5" thickBot="1">
      <c r="B9" s="55" t="s">
        <v>10</v>
      </c>
      <c r="C9" s="34" t="str">
        <f>+'CE1'!B7</f>
        <v>MAJADI</v>
      </c>
      <c r="D9" s="56"/>
      <c r="F9" s="55" t="s">
        <v>10</v>
      </c>
      <c r="G9" s="34" t="str">
        <f>+C9</f>
        <v>MAJADI</v>
      </c>
      <c r="H9" s="35"/>
    </row>
    <row r="10" spans="2:8" ht="19.5" thickBot="1">
      <c r="B10" s="55" t="s">
        <v>9</v>
      </c>
      <c r="C10" s="34" t="str">
        <f>+'CE1'!C7</f>
        <v>KHAOULA</v>
      </c>
      <c r="D10" s="56"/>
      <c r="F10" s="55" t="s">
        <v>9</v>
      </c>
      <c r="G10" s="34" t="str">
        <f t="shared" ref="G10:G11" si="0">+C10</f>
        <v>KHAOULA</v>
      </c>
      <c r="H10" s="35"/>
    </row>
    <row r="11" spans="2:8" ht="19.5" thickBot="1">
      <c r="B11" s="55" t="s">
        <v>92</v>
      </c>
      <c r="C11" s="37" t="str">
        <f>+'CE1'!D7</f>
        <v>CE1</v>
      </c>
      <c r="D11" s="33"/>
      <c r="F11" s="55" t="s">
        <v>92</v>
      </c>
      <c r="G11" s="34" t="str">
        <f t="shared" si="0"/>
        <v>CE1</v>
      </c>
      <c r="H11" s="57" t="s">
        <v>101</v>
      </c>
    </row>
    <row r="12" spans="2:8" ht="6.75" customHeight="1" thickBot="1">
      <c r="B12" s="52"/>
      <c r="C12" s="58"/>
      <c r="D12" s="56"/>
      <c r="G12" s="34"/>
      <c r="H12" s="35"/>
    </row>
    <row r="13" spans="2:8" ht="16.5" thickBot="1">
      <c r="B13" s="31" t="s">
        <v>98</v>
      </c>
      <c r="C13" s="32">
        <f>+'CE1'!E7</f>
        <v>500</v>
      </c>
      <c r="D13" s="33"/>
      <c r="F13" s="31" t="s">
        <v>98</v>
      </c>
      <c r="G13" s="34">
        <f t="shared" ref="G13:G16" si="1">+C13</f>
        <v>500</v>
      </c>
      <c r="H13" s="35"/>
    </row>
    <row r="14" spans="2:8" ht="16.5" thickBot="1">
      <c r="B14" s="36" t="s">
        <v>99</v>
      </c>
      <c r="C14" s="32">
        <f>+'CE1'!H7</f>
        <v>550</v>
      </c>
      <c r="D14" s="33"/>
      <c r="F14" s="36" t="s">
        <v>99</v>
      </c>
      <c r="G14" s="34">
        <f t="shared" si="1"/>
        <v>550</v>
      </c>
      <c r="H14" s="35"/>
    </row>
    <row r="15" spans="2:8" ht="16.5" thickBot="1">
      <c r="B15" s="31" t="s">
        <v>100</v>
      </c>
      <c r="C15" s="37">
        <f>+'CE1'!K7</f>
        <v>0</v>
      </c>
      <c r="D15" s="33"/>
      <c r="F15" s="31" t="s">
        <v>100</v>
      </c>
      <c r="G15" s="34">
        <f t="shared" si="1"/>
        <v>0</v>
      </c>
      <c r="H15" s="35"/>
    </row>
    <row r="16" spans="2:8" ht="16.5" thickBot="1">
      <c r="B16" s="38" t="s">
        <v>102</v>
      </c>
      <c r="C16" s="39">
        <f>SUM(C13:C15)</f>
        <v>1050</v>
      </c>
      <c r="D16" s="33"/>
      <c r="F16" s="38" t="s">
        <v>102</v>
      </c>
      <c r="G16" s="34">
        <f t="shared" si="1"/>
        <v>1050</v>
      </c>
      <c r="H16" s="35"/>
    </row>
    <row r="17" spans="2:8" ht="9" customHeight="1" thickBot="1">
      <c r="B17" s="40"/>
      <c r="C17" s="41"/>
      <c r="D17" s="42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7.5" customHeight="1">
      <c r="B21" s="52"/>
      <c r="D21" s="50"/>
      <c r="H21" s="35"/>
    </row>
    <row r="22" spans="2:8" ht="18.75">
      <c r="B22" s="53" t="str">
        <f>B7</f>
        <v>ANNEE SCOLAIRE  : 2023 / 2024</v>
      </c>
      <c r="D22" s="50"/>
      <c r="F22" s="54" t="str">
        <f>+B22</f>
        <v>ANNEE SCOLAIRE  : 2023 / 2024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 t="str">
        <f>+'CE1'!B8</f>
        <v>HAMMOU</v>
      </c>
      <c r="D24" s="56"/>
      <c r="F24" s="55" t="s">
        <v>10</v>
      </c>
      <c r="G24" s="34" t="str">
        <f>+C24</f>
        <v>HAMMOU</v>
      </c>
      <c r="H24" s="35"/>
    </row>
    <row r="25" spans="2:8" ht="19.5" thickBot="1">
      <c r="B25" s="55" t="s">
        <v>9</v>
      </c>
      <c r="C25" s="34" t="str">
        <f>+'CE1'!C8</f>
        <v xml:space="preserve"> LAMYAE</v>
      </c>
      <c r="D25" s="56"/>
      <c r="F25" s="55" t="s">
        <v>9</v>
      </c>
      <c r="G25" s="34" t="str">
        <f t="shared" ref="G25:G26" si="2">+C25</f>
        <v xml:space="preserve"> LAMYAE</v>
      </c>
      <c r="H25" s="35"/>
    </row>
    <row r="26" spans="2:8" ht="19.5" thickBot="1">
      <c r="B26" s="55" t="s">
        <v>92</v>
      </c>
      <c r="C26" s="37" t="str">
        <f>+'CE1'!D8</f>
        <v>CE1</v>
      </c>
      <c r="D26" s="33"/>
      <c r="F26" s="55" t="s">
        <v>92</v>
      </c>
      <c r="G26" s="34" t="str">
        <f t="shared" si="2"/>
        <v>CE1</v>
      </c>
      <c r="H26" s="57" t="s">
        <v>101</v>
      </c>
    </row>
    <row r="27" spans="2:8" ht="9.75" customHeight="1" thickBot="1">
      <c r="B27" s="52"/>
      <c r="C27" s="58"/>
      <c r="D27" s="56"/>
      <c r="G27" s="34"/>
      <c r="H27" s="35"/>
    </row>
    <row r="28" spans="2:8" ht="16.5" thickBot="1">
      <c r="B28" s="31" t="s">
        <v>98</v>
      </c>
      <c r="C28" s="32">
        <f>+'CE1'!E8</f>
        <v>800</v>
      </c>
      <c r="D28" s="33"/>
      <c r="F28" s="31" t="s">
        <v>98</v>
      </c>
      <c r="G28" s="34">
        <f t="shared" ref="G28:G31" si="3">+C28</f>
        <v>800</v>
      </c>
      <c r="H28" s="35"/>
    </row>
    <row r="29" spans="2:8" ht="16.5" thickBot="1">
      <c r="B29" s="36" t="s">
        <v>99</v>
      </c>
      <c r="C29" s="32">
        <f>+'CE1'!H8</f>
        <v>600</v>
      </c>
      <c r="D29" s="33"/>
      <c r="F29" s="36" t="s">
        <v>99</v>
      </c>
      <c r="G29" s="34">
        <f t="shared" si="3"/>
        <v>600</v>
      </c>
      <c r="H29" s="35"/>
    </row>
    <row r="30" spans="2:8" ht="16.5" thickBot="1">
      <c r="B30" s="31" t="s">
        <v>100</v>
      </c>
      <c r="C30" s="37">
        <f>+'CE1'!K8</f>
        <v>100</v>
      </c>
      <c r="D30" s="33"/>
      <c r="F30" s="31" t="s">
        <v>100</v>
      </c>
      <c r="G30" s="34">
        <f t="shared" si="3"/>
        <v>100</v>
      </c>
      <c r="H30" s="35"/>
    </row>
    <row r="31" spans="2:8" ht="16.5" thickBot="1">
      <c r="B31" s="38" t="s">
        <v>102</v>
      </c>
      <c r="C31" s="39">
        <f>SUM(C28:C30)</f>
        <v>1500</v>
      </c>
      <c r="D31" s="33"/>
      <c r="F31" s="38" t="s">
        <v>102</v>
      </c>
      <c r="G31" s="34">
        <f t="shared" si="3"/>
        <v>1500</v>
      </c>
      <c r="H31" s="35"/>
    </row>
    <row r="32" spans="2:8" ht="6.75" customHeight="1" thickBot="1">
      <c r="B32" s="40"/>
      <c r="C32" s="41"/>
      <c r="D32" s="42"/>
      <c r="E32" s="41"/>
      <c r="F32" s="41"/>
      <c r="G32" s="41"/>
      <c r="H32" s="43"/>
    </row>
    <row r="33" spans="2:8" ht="18.75">
      <c r="B33" s="44" t="str">
        <f>+B18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6.75" customHeight="1">
      <c r="B36" s="52"/>
      <c r="D36" s="50"/>
      <c r="H36" s="35"/>
    </row>
    <row r="37" spans="2:8" ht="18.75">
      <c r="B37" s="53" t="str">
        <f>B22</f>
        <v>ANNEE SCOLAIRE  : 2023 / 2024</v>
      </c>
      <c r="D37" s="50"/>
      <c r="F37" s="54" t="str">
        <f>+B37</f>
        <v>ANNEE SCOLAIRE  : 2023 / 2024</v>
      </c>
      <c r="H37" s="35"/>
    </row>
    <row r="38" spans="2:8" ht="9" customHeight="1" thickBot="1">
      <c r="B38" s="52"/>
      <c r="D38" s="50"/>
      <c r="H38" s="35"/>
    </row>
    <row r="39" spans="2:8" ht="19.5" thickBot="1">
      <c r="B39" s="55" t="s">
        <v>10</v>
      </c>
      <c r="C39" s="34" t="str">
        <f>+'CE1'!B9</f>
        <v xml:space="preserve">ELFATIHI </v>
      </c>
      <c r="D39" s="56"/>
      <c r="F39" s="55" t="s">
        <v>10</v>
      </c>
      <c r="G39" s="34" t="str">
        <f>+C39</f>
        <v xml:space="preserve">ELFATIHI </v>
      </c>
      <c r="H39" s="35"/>
    </row>
    <row r="40" spans="2:8" ht="19.5" thickBot="1">
      <c r="B40" s="55" t="s">
        <v>9</v>
      </c>
      <c r="C40" s="34" t="str">
        <f>+'CE1'!C9</f>
        <v xml:space="preserve"> TAHA</v>
      </c>
      <c r="D40" s="56"/>
      <c r="F40" s="55" t="s">
        <v>9</v>
      </c>
      <c r="G40" s="34" t="str">
        <f>+C40</f>
        <v xml:space="preserve"> TAHA</v>
      </c>
      <c r="H40" s="35"/>
    </row>
    <row r="41" spans="2:8" ht="19.5" thickBot="1">
      <c r="B41" s="55" t="s">
        <v>92</v>
      </c>
      <c r="C41" s="37" t="str">
        <f>+'CE1'!D9</f>
        <v>CE1</v>
      </c>
      <c r="D41" s="33"/>
      <c r="F41" s="55" t="s">
        <v>92</v>
      </c>
      <c r="G41" s="34" t="str">
        <f>+C41</f>
        <v>CE1</v>
      </c>
      <c r="H41" s="57" t="s">
        <v>101</v>
      </c>
    </row>
    <row r="42" spans="2:8" ht="6" customHeight="1" thickBot="1">
      <c r="B42" s="52"/>
      <c r="C42" s="58"/>
      <c r="D42" s="56"/>
      <c r="G42" s="34"/>
      <c r="H42" s="35"/>
    </row>
    <row r="43" spans="2:8" ht="24.75" customHeight="1" thickBot="1">
      <c r="B43" s="31" t="s">
        <v>98</v>
      </c>
      <c r="C43" s="32">
        <f>+'CE1'!E9</f>
        <v>800</v>
      </c>
      <c r="D43" s="33"/>
      <c r="F43" s="31" t="s">
        <v>98</v>
      </c>
      <c r="G43" s="34">
        <f>+C43</f>
        <v>800</v>
      </c>
      <c r="H43" s="35"/>
    </row>
    <row r="44" spans="2:8" ht="24.75" customHeight="1" thickBot="1">
      <c r="B44" s="36" t="s">
        <v>99</v>
      </c>
      <c r="C44" s="32">
        <f>+'CE1'!H9</f>
        <v>650</v>
      </c>
      <c r="D44" s="33"/>
      <c r="F44" s="36" t="s">
        <v>99</v>
      </c>
      <c r="G44" s="34">
        <f>+C44</f>
        <v>650</v>
      </c>
      <c r="H44" s="35"/>
    </row>
    <row r="45" spans="2:8" ht="24.75" customHeight="1" thickBot="1">
      <c r="B45" s="31" t="s">
        <v>100</v>
      </c>
      <c r="C45" s="37">
        <f>+'CE1'!K9</f>
        <v>150</v>
      </c>
      <c r="D45" s="33"/>
      <c r="F45" s="31" t="s">
        <v>100</v>
      </c>
      <c r="G45" s="34">
        <f>+C45</f>
        <v>150</v>
      </c>
      <c r="H45" s="35"/>
    </row>
    <row r="46" spans="2:8" ht="24.75" customHeight="1" thickBot="1">
      <c r="B46" s="38" t="s">
        <v>102</v>
      </c>
      <c r="C46" s="39">
        <f>SUM(C43:C45)</f>
        <v>1600</v>
      </c>
      <c r="D46" s="33"/>
      <c r="F46" s="38" t="s">
        <v>102</v>
      </c>
      <c r="G46" s="34">
        <f>+C46</f>
        <v>1600</v>
      </c>
      <c r="H46" s="35"/>
    </row>
    <row r="47" spans="2:8" ht="9" customHeight="1" thickBot="1">
      <c r="B47" s="40"/>
      <c r="C47" s="59"/>
      <c r="D47" s="60"/>
      <c r="E47" s="41"/>
      <c r="F47" s="41"/>
      <c r="G47" s="41"/>
      <c r="H47" s="43"/>
    </row>
    <row r="48" spans="2:8" ht="18.75">
      <c r="B48" s="44" t="str">
        <f>+B33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6.75" customHeight="1">
      <c r="B51" s="52"/>
      <c r="D51" s="50"/>
      <c r="H51" s="35"/>
    </row>
    <row r="52" spans="2:8" ht="18.75">
      <c r="B52" s="53" t="str">
        <f>B37</f>
        <v>ANNEE SCOLAIRE  : 2023 / 2024</v>
      </c>
      <c r="D52" s="50"/>
      <c r="F52" s="54" t="str">
        <f>+B52</f>
        <v>ANNEE SCOLAIRE  : 2023 / 2024</v>
      </c>
      <c r="H52" s="35"/>
    </row>
    <row r="53" spans="2:8" ht="10.5" customHeight="1" thickBot="1">
      <c r="B53" s="52"/>
      <c r="D53" s="50"/>
      <c r="H53" s="35"/>
    </row>
    <row r="54" spans="2:8" ht="19.5" thickBot="1">
      <c r="B54" s="55" t="s">
        <v>10</v>
      </c>
      <c r="C54" s="34" t="str">
        <f>+'CE1'!B10</f>
        <v xml:space="preserve">AHMANE  </v>
      </c>
      <c r="D54" s="56"/>
      <c r="F54" s="55" t="s">
        <v>10</v>
      </c>
      <c r="G54" s="34" t="str">
        <f>+C54</f>
        <v xml:space="preserve">AHMANE  </v>
      </c>
      <c r="H54" s="35"/>
    </row>
    <row r="55" spans="2:8" ht="19.5" thickBot="1">
      <c r="B55" s="55" t="s">
        <v>9</v>
      </c>
      <c r="C55" s="34" t="str">
        <f>+'CE1'!C10</f>
        <v>LOUKMANE</v>
      </c>
      <c r="D55" s="56"/>
      <c r="F55" s="55" t="s">
        <v>9</v>
      </c>
      <c r="G55" s="34" t="str">
        <f t="shared" ref="G55:G56" si="4">+C55</f>
        <v>LOUKMANE</v>
      </c>
      <c r="H55" s="35"/>
    </row>
    <row r="56" spans="2:8" ht="19.5" thickBot="1">
      <c r="B56" s="55" t="s">
        <v>92</v>
      </c>
      <c r="C56" s="37" t="str">
        <f>+'CE1'!D10</f>
        <v>CE1</v>
      </c>
      <c r="D56" s="33"/>
      <c r="F56" s="55" t="s">
        <v>92</v>
      </c>
      <c r="G56" s="34" t="str">
        <f t="shared" si="4"/>
        <v>CE1</v>
      </c>
      <c r="H56" s="57" t="s">
        <v>101</v>
      </c>
    </row>
    <row r="57" spans="2:8" ht="6.75" customHeight="1" thickBot="1">
      <c r="B57" s="52"/>
      <c r="C57" s="58"/>
      <c r="D57" s="56"/>
      <c r="G57" s="34"/>
      <c r="H57" s="35"/>
    </row>
    <row r="58" spans="2:8" ht="16.5" thickBot="1">
      <c r="B58" s="31" t="s">
        <v>98</v>
      </c>
      <c r="C58" s="32">
        <f>+'CE1'!E10</f>
        <v>800</v>
      </c>
      <c r="D58" s="33"/>
      <c r="F58" s="31" t="s">
        <v>98</v>
      </c>
      <c r="G58" s="34">
        <f t="shared" ref="G58:G61" si="5">+C58</f>
        <v>800</v>
      </c>
      <c r="H58" s="35"/>
    </row>
    <row r="59" spans="2:8" ht="16.5" thickBot="1">
      <c r="B59" s="36" t="s">
        <v>99</v>
      </c>
      <c r="C59" s="32">
        <f>+'CE1'!H10</f>
        <v>650</v>
      </c>
      <c r="D59" s="33"/>
      <c r="F59" s="36" t="s">
        <v>99</v>
      </c>
      <c r="G59" s="34">
        <f t="shared" si="5"/>
        <v>650</v>
      </c>
      <c r="H59" s="35"/>
    </row>
    <row r="60" spans="2:8" ht="16.5" thickBot="1">
      <c r="B60" s="31" t="s">
        <v>100</v>
      </c>
      <c r="C60" s="37">
        <f>+'CE1'!K10</f>
        <v>150</v>
      </c>
      <c r="D60" s="33"/>
      <c r="F60" s="31" t="s">
        <v>100</v>
      </c>
      <c r="G60" s="34">
        <f t="shared" si="5"/>
        <v>150</v>
      </c>
      <c r="H60" s="35"/>
    </row>
    <row r="61" spans="2:8" ht="16.5" thickBot="1">
      <c r="B61" s="38" t="s">
        <v>102</v>
      </c>
      <c r="C61" s="39">
        <f>SUM(C58:C60)</f>
        <v>1600</v>
      </c>
      <c r="D61" s="33"/>
      <c r="F61" s="38" t="s">
        <v>102</v>
      </c>
      <c r="G61" s="34">
        <f t="shared" si="5"/>
        <v>1600</v>
      </c>
      <c r="H61" s="35"/>
    </row>
    <row r="62" spans="2:8" ht="9" customHeight="1" thickBot="1">
      <c r="B62" s="40"/>
      <c r="C62" s="41"/>
      <c r="D62" s="42"/>
      <c r="E62" s="41"/>
      <c r="F62" s="41"/>
      <c r="G62" s="41"/>
      <c r="H62" s="43"/>
    </row>
    <row r="63" spans="2:8" ht="18.75">
      <c r="B63" s="44" t="str">
        <f>+B48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7.5" customHeight="1">
      <c r="B66" s="52"/>
      <c r="D66" s="50"/>
      <c r="H66" s="35"/>
    </row>
    <row r="67" spans="2:8" ht="18.75">
      <c r="B67" s="53" t="str">
        <f>B52</f>
        <v>ANNEE SCOLAIRE  : 2023 / 2024</v>
      </c>
      <c r="D67" s="50"/>
      <c r="F67" s="54" t="str">
        <f>+B67</f>
        <v>ANNEE SCOLAIRE  : 2023 / 2024</v>
      </c>
      <c r="H67" s="35"/>
    </row>
    <row r="68" spans="2:8" ht="9" customHeight="1" thickBot="1">
      <c r="B68" s="52"/>
      <c r="D68" s="50"/>
      <c r="H68" s="35"/>
    </row>
    <row r="69" spans="2:8" ht="19.5" thickBot="1">
      <c r="B69" s="55" t="s">
        <v>10</v>
      </c>
      <c r="C69" s="34" t="str">
        <f>+'CE1'!B11</f>
        <v>TALEB</v>
      </c>
      <c r="D69" s="56"/>
      <c r="F69" s="55" t="s">
        <v>10</v>
      </c>
      <c r="G69" s="34" t="str">
        <f>+C69</f>
        <v>TALEB</v>
      </c>
      <c r="H69" s="35"/>
    </row>
    <row r="70" spans="2:8" ht="19.5" thickBot="1">
      <c r="B70" s="55" t="s">
        <v>9</v>
      </c>
      <c r="C70" s="34" t="str">
        <f>+'CE1'!C11</f>
        <v>IMRANE</v>
      </c>
      <c r="D70" s="56"/>
      <c r="F70" s="55" t="s">
        <v>9</v>
      </c>
      <c r="G70" s="34" t="str">
        <f t="shared" ref="G70:G71" si="6">+C70</f>
        <v>IMRANE</v>
      </c>
      <c r="H70" s="35"/>
    </row>
    <row r="71" spans="2:8" ht="19.5" thickBot="1">
      <c r="B71" s="55" t="s">
        <v>92</v>
      </c>
      <c r="C71" s="37" t="str">
        <f>+'CE1'!D11</f>
        <v>CE1</v>
      </c>
      <c r="D71" s="33"/>
      <c r="F71" s="55" t="s">
        <v>92</v>
      </c>
      <c r="G71" s="34" t="str">
        <f t="shared" si="6"/>
        <v>CE1</v>
      </c>
      <c r="H71" s="57" t="s">
        <v>101</v>
      </c>
    </row>
    <row r="72" spans="2:8" ht="9.75" customHeight="1" thickBot="1">
      <c r="B72" s="52"/>
      <c r="C72" s="58"/>
      <c r="D72" s="56"/>
      <c r="G72" s="34"/>
      <c r="H72" s="35"/>
    </row>
    <row r="73" spans="2:8" ht="16.5" thickBot="1">
      <c r="B73" s="31" t="s">
        <v>98</v>
      </c>
      <c r="C73" s="32">
        <f>+'CE1'!E11</f>
        <v>800</v>
      </c>
      <c r="D73" s="33"/>
      <c r="F73" s="31" t="s">
        <v>98</v>
      </c>
      <c r="G73" s="34">
        <f t="shared" ref="G73:G76" si="7">+C73</f>
        <v>800</v>
      </c>
      <c r="H73" s="35"/>
    </row>
    <row r="74" spans="2:8" ht="16.5" thickBot="1">
      <c r="B74" s="36" t="s">
        <v>99</v>
      </c>
      <c r="C74" s="32">
        <f>+'CE1'!H11</f>
        <v>600</v>
      </c>
      <c r="D74" s="33"/>
      <c r="F74" s="36" t="s">
        <v>99</v>
      </c>
      <c r="G74" s="34">
        <f t="shared" si="7"/>
        <v>600</v>
      </c>
      <c r="H74" s="35"/>
    </row>
    <row r="75" spans="2:8" ht="16.5" thickBot="1">
      <c r="B75" s="31" t="s">
        <v>100</v>
      </c>
      <c r="C75" s="37">
        <f>+'CE1'!K11</f>
        <v>150</v>
      </c>
      <c r="D75" s="33"/>
      <c r="F75" s="31" t="s">
        <v>100</v>
      </c>
      <c r="G75" s="34">
        <f t="shared" si="7"/>
        <v>150</v>
      </c>
      <c r="H75" s="35"/>
    </row>
    <row r="76" spans="2:8" ht="16.5" thickBot="1">
      <c r="B76" s="38" t="s">
        <v>102</v>
      </c>
      <c r="C76" s="39">
        <f>SUM(C73:C75)</f>
        <v>1550</v>
      </c>
      <c r="D76" s="33"/>
      <c r="F76" s="38" t="s">
        <v>102</v>
      </c>
      <c r="G76" s="34">
        <f t="shared" si="7"/>
        <v>1550</v>
      </c>
      <c r="H76" s="35"/>
    </row>
    <row r="77" spans="2:8" ht="6.75" customHeight="1" thickBot="1">
      <c r="B77" s="40"/>
      <c r="C77" s="41"/>
      <c r="D77" s="42"/>
      <c r="E77" s="41"/>
      <c r="F77" s="41"/>
      <c r="G77" s="41"/>
      <c r="H77" s="43"/>
    </row>
    <row r="78" spans="2:8" ht="18.75">
      <c r="B78" s="44" t="str">
        <f>+B63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6.75" customHeight="1">
      <c r="B81" s="52"/>
      <c r="D81" s="50"/>
      <c r="H81" s="35"/>
    </row>
    <row r="82" spans="2:8" ht="18.75">
      <c r="B82" s="53" t="str">
        <f>B67</f>
        <v>ANNEE SCOLAIRE  : 2023 / 2024</v>
      </c>
      <c r="D82" s="50"/>
      <c r="F82" s="54" t="str">
        <f>+B82</f>
        <v>ANNEE SCOLAIRE  : 2023 / 2024</v>
      </c>
      <c r="H82" s="35"/>
    </row>
    <row r="83" spans="2:8" ht="9" customHeight="1" thickBot="1">
      <c r="B83" s="52"/>
      <c r="D83" s="50"/>
      <c r="H83" s="35"/>
    </row>
    <row r="84" spans="2:8" ht="19.5" thickBot="1">
      <c r="B84" s="55" t="s">
        <v>10</v>
      </c>
      <c r="C84" s="34" t="str">
        <f>+'CE1'!B12</f>
        <v>ERRAHALI</v>
      </c>
      <c r="D84" s="56"/>
      <c r="F84" s="55" t="s">
        <v>10</v>
      </c>
      <c r="G84" s="34" t="str">
        <f>+C84</f>
        <v>ERRAHALI</v>
      </c>
      <c r="H84" s="35"/>
    </row>
    <row r="85" spans="2:8" ht="19.5" thickBot="1">
      <c r="B85" s="55" t="s">
        <v>9</v>
      </c>
      <c r="C85" s="34" t="str">
        <f>+'CE1'!C12</f>
        <v>JOUDIA</v>
      </c>
      <c r="D85" s="56"/>
      <c r="F85" s="55" t="s">
        <v>9</v>
      </c>
      <c r="G85" s="34" t="str">
        <f>+C85</f>
        <v>JOUDIA</v>
      </c>
      <c r="H85" s="35"/>
    </row>
    <row r="86" spans="2:8" ht="19.5" thickBot="1">
      <c r="B86" s="55" t="s">
        <v>92</v>
      </c>
      <c r="C86" s="37" t="str">
        <f>+'CE1'!D12</f>
        <v>CE1</v>
      </c>
      <c r="D86" s="33"/>
      <c r="F86" s="55" t="s">
        <v>92</v>
      </c>
      <c r="G86" s="34" t="str">
        <f>+C86</f>
        <v>CE1</v>
      </c>
      <c r="H86" s="57" t="s">
        <v>101</v>
      </c>
    </row>
    <row r="87" spans="2:8" ht="6" customHeight="1" thickBot="1">
      <c r="B87" s="52"/>
      <c r="C87" s="58"/>
      <c r="D87" s="56"/>
      <c r="G87" s="34"/>
      <c r="H87" s="35"/>
    </row>
    <row r="88" spans="2:8" ht="24.75" customHeight="1" thickBot="1">
      <c r="B88" s="31" t="s">
        <v>98</v>
      </c>
      <c r="C88" s="32">
        <f>+'CE1'!E12</f>
        <v>800</v>
      </c>
      <c r="D88" s="33"/>
      <c r="F88" s="31" t="s">
        <v>98</v>
      </c>
      <c r="G88" s="34">
        <f>+C88</f>
        <v>800</v>
      </c>
      <c r="H88" s="35"/>
    </row>
    <row r="89" spans="2:8" ht="24.75" customHeight="1" thickBot="1">
      <c r="B89" s="36" t="s">
        <v>99</v>
      </c>
      <c r="C89" s="32">
        <f>+'CE1'!H12</f>
        <v>600</v>
      </c>
      <c r="D89" s="33"/>
      <c r="F89" s="36" t="s">
        <v>99</v>
      </c>
      <c r="G89" s="34">
        <f>+C89</f>
        <v>600</v>
      </c>
      <c r="H89" s="35"/>
    </row>
    <row r="90" spans="2:8" ht="24.75" customHeight="1" thickBot="1">
      <c r="B90" s="31" t="s">
        <v>100</v>
      </c>
      <c r="C90" s="37">
        <f>+'CE1'!K12</f>
        <v>100</v>
      </c>
      <c r="D90" s="33"/>
      <c r="F90" s="31" t="s">
        <v>100</v>
      </c>
      <c r="G90" s="34">
        <f>+C90</f>
        <v>100</v>
      </c>
      <c r="H90" s="35"/>
    </row>
    <row r="91" spans="2:8" ht="24.75" customHeight="1" thickBot="1">
      <c r="B91" s="38" t="s">
        <v>102</v>
      </c>
      <c r="C91" s="39">
        <f>SUM(C88:C90)</f>
        <v>1500</v>
      </c>
      <c r="D91" s="33"/>
      <c r="F91" s="38" t="s">
        <v>102</v>
      </c>
      <c r="G91" s="34">
        <f>+C91</f>
        <v>1500</v>
      </c>
      <c r="H91" s="35"/>
    </row>
    <row r="92" spans="2:8" ht="9" customHeight="1" thickBot="1">
      <c r="B92" s="40"/>
      <c r="C92" s="59"/>
      <c r="D92" s="60"/>
      <c r="E92" s="41"/>
      <c r="F92" s="41"/>
      <c r="G92" s="41"/>
      <c r="H92" s="43"/>
    </row>
    <row r="93" spans="2:8" ht="18.75">
      <c r="B93" s="44" t="str">
        <f>+B78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 ht="6.75" customHeight="1">
      <c r="B96" s="52"/>
      <c r="D96" s="50"/>
      <c r="H96" s="35"/>
    </row>
    <row r="97" spans="2:8" ht="18.75">
      <c r="B97" s="53" t="str">
        <f>B82</f>
        <v>ANNEE SCOLAIRE  : 2023 / 2024</v>
      </c>
      <c r="D97" s="50"/>
      <c r="F97" s="54" t="str">
        <f>+B97</f>
        <v>ANNEE SCOLAIRE  : 2023 / 2024</v>
      </c>
      <c r="H97" s="35"/>
    </row>
    <row r="98" spans="2:8" ht="10.5" customHeight="1" thickBot="1">
      <c r="B98" s="52"/>
      <c r="D98" s="50"/>
      <c r="H98" s="35"/>
    </row>
    <row r="99" spans="2:8" ht="19.5" thickBot="1">
      <c r="B99" s="55" t="s">
        <v>10</v>
      </c>
      <c r="C99" s="34" t="str">
        <f>+'CE1'!B13</f>
        <v>BELHADJ</v>
      </c>
      <c r="D99" s="56"/>
      <c r="F99" s="55" t="s">
        <v>10</v>
      </c>
      <c r="G99" s="34" t="str">
        <f>+C99</f>
        <v>BELHADJ</v>
      </c>
      <c r="H99" s="35"/>
    </row>
    <row r="100" spans="2:8" ht="19.5" thickBot="1">
      <c r="B100" s="55" t="s">
        <v>9</v>
      </c>
      <c r="C100" s="34" t="str">
        <f>+'CE1'!C13</f>
        <v>ISRAE</v>
      </c>
      <c r="D100" s="56"/>
      <c r="F100" s="55" t="s">
        <v>9</v>
      </c>
      <c r="G100" s="34" t="str">
        <f t="shared" ref="G100:G101" si="8">+C100</f>
        <v>ISRAE</v>
      </c>
      <c r="H100" s="35"/>
    </row>
    <row r="101" spans="2:8" ht="19.5" thickBot="1">
      <c r="B101" s="55" t="s">
        <v>92</v>
      </c>
      <c r="C101" s="37" t="str">
        <f>+'CE1'!D13</f>
        <v>CE1</v>
      </c>
      <c r="D101" s="33"/>
      <c r="F101" s="55" t="s">
        <v>92</v>
      </c>
      <c r="G101" s="34" t="str">
        <f t="shared" si="8"/>
        <v>CE1</v>
      </c>
      <c r="H101" s="57" t="s">
        <v>101</v>
      </c>
    </row>
    <row r="102" spans="2:8" ht="6.75" customHeight="1" thickBot="1">
      <c r="B102" s="52"/>
      <c r="C102" s="58"/>
      <c r="D102" s="56"/>
      <c r="G102" s="34"/>
      <c r="H102" s="35"/>
    </row>
    <row r="103" spans="2:8" ht="16.5" thickBot="1">
      <c r="B103" s="31" t="s">
        <v>98</v>
      </c>
      <c r="C103" s="32">
        <f>+'CE1'!E13</f>
        <v>800</v>
      </c>
      <c r="D103" s="33"/>
      <c r="F103" s="31" t="s">
        <v>98</v>
      </c>
      <c r="G103" s="34">
        <f t="shared" ref="G103:G106" si="9">+C103</f>
        <v>800</v>
      </c>
      <c r="H103" s="35"/>
    </row>
    <row r="104" spans="2:8" ht="16.5" thickBot="1">
      <c r="B104" s="36" t="s">
        <v>99</v>
      </c>
      <c r="C104" s="32">
        <f>+'CE1'!H13</f>
        <v>600</v>
      </c>
      <c r="D104" s="33"/>
      <c r="F104" s="36" t="s">
        <v>99</v>
      </c>
      <c r="G104" s="34">
        <f t="shared" si="9"/>
        <v>600</v>
      </c>
      <c r="H104" s="35"/>
    </row>
    <row r="105" spans="2:8" ht="16.5" thickBot="1">
      <c r="B105" s="31" t="s">
        <v>100</v>
      </c>
      <c r="C105" s="37">
        <f>+'CE1'!K13</f>
        <v>100</v>
      </c>
      <c r="D105" s="33"/>
      <c r="F105" s="31" t="s">
        <v>100</v>
      </c>
      <c r="G105" s="34">
        <f t="shared" si="9"/>
        <v>100</v>
      </c>
      <c r="H105" s="35"/>
    </row>
    <row r="106" spans="2:8" ht="16.5" thickBot="1">
      <c r="B106" s="38" t="s">
        <v>102</v>
      </c>
      <c r="C106" s="39">
        <f>SUM(C103:C105)</f>
        <v>1500</v>
      </c>
      <c r="D106" s="33"/>
      <c r="F106" s="38" t="s">
        <v>102</v>
      </c>
      <c r="G106" s="34">
        <f t="shared" si="9"/>
        <v>1500</v>
      </c>
      <c r="H106" s="35"/>
    </row>
    <row r="107" spans="2:8" ht="9" customHeight="1" thickBot="1">
      <c r="B107" s="40"/>
      <c r="C107" s="41"/>
      <c r="D107" s="42"/>
      <c r="E107" s="41"/>
      <c r="F107" s="41"/>
      <c r="G107" s="41"/>
      <c r="H107" s="43"/>
    </row>
    <row r="108" spans="2:8" ht="18.75">
      <c r="B108" s="44" t="str">
        <f>+B93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7.5" customHeight="1">
      <c r="B111" s="52"/>
      <c r="D111" s="50"/>
      <c r="H111" s="35"/>
    </row>
    <row r="112" spans="2:8" ht="18.75">
      <c r="B112" s="53" t="str">
        <f>B97</f>
        <v>ANNEE SCOLAIRE  : 2023 / 2024</v>
      </c>
      <c r="D112" s="50"/>
      <c r="F112" s="54" t="str">
        <f>+B112</f>
        <v>ANNEE SCOLAIRE  : 2023 / 2024</v>
      </c>
      <c r="H112" s="35"/>
    </row>
    <row r="113" spans="2:8" ht="9" customHeight="1" thickBot="1">
      <c r="B113" s="52"/>
      <c r="D113" s="50"/>
      <c r="H113" s="35"/>
    </row>
    <row r="114" spans="2:8" ht="19.5" thickBot="1">
      <c r="B114" s="55" t="s">
        <v>10</v>
      </c>
      <c r="C114" s="34" t="str">
        <f>+'CE1'!B14</f>
        <v xml:space="preserve">SANDAD </v>
      </c>
      <c r="D114" s="56"/>
      <c r="F114" s="55" t="s">
        <v>10</v>
      </c>
      <c r="G114" s="34" t="str">
        <f>+C114</f>
        <v xml:space="preserve">SANDAD </v>
      </c>
      <c r="H114" s="35"/>
    </row>
    <row r="115" spans="2:8" ht="19.5" thickBot="1">
      <c r="B115" s="55" t="s">
        <v>9</v>
      </c>
      <c r="C115" s="34" t="str">
        <f>+'CE1'!C14</f>
        <v>ZINEB</v>
      </c>
      <c r="D115" s="56"/>
      <c r="F115" s="55" t="s">
        <v>9</v>
      </c>
      <c r="G115" s="34" t="str">
        <f t="shared" ref="G115:G116" si="10">+C115</f>
        <v>ZINEB</v>
      </c>
      <c r="H115" s="35"/>
    </row>
    <row r="116" spans="2:8" ht="19.5" thickBot="1">
      <c r="B116" s="55" t="s">
        <v>92</v>
      </c>
      <c r="C116" s="37" t="str">
        <f>+'CE1'!D14</f>
        <v>CE1</v>
      </c>
      <c r="D116" s="33"/>
      <c r="F116" s="55" t="s">
        <v>92</v>
      </c>
      <c r="G116" s="34" t="str">
        <f t="shared" si="10"/>
        <v>CE1</v>
      </c>
      <c r="H116" s="57" t="s">
        <v>101</v>
      </c>
    </row>
    <row r="117" spans="2:8" ht="9.75" customHeight="1" thickBot="1">
      <c r="B117" s="52"/>
      <c r="C117" s="58"/>
      <c r="D117" s="56"/>
      <c r="G117" s="34"/>
      <c r="H117" s="35"/>
    </row>
    <row r="118" spans="2:8" ht="16.5" thickBot="1">
      <c r="B118" s="31" t="s">
        <v>98</v>
      </c>
      <c r="C118" s="32">
        <f>+'CE1'!E14</f>
        <v>800</v>
      </c>
      <c r="D118" s="33"/>
      <c r="F118" s="31" t="s">
        <v>98</v>
      </c>
      <c r="G118" s="34">
        <f t="shared" ref="G118:G121" si="11">+C118</f>
        <v>800</v>
      </c>
      <c r="H118" s="35"/>
    </row>
    <row r="119" spans="2:8" ht="16.5" thickBot="1">
      <c r="B119" s="36" t="s">
        <v>99</v>
      </c>
      <c r="C119" s="32">
        <f>+'CE1'!H14</f>
        <v>650</v>
      </c>
      <c r="D119" s="33"/>
      <c r="F119" s="36" t="s">
        <v>99</v>
      </c>
      <c r="G119" s="34">
        <f t="shared" si="11"/>
        <v>650</v>
      </c>
      <c r="H119" s="35"/>
    </row>
    <row r="120" spans="2:8" ht="16.5" thickBot="1">
      <c r="B120" s="31" t="s">
        <v>100</v>
      </c>
      <c r="C120" s="37">
        <f>+'CE1'!K14</f>
        <v>150</v>
      </c>
      <c r="D120" s="33"/>
      <c r="F120" s="31" t="s">
        <v>100</v>
      </c>
      <c r="G120" s="34">
        <f t="shared" si="11"/>
        <v>150</v>
      </c>
      <c r="H120" s="35"/>
    </row>
    <row r="121" spans="2:8" ht="16.5" thickBot="1">
      <c r="B121" s="38" t="s">
        <v>102</v>
      </c>
      <c r="C121" s="39">
        <f>SUM(C118:C120)</f>
        <v>1600</v>
      </c>
      <c r="D121" s="33"/>
      <c r="F121" s="38" t="s">
        <v>102</v>
      </c>
      <c r="G121" s="34">
        <f t="shared" si="11"/>
        <v>1600</v>
      </c>
      <c r="H121" s="35"/>
    </row>
    <row r="122" spans="2:8" ht="6.75" customHeight="1" thickBot="1">
      <c r="B122" s="40"/>
      <c r="C122" s="41"/>
      <c r="D122" s="42"/>
      <c r="E122" s="41"/>
      <c r="F122" s="41"/>
      <c r="G122" s="41"/>
      <c r="H122" s="43"/>
    </row>
    <row r="123" spans="2:8" ht="18.75">
      <c r="B123" s="44" t="str">
        <f>+B108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6.75" customHeight="1">
      <c r="B126" s="52"/>
      <c r="D126" s="50"/>
      <c r="H126" s="35"/>
    </row>
    <row r="127" spans="2:8" ht="18.75">
      <c r="B127" s="53" t="str">
        <f>B112</f>
        <v>ANNEE SCOLAIRE  : 2023 / 2024</v>
      </c>
      <c r="D127" s="50"/>
      <c r="F127" s="54" t="str">
        <f>+B127</f>
        <v>ANNEE SCOLAIRE  : 2023 / 2024</v>
      </c>
      <c r="H127" s="35"/>
    </row>
    <row r="128" spans="2:8" ht="9" customHeight="1" thickBot="1">
      <c r="B128" s="52"/>
      <c r="D128" s="50"/>
      <c r="H128" s="35"/>
    </row>
    <row r="129" spans="2:8" ht="19.5" thickBot="1">
      <c r="B129" s="55" t="s">
        <v>10</v>
      </c>
      <c r="C129" s="34" t="str">
        <f>+'CE1'!B15</f>
        <v>AOUIDAT</v>
      </c>
      <c r="D129" s="56"/>
      <c r="F129" s="55" t="s">
        <v>10</v>
      </c>
      <c r="G129" s="34" t="str">
        <f>+C129</f>
        <v>AOUIDAT</v>
      </c>
      <c r="H129" s="35"/>
    </row>
    <row r="130" spans="2:8" ht="19.5" thickBot="1">
      <c r="B130" s="55" t="s">
        <v>9</v>
      </c>
      <c r="C130" s="34" t="str">
        <f>+'CE1'!C15</f>
        <v>YOUSSEF</v>
      </c>
      <c r="D130" s="56"/>
      <c r="F130" s="55" t="s">
        <v>9</v>
      </c>
      <c r="G130" s="34" t="str">
        <f>+C130</f>
        <v>YOUSSEF</v>
      </c>
      <c r="H130" s="35"/>
    </row>
    <row r="131" spans="2:8" ht="19.5" thickBot="1">
      <c r="B131" s="55" t="s">
        <v>92</v>
      </c>
      <c r="C131" s="37" t="str">
        <f>+'CE1'!D15</f>
        <v>CE1</v>
      </c>
      <c r="D131" s="33"/>
      <c r="F131" s="55" t="s">
        <v>92</v>
      </c>
      <c r="G131" s="34" t="str">
        <f>+C131</f>
        <v>CE1</v>
      </c>
      <c r="H131" s="57" t="s">
        <v>101</v>
      </c>
    </row>
    <row r="132" spans="2:8" ht="6" customHeight="1" thickBot="1">
      <c r="B132" s="52"/>
      <c r="C132" s="58"/>
      <c r="D132" s="56"/>
      <c r="G132" s="34"/>
      <c r="H132" s="35"/>
    </row>
    <row r="133" spans="2:8" ht="24.75" customHeight="1" thickBot="1">
      <c r="B133" s="31" t="s">
        <v>98</v>
      </c>
      <c r="C133" s="32">
        <f>+'CE1'!E15</f>
        <v>600</v>
      </c>
      <c r="D133" s="33"/>
      <c r="F133" s="31" t="s">
        <v>98</v>
      </c>
      <c r="G133" s="34">
        <f>+C133</f>
        <v>600</v>
      </c>
      <c r="H133" s="35"/>
    </row>
    <row r="134" spans="2:8" ht="24.75" customHeight="1" thickBot="1">
      <c r="B134" s="36" t="s">
        <v>99</v>
      </c>
      <c r="C134" s="32">
        <f>+'CE1'!H15</f>
        <v>600</v>
      </c>
      <c r="D134" s="33"/>
      <c r="F134" s="36" t="s">
        <v>99</v>
      </c>
      <c r="G134" s="34">
        <f>+C134</f>
        <v>600</v>
      </c>
      <c r="H134" s="35"/>
    </row>
    <row r="135" spans="2:8" ht="24.75" customHeight="1" thickBot="1">
      <c r="B135" s="31" t="s">
        <v>100</v>
      </c>
      <c r="C135" s="37">
        <f>+'CE1'!K15</f>
        <v>0</v>
      </c>
      <c r="D135" s="33"/>
      <c r="F135" s="31" t="s">
        <v>100</v>
      </c>
      <c r="G135" s="34">
        <f>+C135</f>
        <v>0</v>
      </c>
      <c r="H135" s="35"/>
    </row>
    <row r="136" spans="2:8" ht="24.75" customHeight="1" thickBot="1">
      <c r="B136" s="38" t="s">
        <v>102</v>
      </c>
      <c r="C136" s="39">
        <f>SUM(C133:C135)</f>
        <v>1200</v>
      </c>
      <c r="D136" s="33"/>
      <c r="F136" s="38" t="s">
        <v>102</v>
      </c>
      <c r="G136" s="34">
        <f>+C136</f>
        <v>1200</v>
      </c>
      <c r="H136" s="35"/>
    </row>
    <row r="137" spans="2:8" ht="9" customHeight="1" thickBot="1">
      <c r="B137" s="40"/>
      <c r="C137" s="59"/>
      <c r="D137" s="60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 ht="6.75" customHeight="1">
      <c r="B141" s="52"/>
      <c r="D141" s="50"/>
      <c r="H141" s="35"/>
    </row>
    <row r="142" spans="2:8" ht="18.75">
      <c r="B142" s="53" t="str">
        <f>B127</f>
        <v>ANNEE SCOLAIRE  : 2023 / 2024</v>
      </c>
      <c r="D142" s="50"/>
      <c r="F142" s="54" t="str">
        <f>+B142</f>
        <v>ANNEE SCOLAIRE  : 2023 / 2024</v>
      </c>
      <c r="H142" s="35"/>
    </row>
    <row r="143" spans="2:8" ht="9" customHeight="1" thickBot="1">
      <c r="B143" s="52"/>
      <c r="D143" s="50"/>
      <c r="H143" s="35"/>
    </row>
    <row r="144" spans="2:8" ht="19.5" thickBot="1">
      <c r="B144" s="55" t="s">
        <v>10</v>
      </c>
      <c r="C144" s="34" t="str">
        <f>+'CE1'!B16</f>
        <v>MIGHIZ</v>
      </c>
      <c r="D144" s="56"/>
      <c r="F144" s="55" t="s">
        <v>10</v>
      </c>
      <c r="G144" s="34" t="str">
        <f>+C144</f>
        <v>MIGHIZ</v>
      </c>
      <c r="H144" s="35"/>
    </row>
    <row r="145" spans="2:8" ht="19.5" thickBot="1">
      <c r="B145" s="55" t="s">
        <v>9</v>
      </c>
      <c r="C145" s="34" t="str">
        <f>+'CE1'!C16</f>
        <v>MOUSSAB</v>
      </c>
      <c r="D145" s="56"/>
      <c r="F145" s="55" t="s">
        <v>9</v>
      </c>
      <c r="G145" s="34" t="str">
        <f>+C145</f>
        <v>MOUSSAB</v>
      </c>
      <c r="H145" s="35"/>
    </row>
    <row r="146" spans="2:8" ht="19.5" thickBot="1">
      <c r="B146" s="55" t="s">
        <v>92</v>
      </c>
      <c r="C146" s="37" t="str">
        <f>+'CE1'!D16</f>
        <v>CE1</v>
      </c>
      <c r="D146" s="33"/>
      <c r="F146" s="55" t="s">
        <v>92</v>
      </c>
      <c r="G146" s="34" t="str">
        <f>+C146</f>
        <v>CE1</v>
      </c>
      <c r="H146" s="57" t="s">
        <v>101</v>
      </c>
    </row>
    <row r="147" spans="2:8" ht="6" customHeight="1" thickBot="1">
      <c r="B147" s="52"/>
      <c r="C147" s="58"/>
      <c r="D147" s="56"/>
      <c r="G147" s="34"/>
      <c r="H147" s="35"/>
    </row>
    <row r="148" spans="2:8" ht="24.75" customHeight="1" thickBot="1">
      <c r="B148" s="31" t="s">
        <v>98</v>
      </c>
      <c r="C148" s="32">
        <f>+'CE1'!E16</f>
        <v>0</v>
      </c>
      <c r="D148" s="33"/>
      <c r="F148" s="31" t="s">
        <v>98</v>
      </c>
      <c r="G148" s="34">
        <f>+C148</f>
        <v>0</v>
      </c>
      <c r="H148" s="35"/>
    </row>
    <row r="149" spans="2:8" ht="24.75" customHeight="1" thickBot="1">
      <c r="B149" s="36" t="s">
        <v>99</v>
      </c>
      <c r="C149" s="32">
        <f>+'CE1'!H16</f>
        <v>0</v>
      </c>
      <c r="D149" s="33"/>
      <c r="F149" s="36" t="s">
        <v>99</v>
      </c>
      <c r="G149" s="34">
        <f>+C149</f>
        <v>0</v>
      </c>
      <c r="H149" s="35"/>
    </row>
    <row r="150" spans="2:8" ht="24.75" customHeight="1" thickBot="1">
      <c r="B150" s="31" t="s">
        <v>100</v>
      </c>
      <c r="C150" s="37">
        <f>+'CE1'!K16</f>
        <v>0</v>
      </c>
      <c r="D150" s="33"/>
      <c r="F150" s="31" t="s">
        <v>100</v>
      </c>
      <c r="G150" s="34">
        <f>+C150</f>
        <v>0</v>
      </c>
      <c r="H150" s="35"/>
    </row>
    <row r="151" spans="2:8" ht="24.75" customHeight="1" thickBot="1">
      <c r="B151" s="38" t="s">
        <v>102</v>
      </c>
      <c r="C151" s="39">
        <f>SUM(C148:C150)</f>
        <v>0</v>
      </c>
      <c r="D151" s="33"/>
      <c r="F151" s="38" t="s">
        <v>102</v>
      </c>
      <c r="G151" s="34">
        <f>+C151</f>
        <v>0</v>
      </c>
      <c r="H151" s="35"/>
    </row>
    <row r="152" spans="2:8" ht="9" customHeight="1" thickBot="1">
      <c r="B152" s="40"/>
      <c r="C152" s="59"/>
      <c r="D152" s="60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6.75" customHeight="1">
      <c r="B156" s="52"/>
      <c r="D156" s="50"/>
      <c r="H156" s="35"/>
    </row>
    <row r="157" spans="2:8" ht="18.75">
      <c r="B157" s="53" t="str">
        <f>B142</f>
        <v>ANNEE SCOLAIRE  : 2023 / 2024</v>
      </c>
      <c r="D157" s="50"/>
      <c r="F157" s="54" t="str">
        <f>+B157</f>
        <v>ANNEE SCOLAIRE  : 2023 / 2024</v>
      </c>
      <c r="H157" s="35"/>
    </row>
    <row r="158" spans="2:8" ht="10.5" customHeight="1" thickBot="1">
      <c r="B158" s="52"/>
      <c r="D158" s="50"/>
      <c r="H158" s="35"/>
    </row>
    <row r="159" spans="2:8" ht="19.5" thickBot="1">
      <c r="B159" s="55" t="s">
        <v>10</v>
      </c>
      <c r="C159" s="34" t="str">
        <f>+'CE1'!B17</f>
        <v>MAIDNAT</v>
      </c>
      <c r="D159" s="56"/>
      <c r="F159" s="55" t="s">
        <v>10</v>
      </c>
      <c r="G159" s="34" t="str">
        <f>+C159</f>
        <v>MAIDNAT</v>
      </c>
      <c r="H159" s="35"/>
    </row>
    <row r="160" spans="2:8" ht="19.5" thickBot="1">
      <c r="B160" s="55" t="s">
        <v>9</v>
      </c>
      <c r="C160" s="34" t="str">
        <f>+'CE1'!C17</f>
        <v>YAHYA</v>
      </c>
      <c r="D160" s="56"/>
      <c r="F160" s="55" t="s">
        <v>9</v>
      </c>
      <c r="G160" s="34" t="str">
        <f t="shared" ref="G160:G161" si="12">+C160</f>
        <v>YAHYA</v>
      </c>
      <c r="H160" s="35"/>
    </row>
    <row r="161" spans="2:8" ht="19.5" thickBot="1">
      <c r="B161" s="55" t="s">
        <v>92</v>
      </c>
      <c r="C161" s="37" t="str">
        <f>+'CE1'!D17</f>
        <v>CE1</v>
      </c>
      <c r="D161" s="33"/>
      <c r="F161" s="55" t="s">
        <v>92</v>
      </c>
      <c r="G161" s="34" t="str">
        <f t="shared" si="12"/>
        <v>CE1</v>
      </c>
      <c r="H161" s="57" t="s">
        <v>101</v>
      </c>
    </row>
    <row r="162" spans="2:8" ht="6.75" customHeight="1" thickBot="1">
      <c r="B162" s="52"/>
      <c r="C162" s="58"/>
      <c r="D162" s="56"/>
      <c r="G162" s="34"/>
      <c r="H162" s="35"/>
    </row>
    <row r="163" spans="2:8" ht="16.5" thickBot="1">
      <c r="B163" s="31" t="s">
        <v>98</v>
      </c>
      <c r="C163" s="32">
        <f>+'CE1'!E17</f>
        <v>800</v>
      </c>
      <c r="D163" s="33"/>
      <c r="F163" s="31" t="s">
        <v>98</v>
      </c>
      <c r="G163" s="34">
        <f t="shared" ref="G163:G166" si="13">+C163</f>
        <v>800</v>
      </c>
      <c r="H163" s="35"/>
    </row>
    <row r="164" spans="2:8" ht="16.5" thickBot="1">
      <c r="B164" s="36" t="s">
        <v>99</v>
      </c>
      <c r="C164" s="32">
        <f>+'CE1'!H17</f>
        <v>600</v>
      </c>
      <c r="D164" s="33"/>
      <c r="F164" s="36" t="s">
        <v>99</v>
      </c>
      <c r="G164" s="34">
        <f t="shared" si="13"/>
        <v>600</v>
      </c>
      <c r="H164" s="35"/>
    </row>
    <row r="165" spans="2:8" ht="16.5" thickBot="1">
      <c r="B165" s="31" t="s">
        <v>100</v>
      </c>
      <c r="C165" s="37">
        <f>+'CE1'!K17</f>
        <v>150</v>
      </c>
      <c r="D165" s="33"/>
      <c r="F165" s="31" t="s">
        <v>100</v>
      </c>
      <c r="G165" s="34">
        <f t="shared" si="13"/>
        <v>150</v>
      </c>
      <c r="H165" s="35"/>
    </row>
    <row r="166" spans="2:8" ht="16.5" thickBot="1">
      <c r="B166" s="38" t="s">
        <v>102</v>
      </c>
      <c r="C166" s="39">
        <f>SUM(C163:C165)</f>
        <v>1550</v>
      </c>
      <c r="D166" s="33"/>
      <c r="F166" s="38" t="s">
        <v>102</v>
      </c>
      <c r="G166" s="34">
        <f t="shared" si="13"/>
        <v>1550</v>
      </c>
      <c r="H166" s="35"/>
    </row>
    <row r="167" spans="2:8" ht="9" customHeight="1" thickBot="1">
      <c r="B167" s="40"/>
      <c r="C167" s="41"/>
      <c r="D167" s="42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7.5" customHeight="1">
      <c r="B171" s="52"/>
      <c r="D171" s="50"/>
      <c r="H171" s="35"/>
    </row>
    <row r="172" spans="2:8" ht="18.75">
      <c r="B172" s="53" t="str">
        <f>B157</f>
        <v>ANNEE SCOLAIRE  : 2023 / 2024</v>
      </c>
      <c r="D172" s="50"/>
      <c r="F172" s="54" t="str">
        <f>+B172</f>
        <v>ANNEE SCOLAIRE  : 2023 / 2024</v>
      </c>
      <c r="H172" s="35"/>
    </row>
    <row r="173" spans="2:8" ht="9" customHeight="1" thickBot="1">
      <c r="B173" s="52"/>
      <c r="D173" s="50"/>
      <c r="H173" s="35"/>
    </row>
    <row r="174" spans="2:8" ht="19.5" thickBot="1">
      <c r="B174" s="55" t="s">
        <v>10</v>
      </c>
      <c r="C174" s="34" t="str">
        <f>+'CE1'!B18</f>
        <v>BOUROMANE</v>
      </c>
      <c r="D174" s="56"/>
      <c r="F174" s="55" t="s">
        <v>10</v>
      </c>
      <c r="G174" s="34" t="str">
        <f>+C174</f>
        <v>BOUROMANE</v>
      </c>
      <c r="H174" s="35"/>
    </row>
    <row r="175" spans="2:8" ht="19.5" thickBot="1">
      <c r="B175" s="55" t="s">
        <v>9</v>
      </c>
      <c r="C175" s="34" t="str">
        <f>+'CE1'!C18</f>
        <v>RADWA</v>
      </c>
      <c r="D175" s="56"/>
      <c r="F175" s="55" t="s">
        <v>9</v>
      </c>
      <c r="G175" s="34" t="str">
        <f t="shared" ref="G175:G176" si="14">+C175</f>
        <v>RADWA</v>
      </c>
      <c r="H175" s="35"/>
    </row>
    <row r="176" spans="2:8" ht="19.5" thickBot="1">
      <c r="B176" s="55" t="s">
        <v>92</v>
      </c>
      <c r="C176" s="37" t="str">
        <f>+'CE1'!D18</f>
        <v>CE1</v>
      </c>
      <c r="D176" s="33"/>
      <c r="F176" s="55" t="s">
        <v>92</v>
      </c>
      <c r="G176" s="34" t="str">
        <f t="shared" si="14"/>
        <v>CE1</v>
      </c>
      <c r="H176" s="57" t="s">
        <v>101</v>
      </c>
    </row>
    <row r="177" spans="2:8" ht="9.75" customHeight="1" thickBot="1">
      <c r="B177" s="52"/>
      <c r="C177" s="58"/>
      <c r="D177" s="56"/>
      <c r="G177" s="34"/>
      <c r="H177" s="35"/>
    </row>
    <row r="178" spans="2:8" ht="16.5" thickBot="1">
      <c r="B178" s="31" t="s">
        <v>98</v>
      </c>
      <c r="C178" s="32">
        <f>+'CE1'!E18</f>
        <v>800</v>
      </c>
      <c r="D178" s="33"/>
      <c r="F178" s="31" t="s">
        <v>98</v>
      </c>
      <c r="G178" s="34">
        <f t="shared" ref="G178:G181" si="15">+C178</f>
        <v>800</v>
      </c>
      <c r="H178" s="35"/>
    </row>
    <row r="179" spans="2:8" ht="16.5" thickBot="1">
      <c r="B179" s="36" t="s">
        <v>99</v>
      </c>
      <c r="C179" s="32">
        <f>+'CE1'!H18</f>
        <v>650</v>
      </c>
      <c r="D179" s="33"/>
      <c r="F179" s="36" t="s">
        <v>99</v>
      </c>
      <c r="G179" s="34">
        <f t="shared" si="15"/>
        <v>650</v>
      </c>
      <c r="H179" s="35"/>
    </row>
    <row r="180" spans="2:8" ht="16.5" thickBot="1">
      <c r="B180" s="31" t="s">
        <v>100</v>
      </c>
      <c r="C180" s="37">
        <f>+'CE1'!K18</f>
        <v>0</v>
      </c>
      <c r="D180" s="33"/>
      <c r="F180" s="31" t="s">
        <v>100</v>
      </c>
      <c r="G180" s="34">
        <f t="shared" si="15"/>
        <v>0</v>
      </c>
      <c r="H180" s="35"/>
    </row>
    <row r="181" spans="2:8" ht="16.5" thickBot="1">
      <c r="B181" s="38" t="s">
        <v>102</v>
      </c>
      <c r="C181" s="39">
        <f>SUM(C178:C180)</f>
        <v>1450</v>
      </c>
      <c r="D181" s="33"/>
      <c r="F181" s="38" t="s">
        <v>102</v>
      </c>
      <c r="G181" s="34">
        <f t="shared" si="15"/>
        <v>1450</v>
      </c>
      <c r="H181" s="35"/>
    </row>
    <row r="182" spans="2:8" ht="6.75" customHeight="1" thickBot="1">
      <c r="B182" s="40"/>
      <c r="C182" s="41"/>
      <c r="D182" s="42"/>
      <c r="E182" s="41"/>
      <c r="F182" s="41"/>
      <c r="G182" s="41"/>
      <c r="H182" s="43"/>
    </row>
    <row r="183" spans="2:8" ht="18.75">
      <c r="B183" s="44" t="str">
        <f>+B168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 ht="6.75" customHeight="1">
      <c r="B186" s="52"/>
      <c r="D186" s="50"/>
      <c r="H186" s="35"/>
    </row>
    <row r="187" spans="2:8" ht="18.75">
      <c r="B187" s="53" t="str">
        <f>B172</f>
        <v>ANNEE SCOLAIRE  : 2023 / 2024</v>
      </c>
      <c r="D187" s="50"/>
      <c r="F187" s="54" t="str">
        <f>+B187</f>
        <v>ANNEE SCOLAIRE  : 2023 / 2024</v>
      </c>
      <c r="H187" s="35"/>
    </row>
    <row r="188" spans="2:8" ht="9" customHeight="1" thickBot="1">
      <c r="B188" s="52"/>
      <c r="D188" s="50"/>
      <c r="H188" s="35"/>
    </row>
    <row r="189" spans="2:8" ht="19.5" thickBot="1">
      <c r="B189" s="55" t="s">
        <v>10</v>
      </c>
      <c r="C189" s="34" t="str">
        <f>+'CE1'!B19</f>
        <v>MIDAOUI</v>
      </c>
      <c r="D189" s="56"/>
      <c r="F189" s="55" t="s">
        <v>10</v>
      </c>
      <c r="G189" s="34" t="str">
        <f>+C189</f>
        <v>MIDAOUI</v>
      </c>
      <c r="H189" s="35"/>
    </row>
    <row r="190" spans="2:8" ht="19.5" thickBot="1">
      <c r="B190" s="55" t="s">
        <v>9</v>
      </c>
      <c r="C190" s="34" t="str">
        <f>+'CE1'!C19</f>
        <v>YASSINE</v>
      </c>
      <c r="D190" s="56"/>
      <c r="F190" s="55" t="s">
        <v>9</v>
      </c>
      <c r="G190" s="34" t="str">
        <f>+C190</f>
        <v>YASSINE</v>
      </c>
      <c r="H190" s="35"/>
    </row>
    <row r="191" spans="2:8" ht="19.5" thickBot="1">
      <c r="B191" s="55" t="s">
        <v>92</v>
      </c>
      <c r="C191" s="37" t="str">
        <f>+'CE1'!D19</f>
        <v>CE1</v>
      </c>
      <c r="D191" s="33"/>
      <c r="F191" s="55" t="s">
        <v>92</v>
      </c>
      <c r="G191" s="34" t="str">
        <f>+C191</f>
        <v>CE1</v>
      </c>
      <c r="H191" s="57" t="s">
        <v>101</v>
      </c>
    </row>
    <row r="192" spans="2:8" ht="6" customHeight="1" thickBot="1">
      <c r="B192" s="52"/>
      <c r="C192" s="58"/>
      <c r="D192" s="56"/>
      <c r="G192" s="34"/>
      <c r="H192" s="35"/>
    </row>
    <row r="193" spans="2:8" ht="24.75" customHeight="1" thickBot="1">
      <c r="B193" s="31" t="s">
        <v>98</v>
      </c>
      <c r="C193" s="32">
        <f>+'CE1'!E19</f>
        <v>0</v>
      </c>
      <c r="D193" s="33"/>
      <c r="F193" s="31" t="s">
        <v>98</v>
      </c>
      <c r="G193" s="34">
        <f>+C193</f>
        <v>0</v>
      </c>
      <c r="H193" s="35"/>
    </row>
    <row r="194" spans="2:8" ht="24.75" customHeight="1" thickBot="1">
      <c r="B194" s="36" t="s">
        <v>99</v>
      </c>
      <c r="C194" s="32">
        <f>+'CE1'!H19</f>
        <v>0</v>
      </c>
      <c r="D194" s="33"/>
      <c r="F194" s="36" t="s">
        <v>99</v>
      </c>
      <c r="G194" s="34">
        <f>+C194</f>
        <v>0</v>
      </c>
      <c r="H194" s="35"/>
    </row>
    <row r="195" spans="2:8" ht="24.75" customHeight="1" thickBot="1">
      <c r="B195" s="31" t="s">
        <v>100</v>
      </c>
      <c r="C195" s="37">
        <f>+'CE1'!K19</f>
        <v>0</v>
      </c>
      <c r="D195" s="33"/>
      <c r="F195" s="31" t="s">
        <v>100</v>
      </c>
      <c r="G195" s="34">
        <f>+C195</f>
        <v>0</v>
      </c>
      <c r="H195" s="35"/>
    </row>
    <row r="196" spans="2:8" ht="24.75" customHeight="1" thickBot="1">
      <c r="B196" s="38" t="s">
        <v>102</v>
      </c>
      <c r="C196" s="39">
        <f>SUM(C193:C195)</f>
        <v>0</v>
      </c>
      <c r="D196" s="33"/>
      <c r="F196" s="38" t="s">
        <v>102</v>
      </c>
      <c r="G196" s="34">
        <f>+C196</f>
        <v>0</v>
      </c>
      <c r="H196" s="35"/>
    </row>
    <row r="197" spans="2:8" ht="9" customHeight="1" thickBot="1">
      <c r="B197" s="40"/>
      <c r="C197" s="59"/>
      <c r="D197" s="60"/>
      <c r="E197" s="41"/>
      <c r="F197" s="41"/>
      <c r="G197" s="41"/>
      <c r="H197" s="43"/>
    </row>
    <row r="198" spans="2:8" ht="18.75">
      <c r="B198" s="44" t="str">
        <f>+B183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23.25">
      <c r="B200" s="49" t="s">
        <v>97</v>
      </c>
      <c r="D200" s="50"/>
      <c r="F200" s="51" t="s">
        <v>97</v>
      </c>
      <c r="H200" s="35"/>
    </row>
    <row r="201" spans="2:8" ht="7.5" customHeight="1">
      <c r="B201" s="52"/>
      <c r="D201" s="50"/>
      <c r="H201" s="35"/>
    </row>
    <row r="202" spans="2:8" ht="18.75">
      <c r="B202" s="53" t="str">
        <f>B187</f>
        <v>ANNEE SCOLAIRE  : 2023 / 2024</v>
      </c>
      <c r="D202" s="50"/>
      <c r="F202" s="54" t="str">
        <f>+B202</f>
        <v>ANNEE SCOLAIRE  : 2023 / 2024</v>
      </c>
      <c r="H202" s="35"/>
    </row>
    <row r="203" spans="2:8" ht="9" customHeight="1" thickBot="1">
      <c r="B203" s="52"/>
      <c r="D203" s="50"/>
      <c r="H203" s="35"/>
    </row>
    <row r="204" spans="2:8" ht="19.5" thickBot="1">
      <c r="B204" s="55" t="s">
        <v>10</v>
      </c>
      <c r="C204" s="34" t="str">
        <f>+'CE1'!B20</f>
        <v>TARGAOUI</v>
      </c>
      <c r="D204" s="56"/>
      <c r="F204" s="55" t="s">
        <v>10</v>
      </c>
      <c r="G204" s="34" t="str">
        <f>+C204</f>
        <v>TARGAOUI</v>
      </c>
      <c r="H204" s="35"/>
    </row>
    <row r="205" spans="2:8" ht="19.5" thickBot="1">
      <c r="B205" s="55" t="s">
        <v>9</v>
      </c>
      <c r="C205" s="34" t="str">
        <f>+'CE1'!C20</f>
        <v>SAAD</v>
      </c>
      <c r="D205" s="56"/>
      <c r="F205" s="55" t="s">
        <v>9</v>
      </c>
      <c r="G205" s="34" t="str">
        <f t="shared" ref="G205:G206" si="16">+C205</f>
        <v>SAAD</v>
      </c>
      <c r="H205" s="35"/>
    </row>
    <row r="206" spans="2:8" ht="19.5" thickBot="1">
      <c r="B206" s="55" t="s">
        <v>92</v>
      </c>
      <c r="C206" s="37" t="str">
        <f>+'CE1'!D20</f>
        <v>CE1</v>
      </c>
      <c r="D206" s="33"/>
      <c r="F206" s="55" t="s">
        <v>92</v>
      </c>
      <c r="G206" s="34" t="str">
        <f t="shared" si="16"/>
        <v>CE1</v>
      </c>
      <c r="H206" s="57" t="s">
        <v>101</v>
      </c>
    </row>
    <row r="207" spans="2:8" ht="9.75" customHeight="1" thickBot="1">
      <c r="B207" s="52"/>
      <c r="C207" s="58"/>
      <c r="D207" s="56"/>
      <c r="G207" s="34"/>
      <c r="H207" s="35"/>
    </row>
    <row r="208" spans="2:8" ht="16.5" thickBot="1">
      <c r="B208" s="31" t="s">
        <v>98</v>
      </c>
      <c r="C208" s="32">
        <f>+'CE1'!E20</f>
        <v>700</v>
      </c>
      <c r="D208" s="33"/>
      <c r="F208" s="31" t="s">
        <v>98</v>
      </c>
      <c r="G208" s="34">
        <f t="shared" ref="G208:G211" si="17">+C208</f>
        <v>700</v>
      </c>
      <c r="H208" s="35"/>
    </row>
    <row r="209" spans="2:8" ht="16.5" thickBot="1">
      <c r="B209" s="36" t="s">
        <v>99</v>
      </c>
      <c r="C209" s="32">
        <f>+'CE1'!H20</f>
        <v>600</v>
      </c>
      <c r="D209" s="33"/>
      <c r="F209" s="36" t="s">
        <v>99</v>
      </c>
      <c r="G209" s="34">
        <f t="shared" si="17"/>
        <v>600</v>
      </c>
      <c r="H209" s="35"/>
    </row>
    <row r="210" spans="2:8" ht="16.5" thickBot="1">
      <c r="B210" s="31" t="s">
        <v>100</v>
      </c>
      <c r="C210" s="37">
        <f>+'CE1'!K20</f>
        <v>100</v>
      </c>
      <c r="D210" s="33"/>
      <c r="F210" s="31" t="s">
        <v>100</v>
      </c>
      <c r="G210" s="34">
        <f t="shared" si="17"/>
        <v>100</v>
      </c>
      <c r="H210" s="35"/>
    </row>
    <row r="211" spans="2:8" ht="16.5" thickBot="1">
      <c r="B211" s="38" t="s">
        <v>102</v>
      </c>
      <c r="C211" s="39">
        <f>SUM(C208:C210)</f>
        <v>1400</v>
      </c>
      <c r="D211" s="33"/>
      <c r="F211" s="38" t="s">
        <v>102</v>
      </c>
      <c r="G211" s="34">
        <f t="shared" si="17"/>
        <v>1400</v>
      </c>
      <c r="H211" s="35"/>
    </row>
    <row r="212" spans="2:8" ht="6.75" customHeight="1" thickBot="1">
      <c r="B212" s="40"/>
      <c r="C212" s="41"/>
      <c r="D212" s="42"/>
      <c r="E212" s="41"/>
      <c r="F212" s="41"/>
      <c r="G212" s="41"/>
      <c r="H212" s="43"/>
    </row>
    <row r="213" spans="2:8" ht="18.75">
      <c r="B213" s="44" t="str">
        <f>+B198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>
      <c r="B216" s="52"/>
      <c r="D216" s="50"/>
      <c r="H216" s="35"/>
    </row>
    <row r="217" spans="2:8" ht="18.75">
      <c r="B217" s="53" t="str">
        <f>B202</f>
        <v>ANNEE SCOLAIRE  : 2023 / 2024</v>
      </c>
      <c r="D217" s="50"/>
      <c r="F217" s="54" t="str">
        <f>+B217</f>
        <v>ANNEE SCOLAIRE  : 2023 / 2024</v>
      </c>
      <c r="H217" s="35"/>
    </row>
    <row r="218" spans="2:8" ht="15.75" thickBot="1">
      <c r="B218" s="52"/>
      <c r="D218" s="50"/>
      <c r="H218" s="35"/>
    </row>
    <row r="219" spans="2:8" ht="19.5" thickBot="1">
      <c r="B219" s="55" t="s">
        <v>10</v>
      </c>
      <c r="C219" s="34" t="str">
        <f>+'CE1'!B21</f>
        <v>FADILY</v>
      </c>
      <c r="D219" s="56"/>
      <c r="F219" s="55" t="s">
        <v>10</v>
      </c>
      <c r="G219" s="34" t="str">
        <f>+C219</f>
        <v>FADILY</v>
      </c>
      <c r="H219" s="35"/>
    </row>
    <row r="220" spans="2:8" ht="19.5" thickBot="1">
      <c r="B220" s="55" t="s">
        <v>9</v>
      </c>
      <c r="C220" s="34" t="str">
        <f>+'CE1'!C21</f>
        <v>YOUSSEF</v>
      </c>
      <c r="D220" s="56"/>
      <c r="F220" s="55" t="s">
        <v>9</v>
      </c>
      <c r="G220" s="34" t="str">
        <f t="shared" ref="G220:G221" si="18">+C220</f>
        <v>YOUSSEF</v>
      </c>
      <c r="H220" s="35"/>
    </row>
    <row r="221" spans="2:8" ht="19.5" thickBot="1">
      <c r="B221" s="55" t="s">
        <v>92</v>
      </c>
      <c r="C221" s="37" t="str">
        <f>+'CE1'!D21</f>
        <v>CE1</v>
      </c>
      <c r="D221" s="33"/>
      <c r="F221" s="55" t="s">
        <v>92</v>
      </c>
      <c r="G221" s="34" t="str">
        <f t="shared" si="18"/>
        <v>CE1</v>
      </c>
      <c r="H221" s="57" t="s">
        <v>101</v>
      </c>
    </row>
    <row r="222" spans="2:8" ht="16.5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>
        <f>+'CE1'!E21</f>
        <v>0</v>
      </c>
      <c r="D223" s="33"/>
      <c r="F223" s="31" t="s">
        <v>98</v>
      </c>
      <c r="G223" s="34">
        <f t="shared" ref="G223:G226" si="19">+C223</f>
        <v>0</v>
      </c>
      <c r="H223" s="35"/>
    </row>
    <row r="224" spans="2:8" ht="16.5" thickBot="1">
      <c r="B224" s="36" t="s">
        <v>99</v>
      </c>
      <c r="C224" s="32">
        <f>+'CE1'!H21</f>
        <v>0</v>
      </c>
      <c r="D224" s="33"/>
      <c r="F224" s="36" t="s">
        <v>99</v>
      </c>
      <c r="G224" s="34">
        <f t="shared" si="19"/>
        <v>0</v>
      </c>
      <c r="H224" s="35"/>
    </row>
    <row r="225" spans="2:8" ht="16.5" thickBot="1">
      <c r="B225" s="31" t="s">
        <v>100</v>
      </c>
      <c r="C225" s="37">
        <f>+'CE1'!K21</f>
        <v>0</v>
      </c>
      <c r="D225" s="33"/>
      <c r="F225" s="31" t="s">
        <v>100</v>
      </c>
      <c r="G225" s="34">
        <f t="shared" si="19"/>
        <v>0</v>
      </c>
      <c r="H225" s="35"/>
    </row>
    <row r="226" spans="2:8" ht="16.5" thickBot="1">
      <c r="B226" s="38" t="s">
        <v>102</v>
      </c>
      <c r="C226" s="39">
        <f>SUM(C223:C225)</f>
        <v>0</v>
      </c>
      <c r="D226" s="33"/>
      <c r="F226" s="38" t="s">
        <v>102</v>
      </c>
      <c r="G226" s="34">
        <f t="shared" si="19"/>
        <v>0</v>
      </c>
      <c r="H226" s="35"/>
    </row>
    <row r="227" spans="2:8" ht="15.75" thickBot="1">
      <c r="B227" s="40"/>
      <c r="C227" s="41"/>
      <c r="D227" s="42"/>
      <c r="E227" s="41"/>
      <c r="F227" s="41"/>
      <c r="G227" s="41"/>
      <c r="H227" s="43"/>
    </row>
    <row r="228" spans="2:8" ht="18.75">
      <c r="B228" s="44" t="str">
        <f>+B213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>
      <c r="B231" s="52"/>
      <c r="D231" s="50"/>
      <c r="H231" s="35"/>
    </row>
    <row r="232" spans="2:8" ht="18.75">
      <c r="B232" s="53" t="str">
        <f>B217</f>
        <v>ANNEE SCOLAIRE  : 2023 / 2024</v>
      </c>
      <c r="D232" s="50"/>
      <c r="F232" s="54" t="str">
        <f>+B232</f>
        <v>ANNEE SCOLAIRE  : 2023 / 2024</v>
      </c>
      <c r="H232" s="35"/>
    </row>
    <row r="233" spans="2:8" ht="15.75" thickBot="1">
      <c r="B233" s="52"/>
      <c r="D233" s="50"/>
      <c r="H233" s="35"/>
    </row>
    <row r="234" spans="2:8" ht="19.5" thickBot="1">
      <c r="B234" s="55" t="s">
        <v>10</v>
      </c>
      <c r="C234" s="34" t="str">
        <f>+'CE1'!B22</f>
        <v>AMANZOUI</v>
      </c>
      <c r="D234" s="56"/>
      <c r="F234" s="55" t="s">
        <v>10</v>
      </c>
      <c r="G234" s="34" t="str">
        <f>+C234</f>
        <v>AMANZOUI</v>
      </c>
      <c r="H234" s="35"/>
    </row>
    <row r="235" spans="2:8" ht="19.5" thickBot="1">
      <c r="B235" s="55" t="s">
        <v>9</v>
      </c>
      <c r="C235" s="34" t="str">
        <f>+'CE1'!C22</f>
        <v>HAMZA</v>
      </c>
      <c r="D235" s="56"/>
      <c r="F235" s="55" t="s">
        <v>9</v>
      </c>
      <c r="G235" s="34" t="str">
        <f>+C235</f>
        <v>HAMZA</v>
      </c>
      <c r="H235" s="35"/>
    </row>
    <row r="236" spans="2:8" ht="19.5" thickBot="1">
      <c r="B236" s="55" t="s">
        <v>92</v>
      </c>
      <c r="C236" s="37" t="str">
        <f>+'CE1'!D22</f>
        <v>CE1</v>
      </c>
      <c r="D236" s="33"/>
      <c r="F236" s="55" t="s">
        <v>92</v>
      </c>
      <c r="G236" s="34" t="str">
        <f>+C236</f>
        <v>CE1</v>
      </c>
      <c r="H236" s="57" t="s">
        <v>101</v>
      </c>
    </row>
    <row r="237" spans="2:8" ht="16.5" thickBot="1">
      <c r="B237" s="52"/>
      <c r="C237" s="58"/>
      <c r="D237" s="56"/>
      <c r="G237" s="34"/>
      <c r="H237" s="35"/>
    </row>
    <row r="238" spans="2:8" ht="16.5" thickBot="1">
      <c r="B238" s="31" t="s">
        <v>98</v>
      </c>
      <c r="C238" s="32">
        <f>+'CE1'!E22</f>
        <v>800</v>
      </c>
      <c r="D238" s="33"/>
      <c r="F238" s="31" t="s">
        <v>98</v>
      </c>
      <c r="G238" s="34">
        <f>+C238</f>
        <v>800</v>
      </c>
      <c r="H238" s="35"/>
    </row>
    <row r="239" spans="2:8" ht="16.5" thickBot="1">
      <c r="B239" s="36" t="s">
        <v>99</v>
      </c>
      <c r="C239" s="32">
        <f>+'CE1'!H22</f>
        <v>600</v>
      </c>
      <c r="D239" s="33"/>
      <c r="F239" s="36" t="s">
        <v>99</v>
      </c>
      <c r="G239" s="34">
        <f>+C239</f>
        <v>600</v>
      </c>
      <c r="H239" s="35"/>
    </row>
    <row r="240" spans="2:8" ht="16.5" thickBot="1">
      <c r="B240" s="31" t="s">
        <v>100</v>
      </c>
      <c r="C240" s="37">
        <f>+'CE1'!K22</f>
        <v>0</v>
      </c>
      <c r="D240" s="33"/>
      <c r="F240" s="31" t="s">
        <v>100</v>
      </c>
      <c r="G240" s="34">
        <f>+C240</f>
        <v>0</v>
      </c>
      <c r="H240" s="35"/>
    </row>
    <row r="241" spans="2:8" ht="16.5" thickBot="1">
      <c r="B241" s="38" t="s">
        <v>102</v>
      </c>
      <c r="C241" s="39">
        <f>SUM(C238:C240)</f>
        <v>1400</v>
      </c>
      <c r="D241" s="33"/>
      <c r="F241" s="38" t="s">
        <v>102</v>
      </c>
      <c r="G241" s="34">
        <f>+C241</f>
        <v>1400</v>
      </c>
      <c r="H241" s="35"/>
    </row>
    <row r="242" spans="2:8" ht="15.75" thickBot="1">
      <c r="B242" s="40"/>
      <c r="C242" s="59"/>
      <c r="D242" s="60"/>
      <c r="E242" s="41"/>
      <c r="F242" s="41"/>
      <c r="G242" s="41"/>
      <c r="H242" s="43"/>
    </row>
    <row r="243" spans="2:8" ht="18.75">
      <c r="B243" s="44" t="str">
        <f>+B228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 ht="0.75" customHeight="1">
      <c r="B246" s="52"/>
      <c r="D246" s="50"/>
      <c r="H246" s="35"/>
    </row>
    <row r="247" spans="2:8" ht="18.75">
      <c r="B247" s="53" t="str">
        <f>B232</f>
        <v>ANNEE SCOLAIRE  : 2023 / 2024</v>
      </c>
      <c r="D247" s="50"/>
      <c r="F247" s="54" t="str">
        <f>+B247</f>
        <v>ANNEE SCOLAIRE  : 2023 / 2024</v>
      </c>
      <c r="H247" s="35"/>
    </row>
    <row r="248" spans="2:8" ht="6.75" customHeight="1" thickBot="1">
      <c r="B248" s="52"/>
      <c r="D248" s="50"/>
      <c r="H248" s="35"/>
    </row>
    <row r="249" spans="2:8" ht="19.5" thickBot="1">
      <c r="B249" s="55" t="s">
        <v>10</v>
      </c>
      <c r="C249" s="34" t="str">
        <f>+'CE1'!B23</f>
        <v>ATCHANE</v>
      </c>
      <c r="D249" s="56"/>
      <c r="F249" s="55" t="s">
        <v>10</v>
      </c>
      <c r="G249" s="34" t="str">
        <f>+C249</f>
        <v>ATCHANE</v>
      </c>
      <c r="H249" s="35"/>
    </row>
    <row r="250" spans="2:8" ht="19.5" thickBot="1">
      <c r="B250" s="55" t="s">
        <v>9</v>
      </c>
      <c r="C250" s="34" t="str">
        <f>+'CE1'!C23</f>
        <v>JANA</v>
      </c>
      <c r="D250" s="56"/>
      <c r="F250" s="55" t="s">
        <v>9</v>
      </c>
      <c r="G250" s="34" t="str">
        <f t="shared" ref="G250:G251" si="20">+C250</f>
        <v>JANA</v>
      </c>
      <c r="H250" s="35"/>
    </row>
    <row r="251" spans="2:8" ht="19.5" thickBot="1">
      <c r="B251" s="55" t="s">
        <v>92</v>
      </c>
      <c r="C251" s="37" t="str">
        <f>+'CE1'!D23</f>
        <v>CE1</v>
      </c>
      <c r="D251" s="33"/>
      <c r="F251" s="55" t="s">
        <v>92</v>
      </c>
      <c r="G251" s="34" t="str">
        <f t="shared" si="20"/>
        <v>CE1</v>
      </c>
      <c r="H251" s="57" t="s">
        <v>101</v>
      </c>
    </row>
    <row r="252" spans="2:8" ht="16.5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>
        <f>+'CE1'!E23</f>
        <v>800</v>
      </c>
      <c r="D253" s="33"/>
      <c r="F253" s="31" t="s">
        <v>98</v>
      </c>
      <c r="G253" s="34">
        <f t="shared" ref="G253:G256" si="21">+C253</f>
        <v>800</v>
      </c>
      <c r="H253" s="35"/>
    </row>
    <row r="254" spans="2:8" ht="16.5" thickBot="1">
      <c r="B254" s="36" t="s">
        <v>99</v>
      </c>
      <c r="C254" s="32">
        <f>+'CE1'!H23</f>
        <v>600</v>
      </c>
      <c r="D254" s="33"/>
      <c r="F254" s="36" t="s">
        <v>99</v>
      </c>
      <c r="G254" s="34">
        <f t="shared" si="21"/>
        <v>600</v>
      </c>
      <c r="H254" s="35"/>
    </row>
    <row r="255" spans="2:8" ht="16.5" thickBot="1">
      <c r="B255" s="31" t="s">
        <v>100</v>
      </c>
      <c r="C255" s="37">
        <f>+'CE1'!K23</f>
        <v>0</v>
      </c>
      <c r="D255" s="33"/>
      <c r="F255" s="31" t="s">
        <v>100</v>
      </c>
      <c r="G255" s="34">
        <f t="shared" si="21"/>
        <v>0</v>
      </c>
      <c r="H255" s="35"/>
    </row>
    <row r="256" spans="2:8" ht="16.5" thickBot="1">
      <c r="B256" s="38" t="s">
        <v>102</v>
      </c>
      <c r="C256" s="39">
        <f>SUM(C253:C255)</f>
        <v>1400</v>
      </c>
      <c r="D256" s="33"/>
      <c r="F256" s="38" t="s">
        <v>102</v>
      </c>
      <c r="G256" s="34">
        <f t="shared" si="21"/>
        <v>1400</v>
      </c>
      <c r="H256" s="35"/>
    </row>
    <row r="257" spans="2:8" ht="15.75" thickBot="1">
      <c r="B257" s="40"/>
      <c r="C257" s="41"/>
      <c r="D257" s="42"/>
      <c r="E257" s="41"/>
      <c r="F257" s="41"/>
      <c r="G257" s="41"/>
      <c r="H257" s="43"/>
    </row>
    <row r="258" spans="2:8" ht="18.75">
      <c r="B258" s="44" t="str">
        <f>+B243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 ht="0.75" customHeight="1">
      <c r="B261" s="52"/>
      <c r="D261" s="50"/>
      <c r="H261" s="35"/>
    </row>
    <row r="262" spans="2:8" ht="18.75">
      <c r="B262" s="53" t="str">
        <f>B247</f>
        <v>ANNEE SCOLAIRE  : 2023 / 2024</v>
      </c>
      <c r="D262" s="50"/>
      <c r="F262" s="54" t="str">
        <f>+B262</f>
        <v>ANNEE SCOLAIRE  : 2023 / 2024</v>
      </c>
      <c r="H262" s="35"/>
    </row>
    <row r="263" spans="2:8" ht="6.75" customHeight="1" thickBot="1">
      <c r="B263" s="52"/>
      <c r="D263" s="50"/>
      <c r="H263" s="35"/>
    </row>
    <row r="264" spans="2:8" ht="19.5" thickBot="1">
      <c r="B264" s="55" t="s">
        <v>10</v>
      </c>
      <c r="C264" s="34" t="str">
        <f>+'CE1'!B24</f>
        <v>BENHMIMOU</v>
      </c>
      <c r="D264" s="56"/>
      <c r="F264" s="55" t="s">
        <v>10</v>
      </c>
      <c r="G264" s="34" t="str">
        <f>+C264</f>
        <v>BENHMIMOU</v>
      </c>
      <c r="H264" s="35"/>
    </row>
    <row r="265" spans="2:8" ht="19.5" thickBot="1">
      <c r="B265" s="55" t="s">
        <v>9</v>
      </c>
      <c r="C265" s="34" t="str">
        <f>+'CE1'!C24</f>
        <v>MOUSAB</v>
      </c>
      <c r="D265" s="56"/>
      <c r="F265" s="55" t="s">
        <v>9</v>
      </c>
      <c r="G265" s="34" t="str">
        <f t="shared" ref="G265:G266" si="22">+C265</f>
        <v>MOUSAB</v>
      </c>
      <c r="H265" s="35"/>
    </row>
    <row r="266" spans="2:8" ht="19.5" thickBot="1">
      <c r="B266" s="55" t="s">
        <v>92</v>
      </c>
      <c r="C266" s="37" t="str">
        <f>+'CE1'!D24</f>
        <v>CE1</v>
      </c>
      <c r="D266" s="33"/>
      <c r="F266" s="55" t="s">
        <v>92</v>
      </c>
      <c r="G266" s="34" t="str">
        <f t="shared" si="22"/>
        <v>CE1</v>
      </c>
      <c r="H266" s="57" t="s">
        <v>101</v>
      </c>
    </row>
    <row r="267" spans="2:8" ht="8.25" customHeight="1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>
        <f>+'CE1'!E24</f>
        <v>800</v>
      </c>
      <c r="D268" s="33"/>
      <c r="F268" s="31" t="s">
        <v>98</v>
      </c>
      <c r="G268" s="34">
        <f t="shared" ref="G268:G271" si="23">+C268</f>
        <v>800</v>
      </c>
      <c r="H268" s="35"/>
    </row>
    <row r="269" spans="2:8" ht="16.5" thickBot="1">
      <c r="B269" s="36" t="s">
        <v>99</v>
      </c>
      <c r="C269" s="32">
        <f>+'CE1'!H24</f>
        <v>600</v>
      </c>
      <c r="D269" s="33"/>
      <c r="F269" s="36" t="s">
        <v>99</v>
      </c>
      <c r="G269" s="34">
        <f t="shared" si="23"/>
        <v>600</v>
      </c>
      <c r="H269" s="35"/>
    </row>
    <row r="270" spans="2:8" ht="16.5" thickBot="1">
      <c r="B270" s="31" t="s">
        <v>100</v>
      </c>
      <c r="C270" s="37">
        <f>+'CE1'!K24</f>
        <v>150</v>
      </c>
      <c r="D270" s="33"/>
      <c r="F270" s="31" t="s">
        <v>100</v>
      </c>
      <c r="G270" s="34">
        <f t="shared" si="23"/>
        <v>150</v>
      </c>
      <c r="H270" s="35"/>
    </row>
    <row r="271" spans="2:8" ht="16.5" thickBot="1">
      <c r="B271" s="38" t="s">
        <v>102</v>
      </c>
      <c r="C271" s="39">
        <f>SUM(C268:C270)</f>
        <v>1550</v>
      </c>
      <c r="D271" s="33"/>
      <c r="F271" s="38" t="s">
        <v>102</v>
      </c>
      <c r="G271" s="34">
        <f t="shared" si="23"/>
        <v>1550</v>
      </c>
      <c r="H271" s="35"/>
    </row>
    <row r="272" spans="2:8" ht="15.75" thickBot="1">
      <c r="B272" s="40"/>
      <c r="C272" s="41"/>
      <c r="D272" s="42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>
      <c r="B276" s="52"/>
      <c r="D276" s="50"/>
      <c r="H276" s="35"/>
    </row>
    <row r="277" spans="2:8" ht="18.75">
      <c r="B277" s="53" t="str">
        <f>B262</f>
        <v>ANNEE SCOLAIRE  : 2023 / 2024</v>
      </c>
      <c r="D277" s="50"/>
      <c r="F277" s="54" t="str">
        <f>+B277</f>
        <v>ANNEE SCOLAIRE  : 2023 / 2024</v>
      </c>
      <c r="H277" s="35"/>
    </row>
    <row r="278" spans="2:8" ht="15.75" thickBot="1">
      <c r="B278" s="52"/>
      <c r="D278" s="50"/>
      <c r="H278" s="35"/>
    </row>
    <row r="279" spans="2:8" ht="19.5" thickBot="1">
      <c r="B279" s="55" t="s">
        <v>10</v>
      </c>
      <c r="C279" s="34" t="e">
        <f>+'CE1'!#REF!</f>
        <v>#REF!</v>
      </c>
      <c r="D279" s="56"/>
      <c r="F279" s="55" t="s">
        <v>10</v>
      </c>
      <c r="G279" s="34" t="e">
        <f>+C279</f>
        <v>#REF!</v>
      </c>
      <c r="H279" s="35"/>
    </row>
    <row r="280" spans="2:8" ht="19.5" thickBot="1">
      <c r="B280" s="55" t="s">
        <v>9</v>
      </c>
      <c r="C280" s="34" t="e">
        <f>+'CE1'!#REF!</f>
        <v>#REF!</v>
      </c>
      <c r="D280" s="56"/>
      <c r="F280" s="55" t="s">
        <v>9</v>
      </c>
      <c r="G280" s="34" t="e">
        <f t="shared" ref="G280:G281" si="24">+C280</f>
        <v>#REF!</v>
      </c>
      <c r="H280" s="35"/>
    </row>
    <row r="281" spans="2:8" ht="19.5" thickBot="1">
      <c r="B281" s="55" t="s">
        <v>92</v>
      </c>
      <c r="C281" s="37" t="e">
        <f>+'CE1'!#REF!</f>
        <v>#REF!</v>
      </c>
      <c r="D281" s="33"/>
      <c r="F281" s="55" t="s">
        <v>92</v>
      </c>
      <c r="G281" s="34" t="e">
        <f t="shared" si="24"/>
        <v>#REF!</v>
      </c>
      <c r="H281" s="57" t="s">
        <v>101</v>
      </c>
    </row>
    <row r="282" spans="2:8" ht="16.5" thickBot="1">
      <c r="B282" s="52"/>
      <c r="C282" s="58"/>
      <c r="D282" s="56"/>
      <c r="G282" s="34"/>
      <c r="H282" s="35"/>
    </row>
    <row r="283" spans="2:8" ht="16.5" thickBot="1">
      <c r="B283" s="31" t="s">
        <v>98</v>
      </c>
      <c r="C283" s="32" t="e">
        <f>+'CE1'!#REF!</f>
        <v>#REF!</v>
      </c>
      <c r="D283" s="33"/>
      <c r="F283" s="31" t="s">
        <v>98</v>
      </c>
      <c r="G283" s="34" t="e">
        <f t="shared" ref="G283:G286" si="25">+C283</f>
        <v>#REF!</v>
      </c>
      <c r="H283" s="35"/>
    </row>
    <row r="284" spans="2:8" ht="16.5" thickBot="1">
      <c r="B284" s="36" t="s">
        <v>99</v>
      </c>
      <c r="C284" s="32" t="e">
        <f>+'CE1'!#REF!</f>
        <v>#REF!</v>
      </c>
      <c r="D284" s="33"/>
      <c r="F284" s="36" t="s">
        <v>99</v>
      </c>
      <c r="G284" s="34" t="e">
        <f t="shared" si="25"/>
        <v>#REF!</v>
      </c>
      <c r="H284" s="35"/>
    </row>
    <row r="285" spans="2:8" ht="16.5" thickBot="1">
      <c r="B285" s="31" t="s">
        <v>100</v>
      </c>
      <c r="C285" s="37" t="e">
        <f>+'CE1'!#REF!</f>
        <v>#REF!</v>
      </c>
      <c r="D285" s="33"/>
      <c r="F285" s="31" t="s">
        <v>100</v>
      </c>
      <c r="G285" s="34" t="e">
        <f t="shared" si="25"/>
        <v>#REF!</v>
      </c>
      <c r="H285" s="35"/>
    </row>
    <row r="286" spans="2:8" ht="16.5" thickBot="1">
      <c r="B286" s="38" t="s">
        <v>102</v>
      </c>
      <c r="C286" s="39" t="e">
        <f>SUM(C283:C285)</f>
        <v>#REF!</v>
      </c>
      <c r="D286" s="33"/>
      <c r="F286" s="38" t="s">
        <v>102</v>
      </c>
      <c r="G286" s="34" t="e">
        <f t="shared" si="25"/>
        <v>#REF!</v>
      </c>
      <c r="H286" s="35"/>
    </row>
    <row r="287" spans="2:8" ht="15.75" thickBot="1">
      <c r="B287" s="40"/>
      <c r="C287" s="41"/>
      <c r="D287" s="42"/>
      <c r="E287" s="41"/>
      <c r="F287" s="41"/>
      <c r="G287" s="41"/>
      <c r="H287" s="43"/>
    </row>
    <row r="288" spans="2:8" ht="18.75">
      <c r="B288" s="44" t="str">
        <f>+B273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t="3" customHeight="1">
      <c r="B291" s="52"/>
      <c r="D291" s="50"/>
      <c r="H291" s="35"/>
    </row>
    <row r="292" spans="2:8" ht="18.75">
      <c r="B292" s="53" t="str">
        <f>B277</f>
        <v>ANNEE SCOLAIRE  : 2023 / 2024</v>
      </c>
      <c r="D292" s="50"/>
      <c r="F292" s="54" t="str">
        <f>+B292</f>
        <v>ANNEE SCOLAIRE  : 2023 / 2024</v>
      </c>
      <c r="H292" s="35"/>
    </row>
    <row r="293" spans="2:8" ht="6.75" customHeight="1" thickBot="1">
      <c r="B293" s="52"/>
      <c r="D293" s="50"/>
      <c r="H293" s="35"/>
    </row>
    <row r="294" spans="2:8" ht="19.5" thickBot="1">
      <c r="B294" s="55" t="s">
        <v>10</v>
      </c>
      <c r="C294" s="34" t="str">
        <f>+'CE1'!B25</f>
        <v>BEKKAR</v>
      </c>
      <c r="D294" s="56"/>
      <c r="F294" s="55" t="s">
        <v>10</v>
      </c>
      <c r="G294" s="34" t="str">
        <f>+C294</f>
        <v>BEKKAR</v>
      </c>
      <c r="H294" s="35"/>
    </row>
    <row r="295" spans="2:8" ht="19.5" thickBot="1">
      <c r="B295" s="55" t="s">
        <v>9</v>
      </c>
      <c r="C295" s="34" t="str">
        <f>+'CE1'!C25</f>
        <v>BASMA</v>
      </c>
      <c r="D295" s="56"/>
      <c r="F295" s="55" t="s">
        <v>9</v>
      </c>
      <c r="G295" s="34" t="str">
        <f t="shared" ref="G295:G296" si="26">+C295</f>
        <v>BASMA</v>
      </c>
      <c r="H295" s="35"/>
    </row>
    <row r="296" spans="2:8" ht="19.5" thickBot="1">
      <c r="B296" s="55" t="s">
        <v>92</v>
      </c>
      <c r="C296" s="37" t="str">
        <f>+'CE1'!D25</f>
        <v>CE1</v>
      </c>
      <c r="D296" s="33"/>
      <c r="F296" s="55" t="s">
        <v>92</v>
      </c>
      <c r="G296" s="34" t="str">
        <f t="shared" si="26"/>
        <v>CE1</v>
      </c>
      <c r="H296" s="57" t="s">
        <v>101</v>
      </c>
    </row>
    <row r="297" spans="2:8" ht="6.75" customHeight="1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>
        <f>+'CE1'!E25</f>
        <v>700</v>
      </c>
      <c r="D298" s="33"/>
      <c r="F298" s="31" t="s">
        <v>98</v>
      </c>
      <c r="G298" s="34">
        <f t="shared" ref="G298:G301" si="27">+C298</f>
        <v>700</v>
      </c>
      <c r="H298" s="35"/>
    </row>
    <row r="299" spans="2:8" ht="16.5" thickBot="1">
      <c r="B299" s="36" t="s">
        <v>99</v>
      </c>
      <c r="C299" s="32">
        <f>+'CE1'!H25</f>
        <v>600</v>
      </c>
      <c r="D299" s="33"/>
      <c r="F299" s="36" t="s">
        <v>99</v>
      </c>
      <c r="G299" s="34">
        <f t="shared" si="27"/>
        <v>600</v>
      </c>
      <c r="H299" s="35"/>
    </row>
    <row r="300" spans="2:8" ht="16.5" thickBot="1">
      <c r="B300" s="31" t="s">
        <v>100</v>
      </c>
      <c r="C300" s="37">
        <f>+'CE1'!K25</f>
        <v>100</v>
      </c>
      <c r="D300" s="33"/>
      <c r="F300" s="31" t="s">
        <v>100</v>
      </c>
      <c r="G300" s="34">
        <f t="shared" si="27"/>
        <v>100</v>
      </c>
      <c r="H300" s="35"/>
    </row>
    <row r="301" spans="2:8" ht="16.5" thickBot="1">
      <c r="B301" s="38" t="s">
        <v>102</v>
      </c>
      <c r="C301" s="39">
        <f>SUM(C298:C300)</f>
        <v>1400</v>
      </c>
      <c r="D301" s="33"/>
      <c r="F301" s="38" t="s">
        <v>102</v>
      </c>
      <c r="G301" s="34">
        <f t="shared" si="27"/>
        <v>1400</v>
      </c>
      <c r="H301" s="35"/>
    </row>
    <row r="302" spans="2:8" ht="15.75" thickBot="1">
      <c r="B302" s="40"/>
      <c r="C302" s="41"/>
      <c r="D302" s="42"/>
      <c r="E302" s="41"/>
      <c r="F302" s="41"/>
      <c r="G302" s="41"/>
      <c r="H302" s="43"/>
    </row>
    <row r="303" spans="2:8" ht="18.75">
      <c r="B303" s="44" t="str">
        <f>+B288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>
      <c r="B306" s="52"/>
      <c r="D306" s="50"/>
      <c r="H306" s="35"/>
    </row>
    <row r="307" spans="2:8" ht="18.75">
      <c r="B307" s="53" t="str">
        <f>B292</f>
        <v>ANNEE SCOLAIRE  : 2023 / 2024</v>
      </c>
      <c r="D307" s="50"/>
      <c r="F307" s="54" t="str">
        <f>+B307</f>
        <v>ANNEE SCOLAIRE  : 2023 / 2024</v>
      </c>
      <c r="H307" s="35"/>
    </row>
    <row r="308" spans="2:8" ht="8.25" customHeight="1" thickBot="1">
      <c r="B308" s="52"/>
      <c r="D308" s="50"/>
      <c r="H308" s="35"/>
    </row>
    <row r="309" spans="2:8" ht="19.5" thickBot="1">
      <c r="B309" s="55" t="s">
        <v>10</v>
      </c>
      <c r="C309" s="34" t="str">
        <f>+'CE1'!B26</f>
        <v>KHAM</v>
      </c>
      <c r="D309" s="56"/>
      <c r="F309" s="55" t="s">
        <v>10</v>
      </c>
      <c r="G309" s="34" t="str">
        <f>+C309</f>
        <v>KHAM</v>
      </c>
      <c r="H309" s="35"/>
    </row>
    <row r="310" spans="2:8" ht="19.5" thickBot="1">
      <c r="B310" s="55" t="s">
        <v>9</v>
      </c>
      <c r="C310" s="34" t="str">
        <f>+'CE1'!C26</f>
        <v>RANIA</v>
      </c>
      <c r="D310" s="56"/>
      <c r="F310" s="55" t="s">
        <v>9</v>
      </c>
      <c r="G310" s="34" t="str">
        <f t="shared" ref="G310:G311" si="28">+C310</f>
        <v>RANIA</v>
      </c>
      <c r="H310" s="35"/>
    </row>
    <row r="311" spans="2:8" ht="19.5" thickBot="1">
      <c r="B311" s="55" t="s">
        <v>92</v>
      </c>
      <c r="C311" s="37" t="str">
        <f>+'CE1'!D26</f>
        <v>CE1</v>
      </c>
      <c r="D311" s="33"/>
      <c r="F311" s="55" t="s">
        <v>92</v>
      </c>
      <c r="G311" s="34" t="str">
        <f t="shared" si="28"/>
        <v>CE1</v>
      </c>
      <c r="H311" s="57" t="s">
        <v>101</v>
      </c>
    </row>
    <row r="312" spans="2:8" ht="6.75" customHeight="1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>
        <f>+'CE1'!E26</f>
        <v>800</v>
      </c>
      <c r="D313" s="33"/>
      <c r="F313" s="31" t="s">
        <v>98</v>
      </c>
      <c r="G313" s="34">
        <f t="shared" ref="G313:G316" si="29">+C313</f>
        <v>800</v>
      </c>
      <c r="H313" s="35"/>
    </row>
    <row r="314" spans="2:8" ht="16.5" thickBot="1">
      <c r="B314" s="36" t="s">
        <v>99</v>
      </c>
      <c r="C314" s="32">
        <f>+'CE1'!H26</f>
        <v>650</v>
      </c>
      <c r="D314" s="33"/>
      <c r="F314" s="36" t="s">
        <v>99</v>
      </c>
      <c r="G314" s="34">
        <f t="shared" si="29"/>
        <v>650</v>
      </c>
      <c r="H314" s="35"/>
    </row>
    <row r="315" spans="2:8" ht="16.5" thickBot="1">
      <c r="B315" s="31" t="s">
        <v>100</v>
      </c>
      <c r="C315" s="37">
        <f>+'CE1'!K26</f>
        <v>150</v>
      </c>
      <c r="D315" s="33"/>
      <c r="F315" s="31" t="s">
        <v>100</v>
      </c>
      <c r="G315" s="34">
        <f t="shared" si="29"/>
        <v>150</v>
      </c>
      <c r="H315" s="35"/>
    </row>
    <row r="316" spans="2:8" ht="16.5" thickBot="1">
      <c r="B316" s="38" t="s">
        <v>102</v>
      </c>
      <c r="C316" s="39">
        <f>SUM(C313:C315)</f>
        <v>1600</v>
      </c>
      <c r="D316" s="33"/>
      <c r="F316" s="38" t="s">
        <v>102</v>
      </c>
      <c r="G316" s="34">
        <f t="shared" si="29"/>
        <v>1600</v>
      </c>
      <c r="H316" s="35"/>
    </row>
    <row r="317" spans="2:8" ht="15.75" thickBot="1">
      <c r="B317" s="40"/>
      <c r="C317" s="41"/>
      <c r="D317" s="42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>
      <c r="B321" s="52"/>
      <c r="D321" s="50"/>
      <c r="H321" s="35"/>
    </row>
    <row r="322" spans="2:8" ht="18.75">
      <c r="B322" s="53" t="str">
        <f>B307</f>
        <v>ANNEE SCOLAIRE  : 2023 / 2024</v>
      </c>
      <c r="D322" s="50"/>
      <c r="F322" s="54" t="str">
        <f>+B322</f>
        <v>ANNEE SCOLAIRE  : 2023 / 2024</v>
      </c>
      <c r="H322" s="35"/>
    </row>
    <row r="323" spans="2:8" ht="15.75" thickBot="1">
      <c r="B323" s="52"/>
      <c r="D323" s="50"/>
      <c r="H323" s="35"/>
    </row>
    <row r="324" spans="2:8" ht="19.5" thickBot="1">
      <c r="B324" s="55" t="s">
        <v>10</v>
      </c>
      <c r="C324" s="34" t="e">
        <f>+'CE1'!#REF!</f>
        <v>#REF!</v>
      </c>
      <c r="D324" s="56"/>
      <c r="F324" s="55" t="s">
        <v>10</v>
      </c>
      <c r="G324" s="34" t="e">
        <f>+C324</f>
        <v>#REF!</v>
      </c>
      <c r="H324" s="35"/>
    </row>
    <row r="325" spans="2:8" ht="19.5" thickBot="1">
      <c r="B325" s="55" t="s">
        <v>9</v>
      </c>
      <c r="C325" s="34" t="e">
        <f>+'CE1'!#REF!</f>
        <v>#REF!</v>
      </c>
      <c r="D325" s="56"/>
      <c r="F325" s="55" t="s">
        <v>9</v>
      </c>
      <c r="G325" s="34" t="e">
        <f t="shared" ref="G325:G326" si="30">+C325</f>
        <v>#REF!</v>
      </c>
      <c r="H325" s="35"/>
    </row>
    <row r="326" spans="2:8" ht="19.5" thickBot="1">
      <c r="B326" s="55" t="s">
        <v>92</v>
      </c>
      <c r="C326" s="37" t="e">
        <f>+'CE1'!#REF!</f>
        <v>#REF!</v>
      </c>
      <c r="D326" s="33"/>
      <c r="F326" s="55" t="s">
        <v>92</v>
      </c>
      <c r="G326" s="34" t="e">
        <f t="shared" si="30"/>
        <v>#REF!</v>
      </c>
      <c r="H326" s="57" t="s">
        <v>101</v>
      </c>
    </row>
    <row r="327" spans="2:8" ht="16.5" thickBot="1">
      <c r="B327" s="52"/>
      <c r="C327" s="58"/>
      <c r="D327" s="56"/>
      <c r="G327" s="34"/>
      <c r="H327" s="35"/>
    </row>
    <row r="328" spans="2:8" ht="16.5" thickBot="1">
      <c r="B328" s="31" t="s">
        <v>98</v>
      </c>
      <c r="C328" s="32" t="e">
        <f>+'CE1'!#REF!</f>
        <v>#REF!</v>
      </c>
      <c r="D328" s="33"/>
      <c r="F328" s="31" t="s">
        <v>98</v>
      </c>
      <c r="G328" s="34" t="e">
        <f t="shared" ref="G328:G331" si="31">+C328</f>
        <v>#REF!</v>
      </c>
      <c r="H328" s="35"/>
    </row>
    <row r="329" spans="2:8" ht="16.5" thickBot="1">
      <c r="B329" s="36" t="s">
        <v>99</v>
      </c>
      <c r="C329" s="32" t="e">
        <f>+'CE1'!#REF!</f>
        <v>#REF!</v>
      </c>
      <c r="D329" s="33"/>
      <c r="F329" s="36" t="s">
        <v>99</v>
      </c>
      <c r="G329" s="34" t="e">
        <f t="shared" si="31"/>
        <v>#REF!</v>
      </c>
      <c r="H329" s="35"/>
    </row>
    <row r="330" spans="2:8" ht="16.5" thickBot="1">
      <c r="B330" s="31" t="s">
        <v>100</v>
      </c>
      <c r="C330" s="37" t="e">
        <f>+'CE1'!#REF!</f>
        <v>#REF!</v>
      </c>
      <c r="D330" s="33"/>
      <c r="F330" s="31" t="s">
        <v>100</v>
      </c>
      <c r="G330" s="34" t="e">
        <f t="shared" si="31"/>
        <v>#REF!</v>
      </c>
      <c r="H330" s="35"/>
    </row>
    <row r="331" spans="2:8" ht="21.75" customHeight="1" thickBot="1">
      <c r="B331" s="38" t="s">
        <v>102</v>
      </c>
      <c r="C331" s="39" t="e">
        <f>SUM(C328:C330)</f>
        <v>#REF!</v>
      </c>
      <c r="D331" s="33"/>
      <c r="F331" s="38" t="s">
        <v>102</v>
      </c>
      <c r="G331" s="34" t="e">
        <f t="shared" si="31"/>
        <v>#REF!</v>
      </c>
      <c r="H331" s="35"/>
    </row>
    <row r="332" spans="2:8" ht="15.75" thickBot="1">
      <c r="B332" s="40"/>
      <c r="C332" s="41"/>
      <c r="D332" s="42"/>
      <c r="E332" s="41"/>
      <c r="F332" s="41"/>
      <c r="G332" s="41"/>
      <c r="H332" s="43"/>
    </row>
    <row r="333" spans="2:8" ht="18.75">
      <c r="B333" s="44" t="str">
        <f>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0.25" customHeight="1">
      <c r="B335" s="49" t="s">
        <v>97</v>
      </c>
      <c r="D335" s="50"/>
      <c r="F335" s="51" t="s">
        <v>97</v>
      </c>
      <c r="H335" s="35"/>
    </row>
    <row r="336" spans="2:8" ht="4.5" hidden="1" customHeight="1">
      <c r="B336" s="52"/>
      <c r="D336" s="50"/>
      <c r="H336" s="35"/>
    </row>
    <row r="337" spans="2:8" ht="18.75">
      <c r="B337" s="53" t="s">
        <v>464</v>
      </c>
      <c r="D337" s="50"/>
      <c r="F337" s="54" t="str">
        <f>+B337</f>
        <v>ANNEE SCOLAIRE  : 2023 / 2024</v>
      </c>
      <c r="H337" s="35"/>
    </row>
    <row r="338" spans="2:8" ht="4.5" customHeight="1" thickBot="1">
      <c r="B338" s="52"/>
      <c r="D338" s="50"/>
      <c r="H338" s="35"/>
    </row>
    <row r="339" spans="2:8" ht="19.5" thickBot="1">
      <c r="B339" s="55" t="s">
        <v>10</v>
      </c>
      <c r="C339" s="34" t="str">
        <f>+'CE1'!B27</f>
        <v>EL MOURJANI</v>
      </c>
      <c r="D339" s="56"/>
      <c r="F339" s="55" t="s">
        <v>10</v>
      </c>
      <c r="G339" s="34" t="str">
        <f>+C339</f>
        <v>EL MOURJANI</v>
      </c>
      <c r="H339" s="35"/>
    </row>
    <row r="340" spans="2:8" ht="19.5" thickBot="1">
      <c r="B340" s="55" t="s">
        <v>9</v>
      </c>
      <c r="C340" s="34" t="str">
        <f>+'CE1'!C27</f>
        <v>WIJDANE</v>
      </c>
      <c r="D340" s="56"/>
      <c r="F340" s="55" t="s">
        <v>9</v>
      </c>
      <c r="G340" s="34" t="str">
        <f t="shared" ref="G340:G341" si="32">+C340</f>
        <v>WIJDANE</v>
      </c>
      <c r="H340" s="35"/>
    </row>
    <row r="341" spans="2:8" ht="19.5" thickBot="1">
      <c r="B341" s="55" t="s">
        <v>92</v>
      </c>
      <c r="C341" s="37" t="str">
        <f>+'CE1'!D27</f>
        <v>CE1</v>
      </c>
      <c r="D341" s="33"/>
      <c r="F341" s="55" t="s">
        <v>92</v>
      </c>
      <c r="G341" s="34" t="str">
        <f t="shared" si="32"/>
        <v>CE1</v>
      </c>
      <c r="H341" s="57" t="s">
        <v>101</v>
      </c>
    </row>
    <row r="342" spans="2:8" ht="2.25" customHeight="1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>
        <f>+'CE1'!E27</f>
        <v>800</v>
      </c>
      <c r="D343" s="33"/>
      <c r="F343" s="31" t="s">
        <v>98</v>
      </c>
      <c r="G343" s="34">
        <f t="shared" ref="G343:G346" si="33">+C343</f>
        <v>800</v>
      </c>
      <c r="H343" s="35"/>
    </row>
    <row r="344" spans="2:8" ht="16.5" thickBot="1">
      <c r="B344" s="36" t="s">
        <v>99</v>
      </c>
      <c r="C344" s="32">
        <f>+'CE1'!H27</f>
        <v>650</v>
      </c>
      <c r="D344" s="33"/>
      <c r="F344" s="36" t="s">
        <v>99</v>
      </c>
      <c r="G344" s="34">
        <f t="shared" si="33"/>
        <v>650</v>
      </c>
      <c r="H344" s="35"/>
    </row>
    <row r="345" spans="2:8" ht="16.5" thickBot="1">
      <c r="B345" s="31" t="s">
        <v>100</v>
      </c>
      <c r="C345" s="37">
        <f>+'CE1'!K27</f>
        <v>150</v>
      </c>
      <c r="D345" s="33"/>
      <c r="F345" s="31" t="s">
        <v>100</v>
      </c>
      <c r="G345" s="34">
        <f t="shared" si="33"/>
        <v>150</v>
      </c>
      <c r="H345" s="35"/>
    </row>
    <row r="346" spans="2:8" ht="17.25" customHeight="1" thickBot="1">
      <c r="B346" s="38" t="s">
        <v>102</v>
      </c>
      <c r="C346" s="39">
        <f>SUM(C343:C345)</f>
        <v>1600</v>
      </c>
      <c r="D346" s="33"/>
      <c r="F346" s="38" t="s">
        <v>102</v>
      </c>
      <c r="G346" s="34">
        <f t="shared" si="33"/>
        <v>1600</v>
      </c>
      <c r="H346" s="35"/>
    </row>
    <row r="347" spans="2:8" ht="15.75" thickBot="1">
      <c r="B347" s="40"/>
      <c r="C347" s="41"/>
      <c r="D347" s="42"/>
      <c r="E347" s="41"/>
      <c r="F347" s="41"/>
      <c r="G347" s="41"/>
      <c r="H347" s="43"/>
    </row>
    <row r="348" spans="2:8" ht="18.75">
      <c r="B348" s="44" t="str">
        <f>B333</f>
        <v>SEPTEMBRE 2023</v>
      </c>
      <c r="C348" s="45"/>
      <c r="D348" s="46"/>
      <c r="E348" s="45"/>
      <c r="F348" s="47" t="str">
        <f>+B348</f>
        <v>SEPTEMBRE 2023</v>
      </c>
      <c r="G348" s="45"/>
      <c r="H348" s="48"/>
    </row>
    <row r="349" spans="2:8" ht="23.25">
      <c r="B349" s="49" t="s">
        <v>96</v>
      </c>
      <c r="D349" s="50"/>
      <c r="F349" s="51" t="s">
        <v>96</v>
      </c>
      <c r="H349" s="35"/>
    </row>
    <row r="350" spans="2:8" ht="23.25">
      <c r="B350" s="49" t="s">
        <v>97</v>
      </c>
      <c r="D350" s="50"/>
      <c r="F350" s="51" t="s">
        <v>97</v>
      </c>
      <c r="H350" s="35"/>
    </row>
    <row r="351" spans="2:8" ht="3" customHeight="1">
      <c r="B351" s="52"/>
      <c r="D351" s="50"/>
      <c r="H351" s="35"/>
    </row>
    <row r="352" spans="2:8" ht="18.75">
      <c r="B352" s="53" t="str">
        <f>B337</f>
        <v>ANNEE SCOLAIRE  : 2023 / 2024</v>
      </c>
      <c r="D352" s="50"/>
      <c r="F352" s="54" t="str">
        <f>+B352</f>
        <v>ANNEE SCOLAIRE  : 2023 / 2024</v>
      </c>
      <c r="H352" s="35"/>
    </row>
    <row r="353" spans="2:8" ht="15.75" thickBot="1">
      <c r="B353" s="52"/>
      <c r="D353" s="50"/>
      <c r="H353" s="35"/>
    </row>
    <row r="354" spans="2:8" ht="19.5" thickBot="1">
      <c r="B354" s="55" t="s">
        <v>10</v>
      </c>
      <c r="C354" s="34" t="e">
        <f>+'CE1'!#REF!</f>
        <v>#REF!</v>
      </c>
      <c r="D354" s="56"/>
      <c r="F354" s="55" t="s">
        <v>10</v>
      </c>
      <c r="G354" s="34" t="e">
        <f>+C354</f>
        <v>#REF!</v>
      </c>
      <c r="H354" s="35"/>
    </row>
    <row r="355" spans="2:8" ht="19.5" thickBot="1">
      <c r="B355" s="55" t="s">
        <v>9</v>
      </c>
      <c r="C355" s="34" t="e">
        <f>+'CE1'!#REF!</f>
        <v>#REF!</v>
      </c>
      <c r="D355" s="56"/>
      <c r="F355" s="55" t="s">
        <v>9</v>
      </c>
      <c r="G355" s="34" t="e">
        <f t="shared" ref="G355:G356" si="34">+C355</f>
        <v>#REF!</v>
      </c>
      <c r="H355" s="35"/>
    </row>
    <row r="356" spans="2:8" ht="19.5" thickBot="1">
      <c r="B356" s="55" t="s">
        <v>92</v>
      </c>
      <c r="C356" s="37" t="e">
        <f>+'CE1'!#REF!</f>
        <v>#REF!</v>
      </c>
      <c r="D356" s="33"/>
      <c r="F356" s="55" t="s">
        <v>92</v>
      </c>
      <c r="G356" s="34" t="e">
        <f t="shared" si="34"/>
        <v>#REF!</v>
      </c>
      <c r="H356" s="57" t="s">
        <v>101</v>
      </c>
    </row>
    <row r="357" spans="2:8" ht="7.5" customHeight="1" thickBot="1">
      <c r="B357" s="52"/>
      <c r="C357" s="58"/>
      <c r="D357" s="56"/>
      <c r="G357" s="34"/>
      <c r="H357" s="35"/>
    </row>
    <row r="358" spans="2:8" ht="16.5" thickBot="1">
      <c r="B358" s="31" t="s">
        <v>98</v>
      </c>
      <c r="C358" s="32" t="e">
        <f>+'CE1'!#REF!</f>
        <v>#REF!</v>
      </c>
      <c r="D358" s="33"/>
      <c r="F358" s="31" t="s">
        <v>98</v>
      </c>
      <c r="G358" s="34" t="e">
        <f t="shared" ref="G358:G361" si="35">+C358</f>
        <v>#REF!</v>
      </c>
      <c r="H358" s="35"/>
    </row>
    <row r="359" spans="2:8" ht="16.5" thickBot="1">
      <c r="B359" s="36" t="s">
        <v>99</v>
      </c>
      <c r="C359" s="32" t="e">
        <f>+'CE1'!#REF!</f>
        <v>#REF!</v>
      </c>
      <c r="D359" s="33"/>
      <c r="F359" s="36" t="s">
        <v>99</v>
      </c>
      <c r="G359" s="34" t="e">
        <f t="shared" si="35"/>
        <v>#REF!</v>
      </c>
      <c r="H359" s="35"/>
    </row>
    <row r="360" spans="2:8" ht="16.5" thickBot="1">
      <c r="B360" s="31" t="s">
        <v>100</v>
      </c>
      <c r="C360" s="37" t="e">
        <f>+'CE1'!#REF!</f>
        <v>#REF!</v>
      </c>
      <c r="D360" s="33"/>
      <c r="F360" s="31" t="s">
        <v>100</v>
      </c>
      <c r="G360" s="34" t="e">
        <f t="shared" si="35"/>
        <v>#REF!</v>
      </c>
      <c r="H360" s="35"/>
    </row>
    <row r="361" spans="2:8" ht="16.5" thickBot="1">
      <c r="B361" s="38" t="s">
        <v>102</v>
      </c>
      <c r="C361" s="39" t="e">
        <f>SUM(C358:C360)</f>
        <v>#REF!</v>
      </c>
      <c r="D361" s="33"/>
      <c r="F361" s="38" t="s">
        <v>102</v>
      </c>
      <c r="G361" s="34" t="e">
        <f t="shared" si="35"/>
        <v>#REF!</v>
      </c>
      <c r="H361" s="35"/>
    </row>
    <row r="362" spans="2:8" ht="29.25" customHeight="1" thickBot="1">
      <c r="B362" s="40"/>
      <c r="C362" s="41"/>
      <c r="D362" s="42"/>
      <c r="E362" s="41"/>
      <c r="F362" s="41"/>
      <c r="G362" s="41"/>
      <c r="H362" s="43"/>
    </row>
    <row r="363" spans="2:8" ht="18.75">
      <c r="B363" s="44" t="str">
        <f>+B348</f>
        <v>SEPTEMBRE 2023</v>
      </c>
      <c r="C363" s="45"/>
      <c r="D363" s="46"/>
      <c r="E363" s="45"/>
      <c r="F363" s="47" t="str">
        <f>+B363</f>
        <v>SEPTEMBRE 2023</v>
      </c>
      <c r="G363" s="45"/>
      <c r="H363" s="48"/>
    </row>
    <row r="364" spans="2:8" ht="23.25">
      <c r="B364" s="49" t="s">
        <v>96</v>
      </c>
      <c r="D364" s="50"/>
      <c r="F364" s="51" t="s">
        <v>96</v>
      </c>
      <c r="H364" s="35"/>
    </row>
    <row r="365" spans="2:8" ht="23.25">
      <c r="B365" s="49" t="s">
        <v>97</v>
      </c>
      <c r="D365" s="50"/>
      <c r="F365" s="51" t="s">
        <v>97</v>
      </c>
      <c r="H365" s="35"/>
    </row>
    <row r="366" spans="2:8">
      <c r="B366" s="52"/>
      <c r="D366" s="50"/>
      <c r="H366" s="35"/>
    </row>
    <row r="367" spans="2:8" ht="18.75">
      <c r="B367" s="53" t="str">
        <f>B352</f>
        <v>ANNEE SCOLAIRE  : 2023 / 2024</v>
      </c>
      <c r="D367" s="50"/>
      <c r="F367" s="54" t="str">
        <f>+B367</f>
        <v>ANNEE SCOLAIRE  : 2023 / 2024</v>
      </c>
      <c r="H367" s="35"/>
    </row>
    <row r="368" spans="2:8" ht="15.75" thickBot="1">
      <c r="B368" s="52"/>
      <c r="D368" s="50"/>
      <c r="H368" s="35"/>
    </row>
    <row r="369" spans="2:8" ht="19.5" thickBot="1">
      <c r="B369" s="55" t="s">
        <v>10</v>
      </c>
      <c r="C369" s="34" t="str">
        <f>+'CE1'!B28</f>
        <v>BAATOUT</v>
      </c>
      <c r="D369" s="56"/>
      <c r="F369" s="55" t="s">
        <v>10</v>
      </c>
      <c r="G369" s="34" t="str">
        <f>+C369</f>
        <v>BAATOUT</v>
      </c>
      <c r="H369" s="35"/>
    </row>
    <row r="370" spans="2:8" ht="19.5" thickBot="1">
      <c r="B370" s="55" t="s">
        <v>9</v>
      </c>
      <c r="C370" s="34" t="str">
        <f>+'CE1'!C28</f>
        <v>DOUAE</v>
      </c>
      <c r="D370" s="56"/>
      <c r="F370" s="55" t="s">
        <v>9</v>
      </c>
      <c r="G370" s="34" t="str">
        <f>+C370</f>
        <v>DOUAE</v>
      </c>
      <c r="H370" s="35"/>
    </row>
    <row r="371" spans="2:8" ht="19.5" thickBot="1">
      <c r="B371" s="55" t="s">
        <v>92</v>
      </c>
      <c r="C371" s="37" t="str">
        <f>+'CE1'!D28</f>
        <v>CE1</v>
      </c>
      <c r="D371" s="33"/>
      <c r="F371" s="55" t="s">
        <v>92</v>
      </c>
      <c r="G371" s="34" t="str">
        <f>+C371</f>
        <v>CE1</v>
      </c>
      <c r="H371" s="57" t="s">
        <v>101</v>
      </c>
    </row>
    <row r="372" spans="2:8" ht="16.5" thickBot="1">
      <c r="B372" s="52"/>
      <c r="C372" s="58"/>
      <c r="D372" s="56"/>
      <c r="G372" s="34"/>
      <c r="H372" s="35"/>
    </row>
    <row r="373" spans="2:8" ht="16.5" thickBot="1">
      <c r="B373" s="31" t="s">
        <v>98</v>
      </c>
      <c r="C373" s="32">
        <f>+'CE1'!E28</f>
        <v>800</v>
      </c>
      <c r="D373" s="33"/>
      <c r="F373" s="31" t="s">
        <v>98</v>
      </c>
      <c r="G373" s="34">
        <f>+C373</f>
        <v>800</v>
      </c>
      <c r="H373" s="35"/>
    </row>
    <row r="374" spans="2:8" ht="16.5" thickBot="1">
      <c r="B374" s="36" t="s">
        <v>99</v>
      </c>
      <c r="C374" s="32">
        <f>+'CE1'!H28</f>
        <v>600</v>
      </c>
      <c r="D374" s="33"/>
      <c r="F374" s="36" t="s">
        <v>99</v>
      </c>
      <c r="G374" s="34">
        <f>+C374</f>
        <v>600</v>
      </c>
      <c r="H374" s="35"/>
    </row>
    <row r="375" spans="2:8" ht="16.5" thickBot="1">
      <c r="B375" s="31" t="s">
        <v>100</v>
      </c>
      <c r="C375" s="37">
        <f>+'CE1'!K28</f>
        <v>150</v>
      </c>
      <c r="D375" s="33"/>
      <c r="F375" s="31" t="s">
        <v>100</v>
      </c>
      <c r="G375" s="34">
        <f>+C375</f>
        <v>150</v>
      </c>
      <c r="H375" s="35"/>
    </row>
    <row r="376" spans="2:8" ht="16.5" thickBot="1">
      <c r="B376" s="38" t="s">
        <v>102</v>
      </c>
      <c r="C376" s="39">
        <f>SUM(C373:C375)</f>
        <v>1550</v>
      </c>
      <c r="D376" s="33"/>
      <c r="F376" s="38" t="s">
        <v>102</v>
      </c>
      <c r="G376" s="34">
        <f>+C376</f>
        <v>1550</v>
      </c>
      <c r="H376" s="35"/>
    </row>
    <row r="377" spans="2:8" ht="15.75" thickBot="1">
      <c r="B377" s="40"/>
      <c r="C377" s="59"/>
      <c r="D377" s="60"/>
      <c r="E377" s="41"/>
      <c r="F377" s="41"/>
      <c r="G377" s="41"/>
      <c r="H377" s="43"/>
    </row>
    <row r="378" spans="2:8" ht="18.75">
      <c r="B378" s="44" t="str">
        <f>+B363</f>
        <v>SEPTEMBRE 2023</v>
      </c>
      <c r="C378" s="45"/>
      <c r="D378" s="46"/>
      <c r="E378" s="45"/>
      <c r="F378" s="47" t="str">
        <f>+B378</f>
        <v>SEPTEMBRE 2023</v>
      </c>
      <c r="G378" s="45"/>
      <c r="H378" s="48"/>
    </row>
    <row r="379" spans="2:8" ht="23.25">
      <c r="B379" s="49" t="s">
        <v>96</v>
      </c>
      <c r="D379" s="50"/>
      <c r="F379" s="51" t="s">
        <v>96</v>
      </c>
      <c r="H379" s="35"/>
    </row>
    <row r="380" spans="2:8" ht="23.25">
      <c r="B380" s="49" t="s">
        <v>97</v>
      </c>
      <c r="D380" s="50"/>
      <c r="F380" s="51" t="s">
        <v>97</v>
      </c>
      <c r="H380" s="35"/>
    </row>
    <row r="381" spans="2:8" ht="6" customHeight="1">
      <c r="B381" s="52"/>
      <c r="D381" s="50"/>
      <c r="H381" s="35"/>
    </row>
    <row r="382" spans="2:8" ht="18.75">
      <c r="B382" s="53" t="str">
        <f>B367</f>
        <v>ANNEE SCOLAIRE  : 2023 / 2024</v>
      </c>
      <c r="D382" s="50"/>
      <c r="F382" s="54" t="str">
        <f>+B382</f>
        <v>ANNEE SCOLAIRE  : 2023 / 2024</v>
      </c>
      <c r="H382" s="35"/>
    </row>
    <row r="383" spans="2:8" ht="10.5" customHeight="1" thickBot="1">
      <c r="B383" s="52"/>
      <c r="D383" s="50"/>
      <c r="H383" s="35"/>
    </row>
    <row r="384" spans="2:8" ht="19.5" thickBot="1">
      <c r="B384" s="55" t="s">
        <v>10</v>
      </c>
      <c r="C384" s="34" t="e">
        <f>+'CE1'!#REF!</f>
        <v>#REF!</v>
      </c>
      <c r="D384" s="56"/>
      <c r="F384" s="55" t="s">
        <v>10</v>
      </c>
      <c r="G384" s="34" t="e">
        <f>+C384</f>
        <v>#REF!</v>
      </c>
      <c r="H384" s="35"/>
    </row>
    <row r="385" spans="2:8" ht="19.5" thickBot="1">
      <c r="B385" s="55" t="s">
        <v>9</v>
      </c>
      <c r="C385" s="34" t="e">
        <f>+'CE1'!#REF!</f>
        <v>#REF!</v>
      </c>
      <c r="D385" s="56"/>
      <c r="F385" s="55" t="s">
        <v>9</v>
      </c>
      <c r="G385" s="34" t="e">
        <f t="shared" ref="G385:G386" si="36">+C385</f>
        <v>#REF!</v>
      </c>
      <c r="H385" s="35"/>
    </row>
    <row r="386" spans="2:8" ht="19.5" thickBot="1">
      <c r="B386" s="55" t="s">
        <v>92</v>
      </c>
      <c r="C386" s="37" t="e">
        <f>+'CE1'!#REF!</f>
        <v>#REF!</v>
      </c>
      <c r="D386" s="33"/>
      <c r="F386" s="55" t="s">
        <v>92</v>
      </c>
      <c r="G386" s="34" t="e">
        <f t="shared" si="36"/>
        <v>#REF!</v>
      </c>
      <c r="H386" s="57" t="s">
        <v>101</v>
      </c>
    </row>
    <row r="387" spans="2:8" ht="3" customHeight="1" thickBot="1">
      <c r="B387" s="52"/>
      <c r="C387" s="58"/>
      <c r="D387" s="56"/>
      <c r="G387" s="34"/>
      <c r="H387" s="35"/>
    </row>
    <row r="388" spans="2:8" ht="16.5" thickBot="1">
      <c r="B388" s="31" t="s">
        <v>98</v>
      </c>
      <c r="C388" s="32" t="e">
        <f>+'CE1'!#REF!</f>
        <v>#REF!</v>
      </c>
      <c r="D388" s="33"/>
      <c r="F388" s="31" t="s">
        <v>98</v>
      </c>
      <c r="G388" s="34" t="e">
        <f t="shared" ref="G388:G391" si="37">+C388</f>
        <v>#REF!</v>
      </c>
      <c r="H388" s="35"/>
    </row>
    <row r="389" spans="2:8" ht="16.5" thickBot="1">
      <c r="B389" s="36" t="s">
        <v>99</v>
      </c>
      <c r="C389" s="32" t="e">
        <f>+'CE1'!#REF!</f>
        <v>#REF!</v>
      </c>
      <c r="D389" s="33"/>
      <c r="F389" s="36" t="s">
        <v>99</v>
      </c>
      <c r="G389" s="34" t="e">
        <f t="shared" si="37"/>
        <v>#REF!</v>
      </c>
      <c r="H389" s="35"/>
    </row>
    <row r="390" spans="2:8" ht="16.5" thickBot="1">
      <c r="B390" s="31" t="s">
        <v>100</v>
      </c>
      <c r="C390" s="37" t="e">
        <f>+'CE1'!#REF!</f>
        <v>#REF!</v>
      </c>
      <c r="D390" s="33"/>
      <c r="F390" s="31" t="s">
        <v>100</v>
      </c>
      <c r="G390" s="34" t="e">
        <f t="shared" si="37"/>
        <v>#REF!</v>
      </c>
      <c r="H390" s="35"/>
    </row>
    <row r="391" spans="2:8" ht="16.5" thickBot="1">
      <c r="B391" s="38" t="s">
        <v>102</v>
      </c>
      <c r="C391" s="39" t="e">
        <f>SUM(C388:C390)</f>
        <v>#REF!</v>
      </c>
      <c r="D391" s="33"/>
      <c r="F391" s="38" t="s">
        <v>102</v>
      </c>
      <c r="G391" s="34" t="e">
        <f t="shared" si="37"/>
        <v>#REF!</v>
      </c>
      <c r="H391" s="35"/>
    </row>
    <row r="392" spans="2:8" ht="7.5" customHeight="1" thickBot="1">
      <c r="B392" s="40"/>
      <c r="C392" s="41"/>
      <c r="D392" s="42"/>
      <c r="E392" s="41"/>
      <c r="F392" s="41"/>
      <c r="G392" s="41"/>
      <c r="H392" s="43"/>
    </row>
    <row r="393" spans="2:8" ht="18.75">
      <c r="B393" s="44" t="str">
        <f>B378</f>
        <v>SEPTEMBRE 2023</v>
      </c>
      <c r="C393" s="45"/>
      <c r="D393" s="46"/>
      <c r="E393" s="45"/>
      <c r="F393" s="47" t="str">
        <f>+B393</f>
        <v>SEPTEMBRE 2023</v>
      </c>
      <c r="G393" s="45"/>
      <c r="H393" s="48"/>
    </row>
    <row r="394" spans="2:8" ht="23.25">
      <c r="B394" s="49" t="s">
        <v>96</v>
      </c>
      <c r="D394" s="50"/>
      <c r="F394" s="51" t="s">
        <v>96</v>
      </c>
      <c r="H394" s="35"/>
    </row>
    <row r="395" spans="2:8" ht="23.25">
      <c r="B395" s="49" t="s">
        <v>97</v>
      </c>
      <c r="D395" s="50"/>
      <c r="F395" s="51" t="s">
        <v>97</v>
      </c>
      <c r="H395" s="35"/>
    </row>
    <row r="396" spans="2:8" ht="3.75" customHeight="1">
      <c r="B396" s="52"/>
      <c r="D396" s="50"/>
      <c r="H396" s="35"/>
    </row>
    <row r="397" spans="2:8" ht="18.75">
      <c r="B397" s="53" t="str">
        <f>B382</f>
        <v>ANNEE SCOLAIRE  : 2023 / 2024</v>
      </c>
      <c r="D397" s="50"/>
      <c r="F397" s="54" t="str">
        <f>+B397</f>
        <v>ANNEE SCOLAIRE  : 2023 / 2024</v>
      </c>
      <c r="H397" s="35"/>
    </row>
    <row r="398" spans="2:8" ht="9.75" customHeight="1" thickBot="1">
      <c r="B398" s="52"/>
      <c r="D398" s="50"/>
      <c r="H398" s="35"/>
    </row>
    <row r="399" spans="2:8" ht="19.5" thickBot="1">
      <c r="B399" s="55" t="s">
        <v>10</v>
      </c>
      <c r="C399" s="34" t="str">
        <f>+'CE1'!B29</f>
        <v>KHARBOUCH</v>
      </c>
      <c r="D399" s="56"/>
      <c r="F399" s="55" t="s">
        <v>10</v>
      </c>
      <c r="G399" s="34" t="str">
        <f>+C399</f>
        <v>KHARBOUCH</v>
      </c>
      <c r="H399" s="35"/>
    </row>
    <row r="400" spans="2:8" ht="19.5" thickBot="1">
      <c r="B400" s="55" t="s">
        <v>9</v>
      </c>
      <c r="C400" s="34" t="str">
        <f>+'CE1'!C29</f>
        <v>YAHYA</v>
      </c>
      <c r="D400" s="56"/>
      <c r="F400" s="55" t="s">
        <v>9</v>
      </c>
      <c r="G400" s="34" t="str">
        <f>+C400</f>
        <v>YAHYA</v>
      </c>
      <c r="H400" s="35"/>
    </row>
    <row r="401" spans="2:8" ht="19.5" thickBot="1">
      <c r="B401" s="55" t="s">
        <v>92</v>
      </c>
      <c r="C401" s="37" t="str">
        <f>+'CE1'!D29</f>
        <v>CE1</v>
      </c>
      <c r="D401" s="33"/>
      <c r="F401" s="55" t="s">
        <v>92</v>
      </c>
      <c r="G401" s="34" t="str">
        <f>+C401</f>
        <v>CE1</v>
      </c>
      <c r="H401" s="57" t="s">
        <v>101</v>
      </c>
    </row>
    <row r="402" spans="2:8" ht="4.5" customHeight="1" thickBot="1">
      <c r="B402" s="52"/>
      <c r="C402" s="58"/>
      <c r="D402" s="56"/>
      <c r="G402" s="34"/>
      <c r="H402" s="35"/>
    </row>
    <row r="403" spans="2:8" ht="16.5" thickBot="1">
      <c r="B403" s="31" t="s">
        <v>98</v>
      </c>
      <c r="C403" s="32">
        <f>+'CE1'!E29</f>
        <v>800</v>
      </c>
      <c r="D403" s="33"/>
      <c r="F403" s="31" t="s">
        <v>98</v>
      </c>
      <c r="G403" s="34">
        <f>+C403</f>
        <v>800</v>
      </c>
      <c r="H403" s="35"/>
    </row>
    <row r="404" spans="2:8" ht="16.5" thickBot="1">
      <c r="B404" s="36" t="s">
        <v>99</v>
      </c>
      <c r="C404" s="32">
        <f>+'CE1'!H29</f>
        <v>650</v>
      </c>
      <c r="D404" s="33"/>
      <c r="F404" s="36" t="s">
        <v>99</v>
      </c>
      <c r="G404" s="34">
        <f>+C404</f>
        <v>650</v>
      </c>
      <c r="H404" s="35"/>
    </row>
    <row r="405" spans="2:8" ht="16.5" thickBot="1">
      <c r="B405" s="31" t="s">
        <v>100</v>
      </c>
      <c r="C405" s="37">
        <f>+'CE1'!K29</f>
        <v>0</v>
      </c>
      <c r="D405" s="33"/>
      <c r="F405" s="31" t="s">
        <v>100</v>
      </c>
      <c r="G405" s="34">
        <f>+C405</f>
        <v>0</v>
      </c>
      <c r="H405" s="35"/>
    </row>
    <row r="406" spans="2:8" ht="16.5" thickBot="1">
      <c r="B406" s="38" t="s">
        <v>102</v>
      </c>
      <c r="C406" s="39">
        <f>SUM(C403:C405)</f>
        <v>1450</v>
      </c>
      <c r="D406" s="33"/>
      <c r="F406" s="38" t="s">
        <v>102</v>
      </c>
      <c r="G406" s="34">
        <f>+C406</f>
        <v>1450</v>
      </c>
      <c r="H406" s="35"/>
    </row>
    <row r="407" spans="2:8" ht="15.75" thickBot="1">
      <c r="B407" s="40"/>
      <c r="C407" s="59"/>
      <c r="D407" s="60"/>
      <c r="E407" s="41"/>
      <c r="F407" s="41"/>
      <c r="G407" s="41"/>
      <c r="H407" s="43"/>
    </row>
    <row r="408" spans="2:8" ht="18.75">
      <c r="B408" s="44" t="str">
        <f>+B393</f>
        <v>SEPTEMBRE 2023</v>
      </c>
      <c r="C408" s="45"/>
      <c r="D408" s="46"/>
      <c r="E408" s="45"/>
      <c r="F408" s="47" t="str">
        <f>+B408</f>
        <v>SEPTEMBRE 2023</v>
      </c>
      <c r="G408" s="45"/>
      <c r="H408" s="48"/>
    </row>
    <row r="409" spans="2:8" ht="23.25">
      <c r="B409" s="49" t="s">
        <v>96</v>
      </c>
      <c r="D409" s="50"/>
      <c r="F409" s="51" t="s">
        <v>96</v>
      </c>
      <c r="H409" s="35"/>
    </row>
    <row r="410" spans="2:8" ht="23.25">
      <c r="B410" s="49" t="s">
        <v>97</v>
      </c>
      <c r="D410" s="50"/>
      <c r="F410" s="51" t="s">
        <v>97</v>
      </c>
      <c r="H410" s="35"/>
    </row>
    <row r="411" spans="2:8">
      <c r="B411" s="52"/>
      <c r="D411" s="50"/>
      <c r="H411" s="35"/>
    </row>
    <row r="412" spans="2:8" ht="18.75">
      <c r="B412" s="53" t="str">
        <f>B397</f>
        <v>ANNEE SCOLAIRE  : 2023 / 2024</v>
      </c>
      <c r="D412" s="50"/>
      <c r="F412" s="54" t="str">
        <f>+B412</f>
        <v>ANNEE SCOLAIRE  : 2023 / 2024</v>
      </c>
      <c r="H412" s="35"/>
    </row>
    <row r="413" spans="2:8" ht="15.75" thickBot="1">
      <c r="B413" s="52"/>
      <c r="D413" s="50"/>
      <c r="H413" s="35"/>
    </row>
    <row r="414" spans="2:8" ht="19.5" thickBot="1">
      <c r="B414" s="55" t="s">
        <v>10</v>
      </c>
      <c r="C414" s="34" t="str">
        <f>+'CE1'!B30</f>
        <v>BENKHOYA</v>
      </c>
      <c r="D414" s="56"/>
      <c r="F414" s="55" t="s">
        <v>10</v>
      </c>
      <c r="G414" s="34" t="str">
        <f>+C414</f>
        <v>BENKHOYA</v>
      </c>
      <c r="H414" s="35"/>
    </row>
    <row r="415" spans="2:8" ht="19.5" thickBot="1">
      <c r="B415" s="55" t="s">
        <v>9</v>
      </c>
      <c r="C415" s="34" t="str">
        <f>+'CE1'!C30</f>
        <v>HIBA</v>
      </c>
      <c r="D415" s="56"/>
      <c r="F415" s="55" t="s">
        <v>9</v>
      </c>
      <c r="G415" s="34" t="str">
        <f t="shared" ref="G415:G416" si="38">+C415</f>
        <v>HIBA</v>
      </c>
      <c r="H415" s="35"/>
    </row>
    <row r="416" spans="2:8" ht="19.5" thickBot="1">
      <c r="B416" s="55" t="s">
        <v>92</v>
      </c>
      <c r="C416" s="37" t="str">
        <f>+'CE1'!D30</f>
        <v>CE1</v>
      </c>
      <c r="D416" s="33"/>
      <c r="F416" s="55" t="s">
        <v>92</v>
      </c>
      <c r="G416" s="34" t="str">
        <f t="shared" si="38"/>
        <v>CE1</v>
      </c>
      <c r="H416" s="57" t="s">
        <v>101</v>
      </c>
    </row>
    <row r="417" spans="2:8" ht="16.5" thickBot="1">
      <c r="B417" s="52"/>
      <c r="C417" s="58"/>
      <c r="D417" s="56"/>
      <c r="G417" s="34"/>
      <c r="H417" s="35"/>
    </row>
    <row r="418" spans="2:8" ht="16.5" thickBot="1">
      <c r="B418" s="31" t="s">
        <v>98</v>
      </c>
      <c r="C418" s="32">
        <f>+'CE1'!E30</f>
        <v>800</v>
      </c>
      <c r="D418" s="33"/>
      <c r="F418" s="31" t="s">
        <v>98</v>
      </c>
      <c r="G418" s="34">
        <f t="shared" ref="G418:G421" si="39">+C418</f>
        <v>800</v>
      </c>
      <c r="H418" s="35"/>
    </row>
    <row r="419" spans="2:8" ht="16.5" thickBot="1">
      <c r="B419" s="36" t="s">
        <v>99</v>
      </c>
      <c r="C419" s="32">
        <f>+'CE1'!H30</f>
        <v>600</v>
      </c>
      <c r="D419" s="33"/>
      <c r="F419" s="36" t="s">
        <v>99</v>
      </c>
      <c r="G419" s="34">
        <f t="shared" si="39"/>
        <v>600</v>
      </c>
      <c r="H419" s="35"/>
    </row>
    <row r="420" spans="2:8" ht="16.5" thickBot="1">
      <c r="B420" s="31" t="s">
        <v>100</v>
      </c>
      <c r="C420" s="37">
        <f>+'CE1'!K30</f>
        <v>0</v>
      </c>
      <c r="D420" s="33"/>
      <c r="F420" s="31" t="s">
        <v>100</v>
      </c>
      <c r="G420" s="34">
        <f t="shared" si="39"/>
        <v>0</v>
      </c>
      <c r="H420" s="35"/>
    </row>
    <row r="421" spans="2:8" ht="16.5" thickBot="1">
      <c r="B421" s="38" t="s">
        <v>102</v>
      </c>
      <c r="C421" s="39">
        <f>SUM(C418:C420)</f>
        <v>1400</v>
      </c>
      <c r="D421" s="33"/>
      <c r="F421" s="38" t="s">
        <v>102</v>
      </c>
      <c r="G421" s="34">
        <f t="shared" si="39"/>
        <v>1400</v>
      </c>
      <c r="H421" s="35"/>
    </row>
    <row r="422" spans="2:8" ht="4.5" customHeight="1" thickBot="1">
      <c r="B422" s="40"/>
      <c r="C422" s="41"/>
      <c r="D422" s="42"/>
      <c r="E422" s="41"/>
      <c r="F422" s="41"/>
      <c r="G422" s="41"/>
      <c r="H422" s="43"/>
    </row>
    <row r="423" spans="2:8" ht="18.75">
      <c r="B423" s="44" t="str">
        <f>+B408</f>
        <v>SEPTEMBRE 2023</v>
      </c>
      <c r="C423" s="45"/>
      <c r="D423" s="46"/>
      <c r="E423" s="45"/>
      <c r="F423" s="47" t="str">
        <f>+B423</f>
        <v>SEPTEMBRE 2023</v>
      </c>
      <c r="G423" s="45"/>
      <c r="H423" s="48"/>
    </row>
    <row r="424" spans="2:8" ht="23.25">
      <c r="B424" s="49" t="s">
        <v>96</v>
      </c>
      <c r="D424" s="50"/>
      <c r="F424" s="51" t="s">
        <v>96</v>
      </c>
      <c r="H424" s="35"/>
    </row>
    <row r="425" spans="2:8" ht="23.25">
      <c r="B425" s="49" t="s">
        <v>97</v>
      </c>
      <c r="D425" s="50"/>
      <c r="F425" s="51" t="s">
        <v>97</v>
      </c>
      <c r="H425" s="35"/>
    </row>
    <row r="426" spans="2:8" ht="6.75" customHeight="1">
      <c r="B426" s="52"/>
      <c r="D426" s="50"/>
      <c r="H426" s="35"/>
    </row>
    <row r="427" spans="2:8" ht="18.75">
      <c r="B427" s="53" t="str">
        <f>B412</f>
        <v>ANNEE SCOLAIRE  : 2023 / 2024</v>
      </c>
      <c r="D427" s="50"/>
      <c r="F427" s="54" t="str">
        <f>+B427</f>
        <v>ANNEE SCOLAIRE  : 2023 / 2024</v>
      </c>
      <c r="H427" s="35"/>
    </row>
    <row r="428" spans="2:8" ht="6.75" customHeight="1" thickBot="1">
      <c r="B428" s="52"/>
      <c r="D428" s="50"/>
      <c r="H428" s="35"/>
    </row>
    <row r="429" spans="2:8" ht="19.5" thickBot="1">
      <c r="B429" s="55" t="s">
        <v>10</v>
      </c>
      <c r="C429" s="34" t="str">
        <f>+'CE1'!B31</f>
        <v>MHYA</v>
      </c>
      <c r="D429" s="56"/>
      <c r="F429" s="55" t="s">
        <v>10</v>
      </c>
      <c r="G429" s="34" t="str">
        <f>+C429</f>
        <v>MHYA</v>
      </c>
      <c r="H429" s="35"/>
    </row>
    <row r="430" spans="2:8" ht="19.5" thickBot="1">
      <c r="B430" s="55" t="s">
        <v>9</v>
      </c>
      <c r="C430" s="34" t="str">
        <f>+'CE1'!C31</f>
        <v>JIHANE</v>
      </c>
      <c r="D430" s="56"/>
      <c r="F430" s="55" t="s">
        <v>9</v>
      </c>
      <c r="G430" s="34" t="str">
        <f t="shared" ref="G430:G431" si="40">+C430</f>
        <v>JIHANE</v>
      </c>
      <c r="H430" s="35"/>
    </row>
    <row r="431" spans="2:8" ht="18.75" customHeight="1" thickBot="1">
      <c r="B431" s="55" t="s">
        <v>92</v>
      </c>
      <c r="C431" s="37" t="str">
        <f>+'CE1'!D31</f>
        <v>CE1</v>
      </c>
      <c r="D431" s="33"/>
      <c r="F431" s="55" t="s">
        <v>92</v>
      </c>
      <c r="G431" s="34" t="str">
        <f t="shared" si="40"/>
        <v>CE1</v>
      </c>
      <c r="H431" s="57" t="s">
        <v>101</v>
      </c>
    </row>
    <row r="432" spans="2:8" ht="0.75" customHeight="1" thickBot="1">
      <c r="B432" s="52"/>
      <c r="C432" s="58"/>
      <c r="D432" s="56"/>
      <c r="G432" s="34"/>
      <c r="H432" s="35"/>
    </row>
    <row r="433" spans="2:8" ht="16.5" thickBot="1">
      <c r="B433" s="31" t="s">
        <v>98</v>
      </c>
      <c r="C433" s="32">
        <f>+'CE1'!E31</f>
        <v>0</v>
      </c>
      <c r="D433" s="33"/>
      <c r="F433" s="31" t="s">
        <v>98</v>
      </c>
      <c r="G433" s="34">
        <f t="shared" ref="G433:G436" si="41">+C433</f>
        <v>0</v>
      </c>
      <c r="H433" s="35"/>
    </row>
    <row r="434" spans="2:8" ht="16.5" thickBot="1">
      <c r="B434" s="36" t="s">
        <v>99</v>
      </c>
      <c r="C434" s="32">
        <f>+'CE1'!H31</f>
        <v>0</v>
      </c>
      <c r="D434" s="33"/>
      <c r="F434" s="36" t="s">
        <v>99</v>
      </c>
      <c r="G434" s="34">
        <f t="shared" si="41"/>
        <v>0</v>
      </c>
      <c r="H434" s="35"/>
    </row>
    <row r="435" spans="2:8" ht="16.5" thickBot="1">
      <c r="B435" s="31" t="s">
        <v>100</v>
      </c>
      <c r="C435" s="37">
        <f>+'CE1'!K31</f>
        <v>0</v>
      </c>
      <c r="D435" s="33"/>
      <c r="F435" s="31" t="s">
        <v>100</v>
      </c>
      <c r="G435" s="34">
        <f t="shared" si="41"/>
        <v>0</v>
      </c>
      <c r="H435" s="35"/>
    </row>
    <row r="436" spans="2:8" ht="16.5" thickBot="1">
      <c r="B436" s="38" t="s">
        <v>102</v>
      </c>
      <c r="C436" s="39">
        <f>SUM(C433:C435)</f>
        <v>0</v>
      </c>
      <c r="D436" s="33"/>
      <c r="F436" s="38" t="s">
        <v>102</v>
      </c>
      <c r="G436" s="34">
        <f t="shared" si="41"/>
        <v>0</v>
      </c>
      <c r="H436" s="35"/>
    </row>
    <row r="437" spans="2:8" ht="8.25" customHeight="1" thickBot="1">
      <c r="B437" s="40"/>
      <c r="C437" s="41"/>
      <c r="D437" s="42"/>
      <c r="E437" s="41"/>
      <c r="F437" s="41"/>
      <c r="G437" s="41"/>
      <c r="H437" s="43"/>
    </row>
    <row r="438" spans="2:8" ht="18.75">
      <c r="B438" s="44" t="str">
        <f>+B423</f>
        <v>SEPTEMBRE 2023</v>
      </c>
      <c r="C438" s="45"/>
      <c r="D438" s="46"/>
      <c r="E438" s="45"/>
      <c r="F438" s="47" t="str">
        <f>+B438</f>
        <v>SEPTEMBRE 2023</v>
      </c>
      <c r="G438" s="45"/>
      <c r="H438" s="48"/>
    </row>
    <row r="439" spans="2:8" ht="23.25">
      <c r="B439" s="49" t="s">
        <v>96</v>
      </c>
      <c r="D439" s="50"/>
      <c r="F439" s="51" t="s">
        <v>96</v>
      </c>
      <c r="H439" s="35"/>
    </row>
    <row r="440" spans="2:8" ht="23.25">
      <c r="B440" s="49" t="s">
        <v>97</v>
      </c>
      <c r="D440" s="50"/>
      <c r="F440" s="51" t="s">
        <v>97</v>
      </c>
      <c r="H440" s="35"/>
    </row>
    <row r="441" spans="2:8" ht="6.75" customHeight="1">
      <c r="B441" s="52"/>
      <c r="D441" s="50"/>
      <c r="H441" s="35"/>
    </row>
    <row r="442" spans="2:8" ht="18.75">
      <c r="B442" s="53" t="str">
        <f>B427</f>
        <v>ANNEE SCOLAIRE  : 2023 / 2024</v>
      </c>
      <c r="D442" s="50"/>
      <c r="F442" s="54" t="str">
        <f>+B442</f>
        <v>ANNEE SCOLAIRE  : 2023 / 2024</v>
      </c>
      <c r="H442" s="35"/>
    </row>
    <row r="443" spans="2:8" ht="6" customHeight="1" thickBot="1">
      <c r="B443" s="52"/>
      <c r="D443" s="50"/>
      <c r="H443" s="35"/>
    </row>
    <row r="444" spans="2:8" ht="19.5" thickBot="1">
      <c r="B444" s="55" t="s">
        <v>10</v>
      </c>
      <c r="C444" s="34" t="str">
        <f>+'CE1'!B32</f>
        <v>LAARAJ</v>
      </c>
      <c r="D444" s="56"/>
      <c r="F444" s="55" t="s">
        <v>10</v>
      </c>
      <c r="G444" s="34" t="str">
        <f>+C444</f>
        <v>LAARAJ</v>
      </c>
      <c r="H444" s="35"/>
    </row>
    <row r="445" spans="2:8" ht="19.5" thickBot="1">
      <c r="B445" s="55" t="s">
        <v>9</v>
      </c>
      <c r="C445" s="34" t="str">
        <f>+'CE1'!C32</f>
        <v>ARIJ</v>
      </c>
      <c r="D445" s="56"/>
      <c r="F445" s="55" t="s">
        <v>9</v>
      </c>
      <c r="G445" s="34" t="str">
        <f>+C445</f>
        <v>ARIJ</v>
      </c>
      <c r="H445" s="35"/>
    </row>
    <row r="446" spans="2:8" ht="19.5" thickBot="1">
      <c r="B446" s="55" t="s">
        <v>92</v>
      </c>
      <c r="C446" s="37" t="str">
        <f>+'CE1'!D32</f>
        <v>CE1</v>
      </c>
      <c r="D446" s="33"/>
      <c r="F446" s="55" t="s">
        <v>92</v>
      </c>
      <c r="G446" s="34" t="str">
        <f>+C446</f>
        <v>CE1</v>
      </c>
      <c r="H446" s="57" t="s">
        <v>101</v>
      </c>
    </row>
    <row r="447" spans="2:8" ht="6" customHeight="1" thickBot="1">
      <c r="B447" s="52"/>
      <c r="C447" s="58"/>
      <c r="D447" s="56"/>
      <c r="G447" s="34"/>
      <c r="H447" s="35"/>
    </row>
    <row r="448" spans="2:8" ht="16.5" thickBot="1">
      <c r="B448" s="31" t="s">
        <v>98</v>
      </c>
      <c r="C448" s="32">
        <f>+'CE1'!E32</f>
        <v>0</v>
      </c>
      <c r="D448" s="33"/>
      <c r="F448" s="31" t="s">
        <v>98</v>
      </c>
      <c r="G448" s="34">
        <f>+C448</f>
        <v>0</v>
      </c>
      <c r="H448" s="35"/>
    </row>
    <row r="449" spans="2:8" ht="16.5" thickBot="1">
      <c r="B449" s="36" t="s">
        <v>99</v>
      </c>
      <c r="C449" s="32">
        <f>+'CE1'!H32</f>
        <v>0</v>
      </c>
      <c r="D449" s="33"/>
      <c r="F449" s="36" t="s">
        <v>99</v>
      </c>
      <c r="G449" s="34">
        <f>+C449</f>
        <v>0</v>
      </c>
      <c r="H449" s="35"/>
    </row>
    <row r="450" spans="2:8" ht="16.5" thickBot="1">
      <c r="B450" s="31" t="s">
        <v>100</v>
      </c>
      <c r="C450" s="37">
        <f>+'CE1'!K32</f>
        <v>0</v>
      </c>
      <c r="D450" s="33"/>
      <c r="F450" s="31" t="s">
        <v>100</v>
      </c>
      <c r="G450" s="34">
        <f>+C450</f>
        <v>0</v>
      </c>
      <c r="H450" s="35"/>
    </row>
    <row r="451" spans="2:8" ht="16.5" thickBot="1">
      <c r="B451" s="38" t="s">
        <v>102</v>
      </c>
      <c r="C451" s="39">
        <f>SUM(C448:C450)</f>
        <v>0</v>
      </c>
      <c r="D451" s="33"/>
      <c r="F451" s="38" t="s">
        <v>102</v>
      </c>
      <c r="G451" s="34">
        <f>+C451</f>
        <v>0</v>
      </c>
      <c r="H451" s="35"/>
    </row>
    <row r="452" spans="2:8" ht="27" customHeight="1" thickBot="1">
      <c r="B452" s="40"/>
      <c r="C452" s="59"/>
      <c r="D452" s="60"/>
      <c r="E452" s="41"/>
      <c r="F452" s="41"/>
      <c r="G452" s="41"/>
      <c r="H452" s="43"/>
    </row>
    <row r="453" spans="2:8" ht="18.75">
      <c r="B453" s="44" t="str">
        <f>+B438</f>
        <v>SEPTEMBRE 2023</v>
      </c>
      <c r="C453" s="45"/>
      <c r="D453" s="46"/>
      <c r="E453" s="45"/>
      <c r="F453" s="47" t="str">
        <f>+B453</f>
        <v>SEPTEMBRE 2023</v>
      </c>
      <c r="G453" s="45"/>
      <c r="H453" s="48"/>
    </row>
    <row r="454" spans="2:8" ht="23.25">
      <c r="B454" s="49" t="s">
        <v>96</v>
      </c>
      <c r="D454" s="50"/>
      <c r="F454" s="51" t="s">
        <v>96</v>
      </c>
      <c r="H454" s="35"/>
    </row>
    <row r="455" spans="2:8" ht="23.25">
      <c r="B455" s="49" t="s">
        <v>97</v>
      </c>
      <c r="D455" s="50"/>
      <c r="F455" s="51" t="s">
        <v>97</v>
      </c>
      <c r="H455" s="35"/>
    </row>
    <row r="456" spans="2:8" ht="6" customHeight="1">
      <c r="B456" s="52"/>
      <c r="D456" s="50"/>
      <c r="H456" s="35"/>
    </row>
    <row r="457" spans="2:8" ht="18.75">
      <c r="B457" s="53" t="str">
        <f>B442</f>
        <v>ANNEE SCOLAIRE  : 2023 / 2024</v>
      </c>
      <c r="D457" s="50"/>
      <c r="F457" s="54" t="str">
        <f>+B457</f>
        <v>ANNEE SCOLAIRE  : 2023 / 2024</v>
      </c>
      <c r="H457" s="35"/>
    </row>
    <row r="458" spans="2:8" ht="6.75" customHeight="1" thickBot="1">
      <c r="B458" s="52"/>
      <c r="D458" s="50"/>
      <c r="H458" s="35"/>
    </row>
    <row r="459" spans="2:8" ht="19.5" thickBot="1">
      <c r="B459" s="55" t="s">
        <v>10</v>
      </c>
      <c r="C459" s="34" t="str">
        <f>+'CE1'!B33</f>
        <v>BIHMANE</v>
      </c>
      <c r="D459" s="56"/>
      <c r="F459" s="55" t="s">
        <v>10</v>
      </c>
      <c r="G459" s="34" t="str">
        <f>+C459</f>
        <v>BIHMANE</v>
      </c>
      <c r="H459" s="35"/>
    </row>
    <row r="460" spans="2:8" ht="19.5" thickBot="1">
      <c r="B460" s="55" t="s">
        <v>9</v>
      </c>
      <c r="C460" s="34" t="str">
        <f>+'CE1'!C33</f>
        <v>ALIA</v>
      </c>
      <c r="D460" s="56"/>
      <c r="F460" s="55" t="s">
        <v>9</v>
      </c>
      <c r="G460" s="34" t="str">
        <f>+C460</f>
        <v>ALIA</v>
      </c>
      <c r="H460" s="35"/>
    </row>
    <row r="461" spans="2:8" ht="19.5" thickBot="1">
      <c r="B461" s="55" t="s">
        <v>92</v>
      </c>
      <c r="C461" s="37" t="str">
        <f>+'CE1'!D33</f>
        <v>CE1</v>
      </c>
      <c r="D461" s="33"/>
      <c r="F461" s="55" t="s">
        <v>92</v>
      </c>
      <c r="G461" s="34" t="str">
        <f>+C461</f>
        <v>CE1</v>
      </c>
      <c r="H461" s="57" t="s">
        <v>101</v>
      </c>
    </row>
    <row r="462" spans="2:8" ht="8.25" customHeight="1" thickBot="1">
      <c r="B462" s="52"/>
      <c r="C462" s="58"/>
      <c r="D462" s="56"/>
      <c r="G462" s="34"/>
      <c r="H462" s="35"/>
    </row>
    <row r="463" spans="2:8" ht="16.5" thickBot="1">
      <c r="B463" s="31" t="s">
        <v>98</v>
      </c>
      <c r="C463" s="32">
        <f>+'CE1'!E33</f>
        <v>800</v>
      </c>
      <c r="D463" s="33"/>
      <c r="F463" s="31" t="s">
        <v>98</v>
      </c>
      <c r="G463" s="34">
        <f>+C463</f>
        <v>800</v>
      </c>
      <c r="H463" s="35"/>
    </row>
    <row r="464" spans="2:8" ht="16.5" thickBot="1">
      <c r="B464" s="36" t="s">
        <v>99</v>
      </c>
      <c r="C464" s="32">
        <f>+'CE1'!H33</f>
        <v>650</v>
      </c>
      <c r="D464" s="33"/>
      <c r="F464" s="36" t="s">
        <v>99</v>
      </c>
      <c r="G464" s="34">
        <f>+C464</f>
        <v>650</v>
      </c>
      <c r="H464" s="35"/>
    </row>
    <row r="465" spans="2:8" ht="16.5" thickBot="1">
      <c r="B465" s="31" t="s">
        <v>100</v>
      </c>
      <c r="C465" s="37">
        <f>+'CE1'!K33</f>
        <v>0</v>
      </c>
      <c r="D465" s="33"/>
      <c r="F465" s="31" t="s">
        <v>100</v>
      </c>
      <c r="G465" s="34">
        <f>+C465</f>
        <v>0</v>
      </c>
      <c r="H465" s="35"/>
    </row>
    <row r="466" spans="2:8" ht="16.5" thickBot="1">
      <c r="B466" s="38" t="s">
        <v>102</v>
      </c>
      <c r="C466" s="39">
        <f>SUM(C463:C465)</f>
        <v>1450</v>
      </c>
      <c r="D466" s="33"/>
      <c r="F466" s="38" t="s">
        <v>102</v>
      </c>
      <c r="G466" s="34">
        <f>+C466</f>
        <v>1450</v>
      </c>
      <c r="H466" s="35"/>
    </row>
    <row r="467" spans="2:8" ht="5.25" customHeight="1" thickBot="1">
      <c r="B467" s="40"/>
      <c r="C467" s="59"/>
      <c r="D467" s="60"/>
      <c r="E467" s="41"/>
      <c r="F467" s="41"/>
      <c r="G467" s="41"/>
      <c r="H467" s="43"/>
    </row>
    <row r="468" spans="2:8" ht="18.75">
      <c r="B468" s="44" t="str">
        <f>+B453</f>
        <v>SEPTEMBRE 2023</v>
      </c>
      <c r="C468" s="45"/>
      <c r="D468" s="46"/>
      <c r="E468" s="45"/>
      <c r="F468" s="47" t="str">
        <f>+B468</f>
        <v>SEPTEMBRE 2023</v>
      </c>
      <c r="G468" s="45"/>
      <c r="H468" s="48"/>
    </row>
    <row r="469" spans="2:8" ht="19.5" customHeight="1">
      <c r="B469" s="49" t="s">
        <v>96</v>
      </c>
      <c r="D469" s="50"/>
      <c r="F469" s="51" t="s">
        <v>96</v>
      </c>
      <c r="H469" s="35"/>
    </row>
    <row r="470" spans="2:8" ht="23.25">
      <c r="B470" s="49" t="s">
        <v>97</v>
      </c>
      <c r="D470" s="50"/>
      <c r="F470" s="51" t="s">
        <v>97</v>
      </c>
      <c r="H470" s="35"/>
    </row>
    <row r="471" spans="2:8" ht="5.25" customHeight="1">
      <c r="B471" s="52"/>
      <c r="D471" s="50"/>
      <c r="H471" s="35"/>
    </row>
    <row r="472" spans="2:8" ht="18.75">
      <c r="B472" s="53" t="str">
        <f>B457</f>
        <v>ANNEE SCOLAIRE  : 2023 / 2024</v>
      </c>
      <c r="D472" s="50"/>
      <c r="F472" s="54" t="str">
        <f>+B472</f>
        <v>ANNEE SCOLAIRE  : 2023 / 2024</v>
      </c>
      <c r="H472" s="35"/>
    </row>
    <row r="473" spans="2:8" ht="13.5" customHeight="1" thickBot="1">
      <c r="B473" s="52"/>
      <c r="D473" s="50"/>
      <c r="H473" s="35"/>
    </row>
    <row r="474" spans="2:8" ht="19.5" thickBot="1">
      <c r="B474" s="55" t="s">
        <v>10</v>
      </c>
      <c r="C474" s="34" t="e">
        <f>+'CE1'!#REF!</f>
        <v>#REF!</v>
      </c>
      <c r="D474" s="56"/>
      <c r="F474" s="55" t="s">
        <v>10</v>
      </c>
      <c r="G474" s="34" t="e">
        <f>+C474</f>
        <v>#REF!</v>
      </c>
      <c r="H474" s="35"/>
    </row>
    <row r="475" spans="2:8" ht="19.5" thickBot="1">
      <c r="B475" s="55" t="s">
        <v>9</v>
      </c>
      <c r="C475" s="34" t="e">
        <f>+'CE1'!#REF!</f>
        <v>#REF!</v>
      </c>
      <c r="D475" s="56"/>
      <c r="F475" s="55" t="s">
        <v>9</v>
      </c>
      <c r="G475" s="34" t="e">
        <f t="shared" ref="G475:G476" si="42">+C475</f>
        <v>#REF!</v>
      </c>
      <c r="H475" s="35"/>
    </row>
    <row r="476" spans="2:8" ht="19.5" thickBot="1">
      <c r="B476" s="55" t="s">
        <v>92</v>
      </c>
      <c r="C476" s="37" t="e">
        <f>+'CE1'!#REF!</f>
        <v>#REF!</v>
      </c>
      <c r="D476" s="33"/>
      <c r="F476" s="55" t="s">
        <v>92</v>
      </c>
      <c r="G476" s="34" t="e">
        <f t="shared" si="42"/>
        <v>#REF!</v>
      </c>
      <c r="H476" s="57" t="s">
        <v>101</v>
      </c>
    </row>
    <row r="477" spans="2:8" ht="9" customHeight="1" thickBot="1">
      <c r="B477" s="52"/>
      <c r="C477" s="58"/>
      <c r="D477" s="56"/>
      <c r="G477" s="34"/>
      <c r="H477" s="35"/>
    </row>
    <row r="478" spans="2:8" ht="21" customHeight="1" thickBot="1">
      <c r="B478" s="31" t="s">
        <v>98</v>
      </c>
      <c r="C478" s="32" t="e">
        <f>+'CE1'!#REF!</f>
        <v>#REF!</v>
      </c>
      <c r="D478" s="33"/>
      <c r="F478" s="31" t="s">
        <v>98</v>
      </c>
      <c r="G478" s="34" t="e">
        <f t="shared" ref="G478:G481" si="43">+C478</f>
        <v>#REF!</v>
      </c>
      <c r="H478" s="35"/>
    </row>
    <row r="479" spans="2:8" ht="23.25" customHeight="1" thickBot="1">
      <c r="B479" s="36" t="s">
        <v>99</v>
      </c>
      <c r="C479" s="32" t="e">
        <f>+'CE1'!#REF!</f>
        <v>#REF!</v>
      </c>
      <c r="D479" s="33"/>
      <c r="F479" s="36" t="s">
        <v>99</v>
      </c>
      <c r="G479" s="34" t="e">
        <f t="shared" si="43"/>
        <v>#REF!</v>
      </c>
      <c r="H479" s="35"/>
    </row>
    <row r="480" spans="2:8" ht="24" customHeight="1" thickBot="1">
      <c r="B480" s="31" t="s">
        <v>100</v>
      </c>
      <c r="C480" s="37" t="e">
        <f>+'CE1'!#REF!</f>
        <v>#REF!</v>
      </c>
      <c r="D480" s="33"/>
      <c r="F480" s="31" t="s">
        <v>100</v>
      </c>
      <c r="G480" s="34" t="e">
        <f t="shared" si="43"/>
        <v>#REF!</v>
      </c>
      <c r="H480" s="35"/>
    </row>
    <row r="481" spans="2:8" ht="27" customHeight="1" thickBot="1">
      <c r="B481" s="38" t="s">
        <v>102</v>
      </c>
      <c r="C481" s="39" t="e">
        <f>SUM(C478:C480)</f>
        <v>#REF!</v>
      </c>
      <c r="D481" s="33"/>
      <c r="F481" s="38" t="s">
        <v>102</v>
      </c>
      <c r="G481" s="34" t="e">
        <f t="shared" si="43"/>
        <v>#REF!</v>
      </c>
      <c r="H481" s="35"/>
    </row>
    <row r="482" spans="2:8" ht="15.75" thickBot="1">
      <c r="B482" s="40"/>
      <c r="C482" s="41"/>
      <c r="D482" s="42"/>
      <c r="E482" s="41"/>
      <c r="F482" s="41"/>
      <c r="G482" s="41"/>
      <c r="H482" s="43"/>
    </row>
    <row r="483" spans="2:8" ht="18.75">
      <c r="B483" s="44" t="str">
        <f>B468</f>
        <v>SEPTEMBRE 2023</v>
      </c>
      <c r="C483" s="45"/>
      <c r="D483" s="46"/>
      <c r="E483" s="45"/>
      <c r="F483" s="47" t="str">
        <f>+B483</f>
        <v>SEPTEMBRE 2023</v>
      </c>
      <c r="G483" s="45"/>
      <c r="H483" s="48"/>
    </row>
    <row r="484" spans="2:8" ht="23.25">
      <c r="B484" s="49" t="s">
        <v>96</v>
      </c>
      <c r="D484" s="50"/>
      <c r="F484" s="51" t="s">
        <v>96</v>
      </c>
      <c r="H484" s="35"/>
    </row>
    <row r="485" spans="2:8" ht="23.25">
      <c r="B485" s="49" t="s">
        <v>97</v>
      </c>
      <c r="D485" s="50"/>
      <c r="F485" s="51" t="s">
        <v>97</v>
      </c>
      <c r="H485" s="35"/>
    </row>
    <row r="486" spans="2:8">
      <c r="B486" s="52"/>
      <c r="D486" s="50"/>
      <c r="H486" s="35"/>
    </row>
    <row r="487" spans="2:8" ht="18.75">
      <c r="B487" s="53" t="str">
        <f>B472</f>
        <v>ANNEE SCOLAIRE  : 2023 / 2024</v>
      </c>
      <c r="D487" s="50"/>
      <c r="F487" s="54" t="str">
        <f>+B487</f>
        <v>ANNEE SCOLAIRE  : 2023 / 2024</v>
      </c>
      <c r="H487" s="35"/>
    </row>
    <row r="488" spans="2:8" ht="15.75" thickBot="1">
      <c r="B488" s="52"/>
      <c r="D488" s="50"/>
      <c r="H488" s="35"/>
    </row>
    <row r="489" spans="2:8" ht="19.5" thickBot="1">
      <c r="B489" s="55" t="s">
        <v>10</v>
      </c>
      <c r="C489" s="34" t="str">
        <f>+'CE1'!B34</f>
        <v>ZIREG</v>
      </c>
      <c r="D489" s="56"/>
      <c r="F489" s="55" t="s">
        <v>10</v>
      </c>
      <c r="G489" s="34" t="str">
        <f>+C489</f>
        <v>ZIREG</v>
      </c>
      <c r="H489" s="35"/>
    </row>
    <row r="490" spans="2:8" ht="19.5" thickBot="1">
      <c r="B490" s="55" t="s">
        <v>9</v>
      </c>
      <c r="C490" s="34" t="str">
        <f>+'CE1'!C34</f>
        <v>FATIMA ZAHRA</v>
      </c>
      <c r="D490" s="56"/>
      <c r="F490" s="55" t="s">
        <v>9</v>
      </c>
      <c r="G490" s="34" t="str">
        <f>+C490</f>
        <v>FATIMA ZAHRA</v>
      </c>
      <c r="H490" s="35"/>
    </row>
    <row r="491" spans="2:8" ht="19.5" thickBot="1">
      <c r="B491" s="55" t="s">
        <v>92</v>
      </c>
      <c r="C491" s="37" t="str">
        <f>+'CE1'!D34</f>
        <v>CE1</v>
      </c>
      <c r="D491" s="33"/>
      <c r="F491" s="55" t="s">
        <v>92</v>
      </c>
      <c r="G491" s="34" t="str">
        <f>+C491</f>
        <v>CE1</v>
      </c>
      <c r="H491" s="57" t="s">
        <v>101</v>
      </c>
    </row>
    <row r="492" spans="2:8" ht="16.5" thickBot="1">
      <c r="B492" s="52"/>
      <c r="C492" s="58"/>
      <c r="D492" s="56"/>
      <c r="G492" s="34"/>
      <c r="H492" s="35"/>
    </row>
    <row r="493" spans="2:8" ht="16.5" thickBot="1">
      <c r="B493" s="31" t="s">
        <v>98</v>
      </c>
      <c r="C493" s="32">
        <f>+'CE1'!E34</f>
        <v>800</v>
      </c>
      <c r="D493" s="33"/>
      <c r="F493" s="31" t="s">
        <v>98</v>
      </c>
      <c r="G493" s="34">
        <f>+C493</f>
        <v>800</v>
      </c>
      <c r="H493" s="35"/>
    </row>
    <row r="494" spans="2:8" ht="16.5" thickBot="1">
      <c r="B494" s="36" t="s">
        <v>99</v>
      </c>
      <c r="C494" s="32">
        <f>+'CE1'!H34</f>
        <v>650</v>
      </c>
      <c r="D494" s="33"/>
      <c r="F494" s="36" t="s">
        <v>99</v>
      </c>
      <c r="G494" s="34">
        <f>+C494</f>
        <v>650</v>
      </c>
      <c r="H494" s="35"/>
    </row>
    <row r="495" spans="2:8" ht="16.5" thickBot="1">
      <c r="B495" s="31" t="s">
        <v>100</v>
      </c>
      <c r="C495" s="37">
        <f>+'CE1'!K34</f>
        <v>150</v>
      </c>
      <c r="D495" s="33"/>
      <c r="F495" s="31" t="s">
        <v>100</v>
      </c>
      <c r="G495" s="34">
        <f>+C495</f>
        <v>150</v>
      </c>
      <c r="H495" s="35"/>
    </row>
    <row r="496" spans="2:8" ht="16.5" thickBot="1">
      <c r="B496" s="38" t="s">
        <v>102</v>
      </c>
      <c r="C496" s="39">
        <f>SUM(C493:C495)</f>
        <v>1600</v>
      </c>
      <c r="D496" s="33"/>
      <c r="F496" s="38" t="s">
        <v>102</v>
      </c>
      <c r="G496" s="34">
        <f>+C496</f>
        <v>1600</v>
      </c>
      <c r="H496" s="35"/>
    </row>
    <row r="497" spans="2:8" ht="15.75" thickBot="1">
      <c r="B497" s="40"/>
      <c r="C497" s="59"/>
      <c r="D497" s="60"/>
      <c r="E497" s="41"/>
      <c r="F497" s="41"/>
      <c r="G497" s="41"/>
      <c r="H497" s="43"/>
    </row>
    <row r="498" spans="2:8" ht="18.75">
      <c r="B498" s="44" t="str">
        <f>+B483</f>
        <v>SEPTEMBRE 2023</v>
      </c>
      <c r="C498" s="45"/>
      <c r="D498" s="46"/>
      <c r="E498" s="45"/>
      <c r="F498" s="47" t="str">
        <f>+B498</f>
        <v>SEPTEMBRE 2023</v>
      </c>
      <c r="G498" s="45"/>
      <c r="H498" s="48"/>
    </row>
    <row r="499" spans="2:8" ht="23.25">
      <c r="B499" s="49" t="s">
        <v>96</v>
      </c>
      <c r="D499" s="50"/>
      <c r="F499" s="51" t="s">
        <v>96</v>
      </c>
      <c r="H499" s="35"/>
    </row>
    <row r="500" spans="2:8" ht="23.25">
      <c r="B500" s="49" t="s">
        <v>97</v>
      </c>
      <c r="D500" s="50"/>
      <c r="F500" s="51" t="s">
        <v>97</v>
      </c>
      <c r="H500" s="35"/>
    </row>
    <row r="501" spans="2:8">
      <c r="B501" s="52"/>
      <c r="D501" s="50"/>
      <c r="H501" s="35"/>
    </row>
    <row r="502" spans="2:8" ht="18.75">
      <c r="B502" s="53" t="str">
        <f>B487</f>
        <v>ANNEE SCOLAIRE  : 2023 / 2024</v>
      </c>
      <c r="D502" s="50"/>
      <c r="F502" s="54" t="str">
        <f>+B502</f>
        <v>ANNEE SCOLAIRE  : 2023 / 2024</v>
      </c>
      <c r="H502" s="35"/>
    </row>
    <row r="503" spans="2:8" ht="15.75" thickBot="1">
      <c r="B503" s="52"/>
      <c r="D503" s="50"/>
      <c r="H503" s="35"/>
    </row>
    <row r="504" spans="2:8" ht="19.5" thickBot="1">
      <c r="B504" s="55" t="s">
        <v>10</v>
      </c>
      <c r="C504" s="34" t="str">
        <f>+'CE1'!B35</f>
        <v>SADEQ</v>
      </c>
      <c r="D504" s="56"/>
      <c r="F504" s="55" t="s">
        <v>10</v>
      </c>
      <c r="G504" s="34" t="str">
        <f>+C504</f>
        <v>SADEQ</v>
      </c>
      <c r="H504" s="35"/>
    </row>
    <row r="505" spans="2:8" ht="19.5" thickBot="1">
      <c r="B505" s="55" t="s">
        <v>9</v>
      </c>
      <c r="C505" s="34" t="str">
        <f>+'CE1'!C35</f>
        <v>ILYESS</v>
      </c>
      <c r="D505" s="56"/>
      <c r="F505" s="55" t="s">
        <v>9</v>
      </c>
      <c r="G505" s="34" t="str">
        <f t="shared" ref="G505:G506" si="44">+C505</f>
        <v>ILYESS</v>
      </c>
      <c r="H505" s="35"/>
    </row>
    <row r="506" spans="2:8" ht="19.5" thickBot="1">
      <c r="B506" s="55" t="s">
        <v>92</v>
      </c>
      <c r="C506" s="37" t="str">
        <f>+'CE1'!D35</f>
        <v>CE1</v>
      </c>
      <c r="D506" s="33"/>
      <c r="F506" s="55" t="s">
        <v>92</v>
      </c>
      <c r="G506" s="34" t="str">
        <f t="shared" si="44"/>
        <v>CE1</v>
      </c>
      <c r="H506" s="57" t="s">
        <v>101</v>
      </c>
    </row>
    <row r="507" spans="2:8" ht="16.5" thickBot="1">
      <c r="B507" s="52"/>
      <c r="C507" s="58"/>
      <c r="D507" s="56"/>
      <c r="G507" s="34"/>
      <c r="H507" s="35"/>
    </row>
    <row r="508" spans="2:8" ht="16.5" thickBot="1">
      <c r="B508" s="31" t="s">
        <v>98</v>
      </c>
      <c r="C508" s="32">
        <f>+'CE1'!E35</f>
        <v>0</v>
      </c>
      <c r="D508" s="33"/>
      <c r="F508" s="31" t="s">
        <v>98</v>
      </c>
      <c r="G508" s="34">
        <f t="shared" ref="G508:G511" si="45">+C508</f>
        <v>0</v>
      </c>
      <c r="H508" s="35"/>
    </row>
    <row r="509" spans="2:8" ht="16.5" thickBot="1">
      <c r="B509" s="36" t="s">
        <v>99</v>
      </c>
      <c r="C509" s="32">
        <f>+'CE1'!H35</f>
        <v>0</v>
      </c>
      <c r="D509" s="33"/>
      <c r="F509" s="36" t="s">
        <v>99</v>
      </c>
      <c r="G509" s="34">
        <f t="shared" si="45"/>
        <v>0</v>
      </c>
      <c r="H509" s="35"/>
    </row>
    <row r="510" spans="2:8" ht="16.5" thickBot="1">
      <c r="B510" s="31" t="s">
        <v>100</v>
      </c>
      <c r="C510" s="37">
        <f>+'CE1'!K35</f>
        <v>0</v>
      </c>
      <c r="D510" s="33"/>
      <c r="F510" s="31" t="s">
        <v>100</v>
      </c>
      <c r="G510" s="34">
        <f t="shared" si="45"/>
        <v>0</v>
      </c>
      <c r="H510" s="35"/>
    </row>
    <row r="511" spans="2:8" ht="16.5" thickBot="1">
      <c r="B511" s="38" t="s">
        <v>102</v>
      </c>
      <c r="C511" s="39">
        <f>SUM(C508:C510)</f>
        <v>0</v>
      </c>
      <c r="D511" s="33"/>
      <c r="F511" s="38" t="s">
        <v>102</v>
      </c>
      <c r="G511" s="34">
        <f t="shared" si="45"/>
        <v>0</v>
      </c>
      <c r="H511" s="35"/>
    </row>
    <row r="512" spans="2:8" ht="6.75" customHeight="1" thickBot="1">
      <c r="B512" s="40"/>
      <c r="C512" s="41"/>
      <c r="D512" s="42"/>
      <c r="E512" s="41"/>
      <c r="F512" s="41"/>
      <c r="G512" s="41"/>
      <c r="H512" s="43"/>
    </row>
    <row r="513" spans="2:8" ht="18.75">
      <c r="B513" s="44" t="str">
        <f>+B498</f>
        <v>SEPTEMBRE 2023</v>
      </c>
      <c r="C513" s="45"/>
      <c r="D513" s="46"/>
      <c r="E513" s="45"/>
      <c r="F513" s="47" t="str">
        <f>+B513</f>
        <v>SEPTEMBRE 2023</v>
      </c>
      <c r="G513" s="45"/>
      <c r="H513" s="48"/>
    </row>
    <row r="514" spans="2:8" ht="23.25">
      <c r="B514" s="49" t="s">
        <v>96</v>
      </c>
      <c r="D514" s="50"/>
      <c r="F514" s="51" t="s">
        <v>96</v>
      </c>
      <c r="H514" s="35"/>
    </row>
    <row r="515" spans="2:8" ht="23.25">
      <c r="B515" s="49" t="s">
        <v>97</v>
      </c>
      <c r="D515" s="50"/>
      <c r="F515" s="51" t="s">
        <v>97</v>
      </c>
      <c r="H515" s="35"/>
    </row>
    <row r="516" spans="2:8">
      <c r="B516" s="52"/>
      <c r="D516" s="50"/>
      <c r="H516" s="35"/>
    </row>
    <row r="517" spans="2:8" ht="18.75">
      <c r="B517" s="53" t="str">
        <f>B502</f>
        <v>ANNEE SCOLAIRE  : 2023 / 2024</v>
      </c>
      <c r="D517" s="50"/>
      <c r="F517" s="54" t="str">
        <f>+B517</f>
        <v>ANNEE SCOLAIRE  : 2023 / 2024</v>
      </c>
      <c r="H517" s="35"/>
    </row>
    <row r="518" spans="2:8" ht="10.5" customHeight="1" thickBot="1">
      <c r="B518" s="52"/>
      <c r="D518" s="50"/>
      <c r="H518" s="35"/>
    </row>
    <row r="519" spans="2:8" ht="19.5" thickBot="1">
      <c r="B519" s="55" t="s">
        <v>10</v>
      </c>
      <c r="C519" s="34" t="str">
        <f>+'CE1'!B36</f>
        <v>EZZIJLI</v>
      </c>
      <c r="D519" s="56"/>
      <c r="F519" s="55" t="s">
        <v>10</v>
      </c>
      <c r="G519" s="34" t="str">
        <f>+C519</f>
        <v>EZZIJLI</v>
      </c>
      <c r="H519" s="35"/>
    </row>
    <row r="520" spans="2:8" ht="19.5" thickBot="1">
      <c r="B520" s="55" t="s">
        <v>9</v>
      </c>
      <c r="C520" s="34" t="str">
        <f>+'CE1'!C36</f>
        <v>RITAJ</v>
      </c>
      <c r="D520" s="56"/>
      <c r="F520" s="55" t="s">
        <v>9</v>
      </c>
      <c r="G520" s="34" t="str">
        <f t="shared" ref="G520:G521" si="46">+C520</f>
        <v>RITAJ</v>
      </c>
      <c r="H520" s="35"/>
    </row>
    <row r="521" spans="2:8" ht="19.5" thickBot="1">
      <c r="B521" s="55" t="s">
        <v>92</v>
      </c>
      <c r="C521" s="37" t="str">
        <f>+'CE1'!D36</f>
        <v>CE1</v>
      </c>
      <c r="D521" s="33"/>
      <c r="F521" s="55" t="s">
        <v>92</v>
      </c>
      <c r="G521" s="34" t="str">
        <f t="shared" si="46"/>
        <v>CE1</v>
      </c>
      <c r="H521" s="57" t="s">
        <v>101</v>
      </c>
    </row>
    <row r="522" spans="2:8" ht="2.25" customHeight="1" thickBot="1">
      <c r="B522" s="52"/>
      <c r="C522" s="58"/>
      <c r="D522" s="56"/>
      <c r="G522" s="34"/>
      <c r="H522" s="35"/>
    </row>
    <row r="523" spans="2:8" ht="16.5" thickBot="1">
      <c r="B523" s="31" t="s">
        <v>98</v>
      </c>
      <c r="C523" s="32">
        <f>+'CE1'!E36</f>
        <v>800</v>
      </c>
      <c r="D523" s="33"/>
      <c r="F523" s="31" t="s">
        <v>98</v>
      </c>
      <c r="G523" s="34">
        <f t="shared" ref="G523:G526" si="47">+C523</f>
        <v>800</v>
      </c>
      <c r="H523" s="35"/>
    </row>
    <row r="524" spans="2:8" ht="16.5" thickBot="1">
      <c r="B524" s="36" t="s">
        <v>99</v>
      </c>
      <c r="C524" s="32">
        <f>+'CE1'!H36</f>
        <v>600</v>
      </c>
      <c r="D524" s="33"/>
      <c r="F524" s="36" t="s">
        <v>99</v>
      </c>
      <c r="G524" s="34">
        <f t="shared" si="47"/>
        <v>600</v>
      </c>
      <c r="H524" s="35"/>
    </row>
    <row r="525" spans="2:8" ht="16.5" thickBot="1">
      <c r="B525" s="31" t="s">
        <v>100</v>
      </c>
      <c r="C525" s="37">
        <f>+'CE1'!K36</f>
        <v>150</v>
      </c>
      <c r="D525" s="33"/>
      <c r="F525" s="31" t="s">
        <v>100</v>
      </c>
      <c r="G525" s="34">
        <f t="shared" si="47"/>
        <v>150</v>
      </c>
      <c r="H525" s="35"/>
    </row>
    <row r="526" spans="2:8" ht="16.5" thickBot="1">
      <c r="B526" s="38" t="s">
        <v>102</v>
      </c>
      <c r="C526" s="39">
        <f>SUM(C523:C525)</f>
        <v>1550</v>
      </c>
      <c r="D526" s="33"/>
      <c r="F526" s="38" t="s">
        <v>102</v>
      </c>
      <c r="G526" s="34">
        <f t="shared" si="47"/>
        <v>1550</v>
      </c>
      <c r="H526" s="35"/>
    </row>
    <row r="527" spans="2:8" ht="15.75" thickBot="1">
      <c r="B527" s="40"/>
      <c r="C527" s="41"/>
      <c r="D527" s="42"/>
      <c r="E527" s="41"/>
      <c r="F527" s="41"/>
      <c r="G527" s="41"/>
      <c r="H527" s="43"/>
    </row>
    <row r="528" spans="2:8" ht="18.75">
      <c r="B528" s="44" t="str">
        <f>+B513</f>
        <v>SEPTEMBRE 2023</v>
      </c>
      <c r="C528" s="45"/>
      <c r="D528" s="46"/>
      <c r="E528" s="45"/>
      <c r="F528" s="47" t="str">
        <f>+B528</f>
        <v>SEPTEMBRE 2023</v>
      </c>
      <c r="G528" s="45"/>
      <c r="H528" s="48"/>
    </row>
    <row r="529" spans="2:8" ht="23.25">
      <c r="B529" s="49" t="s">
        <v>96</v>
      </c>
      <c r="D529" s="50"/>
      <c r="F529" s="51" t="s">
        <v>96</v>
      </c>
      <c r="H529" s="35"/>
    </row>
    <row r="530" spans="2:8" ht="23.25">
      <c r="B530" s="49" t="s">
        <v>97</v>
      </c>
      <c r="D530" s="50"/>
      <c r="F530" s="51" t="s">
        <v>97</v>
      </c>
      <c r="H530" s="35"/>
    </row>
    <row r="531" spans="2:8">
      <c r="B531" s="52"/>
      <c r="D531" s="50"/>
      <c r="H531" s="35"/>
    </row>
    <row r="532" spans="2:8" ht="18.75">
      <c r="B532" s="53" t="str">
        <f>B517</f>
        <v>ANNEE SCOLAIRE  : 2023 / 2024</v>
      </c>
      <c r="D532" s="50"/>
      <c r="F532" s="54" t="str">
        <f>+B532</f>
        <v>ANNEE SCOLAIRE  : 2023 / 2024</v>
      </c>
      <c r="H532" s="35"/>
    </row>
    <row r="533" spans="2:8" ht="6" customHeight="1" thickBot="1">
      <c r="B533" s="52"/>
      <c r="D533" s="50"/>
      <c r="H533" s="35"/>
    </row>
    <row r="534" spans="2:8" ht="19.5" thickBot="1">
      <c r="B534" s="55" t="s">
        <v>10</v>
      </c>
      <c r="C534" s="34" t="str">
        <f>+'CE1'!B37</f>
        <v>IBRAHIMI</v>
      </c>
      <c r="D534" s="56"/>
      <c r="F534" s="55" t="s">
        <v>10</v>
      </c>
      <c r="G534" s="34" t="str">
        <f>+C534</f>
        <v>IBRAHIMI</v>
      </c>
      <c r="H534" s="35"/>
    </row>
    <row r="535" spans="2:8" ht="19.5" thickBot="1">
      <c r="B535" s="55" t="s">
        <v>9</v>
      </c>
      <c r="C535" s="34" t="str">
        <f>+'CE1'!C37</f>
        <v>RIHAB</v>
      </c>
      <c r="D535" s="56"/>
      <c r="F535" s="55" t="s">
        <v>9</v>
      </c>
      <c r="G535" s="34" t="str">
        <f>+C535</f>
        <v>RIHAB</v>
      </c>
      <c r="H535" s="35"/>
    </row>
    <row r="536" spans="2:8" ht="19.5" thickBot="1">
      <c r="B536" s="55" t="s">
        <v>92</v>
      </c>
      <c r="C536" s="37" t="str">
        <f>+'CE1'!D37</f>
        <v>CE1</v>
      </c>
      <c r="D536" s="33"/>
      <c r="F536" s="55" t="s">
        <v>92</v>
      </c>
      <c r="G536" s="34" t="str">
        <f>+C536</f>
        <v>CE1</v>
      </c>
      <c r="H536" s="57" t="s">
        <v>101</v>
      </c>
    </row>
    <row r="537" spans="2:8" ht="6.75" customHeight="1" thickBot="1">
      <c r="B537" s="52"/>
      <c r="C537" s="58"/>
      <c r="D537" s="56"/>
      <c r="G537" s="34"/>
      <c r="H537" s="35"/>
    </row>
    <row r="538" spans="2:8" ht="16.5" thickBot="1">
      <c r="B538" s="31" t="s">
        <v>98</v>
      </c>
      <c r="C538" s="32">
        <f>+'CE1'!E37</f>
        <v>0</v>
      </c>
      <c r="D538" s="33"/>
      <c r="F538" s="31" t="s">
        <v>98</v>
      </c>
      <c r="G538" s="34">
        <f>+C538</f>
        <v>0</v>
      </c>
      <c r="H538" s="35"/>
    </row>
    <row r="539" spans="2:8" ht="16.5" thickBot="1">
      <c r="B539" s="36" t="s">
        <v>99</v>
      </c>
      <c r="C539" s="32">
        <f>+'CE1'!H37</f>
        <v>0</v>
      </c>
      <c r="D539" s="33"/>
      <c r="F539" s="36" t="s">
        <v>99</v>
      </c>
      <c r="G539" s="34">
        <f>+C539</f>
        <v>0</v>
      </c>
      <c r="H539" s="35"/>
    </row>
    <row r="540" spans="2:8" ht="16.5" thickBot="1">
      <c r="B540" s="31" t="s">
        <v>100</v>
      </c>
      <c r="C540" s="37">
        <f>+'CE1'!K37</f>
        <v>0</v>
      </c>
      <c r="D540" s="33"/>
      <c r="F540" s="31" t="s">
        <v>100</v>
      </c>
      <c r="G540" s="34">
        <f>+C540</f>
        <v>0</v>
      </c>
      <c r="H540" s="35"/>
    </row>
    <row r="541" spans="2:8" ht="16.5" thickBot="1">
      <c r="B541" s="38" t="s">
        <v>102</v>
      </c>
      <c r="C541" s="39">
        <f>SUM(C538:C540)</f>
        <v>0</v>
      </c>
      <c r="D541" s="33"/>
      <c r="F541" s="38" t="s">
        <v>102</v>
      </c>
      <c r="G541" s="34">
        <f>+C541</f>
        <v>0</v>
      </c>
      <c r="H541" s="35"/>
    </row>
    <row r="542" spans="2:8" ht="9.75" customHeight="1" thickBot="1">
      <c r="B542" s="40"/>
      <c r="C542" s="59"/>
      <c r="D542" s="60"/>
      <c r="E542" s="41"/>
      <c r="F542" s="41"/>
      <c r="G542" s="41"/>
      <c r="H542" s="43"/>
    </row>
    <row r="543" spans="2:8" ht="18.75">
      <c r="B543" s="44" t="str">
        <f>+B528</f>
        <v>SEPTEMBRE 2023</v>
      </c>
      <c r="C543" s="45"/>
      <c r="D543" s="46"/>
      <c r="E543" s="45"/>
      <c r="F543" s="47" t="str">
        <f>+B543</f>
        <v>SEPTEMBRE 2023</v>
      </c>
      <c r="G543" s="45"/>
      <c r="H543" s="48"/>
    </row>
    <row r="544" spans="2:8" ht="23.25">
      <c r="B544" s="49" t="s">
        <v>96</v>
      </c>
      <c r="D544" s="50"/>
      <c r="F544" s="51" t="s">
        <v>96</v>
      </c>
      <c r="H544" s="35"/>
    </row>
    <row r="545" spans="2:8" ht="23.25">
      <c r="B545" s="49" t="s">
        <v>97</v>
      </c>
      <c r="D545" s="50"/>
      <c r="F545" s="51" t="s">
        <v>97</v>
      </c>
      <c r="H545" s="35"/>
    </row>
    <row r="546" spans="2:8" ht="2.25" customHeight="1">
      <c r="B546" s="52"/>
      <c r="D546" s="50"/>
      <c r="H546" s="35"/>
    </row>
    <row r="547" spans="2:8" ht="18.75">
      <c r="B547" s="53" t="str">
        <f>B532</f>
        <v>ANNEE SCOLAIRE  : 2023 / 2024</v>
      </c>
      <c r="D547" s="50"/>
      <c r="F547" s="54" t="str">
        <f>+B547</f>
        <v>ANNEE SCOLAIRE  : 2023 / 2024</v>
      </c>
      <c r="H547" s="35"/>
    </row>
    <row r="548" spans="2:8" ht="6.75" customHeight="1" thickBot="1">
      <c r="B548" s="52"/>
      <c r="D548" s="50"/>
      <c r="H548" s="35"/>
    </row>
    <row r="549" spans="2:8" ht="19.5" thickBot="1">
      <c r="B549" s="55" t="s">
        <v>10</v>
      </c>
      <c r="C549" s="34" t="str">
        <f>+'CE1'!B38</f>
        <v>KHAM</v>
      </c>
      <c r="D549" s="56"/>
      <c r="F549" s="55" t="s">
        <v>10</v>
      </c>
      <c r="G549" s="34" t="str">
        <f>+C549</f>
        <v>KHAM</v>
      </c>
      <c r="H549" s="35"/>
    </row>
    <row r="550" spans="2:8" ht="19.5" thickBot="1">
      <c r="B550" s="55" t="s">
        <v>9</v>
      </c>
      <c r="C550" s="34" t="str">
        <f>+'CE1'!C38</f>
        <v>MOHAMED</v>
      </c>
      <c r="D550" s="56"/>
      <c r="F550" s="55" t="s">
        <v>9</v>
      </c>
      <c r="G550" s="34" t="str">
        <f t="shared" ref="G550:G551" si="48">+C550</f>
        <v>MOHAMED</v>
      </c>
      <c r="H550" s="35"/>
    </row>
    <row r="551" spans="2:8" ht="19.5" thickBot="1">
      <c r="B551" s="55" t="s">
        <v>92</v>
      </c>
      <c r="C551" s="37" t="str">
        <f>+'CE1'!D38</f>
        <v>CE1</v>
      </c>
      <c r="D551" s="33"/>
      <c r="F551" s="55" t="s">
        <v>92</v>
      </c>
      <c r="G551" s="34" t="str">
        <f t="shared" si="48"/>
        <v>CE1</v>
      </c>
      <c r="H551" s="57" t="s">
        <v>101</v>
      </c>
    </row>
    <row r="552" spans="2:8" ht="3.75" customHeight="1" thickBot="1">
      <c r="B552" s="52"/>
      <c r="C552" s="58"/>
      <c r="D552" s="56"/>
      <c r="G552" s="34"/>
      <c r="H552" s="35"/>
    </row>
    <row r="553" spans="2:8" ht="16.5" thickBot="1">
      <c r="B553" s="31" t="s">
        <v>98</v>
      </c>
      <c r="C553" s="32">
        <f>+'CE1'!E38</f>
        <v>800</v>
      </c>
      <c r="D553" s="33"/>
      <c r="F553" s="31" t="s">
        <v>98</v>
      </c>
      <c r="G553" s="34">
        <f t="shared" ref="G553:G556" si="49">+C553</f>
        <v>800</v>
      </c>
      <c r="H553" s="35"/>
    </row>
    <row r="554" spans="2:8" ht="16.5" thickBot="1">
      <c r="B554" s="36" t="s">
        <v>99</v>
      </c>
      <c r="C554" s="32">
        <f>+'CE1'!H38</f>
        <v>650</v>
      </c>
      <c r="D554" s="33"/>
      <c r="F554" s="36" t="s">
        <v>99</v>
      </c>
      <c r="G554" s="34">
        <f t="shared" si="49"/>
        <v>650</v>
      </c>
      <c r="H554" s="35"/>
    </row>
    <row r="555" spans="2:8" ht="16.5" thickBot="1">
      <c r="B555" s="31" t="s">
        <v>100</v>
      </c>
      <c r="C555" s="37">
        <f>+'CE1'!K38</f>
        <v>150</v>
      </c>
      <c r="D555" s="33"/>
      <c r="F555" s="31" t="s">
        <v>100</v>
      </c>
      <c r="G555" s="34">
        <f t="shared" si="49"/>
        <v>150</v>
      </c>
      <c r="H555" s="35"/>
    </row>
    <row r="556" spans="2:8" ht="16.5" thickBot="1">
      <c r="B556" s="38" t="s">
        <v>102</v>
      </c>
      <c r="C556" s="39">
        <f>SUM(C553:C555)</f>
        <v>1600</v>
      </c>
      <c r="D556" s="33"/>
      <c r="F556" s="38" t="s">
        <v>102</v>
      </c>
      <c r="G556" s="34">
        <f t="shared" si="49"/>
        <v>1600</v>
      </c>
      <c r="H556" s="35"/>
    </row>
    <row r="557" spans="2:8" ht="3.75" customHeight="1" thickBot="1">
      <c r="B557" s="40"/>
      <c r="C557" s="41"/>
      <c r="D557" s="42"/>
      <c r="E557" s="41"/>
      <c r="F557" s="41"/>
      <c r="G557" s="41"/>
      <c r="H557" s="43"/>
    </row>
    <row r="558" spans="2:8" ht="18.75">
      <c r="B558" s="44" t="str">
        <f>B543</f>
        <v>SEPTEMBRE 2023</v>
      </c>
      <c r="C558" s="45"/>
      <c r="D558" s="46"/>
      <c r="E558" s="45"/>
      <c r="F558" s="47" t="str">
        <f>+B558</f>
        <v>SEPTEMBRE 2023</v>
      </c>
      <c r="G558" s="45"/>
      <c r="H558" s="48"/>
    </row>
    <row r="559" spans="2:8" ht="23.25">
      <c r="B559" s="49" t="s">
        <v>96</v>
      </c>
      <c r="D559" s="50"/>
      <c r="F559" s="51" t="s">
        <v>96</v>
      </c>
      <c r="H559" s="35"/>
    </row>
    <row r="560" spans="2:8" ht="22.5" customHeight="1">
      <c r="B560" s="49" t="s">
        <v>97</v>
      </c>
      <c r="D560" s="50"/>
      <c r="F560" s="51" t="s">
        <v>97</v>
      </c>
      <c r="H560" s="35"/>
    </row>
    <row r="561" spans="2:8" hidden="1">
      <c r="B561" s="52"/>
      <c r="D561" s="50"/>
      <c r="H561" s="35"/>
    </row>
    <row r="562" spans="2:8" ht="18.75">
      <c r="B562" s="53" t="str">
        <f>B547</f>
        <v>ANNEE SCOLAIRE  : 2023 / 2024</v>
      </c>
      <c r="D562" s="50"/>
      <c r="F562" s="54" t="str">
        <f>+B562</f>
        <v>ANNEE SCOLAIRE  : 2023 / 2024</v>
      </c>
      <c r="H562" s="35"/>
    </row>
    <row r="563" spans="2:8" ht="5.25" customHeight="1" thickBot="1">
      <c r="B563" s="52"/>
      <c r="D563" s="50"/>
      <c r="H563" s="35"/>
    </row>
    <row r="564" spans="2:8" ht="19.5" thickBot="1">
      <c r="B564" s="55" t="s">
        <v>10</v>
      </c>
      <c r="C564" s="34" t="e">
        <f>+'CE1'!#REF!</f>
        <v>#REF!</v>
      </c>
      <c r="D564" s="56"/>
      <c r="F564" s="55" t="s">
        <v>10</v>
      </c>
      <c r="G564" s="34" t="e">
        <f>+C564</f>
        <v>#REF!</v>
      </c>
      <c r="H564" s="35"/>
    </row>
    <row r="565" spans="2:8" ht="19.5" thickBot="1">
      <c r="B565" s="55" t="s">
        <v>9</v>
      </c>
      <c r="C565" s="34" t="e">
        <f>+'CE1'!#REF!</f>
        <v>#REF!</v>
      </c>
      <c r="D565" s="56"/>
      <c r="F565" s="55" t="s">
        <v>9</v>
      </c>
      <c r="G565" s="34" t="e">
        <f t="shared" ref="G565:G566" si="50">+C565</f>
        <v>#REF!</v>
      </c>
      <c r="H565" s="35"/>
    </row>
    <row r="566" spans="2:8" ht="19.5" thickBot="1">
      <c r="B566" s="55" t="s">
        <v>92</v>
      </c>
      <c r="C566" s="37" t="e">
        <f>+'CE1'!#REF!</f>
        <v>#REF!</v>
      </c>
      <c r="D566" s="33"/>
      <c r="F566" s="55" t="s">
        <v>92</v>
      </c>
      <c r="G566" s="34" t="e">
        <f t="shared" si="50"/>
        <v>#REF!</v>
      </c>
      <c r="H566" s="57" t="s">
        <v>101</v>
      </c>
    </row>
    <row r="567" spans="2:8" ht="4.5" customHeight="1" thickBot="1">
      <c r="B567" s="52"/>
      <c r="C567" s="58"/>
      <c r="D567" s="56"/>
      <c r="G567" s="34"/>
      <c r="H567" s="35"/>
    </row>
    <row r="568" spans="2:8" ht="16.5" thickBot="1">
      <c r="B568" s="31" t="s">
        <v>98</v>
      </c>
      <c r="C568" s="32" t="e">
        <f>+'CE1'!#REF!</f>
        <v>#REF!</v>
      </c>
      <c r="D568" s="33"/>
      <c r="F568" s="31" t="s">
        <v>98</v>
      </c>
      <c r="G568" s="34" t="e">
        <f t="shared" ref="G568:G571" si="51">+C568</f>
        <v>#REF!</v>
      </c>
      <c r="H568" s="35"/>
    </row>
    <row r="569" spans="2:8" ht="19.5" customHeight="1" thickBot="1">
      <c r="B569" s="36" t="s">
        <v>99</v>
      </c>
      <c r="C569" s="32" t="e">
        <f>+'CE1'!#REF!</f>
        <v>#REF!</v>
      </c>
      <c r="D569" s="33"/>
      <c r="F569" s="36" t="s">
        <v>99</v>
      </c>
      <c r="G569" s="34" t="e">
        <f t="shared" si="51"/>
        <v>#REF!</v>
      </c>
      <c r="H569" s="35"/>
    </row>
    <row r="570" spans="2:8" ht="19.5" customHeight="1" thickBot="1">
      <c r="B570" s="31" t="s">
        <v>100</v>
      </c>
      <c r="C570" s="37" t="e">
        <f>+'CE1'!#REF!</f>
        <v>#REF!</v>
      </c>
      <c r="D570" s="33"/>
      <c r="F570" s="31" t="s">
        <v>100</v>
      </c>
      <c r="G570" s="34" t="e">
        <f t="shared" si="51"/>
        <v>#REF!</v>
      </c>
      <c r="H570" s="35"/>
    </row>
    <row r="571" spans="2:8" ht="20.25" customHeight="1" thickBot="1">
      <c r="B571" s="38" t="s">
        <v>102</v>
      </c>
      <c r="C571" s="39" t="e">
        <f>SUM(C568:C570)</f>
        <v>#REF!</v>
      </c>
      <c r="D571" s="33"/>
      <c r="F571" s="38" t="s">
        <v>102</v>
      </c>
      <c r="G571" s="34" t="e">
        <f t="shared" si="51"/>
        <v>#REF!</v>
      </c>
      <c r="H571" s="35"/>
    </row>
    <row r="572" spans="2:8" ht="20.25" customHeight="1" thickBot="1">
      <c r="B572" s="40"/>
      <c r="C572" s="41"/>
      <c r="D572" s="42"/>
      <c r="E572" s="41"/>
      <c r="F572" s="41"/>
      <c r="G572" s="41"/>
      <c r="H572" s="43"/>
    </row>
    <row r="573" spans="2:8" ht="18.75">
      <c r="B573" s="44" t="str">
        <f>+B558</f>
        <v>SEPTEMBRE 2023</v>
      </c>
      <c r="C573" s="45"/>
      <c r="D573" s="46"/>
      <c r="E573" s="45"/>
      <c r="F573" s="47" t="str">
        <f>+B573</f>
        <v>SEPTEMBRE 2023</v>
      </c>
      <c r="G573" s="45"/>
      <c r="H573" s="48"/>
    </row>
    <row r="574" spans="2:8" ht="23.25">
      <c r="B574" s="49" t="s">
        <v>96</v>
      </c>
      <c r="D574" s="50"/>
      <c r="F574" s="51" t="s">
        <v>96</v>
      </c>
      <c r="H574" s="35"/>
    </row>
    <row r="575" spans="2:8" ht="23.25">
      <c r="B575" s="49" t="s">
        <v>97</v>
      </c>
      <c r="D575" s="50"/>
      <c r="F575" s="51" t="s">
        <v>97</v>
      </c>
      <c r="H575" s="35"/>
    </row>
    <row r="576" spans="2:8">
      <c r="B576" s="52"/>
      <c r="D576" s="50"/>
      <c r="H576" s="35"/>
    </row>
    <row r="577" spans="2:8" ht="18.75">
      <c r="B577" s="53" t="str">
        <f>B562</f>
        <v>ANNEE SCOLAIRE  : 2023 / 2024</v>
      </c>
      <c r="D577" s="50"/>
      <c r="F577" s="54" t="str">
        <f>+B577</f>
        <v>ANNEE SCOLAIRE  : 2023 / 2024</v>
      </c>
      <c r="H577" s="35"/>
    </row>
    <row r="578" spans="2:8" ht="15.75" thickBot="1">
      <c r="B578" s="52"/>
      <c r="D578" s="50"/>
      <c r="H578" s="35"/>
    </row>
    <row r="579" spans="2:8" ht="19.5" thickBot="1">
      <c r="B579" s="55" t="s">
        <v>10</v>
      </c>
      <c r="C579" s="34" t="e">
        <f>+'CE1'!#REF!</f>
        <v>#REF!</v>
      </c>
      <c r="D579" s="56"/>
      <c r="F579" s="55" t="s">
        <v>10</v>
      </c>
      <c r="G579" s="34" t="e">
        <f>+C579</f>
        <v>#REF!</v>
      </c>
      <c r="H579" s="35"/>
    </row>
    <row r="580" spans="2:8" ht="19.5" thickBot="1">
      <c r="B580" s="55" t="s">
        <v>9</v>
      </c>
      <c r="C580" s="34" t="e">
        <f>+'CE1'!#REF!</f>
        <v>#REF!</v>
      </c>
      <c r="D580" s="56"/>
      <c r="F580" s="55" t="s">
        <v>9</v>
      </c>
      <c r="G580" s="34" t="e">
        <f t="shared" ref="G580:G581" si="52">+C580</f>
        <v>#REF!</v>
      </c>
      <c r="H580" s="35"/>
    </row>
    <row r="581" spans="2:8" ht="19.5" thickBot="1">
      <c r="B581" s="55" t="s">
        <v>92</v>
      </c>
      <c r="C581" s="37" t="e">
        <f>+'CE1'!#REF!</f>
        <v>#REF!</v>
      </c>
      <c r="D581" s="33"/>
      <c r="F581" s="55" t="s">
        <v>92</v>
      </c>
      <c r="G581" s="34" t="e">
        <f t="shared" si="52"/>
        <v>#REF!</v>
      </c>
      <c r="H581" s="57" t="s">
        <v>101</v>
      </c>
    </row>
    <row r="582" spans="2:8" ht="16.5" thickBot="1">
      <c r="B582" s="52"/>
      <c r="C582" s="58"/>
      <c r="D582" s="56"/>
      <c r="G582" s="34"/>
      <c r="H582" s="35"/>
    </row>
    <row r="583" spans="2:8" ht="16.5" thickBot="1">
      <c r="B583" s="31" t="s">
        <v>98</v>
      </c>
      <c r="C583" s="32" t="e">
        <f>+'CE1'!#REF!</f>
        <v>#REF!</v>
      </c>
      <c r="D583" s="33"/>
      <c r="F583" s="31" t="s">
        <v>98</v>
      </c>
      <c r="G583" s="34" t="e">
        <f t="shared" ref="G583:G586" si="53">+C583</f>
        <v>#REF!</v>
      </c>
      <c r="H583" s="35"/>
    </row>
    <row r="584" spans="2:8" ht="16.5" thickBot="1">
      <c r="B584" s="36" t="s">
        <v>99</v>
      </c>
      <c r="C584" s="32" t="e">
        <f>+'CE1'!#REF!</f>
        <v>#REF!</v>
      </c>
      <c r="D584" s="33"/>
      <c r="F584" s="36" t="s">
        <v>99</v>
      </c>
      <c r="G584" s="34" t="e">
        <f t="shared" si="53"/>
        <v>#REF!</v>
      </c>
      <c r="H584" s="35"/>
    </row>
    <row r="585" spans="2:8" ht="17.25" customHeight="1" thickBot="1">
      <c r="B585" s="31" t="s">
        <v>100</v>
      </c>
      <c r="C585" s="37" t="e">
        <f>+'CE1'!#REF!</f>
        <v>#REF!</v>
      </c>
      <c r="D585" s="33"/>
      <c r="F585" s="31" t="s">
        <v>100</v>
      </c>
      <c r="G585" s="34" t="e">
        <f t="shared" si="53"/>
        <v>#REF!</v>
      </c>
      <c r="H585" s="35"/>
    </row>
    <row r="586" spans="2:8" ht="16.5" thickBot="1">
      <c r="B586" s="38" t="s">
        <v>102</v>
      </c>
      <c r="C586" s="39" t="e">
        <f>SUM(C583:C585)</f>
        <v>#REF!</v>
      </c>
      <c r="D586" s="33"/>
      <c r="F586" s="38" t="s">
        <v>102</v>
      </c>
      <c r="G586" s="34" t="e">
        <f t="shared" si="53"/>
        <v>#REF!</v>
      </c>
      <c r="H586" s="35"/>
    </row>
    <row r="587" spans="2:8" ht="18.75" customHeight="1" thickBot="1">
      <c r="B587" s="40"/>
      <c r="C587" s="41"/>
      <c r="D587" s="42"/>
      <c r="E587" s="41"/>
      <c r="F587" s="41"/>
      <c r="G587" s="41"/>
      <c r="H587" s="43"/>
    </row>
    <row r="588" spans="2:8" ht="18.75" customHeight="1">
      <c r="B588" s="44" t="str">
        <f>+B573</f>
        <v>SEPTEMBRE 2023</v>
      </c>
      <c r="C588" s="45"/>
      <c r="D588" s="46"/>
      <c r="E588" s="45"/>
      <c r="F588" s="47" t="str">
        <f>+B588</f>
        <v>SEPTEMBRE 2023</v>
      </c>
      <c r="G588" s="45"/>
      <c r="H588" s="48"/>
    </row>
    <row r="589" spans="2:8" ht="23.25">
      <c r="B589" s="49" t="s">
        <v>96</v>
      </c>
      <c r="D589" s="50"/>
      <c r="F589" s="51" t="s">
        <v>96</v>
      </c>
      <c r="H589" s="35"/>
    </row>
    <row r="590" spans="2:8" ht="23.25">
      <c r="B590" s="49" t="s">
        <v>97</v>
      </c>
      <c r="D590" s="50"/>
      <c r="F590" s="51" t="s">
        <v>97</v>
      </c>
      <c r="H590" s="35"/>
    </row>
    <row r="591" spans="2:8" ht="6.75" customHeight="1">
      <c r="B591" s="52"/>
      <c r="D591" s="50"/>
      <c r="H591" s="35"/>
    </row>
    <row r="592" spans="2:8" ht="18.75">
      <c r="B592" s="53" t="str">
        <f>B577</f>
        <v>ANNEE SCOLAIRE  : 2023 / 2024</v>
      </c>
      <c r="D592" s="50"/>
      <c r="F592" s="54" t="str">
        <f>+B592</f>
        <v>ANNEE SCOLAIRE  : 2023 / 2024</v>
      </c>
      <c r="H592" s="35"/>
    </row>
    <row r="593" spans="2:8" ht="7.5" customHeight="1" thickBot="1">
      <c r="B593" s="52"/>
      <c r="D593" s="50"/>
      <c r="H593" s="35"/>
    </row>
    <row r="594" spans="2:8" ht="19.5" thickBot="1">
      <c r="B594" s="55" t="s">
        <v>10</v>
      </c>
      <c r="C594" s="34" t="str">
        <f>+'CE1'!B39</f>
        <v>DRISSI</v>
      </c>
      <c r="D594" s="56"/>
      <c r="F594" s="55" t="s">
        <v>10</v>
      </c>
      <c r="G594" s="34" t="str">
        <f>+C594</f>
        <v>DRISSI</v>
      </c>
      <c r="H594" s="35"/>
    </row>
    <row r="595" spans="2:8" ht="19.5" thickBot="1">
      <c r="B595" s="55" t="s">
        <v>9</v>
      </c>
      <c r="C595" s="34" t="str">
        <f>+'CE1'!C39</f>
        <v>AYMEN</v>
      </c>
      <c r="D595" s="56"/>
      <c r="F595" s="55" t="s">
        <v>9</v>
      </c>
      <c r="G595" s="34" t="str">
        <f t="shared" ref="G595:G596" si="54">+C595</f>
        <v>AYMEN</v>
      </c>
      <c r="H595" s="35"/>
    </row>
    <row r="596" spans="2:8" ht="19.5" thickBot="1">
      <c r="B596" s="55" t="s">
        <v>92</v>
      </c>
      <c r="C596" s="37" t="str">
        <f>+'CE1'!D39</f>
        <v>CE1</v>
      </c>
      <c r="D596" s="33"/>
      <c r="F596" s="55" t="s">
        <v>92</v>
      </c>
      <c r="G596" s="34" t="str">
        <f t="shared" si="54"/>
        <v>CE1</v>
      </c>
      <c r="H596" s="57" t="s">
        <v>101</v>
      </c>
    </row>
    <row r="597" spans="2:8" ht="16.5" thickBot="1">
      <c r="B597" s="52"/>
      <c r="C597" s="58"/>
      <c r="D597" s="56"/>
      <c r="G597" s="34"/>
      <c r="H597" s="35"/>
    </row>
    <row r="598" spans="2:8" ht="16.5" thickBot="1">
      <c r="B598" s="31" t="s">
        <v>98</v>
      </c>
      <c r="C598" s="32">
        <f>+'CE1'!E39</f>
        <v>0</v>
      </c>
      <c r="D598" s="33"/>
      <c r="F598" s="31" t="s">
        <v>98</v>
      </c>
      <c r="G598" s="34">
        <f t="shared" ref="G598:G601" si="55">+C598</f>
        <v>0</v>
      </c>
      <c r="H598" s="35"/>
    </row>
    <row r="599" spans="2:8" ht="16.5" thickBot="1">
      <c r="B599" s="36" t="s">
        <v>99</v>
      </c>
      <c r="C599" s="32">
        <f>+'CE1'!H39</f>
        <v>0</v>
      </c>
      <c r="D599" s="33"/>
      <c r="F599" s="36" t="s">
        <v>99</v>
      </c>
      <c r="G599" s="34">
        <f t="shared" si="55"/>
        <v>0</v>
      </c>
      <c r="H599" s="35"/>
    </row>
    <row r="600" spans="2:8" ht="16.5" thickBot="1">
      <c r="B600" s="31" t="s">
        <v>100</v>
      </c>
      <c r="C600" s="37">
        <f>+'CE1'!K39</f>
        <v>0</v>
      </c>
      <c r="D600" s="33"/>
      <c r="F600" s="31" t="s">
        <v>100</v>
      </c>
      <c r="G600" s="34">
        <f t="shared" si="55"/>
        <v>0</v>
      </c>
      <c r="H600" s="35"/>
    </row>
    <row r="601" spans="2:8" ht="16.5" thickBot="1">
      <c r="B601" s="38" t="s">
        <v>102</v>
      </c>
      <c r="C601" s="39">
        <f>SUM(C598:C600)</f>
        <v>0</v>
      </c>
      <c r="D601" s="33"/>
      <c r="F601" s="38" t="s">
        <v>102</v>
      </c>
      <c r="G601" s="34">
        <f t="shared" si="55"/>
        <v>0</v>
      </c>
      <c r="H601" s="35"/>
    </row>
    <row r="602" spans="2:8" ht="5.25" customHeight="1" thickBot="1">
      <c r="B602" s="40"/>
      <c r="C602" s="41"/>
      <c r="D602" s="42"/>
      <c r="E602" s="41"/>
      <c r="F602" s="41"/>
      <c r="G602" s="41"/>
      <c r="H602" s="43"/>
    </row>
    <row r="603" spans="2:8" ht="18.75">
      <c r="B603" s="44" t="str">
        <f>+B588</f>
        <v>SEPTEMBRE 2023</v>
      </c>
      <c r="C603" s="45"/>
      <c r="D603" s="46"/>
      <c r="E603" s="45"/>
      <c r="F603" s="47" t="str">
        <f>+B603</f>
        <v>SEPTEMBRE 2023</v>
      </c>
      <c r="G603" s="45"/>
      <c r="H603" s="48"/>
    </row>
    <row r="604" spans="2:8" ht="23.25">
      <c r="B604" s="49" t="s">
        <v>96</v>
      </c>
      <c r="D604" s="50"/>
      <c r="F604" s="51" t="s">
        <v>96</v>
      </c>
      <c r="H604" s="35"/>
    </row>
    <row r="605" spans="2:8" ht="23.25">
      <c r="B605" s="49" t="s">
        <v>97</v>
      </c>
      <c r="D605" s="50"/>
      <c r="F605" s="51" t="s">
        <v>97</v>
      </c>
      <c r="H605" s="35"/>
    </row>
    <row r="606" spans="2:8" ht="1.5" customHeight="1">
      <c r="B606" s="52"/>
      <c r="D606" s="50"/>
      <c r="H606" s="35"/>
    </row>
    <row r="607" spans="2:8" ht="18.75">
      <c r="B607" s="53" t="str">
        <f>B592</f>
        <v>ANNEE SCOLAIRE  : 2023 / 2024</v>
      </c>
      <c r="D607" s="50"/>
      <c r="F607" s="54" t="str">
        <f>+B607</f>
        <v>ANNEE SCOLAIRE  : 2023 / 2024</v>
      </c>
      <c r="H607" s="35"/>
    </row>
    <row r="608" spans="2:8" ht="1.5" customHeight="1" thickBot="1">
      <c r="B608" s="52"/>
      <c r="D608" s="50"/>
      <c r="H608" s="35"/>
    </row>
    <row r="609" spans="2:8" ht="19.5" thickBot="1">
      <c r="B609" s="55" t="s">
        <v>10</v>
      </c>
      <c r="C609" s="34" t="e">
        <f>+'CE1'!#REF!</f>
        <v>#REF!</v>
      </c>
      <c r="D609" s="56"/>
      <c r="F609" s="55" t="s">
        <v>10</v>
      </c>
      <c r="G609" s="34" t="e">
        <f>+C609</f>
        <v>#REF!</v>
      </c>
      <c r="H609" s="35"/>
    </row>
    <row r="610" spans="2:8" ht="19.5" thickBot="1">
      <c r="B610" s="55" t="s">
        <v>9</v>
      </c>
      <c r="C610" s="34" t="e">
        <f>+'CE1'!#REF!</f>
        <v>#REF!</v>
      </c>
      <c r="D610" s="56"/>
      <c r="F610" s="55" t="s">
        <v>9</v>
      </c>
      <c r="G610" s="34" t="e">
        <f t="shared" ref="G610:G611" si="56">+C610</f>
        <v>#REF!</v>
      </c>
      <c r="H610" s="35"/>
    </row>
    <row r="611" spans="2:8" ht="19.5" thickBot="1">
      <c r="B611" s="55" t="s">
        <v>92</v>
      </c>
      <c r="C611" s="37" t="e">
        <f>+'CE1'!#REF!</f>
        <v>#REF!</v>
      </c>
      <c r="D611" s="33"/>
      <c r="F611" s="55" t="s">
        <v>92</v>
      </c>
      <c r="G611" s="34" t="e">
        <f t="shared" si="56"/>
        <v>#REF!</v>
      </c>
      <c r="H611" s="57" t="s">
        <v>101</v>
      </c>
    </row>
    <row r="612" spans="2:8" ht="2.25" customHeight="1" thickBot="1">
      <c r="B612" s="52"/>
      <c r="C612" s="58"/>
      <c r="D612" s="56"/>
      <c r="G612" s="34"/>
      <c r="H612" s="35"/>
    </row>
    <row r="613" spans="2:8" ht="16.5" thickBot="1">
      <c r="B613" s="31" t="s">
        <v>98</v>
      </c>
      <c r="C613" s="32" t="e">
        <f>+'CE1'!#REF!</f>
        <v>#REF!</v>
      </c>
      <c r="D613" s="33"/>
      <c r="F613" s="31" t="s">
        <v>98</v>
      </c>
      <c r="G613" s="34" t="e">
        <f t="shared" ref="G613:G616" si="57">+C613</f>
        <v>#REF!</v>
      </c>
      <c r="H613" s="35"/>
    </row>
    <row r="614" spans="2:8" ht="16.5" thickBot="1">
      <c r="B614" s="36" t="s">
        <v>99</v>
      </c>
      <c r="C614" s="32" t="e">
        <f>+'CE1'!#REF!</f>
        <v>#REF!</v>
      </c>
      <c r="D614" s="33"/>
      <c r="F614" s="36" t="s">
        <v>99</v>
      </c>
      <c r="G614" s="34" t="e">
        <f t="shared" si="57"/>
        <v>#REF!</v>
      </c>
      <c r="H614" s="35"/>
    </row>
    <row r="615" spans="2:8" ht="24" customHeight="1" thickBot="1">
      <c r="B615" s="31" t="s">
        <v>100</v>
      </c>
      <c r="C615" s="37" t="e">
        <f>+'CE1'!#REF!</f>
        <v>#REF!</v>
      </c>
      <c r="D615" s="33"/>
      <c r="F615" s="31" t="s">
        <v>100</v>
      </c>
      <c r="G615" s="34" t="e">
        <f t="shared" si="57"/>
        <v>#REF!</v>
      </c>
      <c r="H615" s="35"/>
    </row>
    <row r="616" spans="2:8" ht="27.75" customHeight="1" thickBot="1">
      <c r="B616" s="38" t="s">
        <v>102</v>
      </c>
      <c r="C616" s="39" t="e">
        <f>SUM(C613:C615)</f>
        <v>#REF!</v>
      </c>
      <c r="D616" s="33"/>
      <c r="F616" s="38" t="s">
        <v>102</v>
      </c>
      <c r="G616" s="34" t="e">
        <f t="shared" si="57"/>
        <v>#REF!</v>
      </c>
      <c r="H616" s="35"/>
    </row>
    <row r="617" spans="2:8" ht="19.5" customHeight="1" thickBot="1">
      <c r="B617" s="40"/>
      <c r="C617" s="41"/>
      <c r="D617" s="42"/>
      <c r="E617" s="41"/>
      <c r="F617" s="41"/>
      <c r="G617" s="41"/>
      <c r="H617" s="43"/>
    </row>
    <row r="618" spans="2:8" ht="18.75">
      <c r="B618" s="44" t="str">
        <f>+B603</f>
        <v>SEPTEMBRE 2023</v>
      </c>
      <c r="C618" s="45"/>
      <c r="D618" s="46"/>
      <c r="E618" s="45"/>
      <c r="F618" s="47" t="str">
        <f>+B618</f>
        <v>SEPTEMBRE 2023</v>
      </c>
      <c r="G618" s="45"/>
      <c r="H618" s="48"/>
    </row>
    <row r="619" spans="2:8" ht="23.25">
      <c r="B619" s="49" t="s">
        <v>96</v>
      </c>
      <c r="D619" s="50"/>
      <c r="F619" s="51" t="s">
        <v>96</v>
      </c>
      <c r="H619" s="35"/>
    </row>
    <row r="620" spans="2:8" ht="23.25">
      <c r="B620" s="49" t="s">
        <v>97</v>
      </c>
      <c r="D620" s="50"/>
      <c r="F620" s="51" t="s">
        <v>97</v>
      </c>
      <c r="H620" s="35"/>
    </row>
    <row r="621" spans="2:8">
      <c r="B621" s="52"/>
      <c r="D621" s="50"/>
      <c r="H621" s="35"/>
    </row>
    <row r="622" spans="2:8" ht="18.75">
      <c r="B622" s="53" t="str">
        <f>B607</f>
        <v>ANNEE SCOLAIRE  : 2023 / 2024</v>
      </c>
      <c r="D622" s="50"/>
      <c r="F622" s="54" t="str">
        <f>+B622</f>
        <v>ANNEE SCOLAIRE  : 2023 / 2024</v>
      </c>
      <c r="H622" s="35"/>
    </row>
    <row r="623" spans="2:8" ht="15.75" thickBot="1">
      <c r="B623" s="52"/>
      <c r="D623" s="50"/>
      <c r="H623" s="35"/>
    </row>
    <row r="624" spans="2:8" ht="19.5" thickBot="1">
      <c r="B624" s="55" t="s">
        <v>10</v>
      </c>
      <c r="C624" s="34" t="str">
        <f>+'CE1'!B40</f>
        <v>ETTOUBAJI</v>
      </c>
      <c r="D624" s="56"/>
      <c r="F624" s="55" t="s">
        <v>10</v>
      </c>
      <c r="G624" s="34" t="str">
        <f>+C624</f>
        <v>ETTOUBAJI</v>
      </c>
      <c r="H624" s="35"/>
    </row>
    <row r="625" spans="2:8" ht="19.5" thickBot="1">
      <c r="B625" s="55" t="s">
        <v>9</v>
      </c>
      <c r="C625" s="34" t="str">
        <f>+'CE1'!C40</f>
        <v>MARWA</v>
      </c>
      <c r="D625" s="56"/>
      <c r="F625" s="55" t="s">
        <v>9</v>
      </c>
      <c r="G625" s="34" t="str">
        <f t="shared" ref="G625:G626" si="58">+C625</f>
        <v>MARWA</v>
      </c>
      <c r="H625" s="35"/>
    </row>
    <row r="626" spans="2:8" ht="19.5" thickBot="1">
      <c r="B626" s="55" t="s">
        <v>92</v>
      </c>
      <c r="C626" s="37" t="str">
        <f>+'CE1'!D40</f>
        <v>CE1</v>
      </c>
      <c r="D626" s="33"/>
      <c r="F626" s="55" t="s">
        <v>92</v>
      </c>
      <c r="G626" s="34" t="str">
        <f t="shared" si="58"/>
        <v>CE1</v>
      </c>
      <c r="H626" s="57" t="s">
        <v>101</v>
      </c>
    </row>
    <row r="627" spans="2:8" ht="16.5" thickBot="1">
      <c r="B627" s="52"/>
      <c r="C627" s="58"/>
      <c r="D627" s="56"/>
      <c r="G627" s="34"/>
      <c r="H627" s="35"/>
    </row>
    <row r="628" spans="2:8" ht="16.5" thickBot="1">
      <c r="B628" s="31" t="s">
        <v>98</v>
      </c>
      <c r="C628" s="32">
        <f>+'CE1'!E40</f>
        <v>0</v>
      </c>
      <c r="D628" s="33"/>
      <c r="F628" s="31" t="s">
        <v>98</v>
      </c>
      <c r="G628" s="34">
        <f t="shared" ref="G628:G631" si="59">+C628</f>
        <v>0</v>
      </c>
      <c r="H628" s="35"/>
    </row>
    <row r="629" spans="2:8" ht="16.5" thickBot="1">
      <c r="B629" s="36" t="s">
        <v>99</v>
      </c>
      <c r="C629" s="32">
        <f>+'CE1'!H40</f>
        <v>0</v>
      </c>
      <c r="D629" s="33"/>
      <c r="F629" s="36" t="s">
        <v>99</v>
      </c>
      <c r="G629" s="34">
        <f t="shared" si="59"/>
        <v>0</v>
      </c>
      <c r="H629" s="35"/>
    </row>
    <row r="630" spans="2:8" ht="16.5" thickBot="1">
      <c r="B630" s="31" t="s">
        <v>100</v>
      </c>
      <c r="C630" s="37">
        <f>+'CE1'!K40</f>
        <v>0</v>
      </c>
      <c r="D630" s="33"/>
      <c r="F630" s="31" t="s">
        <v>100</v>
      </c>
      <c r="G630" s="34">
        <f t="shared" si="59"/>
        <v>0</v>
      </c>
      <c r="H630" s="35"/>
    </row>
    <row r="631" spans="2:8" ht="16.5" thickBot="1">
      <c r="B631" s="38" t="s">
        <v>102</v>
      </c>
      <c r="C631" s="39">
        <f>SUM(C628:C630)</f>
        <v>0</v>
      </c>
      <c r="D631" s="33"/>
      <c r="F631" s="38" t="s">
        <v>102</v>
      </c>
      <c r="G631" s="34">
        <f t="shared" si="59"/>
        <v>0</v>
      </c>
      <c r="H631" s="35"/>
    </row>
    <row r="632" spans="2:8" ht="15.75" thickBot="1">
      <c r="B632" s="40"/>
      <c r="C632" s="41"/>
      <c r="D632" s="42"/>
      <c r="E632" s="41"/>
      <c r="F632" s="41"/>
      <c r="G632" s="41"/>
      <c r="H632" s="43"/>
    </row>
    <row r="633" spans="2:8" ht="18.75">
      <c r="B633" s="44" t="str">
        <f>+B618</f>
        <v>SEPTEMBRE 2023</v>
      </c>
      <c r="C633" s="45"/>
      <c r="D633" s="46"/>
      <c r="E633" s="45"/>
      <c r="F633" s="47" t="str">
        <f>+B633</f>
        <v>SEPTEMBRE 2023</v>
      </c>
      <c r="G633" s="45"/>
      <c r="H633" s="48"/>
    </row>
    <row r="634" spans="2:8" ht="23.25">
      <c r="B634" s="49" t="s">
        <v>96</v>
      </c>
      <c r="D634" s="50"/>
      <c r="F634" s="51" t="s">
        <v>96</v>
      </c>
      <c r="H634" s="35"/>
    </row>
    <row r="635" spans="2:8" ht="23.25">
      <c r="B635" s="49" t="s">
        <v>97</v>
      </c>
      <c r="D635" s="50"/>
      <c r="F635" s="51" t="s">
        <v>97</v>
      </c>
      <c r="H635" s="35"/>
    </row>
    <row r="636" spans="2:8">
      <c r="B636" s="52"/>
      <c r="D636" s="50"/>
      <c r="H636" s="35"/>
    </row>
    <row r="637" spans="2:8" ht="18.75">
      <c r="B637" s="53" t="str">
        <f>B622</f>
        <v>ANNEE SCOLAIRE  : 2023 / 2024</v>
      </c>
      <c r="D637" s="50"/>
      <c r="F637" s="54" t="str">
        <f>+B637</f>
        <v>ANNEE SCOLAIRE  : 2023 / 2024</v>
      </c>
      <c r="H637" s="35"/>
    </row>
    <row r="638" spans="2:8" ht="15.75" thickBot="1">
      <c r="B638" s="52"/>
      <c r="D638" s="50"/>
      <c r="H638" s="35"/>
    </row>
    <row r="639" spans="2:8" ht="19.5" thickBot="1">
      <c r="B639" s="55" t="s">
        <v>10</v>
      </c>
      <c r="C639" s="34" t="str">
        <f>+'CE1'!B41</f>
        <v>SOUSSI RIAH</v>
      </c>
      <c r="D639" s="56"/>
      <c r="F639" s="55" t="s">
        <v>10</v>
      </c>
      <c r="G639" s="34" t="str">
        <f>+C639</f>
        <v>SOUSSI RIAH</v>
      </c>
      <c r="H639" s="35"/>
    </row>
    <row r="640" spans="2:8" ht="19.5" thickBot="1">
      <c r="B640" s="55" t="s">
        <v>9</v>
      </c>
      <c r="C640" s="34" t="str">
        <f>+'CE1'!C41</f>
        <v>ZOUHAIR</v>
      </c>
      <c r="D640" s="56"/>
      <c r="F640" s="55" t="s">
        <v>9</v>
      </c>
      <c r="G640" s="34" t="str">
        <f t="shared" ref="G640:G641" si="60">+C640</f>
        <v>ZOUHAIR</v>
      </c>
      <c r="H640" s="35"/>
    </row>
    <row r="641" spans="2:8" ht="19.5" thickBot="1">
      <c r="B641" s="55" t="s">
        <v>92</v>
      </c>
      <c r="C641" s="37">
        <f>+'CE1'!D81</f>
        <v>0</v>
      </c>
      <c r="D641" s="33"/>
      <c r="F641" s="55" t="s">
        <v>92</v>
      </c>
      <c r="G641" s="34">
        <f t="shared" si="60"/>
        <v>0</v>
      </c>
      <c r="H641" s="57" t="s">
        <v>101</v>
      </c>
    </row>
    <row r="642" spans="2:8" ht="16.5" thickBot="1">
      <c r="B642" s="52"/>
      <c r="C642" s="58"/>
      <c r="D642" s="56"/>
      <c r="G642" s="34"/>
      <c r="H642" s="35"/>
    </row>
    <row r="643" spans="2:8" ht="16.5" thickBot="1">
      <c r="B643" s="31" t="s">
        <v>98</v>
      </c>
      <c r="C643" s="32">
        <f>+'CE1'!E41</f>
        <v>800</v>
      </c>
      <c r="D643" s="33"/>
      <c r="F643" s="31" t="s">
        <v>98</v>
      </c>
      <c r="G643" s="34">
        <f t="shared" ref="G643:G646" si="61">+C643</f>
        <v>800</v>
      </c>
      <c r="H643" s="35"/>
    </row>
    <row r="644" spans="2:8" ht="16.5" thickBot="1">
      <c r="B644" s="36" t="s">
        <v>99</v>
      </c>
      <c r="C644" s="32">
        <f>+'CE1'!H41</f>
        <v>600</v>
      </c>
      <c r="D644" s="33"/>
      <c r="F644" s="36" t="s">
        <v>99</v>
      </c>
      <c r="G644" s="34">
        <f t="shared" si="61"/>
        <v>600</v>
      </c>
      <c r="H644" s="35"/>
    </row>
    <row r="645" spans="2:8" ht="16.5" thickBot="1">
      <c r="B645" s="31" t="s">
        <v>100</v>
      </c>
      <c r="C645" s="37">
        <f>+'CE1'!K41</f>
        <v>150</v>
      </c>
      <c r="D645" s="33"/>
      <c r="F645" s="31" t="s">
        <v>100</v>
      </c>
      <c r="G645" s="34">
        <f t="shared" si="61"/>
        <v>150</v>
      </c>
      <c r="H645" s="35"/>
    </row>
    <row r="646" spans="2:8" ht="16.5" thickBot="1">
      <c r="B646" s="38" t="s">
        <v>102</v>
      </c>
      <c r="C646" s="39">
        <f>SUM(C643:C645)</f>
        <v>1550</v>
      </c>
      <c r="D646" s="33"/>
      <c r="F646" s="38" t="s">
        <v>102</v>
      </c>
      <c r="G646" s="34">
        <f t="shared" si="61"/>
        <v>1550</v>
      </c>
      <c r="H646" s="35"/>
    </row>
    <row r="647" spans="2:8" ht="6" customHeight="1" thickBot="1">
      <c r="B647" s="40"/>
      <c r="C647" s="41"/>
      <c r="D647" s="42"/>
      <c r="E647" s="41"/>
      <c r="F647" s="41"/>
      <c r="G647" s="41"/>
      <c r="H647" s="43"/>
    </row>
    <row r="648" spans="2:8" ht="18.75">
      <c r="B648" s="44" t="str">
        <f>+B633</f>
        <v>SEPTEMBRE 2023</v>
      </c>
      <c r="C648" s="45"/>
      <c r="D648" s="46"/>
      <c r="E648" s="45"/>
      <c r="F648" s="47" t="str">
        <f>+B648</f>
        <v>SEPTEMBRE 2023</v>
      </c>
      <c r="G648" s="45"/>
      <c r="H648" s="48"/>
    </row>
    <row r="649" spans="2:8" ht="23.25">
      <c r="B649" s="49" t="s">
        <v>96</v>
      </c>
      <c r="D649" s="50"/>
      <c r="F649" s="51" t="s">
        <v>96</v>
      </c>
      <c r="H649" s="35"/>
    </row>
    <row r="650" spans="2:8" ht="23.25">
      <c r="B650" s="49" t="s">
        <v>97</v>
      </c>
      <c r="D650" s="50"/>
      <c r="F650" s="51" t="s">
        <v>97</v>
      </c>
      <c r="H650" s="35"/>
    </row>
    <row r="651" spans="2:8" ht="2.25" customHeight="1">
      <c r="B651" s="52"/>
      <c r="D651" s="50"/>
      <c r="H651" s="35"/>
    </row>
    <row r="652" spans="2:8" ht="18.75">
      <c r="B652" s="53" t="str">
        <f>B637</f>
        <v>ANNEE SCOLAIRE  : 2023 / 2024</v>
      </c>
      <c r="D652" s="50"/>
      <c r="F652" s="54" t="str">
        <f>+B652</f>
        <v>ANNEE SCOLAIRE  : 2023 / 2024</v>
      </c>
      <c r="H652" s="35"/>
    </row>
    <row r="653" spans="2:8" ht="7.5" customHeight="1" thickBot="1">
      <c r="B653" s="52"/>
      <c r="D653" s="50"/>
      <c r="H653" s="35"/>
    </row>
    <row r="654" spans="2:8" ht="19.5" thickBot="1">
      <c r="B654" s="55" t="s">
        <v>10</v>
      </c>
      <c r="C654" s="34" t="str">
        <f>+'CE1'!B42</f>
        <v>AJLABEN</v>
      </c>
      <c r="D654" s="56"/>
      <c r="F654" s="55" t="s">
        <v>10</v>
      </c>
      <c r="G654" s="34" t="str">
        <f>+C654</f>
        <v>AJLABEN</v>
      </c>
      <c r="H654" s="35"/>
    </row>
    <row r="655" spans="2:8" ht="19.5" thickBot="1">
      <c r="B655" s="55" t="s">
        <v>9</v>
      </c>
      <c r="C655" s="34" t="str">
        <f>+'CE1'!C42</f>
        <v>FATIMA ZAHRA</v>
      </c>
      <c r="D655" s="56"/>
      <c r="F655" s="55" t="s">
        <v>9</v>
      </c>
      <c r="G655" s="34" t="str">
        <f t="shared" ref="G655:G656" si="62">+C655</f>
        <v>FATIMA ZAHRA</v>
      </c>
      <c r="H655" s="35"/>
    </row>
    <row r="656" spans="2:8" ht="19.5" thickBot="1">
      <c r="B656" s="55" t="s">
        <v>92</v>
      </c>
      <c r="C656" s="37" t="str">
        <f>+'CE1'!D42</f>
        <v>CE1</v>
      </c>
      <c r="D656" s="33"/>
      <c r="F656" s="55" t="s">
        <v>92</v>
      </c>
      <c r="G656" s="34" t="str">
        <f t="shared" si="62"/>
        <v>CE1</v>
      </c>
      <c r="H656" s="57" t="s">
        <v>101</v>
      </c>
    </row>
    <row r="657" spans="2:8" ht="0.75" customHeight="1" thickBot="1">
      <c r="B657" s="52"/>
      <c r="C657" s="58"/>
      <c r="D657" s="56"/>
      <c r="G657" s="34"/>
      <c r="H657" s="35"/>
    </row>
    <row r="658" spans="2:8" ht="16.5" thickBot="1">
      <c r="B658" s="31" t="s">
        <v>98</v>
      </c>
      <c r="C658" s="32">
        <f>+'CE1'!E42</f>
        <v>800</v>
      </c>
      <c r="D658" s="33"/>
      <c r="F658" s="31" t="s">
        <v>98</v>
      </c>
      <c r="G658" s="34">
        <f t="shared" ref="G658:G661" si="63">+C658</f>
        <v>800</v>
      </c>
      <c r="H658" s="35"/>
    </row>
    <row r="659" spans="2:8" ht="16.5" thickBot="1">
      <c r="B659" s="36" t="s">
        <v>99</v>
      </c>
      <c r="C659" s="32">
        <f>+'CE1'!H42</f>
        <v>600</v>
      </c>
      <c r="D659" s="33"/>
      <c r="F659" s="36" t="s">
        <v>99</v>
      </c>
      <c r="G659" s="34">
        <f t="shared" si="63"/>
        <v>600</v>
      </c>
      <c r="H659" s="35"/>
    </row>
    <row r="660" spans="2:8" ht="16.5" thickBot="1">
      <c r="B660" s="31" t="s">
        <v>100</v>
      </c>
      <c r="C660" s="37">
        <f>+'CE1'!K42</f>
        <v>150</v>
      </c>
      <c r="D660" s="33"/>
      <c r="F660" s="31" t="s">
        <v>100</v>
      </c>
      <c r="G660" s="34">
        <f t="shared" si="63"/>
        <v>150</v>
      </c>
      <c r="H660" s="35"/>
    </row>
    <row r="661" spans="2:8" ht="16.5" thickBot="1">
      <c r="B661" s="38" t="s">
        <v>102</v>
      </c>
      <c r="C661" s="39">
        <f>SUM(C658:C660)</f>
        <v>1550</v>
      </c>
      <c r="D661" s="33"/>
      <c r="F661" s="38" t="s">
        <v>102</v>
      </c>
      <c r="G661" s="34">
        <f t="shared" si="63"/>
        <v>1550</v>
      </c>
      <c r="H661" s="35"/>
    </row>
    <row r="662" spans="2:8" ht="15.75" thickBot="1">
      <c r="B662" s="40"/>
      <c r="C662" s="41"/>
      <c r="D662" s="42"/>
      <c r="E662" s="41"/>
      <c r="F662" s="41"/>
      <c r="G662" s="41"/>
      <c r="H662" s="43"/>
    </row>
    <row r="663" spans="2:8" ht="18.75">
      <c r="B663" s="44" t="str">
        <f>+B648</f>
        <v>SEPTEMBRE 2023</v>
      </c>
      <c r="C663" s="45"/>
      <c r="D663" s="46"/>
      <c r="E663" s="45"/>
      <c r="F663" s="47" t="str">
        <f>+B663</f>
        <v>SEPTEMBRE 2023</v>
      </c>
      <c r="G663" s="45"/>
      <c r="H663" s="48"/>
    </row>
    <row r="664" spans="2:8" ht="23.25">
      <c r="B664" s="49" t="s">
        <v>96</v>
      </c>
      <c r="D664" s="50"/>
      <c r="F664" s="51" t="s">
        <v>96</v>
      </c>
      <c r="H664" s="35"/>
    </row>
    <row r="665" spans="2:8" ht="23.25">
      <c r="B665" s="49" t="s">
        <v>97</v>
      </c>
      <c r="D665" s="50"/>
      <c r="F665" s="51" t="s">
        <v>97</v>
      </c>
      <c r="H665" s="35"/>
    </row>
    <row r="666" spans="2:8" ht="7.5" customHeight="1">
      <c r="B666" s="52"/>
      <c r="D666" s="50"/>
      <c r="H666" s="35"/>
    </row>
    <row r="667" spans="2:8" ht="15.75" customHeight="1">
      <c r="B667" s="53" t="str">
        <f>B652</f>
        <v>ANNEE SCOLAIRE  : 2023 / 2024</v>
      </c>
      <c r="D667" s="50"/>
      <c r="F667" s="54" t="str">
        <f>+B667</f>
        <v>ANNEE SCOLAIRE  : 2023 / 2024</v>
      </c>
      <c r="H667" s="35"/>
    </row>
    <row r="668" spans="2:8" ht="15.75" thickBot="1">
      <c r="B668" s="52"/>
      <c r="D668" s="50"/>
      <c r="H668" s="35"/>
    </row>
    <row r="669" spans="2:8" ht="19.5" thickBot="1">
      <c r="B669" s="55" t="s">
        <v>10</v>
      </c>
      <c r="C669" s="34" t="e">
        <f>+'CE1'!#REF!</f>
        <v>#REF!</v>
      </c>
      <c r="D669" s="56"/>
      <c r="F669" s="55" t="s">
        <v>10</v>
      </c>
      <c r="G669" s="34" t="e">
        <f>+C669</f>
        <v>#REF!</v>
      </c>
      <c r="H669" s="35"/>
    </row>
    <row r="670" spans="2:8" ht="19.5" thickBot="1">
      <c r="B670" s="55" t="s">
        <v>9</v>
      </c>
      <c r="C670" s="34" t="e">
        <f>+'CE1'!#REF!</f>
        <v>#REF!</v>
      </c>
      <c r="D670" s="56"/>
      <c r="F670" s="55" t="s">
        <v>9</v>
      </c>
      <c r="G670" s="34" t="e">
        <f t="shared" ref="G670:G671" si="64">+C670</f>
        <v>#REF!</v>
      </c>
      <c r="H670" s="35"/>
    </row>
    <row r="671" spans="2:8" ht="19.5" thickBot="1">
      <c r="B671" s="55" t="s">
        <v>92</v>
      </c>
      <c r="C671" s="37" t="e">
        <f>+'CE1'!#REF!</f>
        <v>#REF!</v>
      </c>
      <c r="D671" s="33"/>
      <c r="F671" s="55" t="s">
        <v>92</v>
      </c>
      <c r="G671" s="34" t="e">
        <f t="shared" si="64"/>
        <v>#REF!</v>
      </c>
      <c r="H671" s="57" t="s">
        <v>101</v>
      </c>
    </row>
    <row r="672" spans="2:8" ht="5.25" customHeight="1" thickBot="1">
      <c r="B672" s="52"/>
      <c r="C672" s="58"/>
      <c r="D672" s="56"/>
      <c r="G672" s="34"/>
      <c r="H672" s="35"/>
    </row>
    <row r="673" spans="2:8" ht="16.5" thickBot="1">
      <c r="B673" s="31" t="s">
        <v>98</v>
      </c>
      <c r="C673" s="32" t="e">
        <f>+'CE1'!#REF!</f>
        <v>#REF!</v>
      </c>
      <c r="D673" s="33"/>
      <c r="F673" s="31" t="s">
        <v>98</v>
      </c>
      <c r="G673" s="34" t="e">
        <f t="shared" ref="G673:G676" si="65">+C673</f>
        <v>#REF!</v>
      </c>
      <c r="H673" s="35"/>
    </row>
    <row r="674" spans="2:8" ht="16.5" thickBot="1">
      <c r="B674" s="36" t="s">
        <v>99</v>
      </c>
      <c r="C674" s="32" t="e">
        <f>+'CE1'!#REF!</f>
        <v>#REF!</v>
      </c>
      <c r="D674" s="33"/>
      <c r="F674" s="36" t="s">
        <v>99</v>
      </c>
      <c r="G674" s="34" t="e">
        <f t="shared" si="65"/>
        <v>#REF!</v>
      </c>
      <c r="H674" s="35"/>
    </row>
    <row r="675" spans="2:8" ht="16.5" thickBot="1">
      <c r="B675" s="31" t="s">
        <v>100</v>
      </c>
      <c r="C675" s="37" t="e">
        <f>+'CE1'!#REF!</f>
        <v>#REF!</v>
      </c>
      <c r="D675" s="33"/>
      <c r="F675" s="31" t="s">
        <v>100</v>
      </c>
      <c r="G675" s="34" t="e">
        <f t="shared" si="65"/>
        <v>#REF!</v>
      </c>
      <c r="H675" s="35"/>
    </row>
    <row r="676" spans="2:8" ht="16.5" thickBot="1">
      <c r="B676" s="38" t="s">
        <v>102</v>
      </c>
      <c r="C676" s="39" t="e">
        <f>SUM(C673:C675)</f>
        <v>#REF!</v>
      </c>
      <c r="D676" s="33"/>
      <c r="F676" s="38" t="s">
        <v>102</v>
      </c>
      <c r="G676" s="34" t="e">
        <f t="shared" si="65"/>
        <v>#REF!</v>
      </c>
      <c r="H676" s="35"/>
    </row>
    <row r="677" spans="2:8" ht="22.5" customHeight="1" thickBot="1">
      <c r="B677" s="40"/>
      <c r="C677" s="41"/>
      <c r="D677" s="42"/>
      <c r="E677" s="41"/>
      <c r="F677" s="41"/>
      <c r="G677" s="41"/>
      <c r="H677" s="43"/>
    </row>
    <row r="678" spans="2:8" ht="18.75">
      <c r="B678" s="44" t="str">
        <f>+B663</f>
        <v>SEPTEMBRE 2023</v>
      </c>
      <c r="C678" s="45"/>
      <c r="D678" s="46"/>
      <c r="E678" s="45"/>
      <c r="F678" s="47" t="str">
        <f>+B678</f>
        <v>SEPTEMBRE 2023</v>
      </c>
      <c r="G678" s="45"/>
      <c r="H678" s="48"/>
    </row>
    <row r="679" spans="2:8" ht="23.25">
      <c r="B679" s="49" t="s">
        <v>96</v>
      </c>
      <c r="D679" s="50"/>
      <c r="F679" s="51" t="s">
        <v>96</v>
      </c>
      <c r="H679" s="35"/>
    </row>
    <row r="680" spans="2:8" ht="23.25">
      <c r="B680" s="49" t="s">
        <v>97</v>
      </c>
      <c r="D680" s="50"/>
      <c r="F680" s="51" t="s">
        <v>97</v>
      </c>
      <c r="H680" s="35"/>
    </row>
    <row r="681" spans="2:8" hidden="1">
      <c r="B681" s="52"/>
      <c r="D681" s="50"/>
      <c r="H681" s="35"/>
    </row>
    <row r="682" spans="2:8" ht="18.75">
      <c r="B682" s="53" t="str">
        <f>B667</f>
        <v>ANNEE SCOLAIRE  : 2023 / 2024</v>
      </c>
      <c r="D682" s="50"/>
      <c r="F682" s="54" t="str">
        <f>+B682</f>
        <v>ANNEE SCOLAIRE  : 2023 / 2024</v>
      </c>
      <c r="H682" s="35"/>
    </row>
    <row r="683" spans="2:8" ht="4.5" customHeight="1" thickBot="1">
      <c r="B683" s="52"/>
      <c r="D683" s="50"/>
      <c r="H683" s="35"/>
    </row>
    <row r="684" spans="2:8" ht="19.5" thickBot="1">
      <c r="B684" s="55" t="s">
        <v>10</v>
      </c>
      <c r="C684" s="34" t="str">
        <f>+'CE1'!B43</f>
        <v>LAHMIDI</v>
      </c>
      <c r="D684" s="56"/>
      <c r="F684" s="55" t="s">
        <v>10</v>
      </c>
      <c r="G684" s="34" t="str">
        <f>+C684</f>
        <v>LAHMIDI</v>
      </c>
      <c r="H684" s="35"/>
    </row>
    <row r="685" spans="2:8" ht="19.5" thickBot="1">
      <c r="B685" s="55" t="s">
        <v>9</v>
      </c>
      <c r="C685" s="34" t="str">
        <f>+'CE1'!C43</f>
        <v>MED RAYANE</v>
      </c>
      <c r="D685" s="56"/>
      <c r="F685" s="55" t="s">
        <v>9</v>
      </c>
      <c r="G685" s="34" t="str">
        <f t="shared" ref="G685:G686" si="66">+C685</f>
        <v>MED RAYANE</v>
      </c>
      <c r="H685" s="35"/>
    </row>
    <row r="686" spans="2:8" ht="19.5" thickBot="1">
      <c r="B686" s="55" t="s">
        <v>92</v>
      </c>
      <c r="C686" s="37" t="str">
        <f>+'CE1'!D43</f>
        <v>CE1</v>
      </c>
      <c r="D686" s="33"/>
      <c r="F686" s="55" t="s">
        <v>92</v>
      </c>
      <c r="G686" s="34" t="str">
        <f t="shared" si="66"/>
        <v>CE1</v>
      </c>
      <c r="H686" s="57" t="s">
        <v>101</v>
      </c>
    </row>
    <row r="687" spans="2:8" ht="4.5" customHeight="1" thickBot="1">
      <c r="B687" s="52"/>
      <c r="C687" s="58"/>
      <c r="D687" s="56"/>
      <c r="G687" s="34"/>
      <c r="H687" s="35"/>
    </row>
    <row r="688" spans="2:8" ht="16.5" thickBot="1">
      <c r="B688" s="31" t="s">
        <v>98</v>
      </c>
      <c r="C688" s="32">
        <f>+'CE1'!E43</f>
        <v>800</v>
      </c>
      <c r="D688" s="33"/>
      <c r="F688" s="31" t="s">
        <v>98</v>
      </c>
      <c r="G688" s="34">
        <f t="shared" ref="G688:G691" si="67">+C688</f>
        <v>800</v>
      </c>
      <c r="H688" s="35"/>
    </row>
    <row r="689" spans="2:8" ht="16.5" thickBot="1">
      <c r="B689" s="36" t="s">
        <v>99</v>
      </c>
      <c r="C689" s="32">
        <f>+'CE1'!H43</f>
        <v>600</v>
      </c>
      <c r="D689" s="33"/>
      <c r="F689" s="36" t="s">
        <v>99</v>
      </c>
      <c r="G689" s="34">
        <f t="shared" si="67"/>
        <v>600</v>
      </c>
      <c r="H689" s="35"/>
    </row>
    <row r="690" spans="2:8" ht="16.5" thickBot="1">
      <c r="B690" s="31" t="s">
        <v>100</v>
      </c>
      <c r="C690" s="37">
        <f>+'CE1'!K43</f>
        <v>100</v>
      </c>
      <c r="D690" s="33"/>
      <c r="F690" s="31" t="s">
        <v>100</v>
      </c>
      <c r="G690" s="34">
        <f t="shared" si="67"/>
        <v>100</v>
      </c>
      <c r="H690" s="35"/>
    </row>
    <row r="691" spans="2:8" ht="16.5" thickBot="1">
      <c r="B691" s="38" t="s">
        <v>102</v>
      </c>
      <c r="C691" s="39">
        <f>SUM(C688:C690)</f>
        <v>1500</v>
      </c>
      <c r="D691" s="33"/>
      <c r="F691" s="38" t="s">
        <v>102</v>
      </c>
      <c r="G691" s="34">
        <f t="shared" si="67"/>
        <v>1500</v>
      </c>
      <c r="H691" s="35"/>
    </row>
    <row r="692" spans="2:8" ht="15.75" thickBot="1">
      <c r="B692" s="40"/>
      <c r="C692" s="41"/>
      <c r="D692" s="42"/>
      <c r="E692" s="41"/>
      <c r="F692" s="41"/>
      <c r="G692" s="41"/>
      <c r="H692" s="43"/>
    </row>
    <row r="693" spans="2:8" ht="18.75">
      <c r="B693" s="44" t="str">
        <f>+B678</f>
        <v>SEPTEMBRE 2023</v>
      </c>
      <c r="C693" s="45"/>
      <c r="D693" s="46"/>
      <c r="E693" s="45"/>
      <c r="F693" s="47" t="str">
        <f>+B693</f>
        <v>SEPTEMBRE 2023</v>
      </c>
      <c r="G693" s="45"/>
      <c r="H693" s="48"/>
    </row>
    <row r="694" spans="2:8" ht="23.25">
      <c r="B694" s="49" t="s">
        <v>96</v>
      </c>
      <c r="D694" s="50"/>
      <c r="F694" s="51" t="s">
        <v>96</v>
      </c>
      <c r="H694" s="35"/>
    </row>
    <row r="695" spans="2:8" ht="23.25">
      <c r="B695" s="49" t="s">
        <v>97</v>
      </c>
      <c r="D695" s="50"/>
      <c r="F695" s="51" t="s">
        <v>97</v>
      </c>
      <c r="H695" s="35"/>
    </row>
    <row r="696" spans="2:8">
      <c r="B696" s="52"/>
      <c r="D696" s="50"/>
      <c r="H696" s="35"/>
    </row>
    <row r="697" spans="2:8" ht="18.75">
      <c r="B697" s="53" t="str">
        <f>B682</f>
        <v>ANNEE SCOLAIRE  : 2023 / 2024</v>
      </c>
      <c r="D697" s="50"/>
      <c r="F697" s="54" t="str">
        <f>+B697</f>
        <v>ANNEE SCOLAIRE  : 2023 / 2024</v>
      </c>
      <c r="H697" s="35"/>
    </row>
    <row r="698" spans="2:8" ht="15.75" thickBot="1">
      <c r="B698" s="52"/>
      <c r="D698" s="50"/>
      <c r="H698" s="35"/>
    </row>
    <row r="699" spans="2:8" ht="19.5" thickBot="1">
      <c r="B699" s="55" t="s">
        <v>10</v>
      </c>
      <c r="C699" s="34" t="str">
        <f>+'CE1'!B44</f>
        <v>EL BSSABSSI</v>
      </c>
      <c r="D699" s="56"/>
      <c r="F699" s="55" t="s">
        <v>10</v>
      </c>
      <c r="G699" s="34" t="str">
        <f>+C699</f>
        <v>EL BSSABSSI</v>
      </c>
      <c r="H699" s="35"/>
    </row>
    <row r="700" spans="2:8" ht="19.5" thickBot="1">
      <c r="B700" s="55" t="s">
        <v>9</v>
      </c>
      <c r="C700" s="34" t="str">
        <f>+'CE1'!C44</f>
        <v>IDRISS</v>
      </c>
      <c r="D700" s="56"/>
      <c r="F700" s="55" t="s">
        <v>9</v>
      </c>
      <c r="G700" s="34" t="str">
        <f t="shared" ref="G700:G701" si="68">+C700</f>
        <v>IDRISS</v>
      </c>
      <c r="H700" s="35"/>
    </row>
    <row r="701" spans="2:8" ht="24" customHeight="1" thickBot="1">
      <c r="B701" s="55" t="s">
        <v>92</v>
      </c>
      <c r="C701" s="37" t="str">
        <f>+'CE1'!D44</f>
        <v>CE1</v>
      </c>
      <c r="D701" s="33"/>
      <c r="F701" s="55" t="s">
        <v>92</v>
      </c>
      <c r="G701" s="34" t="str">
        <f t="shared" si="68"/>
        <v>CE1</v>
      </c>
      <c r="H701" s="57" t="s">
        <v>101</v>
      </c>
    </row>
    <row r="702" spans="2:8" ht="16.5" thickBot="1">
      <c r="B702" s="52"/>
      <c r="C702" s="58"/>
      <c r="D702" s="56"/>
      <c r="G702" s="34"/>
      <c r="H702" s="35"/>
    </row>
    <row r="703" spans="2:8" ht="16.5" thickBot="1">
      <c r="B703" s="31" t="s">
        <v>98</v>
      </c>
      <c r="C703" s="32">
        <f>+'CE1'!E44</f>
        <v>700</v>
      </c>
      <c r="D703" s="33"/>
      <c r="F703" s="31" t="s">
        <v>98</v>
      </c>
      <c r="G703" s="34">
        <f t="shared" ref="G703:G706" si="69">+C703</f>
        <v>700</v>
      </c>
      <c r="H703" s="35"/>
    </row>
    <row r="704" spans="2:8" ht="16.5" thickBot="1">
      <c r="B704" s="36" t="s">
        <v>99</v>
      </c>
      <c r="C704" s="32">
        <f>+'CE1'!H44</f>
        <v>600</v>
      </c>
      <c r="D704" s="33"/>
      <c r="F704" s="36" t="s">
        <v>99</v>
      </c>
      <c r="G704" s="34">
        <f t="shared" si="69"/>
        <v>600</v>
      </c>
      <c r="H704" s="35"/>
    </row>
    <row r="705" spans="2:8" ht="16.5" thickBot="1">
      <c r="B705" s="31" t="s">
        <v>100</v>
      </c>
      <c r="C705" s="37">
        <f>+'CE1'!K44</f>
        <v>150</v>
      </c>
      <c r="D705" s="33"/>
      <c r="F705" s="31" t="s">
        <v>100</v>
      </c>
      <c r="G705" s="34">
        <f t="shared" si="69"/>
        <v>150</v>
      </c>
      <c r="H705" s="35"/>
    </row>
    <row r="706" spans="2:8" ht="24.75" customHeight="1" thickBot="1">
      <c r="B706" s="38" t="s">
        <v>102</v>
      </c>
      <c r="C706" s="39">
        <f>SUM(C703:C705)</f>
        <v>1450</v>
      </c>
      <c r="D706" s="33"/>
      <c r="F706" s="38" t="s">
        <v>102</v>
      </c>
      <c r="G706" s="34">
        <f t="shared" si="69"/>
        <v>1450</v>
      </c>
      <c r="H706" s="35"/>
    </row>
    <row r="707" spans="2:8" ht="15.75" thickBot="1">
      <c r="B707" s="40"/>
      <c r="C707" s="41"/>
      <c r="D707" s="42"/>
      <c r="E707" s="41"/>
      <c r="F707" s="41"/>
      <c r="G707" s="41"/>
      <c r="H707" s="43"/>
    </row>
    <row r="708" spans="2:8" ht="18.75">
      <c r="B708" s="44" t="str">
        <f>+B693</f>
        <v>SEPTEMBRE 2023</v>
      </c>
      <c r="C708" s="45"/>
      <c r="D708" s="46"/>
      <c r="E708" s="45"/>
      <c r="F708" s="47" t="str">
        <f>+B708</f>
        <v>SEPTEMBRE 2023</v>
      </c>
      <c r="G708" s="45"/>
      <c r="H708" s="48"/>
    </row>
    <row r="709" spans="2:8" ht="23.25">
      <c r="B709" s="49" t="s">
        <v>96</v>
      </c>
      <c r="D709" s="50"/>
      <c r="F709" s="51" t="s">
        <v>96</v>
      </c>
      <c r="H709" s="35"/>
    </row>
    <row r="710" spans="2:8" ht="23.25">
      <c r="B710" s="49" t="s">
        <v>97</v>
      </c>
      <c r="D710" s="50"/>
      <c r="F710" s="51" t="s">
        <v>97</v>
      </c>
      <c r="H710" s="35"/>
    </row>
    <row r="711" spans="2:8">
      <c r="B711" s="52"/>
      <c r="D711" s="50"/>
      <c r="H711" s="35"/>
    </row>
    <row r="712" spans="2:8" ht="18.75">
      <c r="B712" s="53" t="str">
        <f>B697</f>
        <v>ANNEE SCOLAIRE  : 2023 / 2024</v>
      </c>
      <c r="D712" s="50"/>
      <c r="F712" s="54" t="str">
        <f>+B712</f>
        <v>ANNEE SCOLAIRE  : 2023 / 2024</v>
      </c>
      <c r="H712" s="35"/>
    </row>
    <row r="713" spans="2:8" ht="15.75" thickBot="1">
      <c r="B713" s="52"/>
      <c r="D713" s="50"/>
      <c r="H713" s="35"/>
    </row>
    <row r="714" spans="2:8" ht="19.5" thickBot="1">
      <c r="B714" s="55" t="s">
        <v>10</v>
      </c>
      <c r="C714" s="34" t="str">
        <f>+'CE1'!B45</f>
        <v>MIMANE</v>
      </c>
      <c r="D714" s="56"/>
      <c r="F714" s="55" t="s">
        <v>10</v>
      </c>
      <c r="G714" s="34" t="str">
        <f>+C714</f>
        <v>MIMANE</v>
      </c>
      <c r="H714" s="35"/>
    </row>
    <row r="715" spans="2:8" ht="19.5" thickBot="1">
      <c r="B715" s="55" t="s">
        <v>9</v>
      </c>
      <c r="C715" s="34" t="str">
        <f>+'CE1'!C45</f>
        <v>ANOUAR</v>
      </c>
      <c r="D715" s="56"/>
      <c r="F715" s="55" t="s">
        <v>9</v>
      </c>
      <c r="G715" s="34" t="str">
        <f t="shared" ref="G715:G716" si="70">+C715</f>
        <v>ANOUAR</v>
      </c>
      <c r="H715" s="35"/>
    </row>
    <row r="716" spans="2:8" ht="19.5" thickBot="1">
      <c r="B716" s="55" t="s">
        <v>92</v>
      </c>
      <c r="C716" s="37" t="str">
        <f>+'CE1'!D45</f>
        <v>CE1</v>
      </c>
      <c r="D716" s="33"/>
      <c r="F716" s="55" t="s">
        <v>92</v>
      </c>
      <c r="G716" s="34" t="str">
        <f t="shared" si="70"/>
        <v>CE1</v>
      </c>
      <c r="H716" s="57" t="s">
        <v>101</v>
      </c>
    </row>
    <row r="717" spans="2:8" ht="7.5" customHeight="1" thickBot="1">
      <c r="B717" s="52"/>
      <c r="C717" s="58"/>
      <c r="D717" s="56"/>
      <c r="G717" s="34"/>
      <c r="H717" s="35"/>
    </row>
    <row r="718" spans="2:8" ht="16.5" thickBot="1">
      <c r="B718" s="31" t="s">
        <v>98</v>
      </c>
      <c r="C718" s="32">
        <f>+'CE1'!E45</f>
        <v>800</v>
      </c>
      <c r="D718" s="33"/>
      <c r="F718" s="31" t="s">
        <v>98</v>
      </c>
      <c r="G718" s="34">
        <f t="shared" ref="G718:G721" si="71">+C718</f>
        <v>800</v>
      </c>
      <c r="H718" s="35"/>
    </row>
    <row r="719" spans="2:8" ht="16.5" thickBot="1">
      <c r="B719" s="36" t="s">
        <v>99</v>
      </c>
      <c r="C719" s="32">
        <f>+'CE1'!H45</f>
        <v>600</v>
      </c>
      <c r="D719" s="33"/>
      <c r="F719" s="36" t="s">
        <v>99</v>
      </c>
      <c r="G719" s="34">
        <f t="shared" si="71"/>
        <v>600</v>
      </c>
      <c r="H719" s="35"/>
    </row>
    <row r="720" spans="2:8" ht="16.5" thickBot="1">
      <c r="B720" s="31" t="s">
        <v>100</v>
      </c>
      <c r="C720" s="37">
        <f>+'CE1'!K45</f>
        <v>200</v>
      </c>
      <c r="D720" s="33"/>
      <c r="F720" s="31" t="s">
        <v>100</v>
      </c>
      <c r="G720" s="34">
        <f t="shared" si="71"/>
        <v>200</v>
      </c>
      <c r="H720" s="35"/>
    </row>
    <row r="721" spans="2:8" ht="16.5" thickBot="1">
      <c r="B721" s="38" t="s">
        <v>102</v>
      </c>
      <c r="C721" s="39">
        <f>SUM(C718:C720)</f>
        <v>1600</v>
      </c>
      <c r="D721" s="33"/>
      <c r="F721" s="38" t="s">
        <v>102</v>
      </c>
      <c r="G721" s="34">
        <f t="shared" si="71"/>
        <v>1600</v>
      </c>
      <c r="H721" s="35"/>
    </row>
    <row r="722" spans="2:8" ht="15.75" thickBot="1">
      <c r="B722" s="40"/>
      <c r="C722" s="41"/>
      <c r="D722" s="42"/>
      <c r="E722" s="41"/>
      <c r="F722" s="41"/>
      <c r="G722" s="41"/>
      <c r="H722" s="43"/>
    </row>
    <row r="723" spans="2:8" ht="18.75">
      <c r="B723" s="44" t="str">
        <f>+B708</f>
        <v>SEPTEMBRE 2023</v>
      </c>
      <c r="C723" s="45"/>
      <c r="D723" s="46"/>
      <c r="E723" s="45"/>
      <c r="F723" s="47" t="str">
        <f>+B723</f>
        <v>SEPTEMBRE 2023</v>
      </c>
      <c r="G723" s="45"/>
      <c r="H723" s="48"/>
    </row>
    <row r="724" spans="2:8" ht="23.25">
      <c r="B724" s="49" t="s">
        <v>96</v>
      </c>
      <c r="D724" s="50"/>
      <c r="F724" s="51" t="s">
        <v>96</v>
      </c>
      <c r="H724" s="35"/>
    </row>
    <row r="725" spans="2:8" ht="23.25">
      <c r="B725" s="49" t="s">
        <v>97</v>
      </c>
      <c r="D725" s="50"/>
      <c r="F725" s="51" t="s">
        <v>97</v>
      </c>
      <c r="H725" s="35"/>
    </row>
    <row r="726" spans="2:8">
      <c r="B726" s="52"/>
      <c r="D726" s="50"/>
      <c r="H726" s="35"/>
    </row>
    <row r="727" spans="2:8" ht="18.75">
      <c r="B727" s="53" t="str">
        <f>B712</f>
        <v>ANNEE SCOLAIRE  : 2023 / 2024</v>
      </c>
      <c r="D727" s="50"/>
      <c r="F727" s="54" t="str">
        <f>+B727</f>
        <v>ANNEE SCOLAIRE  : 2023 / 2024</v>
      </c>
      <c r="H727" s="35"/>
    </row>
    <row r="728" spans="2:8" ht="15.75" thickBot="1">
      <c r="B728" s="52"/>
      <c r="D728" s="50"/>
      <c r="H728" s="35"/>
    </row>
    <row r="729" spans="2:8" ht="19.5" thickBot="1">
      <c r="B729" s="55" t="s">
        <v>10</v>
      </c>
      <c r="C729" s="34" t="str">
        <f>+'CE1'!B46</f>
        <v>LAHSINI</v>
      </c>
      <c r="D729" s="56"/>
      <c r="F729" s="55" t="s">
        <v>10</v>
      </c>
      <c r="G729" s="34" t="str">
        <f>+C729</f>
        <v>LAHSINI</v>
      </c>
      <c r="H729" s="35"/>
    </row>
    <row r="730" spans="2:8" ht="19.5" thickBot="1">
      <c r="B730" s="55" t="s">
        <v>9</v>
      </c>
      <c r="C730" s="34" t="str">
        <f>+'CE1'!C46</f>
        <v>MOHAMED</v>
      </c>
      <c r="D730" s="56"/>
      <c r="F730" s="55" t="s">
        <v>9</v>
      </c>
      <c r="G730" s="34" t="str">
        <f t="shared" ref="G730:G731" si="72">+C730</f>
        <v>MOHAMED</v>
      </c>
      <c r="H730" s="35"/>
    </row>
    <row r="731" spans="2:8" ht="19.5" thickBot="1">
      <c r="B731" s="55" t="s">
        <v>92</v>
      </c>
      <c r="C731" s="37" t="str">
        <f>+'CE1'!D46</f>
        <v>CE1</v>
      </c>
      <c r="D731" s="33"/>
      <c r="F731" s="55" t="s">
        <v>92</v>
      </c>
      <c r="G731" s="34" t="str">
        <f t="shared" si="72"/>
        <v>CE1</v>
      </c>
      <c r="H731" s="57" t="s">
        <v>101</v>
      </c>
    </row>
    <row r="732" spans="2:8" ht="16.5" thickBot="1">
      <c r="B732" s="52"/>
      <c r="C732" s="58"/>
      <c r="D732" s="56"/>
      <c r="G732" s="34"/>
      <c r="H732" s="35"/>
    </row>
    <row r="733" spans="2:8" ht="16.5" thickBot="1">
      <c r="B733" s="31" t="s">
        <v>98</v>
      </c>
      <c r="C733" s="32">
        <f>+'CE1'!E46</f>
        <v>800</v>
      </c>
      <c r="D733" s="33"/>
      <c r="F733" s="31" t="s">
        <v>98</v>
      </c>
      <c r="G733" s="34">
        <f t="shared" ref="G733:G736" si="73">+C733</f>
        <v>800</v>
      </c>
      <c r="H733" s="35"/>
    </row>
    <row r="734" spans="2:8" ht="16.5" thickBot="1">
      <c r="B734" s="36" t="s">
        <v>99</v>
      </c>
      <c r="C734" s="32">
        <f>+'CE1'!H46</f>
        <v>650</v>
      </c>
      <c r="D734" s="33"/>
      <c r="F734" s="36" t="s">
        <v>99</v>
      </c>
      <c r="G734" s="34">
        <f t="shared" si="73"/>
        <v>650</v>
      </c>
      <c r="H734" s="35"/>
    </row>
    <row r="735" spans="2:8" ht="16.5" thickBot="1">
      <c r="B735" s="31" t="s">
        <v>100</v>
      </c>
      <c r="C735" s="37">
        <f>+'CE1'!K46</f>
        <v>0</v>
      </c>
      <c r="D735" s="33"/>
      <c r="F735" s="31" t="s">
        <v>100</v>
      </c>
      <c r="G735" s="34">
        <f t="shared" si="73"/>
        <v>0</v>
      </c>
      <c r="H735" s="35"/>
    </row>
    <row r="736" spans="2:8" ht="16.5" thickBot="1">
      <c r="B736" s="38" t="s">
        <v>102</v>
      </c>
      <c r="C736" s="39">
        <f>SUM(C733:C735)</f>
        <v>1450</v>
      </c>
      <c r="D736" s="33"/>
      <c r="F736" s="38" t="s">
        <v>102</v>
      </c>
      <c r="G736" s="34">
        <f t="shared" si="73"/>
        <v>1450</v>
      </c>
      <c r="H736" s="35"/>
    </row>
    <row r="737" spans="2:8" ht="15.75" thickBot="1">
      <c r="B737" s="40"/>
      <c r="C737" s="41"/>
      <c r="D737" s="42"/>
      <c r="E737" s="41"/>
      <c r="F737" s="41"/>
      <c r="G737" s="41"/>
      <c r="H737" s="43"/>
    </row>
    <row r="738" spans="2:8" ht="15.75" thickBot="1"/>
    <row r="739" spans="2:8" ht="27" thickBot="1">
      <c r="B739" s="150" t="str">
        <f>B723</f>
        <v>SEPTEMBRE 2023</v>
      </c>
      <c r="C739" s="45"/>
      <c r="D739" s="45"/>
      <c r="E739" s="45"/>
      <c r="F739" s="151" t="str">
        <f>+B739</f>
        <v>SEPTEMBRE 2023</v>
      </c>
      <c r="G739" s="45"/>
      <c r="H739" s="48"/>
    </row>
    <row r="740" spans="2:8" ht="18.75">
      <c r="B740" s="44" t="str">
        <f>+B724</f>
        <v>GROUPE SCOLAIRE</v>
      </c>
      <c r="C740" s="45"/>
      <c r="D740" s="46"/>
      <c r="E740" s="45"/>
      <c r="F740" s="47" t="str">
        <f>+B740</f>
        <v>GROUPE SCOLAIRE</v>
      </c>
      <c r="G740" s="45"/>
      <c r="H740" s="48"/>
    </row>
    <row r="741" spans="2:8" ht="23.25">
      <c r="B741" s="49" t="s">
        <v>96</v>
      </c>
      <c r="D741" s="50"/>
      <c r="F741" s="51" t="s">
        <v>96</v>
      </c>
      <c r="H741" s="35"/>
    </row>
    <row r="742" spans="2:8" ht="23.25">
      <c r="B742" s="49" t="s">
        <v>97</v>
      </c>
      <c r="D742" s="50"/>
      <c r="F742" s="51" t="s">
        <v>97</v>
      </c>
      <c r="H742" s="35"/>
    </row>
    <row r="743" spans="2:8">
      <c r="B743" s="52"/>
      <c r="D743" s="50"/>
      <c r="H743" s="35"/>
    </row>
    <row r="744" spans="2:8" ht="18.75">
      <c r="B744" s="53" t="str">
        <f>B727</f>
        <v>ANNEE SCOLAIRE  : 2023 / 2024</v>
      </c>
      <c r="D744" s="50"/>
      <c r="F744" s="54" t="str">
        <f>+B744</f>
        <v>ANNEE SCOLAIRE  : 2023 / 2024</v>
      </c>
      <c r="H744" s="35"/>
    </row>
    <row r="745" spans="2:8" ht="15.75" thickBot="1">
      <c r="B745" s="52"/>
      <c r="D745" s="50"/>
      <c r="H745" s="35"/>
    </row>
    <row r="746" spans="2:8" ht="19.5" thickBot="1">
      <c r="B746" s="55" t="s">
        <v>10</v>
      </c>
      <c r="C746" s="34" t="str">
        <f>+'CE1'!B47</f>
        <v>EL GHANEMY</v>
      </c>
      <c r="D746" s="56"/>
      <c r="F746" s="55" t="s">
        <v>10</v>
      </c>
      <c r="G746" s="34" t="str">
        <f>+C746</f>
        <v>EL GHANEMY</v>
      </c>
      <c r="H746" s="35"/>
    </row>
    <row r="747" spans="2:8" ht="19.5" thickBot="1">
      <c r="B747" s="55" t="s">
        <v>9</v>
      </c>
      <c r="C747" s="34" t="str">
        <f>+'CE1'!C47</f>
        <v>MARWA</v>
      </c>
      <c r="D747" s="56"/>
      <c r="F747" s="55" t="s">
        <v>9</v>
      </c>
      <c r="G747" s="34" t="str">
        <f t="shared" ref="G747:G748" si="74">+C747</f>
        <v>MARWA</v>
      </c>
      <c r="H747" s="35"/>
    </row>
    <row r="748" spans="2:8" ht="19.5" thickBot="1">
      <c r="B748" s="55" t="s">
        <v>92</v>
      </c>
      <c r="C748" s="37" t="str">
        <f>+'CE1'!D47</f>
        <v>CE1</v>
      </c>
      <c r="D748" s="33"/>
      <c r="F748" s="55" t="s">
        <v>92</v>
      </c>
      <c r="G748" s="34" t="str">
        <f t="shared" si="74"/>
        <v>CE1</v>
      </c>
      <c r="H748" s="57" t="s">
        <v>101</v>
      </c>
    </row>
    <row r="749" spans="2:8" ht="16.5" thickBot="1">
      <c r="B749" s="52"/>
      <c r="C749" s="58"/>
      <c r="D749" s="56"/>
      <c r="G749" s="34"/>
      <c r="H749" s="35"/>
    </row>
    <row r="750" spans="2:8" ht="16.5" thickBot="1">
      <c r="B750" s="31" t="s">
        <v>98</v>
      </c>
      <c r="C750" s="32">
        <f>+'CE1'!E47</f>
        <v>800</v>
      </c>
      <c r="D750" s="33"/>
      <c r="F750" s="31" t="s">
        <v>98</v>
      </c>
      <c r="G750" s="34">
        <f t="shared" ref="G750:G753" si="75">+C750</f>
        <v>800</v>
      </c>
      <c r="H750" s="35"/>
    </row>
    <row r="751" spans="2:8" ht="16.5" thickBot="1">
      <c r="B751" s="36" t="s">
        <v>99</v>
      </c>
      <c r="C751" s="32">
        <f>+'CE1'!H47</f>
        <v>650</v>
      </c>
      <c r="D751" s="33"/>
      <c r="F751" s="36" t="s">
        <v>99</v>
      </c>
      <c r="G751" s="34">
        <f t="shared" si="75"/>
        <v>650</v>
      </c>
      <c r="H751" s="35"/>
    </row>
    <row r="752" spans="2:8" ht="16.5" thickBot="1">
      <c r="B752" s="31" t="s">
        <v>100</v>
      </c>
      <c r="C752" s="37">
        <f>+'CE1'!K47</f>
        <v>150</v>
      </c>
      <c r="D752" s="33"/>
      <c r="F752" s="31" t="s">
        <v>100</v>
      </c>
      <c r="G752" s="34">
        <f t="shared" si="75"/>
        <v>150</v>
      </c>
      <c r="H752" s="35"/>
    </row>
    <row r="753" spans="2:8" ht="16.5" thickBot="1">
      <c r="B753" s="38" t="s">
        <v>102</v>
      </c>
      <c r="C753" s="39">
        <f>SUM(C750:C752)</f>
        <v>1600</v>
      </c>
      <c r="D753" s="33"/>
      <c r="F753" s="38" t="s">
        <v>102</v>
      </c>
      <c r="G753" s="34">
        <f t="shared" si="75"/>
        <v>1600</v>
      </c>
      <c r="H753" s="35"/>
    </row>
    <row r="754" spans="2:8" ht="15.75" thickBot="1">
      <c r="B754" s="40"/>
      <c r="C754" s="41"/>
      <c r="D754" s="42"/>
      <c r="E754" s="41"/>
      <c r="F754" s="41"/>
      <c r="G754" s="41"/>
      <c r="H754" s="43"/>
    </row>
    <row r="755" spans="2:8" ht="18.75">
      <c r="B755" s="44" t="str">
        <f>+B739</f>
        <v>SEPTEMBRE 2023</v>
      </c>
      <c r="C755" s="45"/>
      <c r="D755" s="46"/>
      <c r="E755" s="45"/>
      <c r="F755" s="47" t="str">
        <f>+B755</f>
        <v>SEPTEMBRE 2023</v>
      </c>
      <c r="G755" s="45"/>
      <c r="H755" s="48"/>
    </row>
    <row r="756" spans="2:8" ht="23.25">
      <c r="B756" s="49" t="s">
        <v>96</v>
      </c>
      <c r="D756" s="50"/>
      <c r="F756" s="51" t="s">
        <v>96</v>
      </c>
      <c r="H756" s="35"/>
    </row>
    <row r="757" spans="2:8" ht="23.25">
      <c r="B757" s="49" t="s">
        <v>97</v>
      </c>
      <c r="D757" s="50"/>
      <c r="F757" s="51" t="s">
        <v>97</v>
      </c>
      <c r="H757" s="35"/>
    </row>
    <row r="758" spans="2:8">
      <c r="B758" s="52"/>
      <c r="D758" s="50"/>
      <c r="H758" s="35"/>
    </row>
    <row r="759" spans="2:8" ht="18.75">
      <c r="B759" s="53" t="str">
        <f>B744</f>
        <v>ANNEE SCOLAIRE  : 2023 / 2024</v>
      </c>
      <c r="D759" s="50"/>
      <c r="F759" s="54" t="str">
        <f>+B759</f>
        <v>ANNEE SCOLAIRE  : 2023 / 2024</v>
      </c>
      <c r="H759" s="35"/>
    </row>
    <row r="760" spans="2:8" ht="15.75" thickBot="1">
      <c r="B760" s="52"/>
      <c r="D760" s="50"/>
      <c r="H760" s="35"/>
    </row>
    <row r="761" spans="2:8" ht="19.5" thickBot="1">
      <c r="B761" s="55" t="s">
        <v>10</v>
      </c>
      <c r="C761" s="34" t="str">
        <f>+'CE1'!B48</f>
        <v>EDAHBI</v>
      </c>
      <c r="D761" s="56"/>
      <c r="F761" s="55" t="s">
        <v>10</v>
      </c>
      <c r="G761" s="34" t="str">
        <f>+C761</f>
        <v>EDAHBI</v>
      </c>
      <c r="H761" s="35"/>
    </row>
    <row r="762" spans="2:8" ht="19.5" thickBot="1">
      <c r="B762" s="55" t="s">
        <v>9</v>
      </c>
      <c r="C762" s="34" t="str">
        <f>+'CE1'!C48</f>
        <v>WISSAL</v>
      </c>
      <c r="D762" s="56"/>
      <c r="F762" s="55" t="s">
        <v>9</v>
      </c>
      <c r="G762" s="34" t="str">
        <f t="shared" ref="G762:G763" si="76">+C762</f>
        <v>WISSAL</v>
      </c>
      <c r="H762" s="35"/>
    </row>
    <row r="763" spans="2:8" ht="19.5" thickBot="1">
      <c r="B763" s="55" t="s">
        <v>92</v>
      </c>
      <c r="C763" s="37" t="str">
        <f>+'CE1'!D48</f>
        <v>CE1</v>
      </c>
      <c r="D763" s="33"/>
      <c r="F763" s="55" t="s">
        <v>92</v>
      </c>
      <c r="G763" s="34" t="str">
        <f t="shared" si="76"/>
        <v>CE1</v>
      </c>
      <c r="H763" s="57" t="s">
        <v>101</v>
      </c>
    </row>
    <row r="764" spans="2:8" ht="16.5" thickBot="1">
      <c r="B764" s="52"/>
      <c r="C764" s="58"/>
      <c r="D764" s="56"/>
      <c r="G764" s="34"/>
      <c r="H764" s="35"/>
    </row>
    <row r="765" spans="2:8" ht="16.5" thickBot="1">
      <c r="B765" s="31" t="s">
        <v>98</v>
      </c>
      <c r="C765" s="32">
        <f>+'CE1'!E48</f>
        <v>800</v>
      </c>
      <c r="D765" s="33"/>
      <c r="F765" s="31" t="s">
        <v>98</v>
      </c>
      <c r="G765" s="34">
        <f t="shared" ref="G765:G768" si="77">+C765</f>
        <v>800</v>
      </c>
      <c r="H765" s="35"/>
    </row>
    <row r="766" spans="2:8" ht="16.5" thickBot="1">
      <c r="B766" s="36" t="s">
        <v>99</v>
      </c>
      <c r="C766" s="32">
        <f>+'CE1'!H48</f>
        <v>650</v>
      </c>
      <c r="D766" s="33"/>
      <c r="F766" s="36" t="s">
        <v>99</v>
      </c>
      <c r="G766" s="34">
        <f t="shared" si="77"/>
        <v>650</v>
      </c>
      <c r="H766" s="35"/>
    </row>
    <row r="767" spans="2:8" ht="16.5" thickBot="1">
      <c r="B767" s="31" t="s">
        <v>100</v>
      </c>
      <c r="C767" s="37">
        <f>+'CE1'!K48</f>
        <v>150</v>
      </c>
      <c r="D767" s="33"/>
      <c r="F767" s="31" t="s">
        <v>100</v>
      </c>
      <c r="G767" s="34">
        <f t="shared" si="77"/>
        <v>150</v>
      </c>
      <c r="H767" s="35"/>
    </row>
    <row r="768" spans="2:8" ht="16.5" thickBot="1">
      <c r="B768" s="38" t="s">
        <v>102</v>
      </c>
      <c r="C768" s="39">
        <f>SUM(C765:C767)</f>
        <v>1600</v>
      </c>
      <c r="D768" s="33"/>
      <c r="F768" s="38" t="s">
        <v>102</v>
      </c>
      <c r="G768" s="34">
        <f t="shared" si="77"/>
        <v>1600</v>
      </c>
      <c r="H768" s="35"/>
    </row>
    <row r="769" spans="2:8" ht="15.75" thickBot="1">
      <c r="B769" s="40"/>
      <c r="C769" s="41"/>
      <c r="D769" s="42"/>
      <c r="E769" s="41"/>
      <c r="F769" s="41"/>
      <c r="G769" s="41"/>
      <c r="H769" s="43"/>
    </row>
    <row r="770" spans="2:8" ht="18.75">
      <c r="B770" s="44" t="str">
        <f>B755</f>
        <v>SEPTEMBRE 2023</v>
      </c>
      <c r="C770" s="45"/>
      <c r="D770" s="46"/>
      <c r="E770" s="45"/>
      <c r="F770" s="47" t="str">
        <f>+B770</f>
        <v>SEPTEMBRE 2023</v>
      </c>
      <c r="G770" s="45"/>
      <c r="H770" s="48"/>
    </row>
    <row r="771" spans="2:8" ht="23.25">
      <c r="B771" s="49" t="s">
        <v>96</v>
      </c>
      <c r="D771" s="50"/>
      <c r="F771" s="51" t="s">
        <v>96</v>
      </c>
      <c r="H771" s="35"/>
    </row>
    <row r="772" spans="2:8" ht="23.25">
      <c r="B772" s="49" t="s">
        <v>97</v>
      </c>
      <c r="D772" s="50"/>
      <c r="F772" s="51" t="s">
        <v>97</v>
      </c>
      <c r="H772" s="35"/>
    </row>
    <row r="773" spans="2:8">
      <c r="B773" s="52"/>
      <c r="D773" s="50"/>
      <c r="H773" s="35"/>
    </row>
    <row r="774" spans="2:8" ht="18.75">
      <c r="B774" s="53" t="str">
        <f>B759</f>
        <v>ANNEE SCOLAIRE  : 2023 / 2024</v>
      </c>
      <c r="D774" s="50"/>
      <c r="F774" s="54" t="str">
        <f>+B774</f>
        <v>ANNEE SCOLAIRE  : 2023 / 2024</v>
      </c>
      <c r="H774" s="35"/>
    </row>
    <row r="775" spans="2:8" ht="15.75" thickBot="1">
      <c r="B775" s="52"/>
      <c r="D775" s="50"/>
      <c r="H775" s="35"/>
    </row>
    <row r="776" spans="2:8" ht="19.5" thickBot="1">
      <c r="B776" s="55" t="s">
        <v>10</v>
      </c>
      <c r="C776" s="34" t="str">
        <f>+'CE1'!B49</f>
        <v>HABET</v>
      </c>
      <c r="D776" s="56"/>
      <c r="F776" s="55" t="s">
        <v>10</v>
      </c>
      <c r="G776" s="34" t="str">
        <f>+C776</f>
        <v>HABET</v>
      </c>
      <c r="H776" s="35"/>
    </row>
    <row r="777" spans="2:8" ht="19.5" thickBot="1">
      <c r="B777" s="55" t="s">
        <v>9</v>
      </c>
      <c r="C777" s="34" t="str">
        <f>+'CE1'!C49</f>
        <v>SONDOUS</v>
      </c>
      <c r="D777" s="56"/>
      <c r="F777" s="55" t="s">
        <v>9</v>
      </c>
      <c r="G777" s="34" t="str">
        <f t="shared" ref="G777:G778" si="78">+C777</f>
        <v>SONDOUS</v>
      </c>
      <c r="H777" s="35"/>
    </row>
    <row r="778" spans="2:8" ht="19.5" thickBot="1">
      <c r="B778" s="55" t="s">
        <v>92</v>
      </c>
      <c r="C778" s="37" t="str">
        <f>+'CE1'!D49</f>
        <v>CE1</v>
      </c>
      <c r="D778" s="33"/>
      <c r="F778" s="55" t="s">
        <v>92</v>
      </c>
      <c r="G778" s="34" t="str">
        <f t="shared" si="78"/>
        <v>CE1</v>
      </c>
      <c r="H778" s="57" t="s">
        <v>101</v>
      </c>
    </row>
    <row r="779" spans="2:8" ht="16.5" thickBot="1">
      <c r="B779" s="52"/>
      <c r="C779" s="58"/>
      <c r="D779" s="56"/>
      <c r="G779" s="34"/>
      <c r="H779" s="35"/>
    </row>
    <row r="780" spans="2:8" ht="16.5" thickBot="1">
      <c r="B780" s="31" t="s">
        <v>98</v>
      </c>
      <c r="C780" s="32">
        <f>+'CE1'!E49</f>
        <v>700</v>
      </c>
      <c r="D780" s="33"/>
      <c r="F780" s="31" t="s">
        <v>98</v>
      </c>
      <c r="G780" s="34">
        <f t="shared" ref="G780:G783" si="79">+C780</f>
        <v>700</v>
      </c>
      <c r="H780" s="35"/>
    </row>
    <row r="781" spans="2:8" ht="16.5" thickBot="1">
      <c r="B781" s="36" t="s">
        <v>99</v>
      </c>
      <c r="C781" s="32">
        <f>+'CE1'!H49</f>
        <v>550</v>
      </c>
      <c r="D781" s="33"/>
      <c r="F781" s="36" t="s">
        <v>99</v>
      </c>
      <c r="G781" s="34">
        <f t="shared" si="79"/>
        <v>550</v>
      </c>
      <c r="H781" s="35"/>
    </row>
    <row r="782" spans="2:8" ht="16.5" thickBot="1">
      <c r="B782" s="31" t="s">
        <v>100</v>
      </c>
      <c r="C782" s="37">
        <f>+'CE1'!K49</f>
        <v>150</v>
      </c>
      <c r="D782" s="33"/>
      <c r="F782" s="31" t="s">
        <v>100</v>
      </c>
      <c r="G782" s="34">
        <f t="shared" si="79"/>
        <v>150</v>
      </c>
      <c r="H782" s="35"/>
    </row>
    <row r="783" spans="2:8" ht="16.5" thickBot="1">
      <c r="B783" s="38" t="s">
        <v>102</v>
      </c>
      <c r="C783" s="39">
        <f>SUM(C780:C782)</f>
        <v>1400</v>
      </c>
      <c r="D783" s="33"/>
      <c r="F783" s="38" t="s">
        <v>102</v>
      </c>
      <c r="G783" s="34">
        <f t="shared" si="79"/>
        <v>1400</v>
      </c>
      <c r="H783" s="35"/>
    </row>
    <row r="784" spans="2:8" ht="15.75" thickBot="1">
      <c r="B784" s="40"/>
      <c r="C784" s="41"/>
      <c r="D784" s="42"/>
      <c r="E784" s="41"/>
      <c r="F784" s="41"/>
      <c r="G784" s="41"/>
      <c r="H784" s="43"/>
    </row>
    <row r="785" spans="2:8" ht="18.75">
      <c r="B785" s="44" t="str">
        <f>B770</f>
        <v>SEPTEMBRE 2023</v>
      </c>
      <c r="C785" s="45"/>
      <c r="D785" s="46"/>
      <c r="E785" s="45"/>
      <c r="F785" s="47" t="str">
        <f>+B785</f>
        <v>SEPTEMBRE 2023</v>
      </c>
      <c r="G785" s="45"/>
      <c r="H785" s="48"/>
    </row>
    <row r="786" spans="2:8" ht="23.25">
      <c r="B786" s="49" t="s">
        <v>96</v>
      </c>
      <c r="D786" s="50"/>
      <c r="F786" s="51" t="s">
        <v>96</v>
      </c>
      <c r="H786" s="35"/>
    </row>
    <row r="787" spans="2:8" ht="23.25">
      <c r="B787" s="49" t="s">
        <v>97</v>
      </c>
      <c r="D787" s="50"/>
      <c r="F787" s="51" t="s">
        <v>97</v>
      </c>
      <c r="H787" s="35"/>
    </row>
    <row r="788" spans="2:8">
      <c r="B788" s="52"/>
      <c r="D788" s="50"/>
      <c r="H788" s="35"/>
    </row>
    <row r="789" spans="2:8" ht="18.75">
      <c r="B789" s="53" t="str">
        <f>B774</f>
        <v>ANNEE SCOLAIRE  : 2023 / 2024</v>
      </c>
      <c r="D789" s="50"/>
      <c r="F789" s="54" t="str">
        <f>+B789</f>
        <v>ANNEE SCOLAIRE  : 2023 / 2024</v>
      </c>
      <c r="H789" s="35"/>
    </row>
    <row r="790" spans="2:8" ht="15.75" thickBot="1">
      <c r="B790" s="52"/>
      <c r="D790" s="50"/>
      <c r="H790" s="35"/>
    </row>
    <row r="791" spans="2:8" ht="19.5" thickBot="1">
      <c r="B791" s="55" t="s">
        <v>10</v>
      </c>
      <c r="C791" s="34" t="str">
        <f>+'CE1'!B50</f>
        <v>EL AMRANI</v>
      </c>
      <c r="D791" s="56"/>
      <c r="F791" s="55" t="s">
        <v>10</v>
      </c>
      <c r="G791" s="34" t="str">
        <f>+C791</f>
        <v>EL AMRANI</v>
      </c>
      <c r="H791" s="35"/>
    </row>
    <row r="792" spans="2:8" ht="19.5" thickBot="1">
      <c r="B792" s="55" t="s">
        <v>9</v>
      </c>
      <c r="C792" s="34" t="str">
        <f>+'CE1'!C50</f>
        <v>NASSIM</v>
      </c>
      <c r="D792" s="56"/>
      <c r="F792" s="55" t="s">
        <v>9</v>
      </c>
      <c r="G792" s="34" t="str">
        <f t="shared" ref="G792:G793" si="80">+C792</f>
        <v>NASSIM</v>
      </c>
      <c r="H792" s="35"/>
    </row>
    <row r="793" spans="2:8" ht="19.5" thickBot="1">
      <c r="B793" s="55" t="s">
        <v>92</v>
      </c>
      <c r="C793" s="37" t="str">
        <f>+'CE1'!D50</f>
        <v>CE1</v>
      </c>
      <c r="D793" s="33"/>
      <c r="F793" s="55" t="s">
        <v>92</v>
      </c>
      <c r="G793" s="34" t="str">
        <f t="shared" si="80"/>
        <v>CE1</v>
      </c>
      <c r="H793" s="57" t="s">
        <v>101</v>
      </c>
    </row>
    <row r="794" spans="2:8" ht="16.5" thickBot="1">
      <c r="B794" s="52"/>
      <c r="C794" s="58"/>
      <c r="D794" s="56"/>
      <c r="G794" s="34"/>
      <c r="H794" s="35"/>
    </row>
    <row r="795" spans="2:8" ht="16.5" thickBot="1">
      <c r="B795" s="31" t="s">
        <v>98</v>
      </c>
      <c r="C795" s="32">
        <f>+'CE1'!E50</f>
        <v>800</v>
      </c>
      <c r="D795" s="33"/>
      <c r="F795" s="31" t="s">
        <v>98</v>
      </c>
      <c r="G795" s="34">
        <f t="shared" ref="G795:G798" si="81">+C795</f>
        <v>800</v>
      </c>
      <c r="H795" s="35"/>
    </row>
    <row r="796" spans="2:8" ht="16.5" thickBot="1">
      <c r="B796" s="36" t="s">
        <v>99</v>
      </c>
      <c r="C796" s="32">
        <f>+'CE1'!H50</f>
        <v>650</v>
      </c>
      <c r="D796" s="33"/>
      <c r="F796" s="36" t="s">
        <v>99</v>
      </c>
      <c r="G796" s="34">
        <f t="shared" si="81"/>
        <v>650</v>
      </c>
      <c r="H796" s="35"/>
    </row>
    <row r="797" spans="2:8" ht="16.5" thickBot="1">
      <c r="B797" s="31" t="s">
        <v>100</v>
      </c>
      <c r="C797" s="37">
        <f>+'CE1'!K50</f>
        <v>0</v>
      </c>
      <c r="D797" s="33"/>
      <c r="F797" s="31" t="s">
        <v>100</v>
      </c>
      <c r="G797" s="34">
        <f t="shared" si="81"/>
        <v>0</v>
      </c>
      <c r="H797" s="35"/>
    </row>
    <row r="798" spans="2:8" ht="16.5" thickBot="1">
      <c r="B798" s="38" t="s">
        <v>102</v>
      </c>
      <c r="C798" s="39">
        <f>SUM(C795:C797)</f>
        <v>1450</v>
      </c>
      <c r="D798" s="33"/>
      <c r="F798" s="38" t="s">
        <v>102</v>
      </c>
      <c r="G798" s="34">
        <f t="shared" si="81"/>
        <v>1450</v>
      </c>
      <c r="H798" s="35"/>
    </row>
    <row r="799" spans="2:8" ht="15.75" thickBot="1">
      <c r="B799" s="40"/>
      <c r="C799" s="41"/>
      <c r="D799" s="42"/>
      <c r="E799" s="41"/>
      <c r="F799" s="41"/>
      <c r="G799" s="41"/>
      <c r="H799" s="43"/>
    </row>
    <row r="800" spans="2:8" ht="18.75">
      <c r="B800" s="44" t="str">
        <f>B785</f>
        <v>SEPTEMBRE 2023</v>
      </c>
      <c r="C800" s="45"/>
      <c r="D800" s="46"/>
      <c r="E800" s="45"/>
      <c r="F800" s="47" t="str">
        <f>+B800</f>
        <v>SEPTEMBRE 2023</v>
      </c>
      <c r="G800" s="45"/>
      <c r="H800" s="48"/>
    </row>
    <row r="801" spans="2:8" ht="23.25">
      <c r="B801" s="49" t="s">
        <v>96</v>
      </c>
      <c r="D801" s="50"/>
      <c r="F801" s="51" t="s">
        <v>96</v>
      </c>
      <c r="H801" s="35"/>
    </row>
    <row r="802" spans="2:8" ht="23.25">
      <c r="B802" s="49" t="s">
        <v>97</v>
      </c>
      <c r="D802" s="50"/>
      <c r="F802" s="51" t="s">
        <v>97</v>
      </c>
      <c r="H802" s="35"/>
    </row>
    <row r="803" spans="2:8">
      <c r="B803" s="52"/>
      <c r="D803" s="50"/>
      <c r="H803" s="35"/>
    </row>
    <row r="804" spans="2:8" ht="18.75">
      <c r="B804" s="53" t="str">
        <f>B789</f>
        <v>ANNEE SCOLAIRE  : 2023 / 2024</v>
      </c>
      <c r="D804" s="50"/>
      <c r="F804" s="54" t="str">
        <f>+B804</f>
        <v>ANNEE SCOLAIRE  : 2023 / 2024</v>
      </c>
      <c r="H804" s="35"/>
    </row>
    <row r="805" spans="2:8" ht="15.75" thickBot="1">
      <c r="B805" s="52"/>
      <c r="D805" s="50"/>
      <c r="H805" s="35"/>
    </row>
    <row r="806" spans="2:8" ht="19.5" thickBot="1">
      <c r="B806" s="55" t="s">
        <v>10</v>
      </c>
      <c r="C806" s="34" t="str">
        <f>+'CE1'!B51</f>
        <v>BENHMAMA</v>
      </c>
      <c r="D806" s="56"/>
      <c r="F806" s="55" t="s">
        <v>10</v>
      </c>
      <c r="G806" s="34" t="str">
        <f>+C806</f>
        <v>BENHMAMA</v>
      </c>
      <c r="H806" s="35"/>
    </row>
    <row r="807" spans="2:8" ht="19.5" thickBot="1">
      <c r="B807" s="55" t="s">
        <v>9</v>
      </c>
      <c r="C807" s="34" t="str">
        <f>+'CE1'!C51</f>
        <v>IMRANE</v>
      </c>
      <c r="D807" s="56"/>
      <c r="F807" s="55" t="s">
        <v>9</v>
      </c>
      <c r="G807" s="34" t="str">
        <f t="shared" ref="G807:G808" si="82">+C807</f>
        <v>IMRANE</v>
      </c>
      <c r="H807" s="35"/>
    </row>
    <row r="808" spans="2:8" ht="19.5" thickBot="1">
      <c r="B808" s="55" t="s">
        <v>92</v>
      </c>
      <c r="C808" s="37" t="str">
        <f>+'CE1'!D51</f>
        <v>CE1</v>
      </c>
      <c r="D808" s="33"/>
      <c r="F808" s="55" t="s">
        <v>92</v>
      </c>
      <c r="G808" s="34" t="str">
        <f t="shared" si="82"/>
        <v>CE1</v>
      </c>
      <c r="H808" s="57" t="s">
        <v>101</v>
      </c>
    </row>
    <row r="809" spans="2:8" ht="16.5" thickBot="1">
      <c r="B809" s="52"/>
      <c r="C809" s="58"/>
      <c r="D809" s="56"/>
      <c r="G809" s="34"/>
      <c r="H809" s="35"/>
    </row>
    <row r="810" spans="2:8" ht="16.5" thickBot="1">
      <c r="B810" s="31" t="s">
        <v>98</v>
      </c>
      <c r="C810" s="32">
        <f>+'CE1'!E51</f>
        <v>800</v>
      </c>
      <c r="D810" s="33"/>
      <c r="F810" s="31" t="s">
        <v>98</v>
      </c>
      <c r="G810" s="34">
        <f t="shared" ref="G810:G813" si="83">+C810</f>
        <v>800</v>
      </c>
      <c r="H810" s="35"/>
    </row>
    <row r="811" spans="2:8" ht="16.5" thickBot="1">
      <c r="B811" s="36" t="s">
        <v>99</v>
      </c>
      <c r="C811" s="32">
        <f>+'CE1'!H51</f>
        <v>650</v>
      </c>
      <c r="D811" s="33"/>
      <c r="F811" s="36" t="s">
        <v>99</v>
      </c>
      <c r="G811" s="34">
        <f t="shared" si="83"/>
        <v>650</v>
      </c>
      <c r="H811" s="35"/>
    </row>
    <row r="812" spans="2:8" ht="16.5" thickBot="1">
      <c r="B812" s="31" t="s">
        <v>100</v>
      </c>
      <c r="C812" s="37">
        <f>+'CE1'!K51</f>
        <v>150</v>
      </c>
      <c r="D812" s="33"/>
      <c r="F812" s="31" t="s">
        <v>100</v>
      </c>
      <c r="G812" s="34">
        <f t="shared" si="83"/>
        <v>150</v>
      </c>
      <c r="H812" s="35"/>
    </row>
    <row r="813" spans="2:8" ht="16.5" thickBot="1">
      <c r="B813" s="38" t="s">
        <v>102</v>
      </c>
      <c r="C813" s="39">
        <f>SUM(C810:C812)</f>
        <v>1600</v>
      </c>
      <c r="D813" s="33"/>
      <c r="F813" s="38" t="s">
        <v>102</v>
      </c>
      <c r="G813" s="34">
        <f t="shared" si="83"/>
        <v>1600</v>
      </c>
      <c r="H813" s="35"/>
    </row>
    <row r="814" spans="2:8" ht="15.75" thickBot="1">
      <c r="B814" s="40"/>
      <c r="C814" s="41"/>
      <c r="D814" s="42"/>
      <c r="E814" s="41"/>
      <c r="F814" s="41"/>
      <c r="G814" s="41"/>
      <c r="H814" s="43"/>
    </row>
    <row r="815" spans="2:8" ht="18.75">
      <c r="B815" s="44" t="str">
        <f>B800</f>
        <v>SEPTEMBRE 2023</v>
      </c>
      <c r="C815" s="45"/>
      <c r="D815" s="46"/>
      <c r="E815" s="45"/>
      <c r="F815" s="47" t="str">
        <f>+B815</f>
        <v>SEPTEMBRE 2023</v>
      </c>
      <c r="G815" s="45"/>
      <c r="H815" s="48"/>
    </row>
    <row r="816" spans="2:8" ht="23.25">
      <c r="B816" s="49" t="s">
        <v>96</v>
      </c>
      <c r="D816" s="50"/>
      <c r="F816" s="51" t="s">
        <v>96</v>
      </c>
      <c r="H816" s="35"/>
    </row>
    <row r="817" spans="2:8" ht="23.25">
      <c r="B817" s="49" t="s">
        <v>97</v>
      </c>
      <c r="D817" s="50"/>
      <c r="F817" s="51" t="s">
        <v>97</v>
      </c>
      <c r="H817" s="35"/>
    </row>
    <row r="818" spans="2:8">
      <c r="B818" s="52"/>
      <c r="D818" s="50"/>
      <c r="H818" s="35"/>
    </row>
    <row r="819" spans="2:8" ht="18.75">
      <c r="B819" s="53" t="str">
        <f>B804</f>
        <v>ANNEE SCOLAIRE  : 2023 / 2024</v>
      </c>
      <c r="D819" s="50"/>
      <c r="F819" s="54" t="str">
        <f>+B819</f>
        <v>ANNEE SCOLAIRE  : 2023 / 2024</v>
      </c>
      <c r="H819" s="35"/>
    </row>
    <row r="820" spans="2:8" ht="15.75" thickBot="1">
      <c r="B820" s="52"/>
      <c r="D820" s="50"/>
      <c r="H820" s="35"/>
    </row>
    <row r="821" spans="2:8" ht="19.5" thickBot="1">
      <c r="B821" s="55" t="s">
        <v>10</v>
      </c>
      <c r="C821" s="34" t="e">
        <f>+'CE1'!#REF!</f>
        <v>#REF!</v>
      </c>
      <c r="D821" s="56"/>
      <c r="F821" s="55" t="s">
        <v>10</v>
      </c>
      <c r="G821" s="34" t="e">
        <f>+C821</f>
        <v>#REF!</v>
      </c>
      <c r="H821" s="35"/>
    </row>
    <row r="822" spans="2:8" ht="19.5" thickBot="1">
      <c r="B822" s="55" t="s">
        <v>9</v>
      </c>
      <c r="C822" s="34" t="e">
        <f>+'CE1'!#REF!</f>
        <v>#REF!</v>
      </c>
      <c r="D822" s="56"/>
      <c r="F822" s="55" t="s">
        <v>9</v>
      </c>
      <c r="G822" s="34" t="e">
        <f t="shared" ref="G822:G823" si="84">+C822</f>
        <v>#REF!</v>
      </c>
      <c r="H822" s="35"/>
    </row>
    <row r="823" spans="2:8" ht="19.5" thickBot="1">
      <c r="B823" s="55" t="s">
        <v>92</v>
      </c>
      <c r="C823" s="37" t="e">
        <f>+'CE1'!#REF!</f>
        <v>#REF!</v>
      </c>
      <c r="D823" s="33"/>
      <c r="F823" s="55" t="s">
        <v>92</v>
      </c>
      <c r="G823" s="34" t="e">
        <f t="shared" si="84"/>
        <v>#REF!</v>
      </c>
      <c r="H823" s="57" t="s">
        <v>101</v>
      </c>
    </row>
    <row r="824" spans="2:8" ht="16.5" thickBot="1">
      <c r="B824" s="52"/>
      <c r="C824" s="58"/>
      <c r="D824" s="56"/>
      <c r="G824" s="34"/>
      <c r="H824" s="35"/>
    </row>
    <row r="825" spans="2:8" ht="16.5" thickBot="1">
      <c r="B825" s="31" t="s">
        <v>98</v>
      </c>
      <c r="C825" s="32" t="e">
        <f>+'CE1'!#REF!</f>
        <v>#REF!</v>
      </c>
      <c r="D825" s="33"/>
      <c r="F825" s="31" t="s">
        <v>98</v>
      </c>
      <c r="G825" s="34" t="e">
        <f t="shared" ref="G825:G828" si="85">+C825</f>
        <v>#REF!</v>
      </c>
      <c r="H825" s="35"/>
    </row>
    <row r="826" spans="2:8" ht="16.5" thickBot="1">
      <c r="B826" s="36" t="s">
        <v>99</v>
      </c>
      <c r="C826" s="32" t="e">
        <f>+'CE1'!#REF!</f>
        <v>#REF!</v>
      </c>
      <c r="D826" s="33"/>
      <c r="F826" s="36" t="s">
        <v>99</v>
      </c>
      <c r="G826" s="34" t="e">
        <f t="shared" si="85"/>
        <v>#REF!</v>
      </c>
      <c r="H826" s="35"/>
    </row>
    <row r="827" spans="2:8" ht="16.5" thickBot="1">
      <c r="B827" s="31" t="s">
        <v>100</v>
      </c>
      <c r="C827" s="37" t="e">
        <f>+'CE1'!#REF!</f>
        <v>#REF!</v>
      </c>
      <c r="D827" s="33"/>
      <c r="F827" s="31" t="s">
        <v>100</v>
      </c>
      <c r="G827" s="34" t="e">
        <f t="shared" si="85"/>
        <v>#REF!</v>
      </c>
      <c r="H827" s="35"/>
    </row>
    <row r="828" spans="2:8" ht="16.5" thickBot="1">
      <c r="B828" s="38" t="s">
        <v>102</v>
      </c>
      <c r="C828" s="39" t="e">
        <f>SUM(C825:C827)</f>
        <v>#REF!</v>
      </c>
      <c r="D828" s="33"/>
      <c r="F828" s="38" t="s">
        <v>102</v>
      </c>
      <c r="G828" s="34" t="e">
        <f t="shared" si="85"/>
        <v>#REF!</v>
      </c>
      <c r="H828" s="35"/>
    </row>
    <row r="829" spans="2:8" ht="15.75" thickBot="1">
      <c r="B829" s="40"/>
      <c r="C829" s="41"/>
      <c r="D829" s="42"/>
      <c r="E829" s="41"/>
      <c r="F829" s="41"/>
      <c r="G829" s="41"/>
      <c r="H829" s="43"/>
    </row>
  </sheetData>
  <pageMargins left="0.2" right="0.17" top="0.43" bottom="0.21" header="0.38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787"/>
  <sheetViews>
    <sheetView topLeftCell="A773" zoomScale="93" workbookViewId="0">
      <selection activeCell="C786" sqref="C786"/>
    </sheetView>
  </sheetViews>
  <sheetFormatPr baseColWidth="10" defaultColWidth="9.140625" defaultRowHeight="15"/>
  <cols>
    <col min="1" max="1" width="1.7109375" customWidth="1"/>
    <col min="2" max="2" width="21.85546875" customWidth="1"/>
    <col min="3" max="3" width="1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1.5" customHeight="1">
      <c r="B1" s="72" t="str">
        <f>+B3</f>
        <v>SEPTEMBRE 2023</v>
      </c>
      <c r="C1" t="s">
        <v>460</v>
      </c>
      <c r="F1" s="72" t="str">
        <f>+F3</f>
        <v>SEPTEMBRE 2023</v>
      </c>
    </row>
    <row r="2" spans="2:8" ht="15.75" thickBot="1"/>
    <row r="3" spans="2:8" ht="18.75">
      <c r="B3" s="44" t="str">
        <f>+'LIST-GENERAL'!J4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6.75" customHeight="1">
      <c r="B6" s="52"/>
      <c r="D6" s="50"/>
      <c r="H6" s="35"/>
    </row>
    <row r="7" spans="2:8" ht="18.75">
      <c r="B7" s="53" t="s">
        <v>464</v>
      </c>
      <c r="D7" s="50"/>
      <c r="F7" s="54" t="str">
        <f>+B7</f>
        <v>ANNEE SCOLAIRE  : 2023 / 2024</v>
      </c>
    </row>
    <row r="8" spans="2:8" ht="9" customHeight="1" thickBot="1">
      <c r="B8" s="52"/>
      <c r="D8" s="50"/>
      <c r="H8" s="35"/>
    </row>
    <row r="9" spans="2:8" ht="19.5" thickBot="1">
      <c r="B9" s="55" t="s">
        <v>10</v>
      </c>
      <c r="C9" s="34" t="str">
        <f>+'CE2'!B7</f>
        <v xml:space="preserve">ZAGAOUCH </v>
      </c>
      <c r="D9" s="56"/>
      <c r="F9" s="55" t="s">
        <v>10</v>
      </c>
      <c r="G9" s="34" t="str">
        <f>+C9</f>
        <v xml:space="preserve">ZAGAOUCH </v>
      </c>
      <c r="H9" s="35"/>
    </row>
    <row r="10" spans="2:8" ht="19.5" thickBot="1">
      <c r="B10" s="55" t="s">
        <v>9</v>
      </c>
      <c r="C10" s="34" t="str">
        <f>+'CE2'!C7</f>
        <v>MAROUANE</v>
      </c>
      <c r="D10" s="56"/>
      <c r="F10" s="55" t="s">
        <v>9</v>
      </c>
      <c r="G10" s="34" t="str">
        <f>+C10</f>
        <v>MAROUANE</v>
      </c>
      <c r="H10" s="35"/>
    </row>
    <row r="11" spans="2:8" ht="19.5" thickBot="1">
      <c r="B11" s="55" t="s">
        <v>92</v>
      </c>
      <c r="C11" s="37" t="str">
        <f>+'CE2'!D7</f>
        <v>CE2</v>
      </c>
      <c r="D11" s="33"/>
      <c r="F11" s="55" t="s">
        <v>92</v>
      </c>
      <c r="G11" s="34" t="str">
        <f>+C11</f>
        <v>CE2</v>
      </c>
      <c r="H11" s="57" t="s">
        <v>101</v>
      </c>
    </row>
    <row r="12" spans="2:8" ht="6" customHeight="1" thickBot="1">
      <c r="B12" s="52"/>
      <c r="C12" s="58"/>
      <c r="D12" s="56"/>
      <c r="G12" s="34"/>
      <c r="H12" s="35"/>
    </row>
    <row r="13" spans="2:8" ht="24.75" customHeight="1" thickBot="1">
      <c r="B13" s="31" t="s">
        <v>98</v>
      </c>
      <c r="C13" s="32">
        <f>+'CE2'!E7</f>
        <v>800</v>
      </c>
      <c r="D13" s="33"/>
      <c r="F13" s="31" t="s">
        <v>98</v>
      </c>
      <c r="G13" s="34">
        <f>+C13</f>
        <v>800</v>
      </c>
      <c r="H13" s="35"/>
    </row>
    <row r="14" spans="2:8" ht="24.75" customHeight="1" thickBot="1">
      <c r="B14" s="36" t="s">
        <v>99</v>
      </c>
      <c r="C14" s="32">
        <f>+'CE2'!H7</f>
        <v>600</v>
      </c>
      <c r="D14" s="33"/>
      <c r="F14" s="36" t="s">
        <v>99</v>
      </c>
      <c r="G14" s="34">
        <f>+C14</f>
        <v>600</v>
      </c>
      <c r="H14" s="35"/>
    </row>
    <row r="15" spans="2:8" ht="24.75" customHeight="1" thickBot="1">
      <c r="B15" s="31" t="s">
        <v>100</v>
      </c>
      <c r="C15" s="37">
        <f>+'CE2'!K7</f>
        <v>0</v>
      </c>
      <c r="D15" s="33"/>
      <c r="F15" s="31" t="s">
        <v>100</v>
      </c>
      <c r="G15" s="34">
        <f>+C15</f>
        <v>0</v>
      </c>
      <c r="H15" s="35"/>
    </row>
    <row r="16" spans="2:8" ht="24.75" customHeight="1" thickBot="1">
      <c r="B16" s="38" t="s">
        <v>102</v>
      </c>
      <c r="C16" s="39">
        <f>SUM(C13:C15)</f>
        <v>1400</v>
      </c>
      <c r="D16" s="33"/>
      <c r="F16" s="38" t="s">
        <v>102</v>
      </c>
      <c r="G16" s="34">
        <f>+C16</f>
        <v>1400</v>
      </c>
      <c r="H16" s="35"/>
    </row>
    <row r="17" spans="2:8" ht="9" customHeight="1" thickBot="1">
      <c r="B17" s="40"/>
      <c r="C17" s="59"/>
      <c r="D17" s="60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7.5" customHeight="1">
      <c r="B21" s="52"/>
      <c r="D21" s="50"/>
      <c r="H21" s="35"/>
    </row>
    <row r="22" spans="2:8" ht="18.75">
      <c r="B22" s="53" t="str">
        <f>B7</f>
        <v>ANNEE SCOLAIRE  : 2023 / 2024</v>
      </c>
      <c r="D22" s="50"/>
      <c r="F22" s="54" t="str">
        <f>+B22</f>
        <v>ANNEE SCOLAIRE  : 2023 / 2024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 t="str">
        <f>+'CE2'!B8</f>
        <v xml:space="preserve">EL IDRISSI </v>
      </c>
      <c r="D24" s="56"/>
      <c r="F24" s="55" t="s">
        <v>10</v>
      </c>
      <c r="G24" s="34" t="str">
        <f>+C24</f>
        <v xml:space="preserve">EL IDRISSI </v>
      </c>
      <c r="H24" s="35"/>
    </row>
    <row r="25" spans="2:8" ht="19.5" thickBot="1">
      <c r="B25" s="55" t="s">
        <v>9</v>
      </c>
      <c r="C25" s="34" t="str">
        <f>+'CE2'!C8</f>
        <v xml:space="preserve"> DOUAA</v>
      </c>
      <c r="D25" s="56"/>
      <c r="F25" s="55" t="s">
        <v>9</v>
      </c>
      <c r="G25" s="34" t="str">
        <f t="shared" ref="G25:G26" si="0">+C25</f>
        <v xml:space="preserve"> DOUAA</v>
      </c>
      <c r="H25" s="35"/>
    </row>
    <row r="26" spans="2:8" ht="19.5" thickBot="1">
      <c r="B26" s="55" t="s">
        <v>92</v>
      </c>
      <c r="C26" s="37" t="str">
        <f>+'CE2'!D8</f>
        <v>CE2</v>
      </c>
      <c r="D26" s="33"/>
      <c r="F26" s="55" t="s">
        <v>92</v>
      </c>
      <c r="G26" s="34" t="str">
        <f t="shared" si="0"/>
        <v>CE2</v>
      </c>
      <c r="H26" s="57" t="s">
        <v>101</v>
      </c>
    </row>
    <row r="27" spans="2:8" ht="9.75" customHeight="1" thickBot="1">
      <c r="B27" s="52"/>
      <c r="C27" s="58"/>
      <c r="D27" s="56"/>
      <c r="G27" s="34"/>
      <c r="H27" s="35"/>
    </row>
    <row r="28" spans="2:8" ht="16.5" thickBot="1">
      <c r="B28" s="31" t="s">
        <v>98</v>
      </c>
      <c r="C28" s="32">
        <f>+'CE2'!E8</f>
        <v>800</v>
      </c>
      <c r="D28" s="33"/>
      <c r="F28" s="31" t="s">
        <v>98</v>
      </c>
      <c r="G28" s="34">
        <f t="shared" ref="G28:G31" si="1">+C28</f>
        <v>800</v>
      </c>
      <c r="H28" s="35"/>
    </row>
    <row r="29" spans="2:8" ht="16.5" thickBot="1">
      <c r="B29" s="36" t="s">
        <v>99</v>
      </c>
      <c r="C29" s="32">
        <f>+'CE2'!H8</f>
        <v>650</v>
      </c>
      <c r="D29" s="33"/>
      <c r="F29" s="36" t="s">
        <v>99</v>
      </c>
      <c r="G29" s="34">
        <f t="shared" si="1"/>
        <v>650</v>
      </c>
      <c r="H29" s="35"/>
    </row>
    <row r="30" spans="2:8" ht="16.5" thickBot="1">
      <c r="B30" s="31" t="s">
        <v>100</v>
      </c>
      <c r="C30" s="37">
        <f>+'CE2'!K8</f>
        <v>0</v>
      </c>
      <c r="D30" s="33"/>
      <c r="F30" s="31" t="s">
        <v>100</v>
      </c>
      <c r="G30" s="34">
        <f t="shared" si="1"/>
        <v>0</v>
      </c>
      <c r="H30" s="35"/>
    </row>
    <row r="31" spans="2:8" ht="16.5" thickBot="1">
      <c r="B31" s="38" t="s">
        <v>102</v>
      </c>
      <c r="C31" s="39">
        <f>SUM(C28:C30)</f>
        <v>1450</v>
      </c>
      <c r="D31" s="33"/>
      <c r="F31" s="38" t="s">
        <v>102</v>
      </c>
      <c r="G31" s="34">
        <f t="shared" si="1"/>
        <v>1450</v>
      </c>
      <c r="H31" s="35"/>
    </row>
    <row r="32" spans="2:8" ht="6.75" customHeight="1" thickBot="1">
      <c r="B32" s="40"/>
      <c r="C32" s="41"/>
      <c r="D32" s="42"/>
      <c r="E32" s="41"/>
      <c r="F32" s="41"/>
      <c r="G32" s="41"/>
      <c r="H32" s="43"/>
    </row>
    <row r="33" spans="2:8" ht="18.75">
      <c r="B33" s="44" t="str">
        <f>+B18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7.5" customHeight="1">
      <c r="B36" s="52"/>
      <c r="D36" s="50"/>
      <c r="H36" s="35"/>
    </row>
    <row r="37" spans="2:8" ht="18.75">
      <c r="B37" s="53" t="str">
        <f>B22</f>
        <v>ANNEE SCOLAIRE  : 2023 / 2024</v>
      </c>
      <c r="D37" s="50"/>
      <c r="F37" s="54" t="str">
        <f>+B37</f>
        <v>ANNEE SCOLAIRE  : 2023 / 2024</v>
      </c>
      <c r="H37" s="35"/>
    </row>
    <row r="38" spans="2:8" ht="9" customHeight="1" thickBot="1">
      <c r="B38" s="52"/>
      <c r="D38" s="50"/>
      <c r="H38" s="35"/>
    </row>
    <row r="39" spans="2:8" ht="19.5" thickBot="1">
      <c r="B39" s="55" t="s">
        <v>10</v>
      </c>
      <c r="C39" s="34" t="str">
        <f>+'CE2'!B9</f>
        <v xml:space="preserve">BOUJLABA </v>
      </c>
      <c r="D39" s="56"/>
      <c r="F39" s="55" t="s">
        <v>10</v>
      </c>
      <c r="G39" s="34" t="str">
        <f>+C39</f>
        <v xml:space="preserve">BOUJLABA </v>
      </c>
      <c r="H39" s="35"/>
    </row>
    <row r="40" spans="2:8" ht="19.5" thickBot="1">
      <c r="B40" s="55" t="s">
        <v>9</v>
      </c>
      <c r="C40" s="34" t="str">
        <f>+'CE2'!C9</f>
        <v>AYA</v>
      </c>
      <c r="D40" s="56"/>
      <c r="F40" s="55" t="s">
        <v>9</v>
      </c>
      <c r="G40" s="34" t="str">
        <f t="shared" ref="G40:G41" si="2">+C40</f>
        <v>AYA</v>
      </c>
      <c r="H40" s="35"/>
    </row>
    <row r="41" spans="2:8" ht="19.5" thickBot="1">
      <c r="B41" s="55" t="s">
        <v>92</v>
      </c>
      <c r="C41" s="37" t="str">
        <f>+'CE2'!D9</f>
        <v>CE2</v>
      </c>
      <c r="D41" s="33"/>
      <c r="F41" s="55" t="s">
        <v>92</v>
      </c>
      <c r="G41" s="34" t="str">
        <f t="shared" si="2"/>
        <v>CE2</v>
      </c>
      <c r="H41" s="57" t="s">
        <v>101</v>
      </c>
    </row>
    <row r="42" spans="2:8" ht="9.75" customHeight="1" thickBot="1">
      <c r="B42" s="52"/>
      <c r="C42" s="58"/>
      <c r="D42" s="56"/>
      <c r="G42" s="34"/>
      <c r="H42" s="35"/>
    </row>
    <row r="43" spans="2:8" ht="16.5" thickBot="1">
      <c r="B43" s="31" t="s">
        <v>98</v>
      </c>
      <c r="C43" s="32">
        <f>+'CE2'!E9</f>
        <v>800</v>
      </c>
      <c r="D43" s="33"/>
      <c r="F43" s="31" t="s">
        <v>98</v>
      </c>
      <c r="G43" s="34">
        <f t="shared" ref="G43:G46" si="3">+C43</f>
        <v>800</v>
      </c>
      <c r="H43" s="35"/>
    </row>
    <row r="44" spans="2:8" ht="16.5" thickBot="1">
      <c r="B44" s="36" t="s">
        <v>99</v>
      </c>
      <c r="C44" s="32">
        <f>+'CE2'!H9</f>
        <v>600</v>
      </c>
      <c r="D44" s="33"/>
      <c r="F44" s="36" t="s">
        <v>99</v>
      </c>
      <c r="G44" s="34">
        <f t="shared" si="3"/>
        <v>600</v>
      </c>
      <c r="H44" s="35"/>
    </row>
    <row r="45" spans="2:8" ht="16.5" thickBot="1">
      <c r="B45" s="31" t="s">
        <v>100</v>
      </c>
      <c r="C45" s="37">
        <f>+'CE2'!K9</f>
        <v>150</v>
      </c>
      <c r="D45" s="33"/>
      <c r="F45" s="31" t="s">
        <v>100</v>
      </c>
      <c r="G45" s="34">
        <f t="shared" si="3"/>
        <v>150</v>
      </c>
      <c r="H45" s="35"/>
    </row>
    <row r="46" spans="2:8" ht="16.5" thickBot="1">
      <c r="B46" s="38" t="s">
        <v>102</v>
      </c>
      <c r="C46" s="39">
        <f>SUM(C43:C45)</f>
        <v>1550</v>
      </c>
      <c r="D46" s="33"/>
      <c r="F46" s="38" t="s">
        <v>102</v>
      </c>
      <c r="G46" s="34">
        <f t="shared" si="3"/>
        <v>1550</v>
      </c>
      <c r="H46" s="35"/>
    </row>
    <row r="47" spans="2:8" ht="6.75" customHeight="1" thickBot="1">
      <c r="B47" s="40"/>
      <c r="C47" s="41"/>
      <c r="D47" s="42"/>
      <c r="E47" s="41"/>
      <c r="F47" s="41"/>
      <c r="G47" s="41"/>
      <c r="H47" s="43"/>
    </row>
    <row r="48" spans="2:8" ht="18.75">
      <c r="B48" s="44" t="str">
        <f>+B1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6.75" customHeight="1">
      <c r="B51" s="52"/>
      <c r="D51" s="50"/>
      <c r="H51" s="35"/>
    </row>
    <row r="52" spans="2:8" ht="18.75">
      <c r="B52" s="53" t="str">
        <f>B37</f>
        <v>ANNEE SCOLAIRE  : 2023 / 2024</v>
      </c>
      <c r="D52" s="50"/>
      <c r="F52" s="54" t="str">
        <f>+B52</f>
        <v>ANNEE SCOLAIRE  : 2023 / 2024</v>
      </c>
      <c r="H52" s="35"/>
    </row>
    <row r="53" spans="2:8" ht="9" customHeight="1" thickBot="1">
      <c r="B53" s="52"/>
      <c r="D53" s="50"/>
      <c r="H53" s="35"/>
    </row>
    <row r="54" spans="2:8" ht="19.5" thickBot="1">
      <c r="B54" s="55" t="s">
        <v>10</v>
      </c>
      <c r="C54" s="34" t="str">
        <f>+'CE2'!B10</f>
        <v>HASSY</v>
      </c>
      <c r="D54" s="56"/>
      <c r="F54" s="55" t="s">
        <v>10</v>
      </c>
      <c r="G54" s="34" t="str">
        <f>+C54</f>
        <v>HASSY</v>
      </c>
      <c r="H54" s="35"/>
    </row>
    <row r="55" spans="2:8" ht="19.5" thickBot="1">
      <c r="B55" s="55" t="s">
        <v>9</v>
      </c>
      <c r="C55" s="34" t="str">
        <f>+'CE2'!C10</f>
        <v xml:space="preserve">RAYHANA </v>
      </c>
      <c r="D55" s="56"/>
      <c r="F55" s="55" t="s">
        <v>9</v>
      </c>
      <c r="G55" s="34" t="str">
        <f>+C55</f>
        <v xml:space="preserve">RAYHANA </v>
      </c>
      <c r="H55" s="35"/>
    </row>
    <row r="56" spans="2:8" ht="19.5" thickBot="1">
      <c r="B56" s="55" t="s">
        <v>92</v>
      </c>
      <c r="C56" s="37" t="str">
        <f>+'CE2'!D10</f>
        <v>CE2</v>
      </c>
      <c r="D56" s="33"/>
      <c r="F56" s="55" t="s">
        <v>92</v>
      </c>
      <c r="G56" s="34" t="str">
        <f>+C56</f>
        <v>CE2</v>
      </c>
      <c r="H56" s="57" t="s">
        <v>101</v>
      </c>
    </row>
    <row r="57" spans="2:8" ht="6" customHeight="1" thickBot="1">
      <c r="B57" s="52"/>
      <c r="C57" s="58"/>
      <c r="D57" s="56"/>
      <c r="G57" s="34"/>
      <c r="H57" s="35"/>
    </row>
    <row r="58" spans="2:8" ht="24.75" customHeight="1" thickBot="1">
      <c r="B58" s="31" t="s">
        <v>98</v>
      </c>
      <c r="C58" s="32">
        <f>+'CE2'!E10</f>
        <v>0</v>
      </c>
      <c r="D58" s="33"/>
      <c r="F58" s="31" t="s">
        <v>98</v>
      </c>
      <c r="G58" s="34">
        <f>+C58</f>
        <v>0</v>
      </c>
      <c r="H58" s="35"/>
    </row>
    <row r="59" spans="2:8" ht="24.75" customHeight="1" thickBot="1">
      <c r="B59" s="36" t="s">
        <v>99</v>
      </c>
      <c r="C59" s="32">
        <f>+'CE2'!H10</f>
        <v>0</v>
      </c>
      <c r="D59" s="33"/>
      <c r="F59" s="36" t="s">
        <v>99</v>
      </c>
      <c r="G59" s="34">
        <f>+C59</f>
        <v>0</v>
      </c>
      <c r="H59" s="35"/>
    </row>
    <row r="60" spans="2:8" ht="24.75" customHeight="1" thickBot="1">
      <c r="B60" s="31" t="s">
        <v>100</v>
      </c>
      <c r="C60" s="37">
        <f>+'CE2'!K10</f>
        <v>0</v>
      </c>
      <c r="D60" s="33"/>
      <c r="F60" s="31" t="s">
        <v>100</v>
      </c>
      <c r="G60" s="34">
        <f>+C60</f>
        <v>0</v>
      </c>
      <c r="H60" s="35"/>
    </row>
    <row r="61" spans="2:8" ht="24.75" customHeight="1" thickBot="1">
      <c r="B61" s="38" t="s">
        <v>102</v>
      </c>
      <c r="C61" s="39">
        <f>SUM(C58:C60)</f>
        <v>0</v>
      </c>
      <c r="D61" s="33"/>
      <c r="F61" s="38" t="s">
        <v>102</v>
      </c>
      <c r="G61" s="34">
        <f>+C61</f>
        <v>0</v>
      </c>
      <c r="H61" s="35"/>
    </row>
    <row r="62" spans="2:8" ht="9" customHeight="1" thickBot="1">
      <c r="B62" s="40"/>
      <c r="C62" s="59"/>
      <c r="D62" s="60"/>
      <c r="E62" s="41"/>
      <c r="F62" s="41"/>
      <c r="G62" s="41"/>
      <c r="H62" s="43"/>
    </row>
    <row r="63" spans="2:8" ht="18.75">
      <c r="B63" s="44" t="str">
        <f>+B48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6.75" customHeight="1">
      <c r="B66" s="52"/>
      <c r="D66" s="50"/>
      <c r="H66" s="35"/>
    </row>
    <row r="67" spans="2:8" ht="18.75">
      <c r="B67" s="53" t="str">
        <f>B52</f>
        <v>ANNEE SCOLAIRE  : 2023 / 2024</v>
      </c>
      <c r="D67" s="50"/>
      <c r="F67" s="54" t="str">
        <f>+B67</f>
        <v>ANNEE SCOLAIRE  : 2023 / 2024</v>
      </c>
      <c r="H67" s="35"/>
    </row>
    <row r="68" spans="2:8" ht="9" customHeight="1" thickBot="1">
      <c r="B68" s="52"/>
      <c r="D68" s="50"/>
      <c r="H68" s="35"/>
    </row>
    <row r="69" spans="2:8" ht="19.5" thickBot="1">
      <c r="B69" s="55" t="s">
        <v>10</v>
      </c>
      <c r="C69" s="34" t="str">
        <f>+'CE2'!B11</f>
        <v xml:space="preserve">CHLAIBAKH </v>
      </c>
      <c r="D69" s="56"/>
      <c r="F69" s="55" t="s">
        <v>10</v>
      </c>
      <c r="G69" s="34" t="str">
        <f>+C69</f>
        <v xml:space="preserve">CHLAIBAKH </v>
      </c>
      <c r="H69" s="35"/>
    </row>
    <row r="70" spans="2:8" ht="19.5" thickBot="1">
      <c r="B70" s="55" t="s">
        <v>9</v>
      </c>
      <c r="C70" s="34" t="str">
        <f>+'CE2'!C11</f>
        <v xml:space="preserve"> HAMZA</v>
      </c>
      <c r="D70" s="56"/>
      <c r="F70" s="55" t="s">
        <v>9</v>
      </c>
      <c r="G70" s="34" t="str">
        <f>+C70</f>
        <v xml:space="preserve"> HAMZA</v>
      </c>
      <c r="H70" s="35"/>
    </row>
    <row r="71" spans="2:8" ht="19.5" thickBot="1">
      <c r="B71" s="55" t="s">
        <v>92</v>
      </c>
      <c r="C71" s="37" t="str">
        <f>+'CE2'!D11</f>
        <v>CE2</v>
      </c>
      <c r="D71" s="33"/>
      <c r="F71" s="55" t="s">
        <v>92</v>
      </c>
      <c r="G71" s="34" t="str">
        <f>+C71</f>
        <v>CE2</v>
      </c>
      <c r="H71" s="57" t="s">
        <v>101</v>
      </c>
    </row>
    <row r="72" spans="2:8" ht="6" customHeight="1" thickBot="1">
      <c r="B72" s="52"/>
      <c r="C72" s="58"/>
      <c r="D72" s="56"/>
      <c r="G72" s="34"/>
      <c r="H72" s="35"/>
    </row>
    <row r="73" spans="2:8" ht="24.75" customHeight="1" thickBot="1">
      <c r="B73" s="31" t="s">
        <v>98</v>
      </c>
      <c r="C73" s="32">
        <f>+'CE2'!E11</f>
        <v>0</v>
      </c>
      <c r="D73" s="33"/>
      <c r="F73" s="31" t="s">
        <v>98</v>
      </c>
      <c r="G73" s="34">
        <f>+C73</f>
        <v>0</v>
      </c>
      <c r="H73" s="35"/>
    </row>
    <row r="74" spans="2:8" ht="24.75" customHeight="1" thickBot="1">
      <c r="B74" s="36" t="s">
        <v>99</v>
      </c>
      <c r="C74" s="32">
        <f>+'CE2'!H11</f>
        <v>0</v>
      </c>
      <c r="D74" s="33"/>
      <c r="F74" s="36" t="s">
        <v>99</v>
      </c>
      <c r="G74" s="34">
        <f>+C74</f>
        <v>0</v>
      </c>
      <c r="H74" s="35"/>
    </row>
    <row r="75" spans="2:8" ht="24.75" customHeight="1" thickBot="1">
      <c r="B75" s="31" t="s">
        <v>100</v>
      </c>
      <c r="C75" s="37">
        <f>+'CE2'!K11</f>
        <v>0</v>
      </c>
      <c r="D75" s="33"/>
      <c r="F75" s="31" t="s">
        <v>100</v>
      </c>
      <c r="G75" s="34">
        <f>+C75</f>
        <v>0</v>
      </c>
      <c r="H75" s="35"/>
    </row>
    <row r="76" spans="2:8" ht="24.75" customHeight="1" thickBot="1">
      <c r="B76" s="38" t="s">
        <v>102</v>
      </c>
      <c r="C76" s="39">
        <f>SUM(C73:C75)</f>
        <v>0</v>
      </c>
      <c r="D76" s="33"/>
      <c r="F76" s="38" t="s">
        <v>102</v>
      </c>
      <c r="G76" s="34">
        <f>+C76</f>
        <v>0</v>
      </c>
      <c r="H76" s="35"/>
    </row>
    <row r="77" spans="2:8" ht="9" customHeight="1" thickBot="1">
      <c r="B77" s="40"/>
      <c r="C77" s="59"/>
      <c r="D77" s="60"/>
      <c r="E77" s="41"/>
      <c r="F77" s="41"/>
      <c r="G77" s="41"/>
      <c r="H77" s="43"/>
    </row>
    <row r="78" spans="2:8" ht="18.75">
      <c r="B78" s="44" t="str">
        <f>+B63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5.25" hidden="1" customHeight="1">
      <c r="B81" s="52"/>
      <c r="D81" s="50"/>
      <c r="H81" s="35"/>
    </row>
    <row r="82" spans="2:8" ht="18.75">
      <c r="B82" s="53" t="str">
        <f>B67</f>
        <v>ANNEE SCOLAIRE  : 2023 / 2024</v>
      </c>
      <c r="D82" s="50"/>
      <c r="F82" s="54" t="str">
        <f>+B82</f>
        <v>ANNEE SCOLAIRE  : 2023 / 2024</v>
      </c>
      <c r="H82" s="35"/>
    </row>
    <row r="83" spans="2:8" ht="6.75" customHeight="1" thickBot="1">
      <c r="B83" s="52"/>
      <c r="D83" s="50"/>
      <c r="H83" s="35"/>
    </row>
    <row r="84" spans="2:8" ht="19.5" thickBot="1">
      <c r="B84" s="55" t="s">
        <v>10</v>
      </c>
      <c r="C84" s="34" t="e">
        <f>+'CE2'!#REF!</f>
        <v>#REF!</v>
      </c>
      <c r="D84" s="56"/>
      <c r="F84" s="55" t="s">
        <v>10</v>
      </c>
      <c r="G84" s="34" t="e">
        <f>+C84</f>
        <v>#REF!</v>
      </c>
      <c r="H84" s="35"/>
    </row>
    <row r="85" spans="2:8" ht="19.5" thickBot="1">
      <c r="B85" s="55" t="s">
        <v>9</v>
      </c>
      <c r="C85" s="34" t="e">
        <f>+'CE2'!#REF!</f>
        <v>#REF!</v>
      </c>
      <c r="D85" s="56"/>
      <c r="F85" s="55" t="s">
        <v>9</v>
      </c>
      <c r="G85" s="34" t="e">
        <f>+C85</f>
        <v>#REF!</v>
      </c>
      <c r="H85" s="35"/>
    </row>
    <row r="86" spans="2:8" ht="19.5" thickBot="1">
      <c r="B86" s="55" t="s">
        <v>92</v>
      </c>
      <c r="C86" s="37" t="e">
        <f>+'CE2'!#REF!</f>
        <v>#REF!</v>
      </c>
      <c r="D86" s="33"/>
      <c r="F86" s="55" t="s">
        <v>92</v>
      </c>
      <c r="G86" s="34" t="e">
        <f>+C86</f>
        <v>#REF!</v>
      </c>
      <c r="H86" s="57" t="s">
        <v>101</v>
      </c>
    </row>
    <row r="87" spans="2:8" ht="2.25" customHeight="1" thickBot="1">
      <c r="B87" s="52"/>
      <c r="C87" s="58"/>
      <c r="D87" s="56"/>
      <c r="G87" s="34"/>
      <c r="H87" s="35"/>
    </row>
    <row r="88" spans="2:8" ht="16.5" thickBot="1">
      <c r="B88" s="31" t="s">
        <v>98</v>
      </c>
      <c r="C88" s="32" t="e">
        <f>+'CE2'!#REF!</f>
        <v>#REF!</v>
      </c>
      <c r="D88" s="33"/>
      <c r="F88" s="31" t="s">
        <v>98</v>
      </c>
      <c r="G88" s="34" t="e">
        <f>+C88</f>
        <v>#REF!</v>
      </c>
      <c r="H88" s="35"/>
    </row>
    <row r="89" spans="2:8" ht="16.5" thickBot="1">
      <c r="B89" s="36" t="s">
        <v>99</v>
      </c>
      <c r="C89" s="32" t="e">
        <f>+'CE2'!#REF!</f>
        <v>#REF!</v>
      </c>
      <c r="D89" s="33"/>
      <c r="F89" s="36" t="s">
        <v>99</v>
      </c>
      <c r="G89" s="34" t="e">
        <f>+C89</f>
        <v>#REF!</v>
      </c>
      <c r="H89" s="35"/>
    </row>
    <row r="90" spans="2:8" ht="16.5" thickBot="1">
      <c r="B90" s="31" t="s">
        <v>100</v>
      </c>
      <c r="C90" s="37" t="e">
        <f>+'CE2'!#REF!</f>
        <v>#REF!</v>
      </c>
      <c r="D90" s="33"/>
      <c r="F90" s="31" t="s">
        <v>100</v>
      </c>
      <c r="G90" s="34" t="e">
        <f>+C90</f>
        <v>#REF!</v>
      </c>
      <c r="H90" s="35"/>
    </row>
    <row r="91" spans="2:8" ht="16.5" thickBot="1">
      <c r="B91" s="38" t="s">
        <v>102</v>
      </c>
      <c r="C91" s="39" t="e">
        <f>SUM(C88:C90)</f>
        <v>#REF!</v>
      </c>
      <c r="D91" s="33"/>
      <c r="F91" s="38" t="s">
        <v>102</v>
      </c>
      <c r="G91" s="34" t="e">
        <f>+C91</f>
        <v>#REF!</v>
      </c>
      <c r="H91" s="35"/>
    </row>
    <row r="92" spans="2:8" ht="15.75" thickBot="1">
      <c r="B92" s="40"/>
      <c r="C92" s="59"/>
      <c r="D92" s="60"/>
      <c r="E92" s="41"/>
      <c r="F92" s="41"/>
      <c r="G92" s="41"/>
      <c r="H92" s="43"/>
    </row>
    <row r="93" spans="2:8" ht="18.75">
      <c r="B93" s="44" t="str">
        <f>+B78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>
      <c r="B96" s="52"/>
      <c r="D96" s="50"/>
      <c r="H96" s="35"/>
    </row>
    <row r="97" spans="2:8" ht="18.75">
      <c r="B97" s="53" t="str">
        <f>B82</f>
        <v>ANNEE SCOLAIRE  : 2023 / 2024</v>
      </c>
      <c r="D97" s="50"/>
      <c r="F97" s="54" t="str">
        <f>+B97</f>
        <v>ANNEE SCOLAIRE  : 2023 / 2024</v>
      </c>
      <c r="H97" s="35"/>
    </row>
    <row r="98" spans="2:8" ht="15.75" thickBot="1">
      <c r="B98" s="52"/>
      <c r="D98" s="50"/>
      <c r="H98" s="35"/>
    </row>
    <row r="99" spans="2:8" ht="19.5" thickBot="1">
      <c r="B99" s="55" t="s">
        <v>10</v>
      </c>
      <c r="C99" s="34" t="str">
        <f>+'CE2'!B12</f>
        <v>TARGAOUI</v>
      </c>
      <c r="D99" s="56"/>
      <c r="F99" s="55" t="s">
        <v>10</v>
      </c>
      <c r="G99" s="34" t="str">
        <f>+C99</f>
        <v>TARGAOUI</v>
      </c>
      <c r="H99" s="35"/>
    </row>
    <row r="100" spans="2:8" ht="19.5" thickBot="1">
      <c r="B100" s="55" t="s">
        <v>9</v>
      </c>
      <c r="C100" s="34" t="str">
        <f>+'CE2'!C12</f>
        <v>ADAM</v>
      </c>
      <c r="D100" s="56"/>
      <c r="F100" s="55" t="s">
        <v>9</v>
      </c>
      <c r="G100" s="34" t="str">
        <f t="shared" ref="G100:G101" si="4">+C100</f>
        <v>ADAM</v>
      </c>
      <c r="H100" s="35"/>
    </row>
    <row r="101" spans="2:8" ht="19.5" thickBot="1">
      <c r="B101" s="55" t="s">
        <v>92</v>
      </c>
      <c r="C101" s="37" t="str">
        <f>+'CE2'!D12</f>
        <v>CE2</v>
      </c>
      <c r="D101" s="33"/>
      <c r="F101" s="55" t="s">
        <v>92</v>
      </c>
      <c r="G101" s="34" t="str">
        <f t="shared" si="4"/>
        <v>CE2</v>
      </c>
      <c r="H101" s="57" t="s">
        <v>101</v>
      </c>
    </row>
    <row r="102" spans="2:8" ht="16.5" thickBot="1">
      <c r="B102" s="52"/>
      <c r="C102" s="58"/>
      <c r="D102" s="56"/>
      <c r="G102" s="34"/>
      <c r="H102" s="35"/>
    </row>
    <row r="103" spans="2:8" ht="16.5" thickBot="1">
      <c r="B103" s="31" t="s">
        <v>98</v>
      </c>
      <c r="C103" s="32">
        <f>+'CE2'!E12</f>
        <v>750</v>
      </c>
      <c r="D103" s="33"/>
      <c r="F103" s="31" t="s">
        <v>98</v>
      </c>
      <c r="G103" s="34">
        <f t="shared" ref="G103:G106" si="5">+C103</f>
        <v>750</v>
      </c>
      <c r="H103" s="35"/>
    </row>
    <row r="104" spans="2:8" ht="16.5" thickBot="1">
      <c r="B104" s="36" t="s">
        <v>99</v>
      </c>
      <c r="C104" s="32">
        <f>+'CE2'!H12</f>
        <v>600</v>
      </c>
      <c r="D104" s="33"/>
      <c r="F104" s="36" t="s">
        <v>99</v>
      </c>
      <c r="G104" s="34">
        <f t="shared" si="5"/>
        <v>600</v>
      </c>
      <c r="H104" s="35"/>
    </row>
    <row r="105" spans="2:8" ht="16.5" thickBot="1">
      <c r="B105" s="31" t="s">
        <v>100</v>
      </c>
      <c r="C105" s="37">
        <f>+'CE2'!K12</f>
        <v>150</v>
      </c>
      <c r="D105" s="33"/>
      <c r="F105" s="31" t="s">
        <v>100</v>
      </c>
      <c r="G105" s="34">
        <f t="shared" si="5"/>
        <v>150</v>
      </c>
      <c r="H105" s="35"/>
    </row>
    <row r="106" spans="2:8" ht="16.5" thickBot="1">
      <c r="B106" s="38" t="s">
        <v>102</v>
      </c>
      <c r="C106" s="39">
        <f>SUM(C103:C105)</f>
        <v>1500</v>
      </c>
      <c r="D106" s="33"/>
      <c r="F106" s="38" t="s">
        <v>102</v>
      </c>
      <c r="G106" s="34">
        <f t="shared" si="5"/>
        <v>1500</v>
      </c>
      <c r="H106" s="35"/>
    </row>
    <row r="107" spans="2:8" ht="15.75" thickBot="1">
      <c r="B107" s="40"/>
      <c r="C107" s="41"/>
      <c r="D107" s="42"/>
      <c r="E107" s="41"/>
      <c r="F107" s="41"/>
      <c r="G107" s="41"/>
      <c r="H107" s="43"/>
    </row>
    <row r="108" spans="2:8" ht="18.75">
      <c r="B108" s="44" t="str">
        <f>+B93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5.25" hidden="1" customHeight="1">
      <c r="B111" s="52"/>
      <c r="D111" s="50"/>
      <c r="H111" s="35"/>
    </row>
    <row r="112" spans="2:8" ht="18.75">
      <c r="B112" s="53" t="str">
        <f>B97</f>
        <v>ANNEE SCOLAIRE  : 2023 / 2024</v>
      </c>
      <c r="D112" s="50"/>
      <c r="F112" s="54" t="str">
        <f>+B112</f>
        <v>ANNEE SCOLAIRE  : 2023 / 2024</v>
      </c>
      <c r="H112" s="35"/>
    </row>
    <row r="113" spans="2:8" ht="4.5" customHeight="1" thickBot="1">
      <c r="B113" s="52"/>
      <c r="D113" s="50"/>
      <c r="H113" s="35"/>
    </row>
    <row r="114" spans="2:8" ht="19.5" thickBot="1">
      <c r="B114" s="55" t="s">
        <v>10</v>
      </c>
      <c r="C114" s="34" t="str">
        <f>+'CE2'!B13</f>
        <v xml:space="preserve">ETTOUATI </v>
      </c>
      <c r="D114" s="56"/>
      <c r="F114" s="55" t="s">
        <v>10</v>
      </c>
      <c r="G114" s="34" t="str">
        <f>+C114</f>
        <v xml:space="preserve">ETTOUATI </v>
      </c>
      <c r="H114" s="35"/>
    </row>
    <row r="115" spans="2:8" ht="19.5" thickBot="1">
      <c r="B115" s="55" t="s">
        <v>9</v>
      </c>
      <c r="C115" s="34" t="str">
        <f>+'CE2'!C13</f>
        <v xml:space="preserve"> ILYASS</v>
      </c>
      <c r="D115" s="56"/>
      <c r="F115" s="55" t="s">
        <v>9</v>
      </c>
      <c r="G115" s="34" t="str">
        <f t="shared" ref="G115:G116" si="6">+C115</f>
        <v xml:space="preserve"> ILYASS</v>
      </c>
      <c r="H115" s="35"/>
    </row>
    <row r="116" spans="2:8" ht="19.5" thickBot="1">
      <c r="B116" s="55" t="s">
        <v>92</v>
      </c>
      <c r="C116" s="37" t="str">
        <f>+'CE2'!D13</f>
        <v>CE2</v>
      </c>
      <c r="D116" s="33"/>
      <c r="F116" s="55" t="s">
        <v>92</v>
      </c>
      <c r="G116" s="34" t="str">
        <f t="shared" si="6"/>
        <v>CE2</v>
      </c>
      <c r="H116" s="57" t="s">
        <v>101</v>
      </c>
    </row>
    <row r="117" spans="2:8" ht="7.5" customHeight="1" thickBot="1">
      <c r="B117" s="52"/>
      <c r="C117" s="58"/>
      <c r="D117" s="56"/>
      <c r="G117" s="34"/>
      <c r="H117" s="35"/>
    </row>
    <row r="118" spans="2:8" ht="16.5" thickBot="1">
      <c r="B118" s="31" t="s">
        <v>98</v>
      </c>
      <c r="C118" s="32">
        <f>+'CE2'!E13</f>
        <v>0</v>
      </c>
      <c r="D118" s="33"/>
      <c r="F118" s="31" t="s">
        <v>98</v>
      </c>
      <c r="G118" s="34">
        <f t="shared" ref="G118:G121" si="7">+C118</f>
        <v>0</v>
      </c>
      <c r="H118" s="35"/>
    </row>
    <row r="119" spans="2:8" ht="16.5" thickBot="1">
      <c r="B119" s="36" t="s">
        <v>99</v>
      </c>
      <c r="C119" s="32">
        <f>+'CE2'!H13</f>
        <v>0</v>
      </c>
      <c r="D119" s="33"/>
      <c r="F119" s="36" t="s">
        <v>99</v>
      </c>
      <c r="G119" s="34">
        <f t="shared" si="7"/>
        <v>0</v>
      </c>
      <c r="H119" s="35"/>
    </row>
    <row r="120" spans="2:8" ht="16.5" thickBot="1">
      <c r="B120" s="31" t="s">
        <v>100</v>
      </c>
      <c r="C120" s="37">
        <f>+'CE2'!K13</f>
        <v>0</v>
      </c>
      <c r="D120" s="33"/>
      <c r="F120" s="31" t="s">
        <v>100</v>
      </c>
      <c r="G120" s="34">
        <f t="shared" si="7"/>
        <v>0</v>
      </c>
      <c r="H120" s="35"/>
    </row>
    <row r="121" spans="2:8" ht="16.5" thickBot="1">
      <c r="B121" s="38" t="s">
        <v>102</v>
      </c>
      <c r="C121" s="39">
        <f>SUM(C118:C120)</f>
        <v>0</v>
      </c>
      <c r="D121" s="33"/>
      <c r="F121" s="38" t="s">
        <v>102</v>
      </c>
      <c r="G121" s="34">
        <f t="shared" si="7"/>
        <v>0</v>
      </c>
      <c r="H121" s="35"/>
    </row>
    <row r="122" spans="2:8" ht="9.75" customHeight="1" thickBot="1">
      <c r="B122" s="40"/>
      <c r="C122" s="41"/>
      <c r="D122" s="42"/>
      <c r="E122" s="41"/>
      <c r="F122" s="41"/>
      <c r="G122" s="41"/>
      <c r="H122" s="43"/>
    </row>
    <row r="123" spans="2:8" ht="18.75">
      <c r="B123" s="44" t="str">
        <f>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5.25" customHeight="1">
      <c r="B126" s="52"/>
      <c r="D126" s="50"/>
      <c r="H126" s="35"/>
    </row>
    <row r="127" spans="2:8" ht="18.75">
      <c r="B127" s="53" t="str">
        <f>B112</f>
        <v>ANNEE SCOLAIRE  : 2023 / 2024</v>
      </c>
      <c r="D127" s="50"/>
      <c r="F127" s="54" t="str">
        <f>+B127</f>
        <v>ANNEE SCOLAIRE  : 2023 / 2024</v>
      </c>
      <c r="H127" s="35"/>
    </row>
    <row r="128" spans="2:8" ht="9" customHeight="1" thickBot="1">
      <c r="B128" s="52"/>
      <c r="D128" s="50"/>
      <c r="H128" s="35"/>
    </row>
    <row r="129" spans="2:8" ht="19.5" thickBot="1">
      <c r="B129" s="55" t="s">
        <v>10</v>
      </c>
      <c r="C129" s="34" t="str">
        <f>+'CE2'!B14</f>
        <v xml:space="preserve">AZYZ </v>
      </c>
      <c r="D129" s="56"/>
      <c r="F129" s="55" t="s">
        <v>10</v>
      </c>
      <c r="G129" s="34" t="str">
        <f>+C129</f>
        <v xml:space="preserve">AZYZ </v>
      </c>
      <c r="H129" s="35"/>
    </row>
    <row r="130" spans="2:8" ht="19.5" thickBot="1">
      <c r="B130" s="55" t="s">
        <v>9</v>
      </c>
      <c r="C130" s="34" t="str">
        <f>+'CE2'!C14</f>
        <v>MOHAMMED</v>
      </c>
      <c r="D130" s="56"/>
      <c r="F130" s="55" t="s">
        <v>9</v>
      </c>
      <c r="G130" s="34" t="str">
        <f>+C130</f>
        <v>MOHAMMED</v>
      </c>
      <c r="H130" s="35"/>
    </row>
    <row r="131" spans="2:8" ht="19.5" thickBot="1">
      <c r="B131" s="55" t="s">
        <v>92</v>
      </c>
      <c r="C131" s="37" t="str">
        <f>+'CE2'!D14</f>
        <v>CE2</v>
      </c>
      <c r="D131" s="33"/>
      <c r="F131" s="55" t="s">
        <v>92</v>
      </c>
      <c r="G131" s="34" t="str">
        <f>+C131</f>
        <v>CE2</v>
      </c>
      <c r="H131" s="57" t="s">
        <v>101</v>
      </c>
    </row>
    <row r="132" spans="2:8" ht="9" customHeight="1" thickBot="1">
      <c r="B132" s="52"/>
      <c r="C132" s="58"/>
      <c r="D132" s="56"/>
      <c r="G132" s="34"/>
      <c r="H132" s="35"/>
    </row>
    <row r="133" spans="2:8" ht="16.5" thickBot="1">
      <c r="B133" s="31" t="s">
        <v>98</v>
      </c>
      <c r="C133" s="32">
        <f>+'CE2'!E14</f>
        <v>800</v>
      </c>
      <c r="D133" s="33"/>
      <c r="F133" s="31" t="s">
        <v>98</v>
      </c>
      <c r="G133" s="34">
        <f>+C133</f>
        <v>800</v>
      </c>
      <c r="H133" s="35"/>
    </row>
    <row r="134" spans="2:8" ht="16.5" thickBot="1">
      <c r="B134" s="36" t="s">
        <v>99</v>
      </c>
      <c r="C134" s="32">
        <f>+'CE2'!H14</f>
        <v>600</v>
      </c>
      <c r="D134" s="33"/>
      <c r="F134" s="36" t="s">
        <v>99</v>
      </c>
      <c r="G134" s="34">
        <f>+C134</f>
        <v>600</v>
      </c>
      <c r="H134" s="35"/>
    </row>
    <row r="135" spans="2:8" ht="16.5" thickBot="1">
      <c r="B135" s="31" t="s">
        <v>100</v>
      </c>
      <c r="C135" s="37">
        <f>+'CE2'!K14</f>
        <v>0</v>
      </c>
      <c r="D135" s="33"/>
      <c r="F135" s="31" t="s">
        <v>100</v>
      </c>
      <c r="G135" s="34">
        <f>+C135</f>
        <v>0</v>
      </c>
      <c r="H135" s="35"/>
    </row>
    <row r="136" spans="2:8" ht="16.5" thickBot="1">
      <c r="B136" s="38" t="s">
        <v>102</v>
      </c>
      <c r="C136" s="39">
        <f>SUM(C133:C135)</f>
        <v>1400</v>
      </c>
      <c r="D136" s="33"/>
      <c r="F136" s="38" t="s">
        <v>102</v>
      </c>
      <c r="G136" s="34">
        <f>+C136</f>
        <v>1400</v>
      </c>
      <c r="H136" s="35"/>
    </row>
    <row r="137" spans="2:8" ht="15.75" thickBot="1">
      <c r="B137" s="40"/>
      <c r="C137" s="59"/>
      <c r="D137" s="60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>
      <c r="B141" s="52"/>
      <c r="D141" s="50"/>
      <c r="H141" s="35"/>
    </row>
    <row r="142" spans="2:8" ht="18.75">
      <c r="B142" s="53" t="str">
        <f>B127</f>
        <v>ANNEE SCOLAIRE  : 2023 / 2024</v>
      </c>
      <c r="D142" s="50"/>
      <c r="F142" s="54" t="str">
        <f>+B142</f>
        <v>ANNEE SCOLAIRE  : 2023 / 2024</v>
      </c>
      <c r="H142" s="35"/>
    </row>
    <row r="143" spans="2:8" ht="15.75" thickBot="1">
      <c r="B143" s="52"/>
      <c r="D143" s="50"/>
      <c r="H143" s="35"/>
    </row>
    <row r="144" spans="2:8" ht="19.5" thickBot="1">
      <c r="B144" s="55" t="s">
        <v>10</v>
      </c>
      <c r="C144" s="34" t="str">
        <f>+'CE2'!B15</f>
        <v xml:space="preserve">AJDID </v>
      </c>
      <c r="D144" s="56"/>
      <c r="F144" s="55" t="s">
        <v>10</v>
      </c>
      <c r="G144" s="34" t="str">
        <f>+C144</f>
        <v xml:space="preserve">AJDID </v>
      </c>
      <c r="H144" s="35"/>
    </row>
    <row r="145" spans="2:8" ht="19.5" thickBot="1">
      <c r="B145" s="55" t="s">
        <v>9</v>
      </c>
      <c r="C145" s="34" t="str">
        <f>+'CE2'!C15</f>
        <v xml:space="preserve"> ILYASS</v>
      </c>
      <c r="D145" s="56"/>
      <c r="F145" s="55" t="s">
        <v>9</v>
      </c>
      <c r="G145" s="34" t="str">
        <f t="shared" ref="G145:G146" si="8">+C145</f>
        <v xml:space="preserve"> ILYASS</v>
      </c>
      <c r="H145" s="35"/>
    </row>
    <row r="146" spans="2:8" ht="19.5" thickBot="1">
      <c r="B146" s="55" t="s">
        <v>92</v>
      </c>
      <c r="C146" s="37" t="str">
        <f>+'CE2'!D15</f>
        <v>CE2</v>
      </c>
      <c r="D146" s="33"/>
      <c r="F146" s="55" t="s">
        <v>92</v>
      </c>
      <c r="G146" s="34" t="str">
        <f t="shared" si="8"/>
        <v>CE2</v>
      </c>
      <c r="H146" s="57" t="s">
        <v>101</v>
      </c>
    </row>
    <row r="147" spans="2:8" ht="16.5" thickBot="1">
      <c r="B147" s="52"/>
      <c r="C147" s="58"/>
      <c r="D147" s="56"/>
      <c r="G147" s="34"/>
      <c r="H147" s="35"/>
    </row>
    <row r="148" spans="2:8" ht="16.5" thickBot="1">
      <c r="B148" s="31" t="s">
        <v>98</v>
      </c>
      <c r="C148" s="32">
        <f>+'CE2'!E15</f>
        <v>0</v>
      </c>
      <c r="D148" s="33"/>
      <c r="F148" s="31" t="s">
        <v>98</v>
      </c>
      <c r="G148" s="34">
        <f t="shared" ref="G148:G151" si="9">+C148</f>
        <v>0</v>
      </c>
      <c r="H148" s="35"/>
    </row>
    <row r="149" spans="2:8" ht="16.5" thickBot="1">
      <c r="B149" s="36" t="s">
        <v>99</v>
      </c>
      <c r="C149" s="32">
        <f>+'CE2'!H15</f>
        <v>0</v>
      </c>
      <c r="D149" s="33"/>
      <c r="F149" s="36" t="s">
        <v>99</v>
      </c>
      <c r="G149" s="34">
        <f t="shared" si="9"/>
        <v>0</v>
      </c>
      <c r="H149" s="35"/>
    </row>
    <row r="150" spans="2:8" ht="16.5" thickBot="1">
      <c r="B150" s="31" t="s">
        <v>100</v>
      </c>
      <c r="C150" s="37">
        <f>+'CE2'!K15</f>
        <v>0</v>
      </c>
      <c r="D150" s="33"/>
      <c r="F150" s="31" t="s">
        <v>100</v>
      </c>
      <c r="G150" s="34">
        <f t="shared" si="9"/>
        <v>0</v>
      </c>
      <c r="H150" s="35"/>
    </row>
    <row r="151" spans="2:8" ht="16.5" thickBot="1">
      <c r="B151" s="38" t="s">
        <v>102</v>
      </c>
      <c r="C151" s="39">
        <f>SUM(C148:C150)</f>
        <v>0</v>
      </c>
      <c r="D151" s="33"/>
      <c r="F151" s="38" t="s">
        <v>102</v>
      </c>
      <c r="G151" s="34">
        <f t="shared" si="9"/>
        <v>0</v>
      </c>
      <c r="H151" s="35"/>
    </row>
    <row r="152" spans="2:8" ht="15.75" thickBot="1">
      <c r="B152" s="40"/>
      <c r="C152" s="41"/>
      <c r="D152" s="42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2.25" customHeight="1">
      <c r="B156" s="52"/>
      <c r="D156" s="50"/>
      <c r="H156" s="35"/>
    </row>
    <row r="157" spans="2:8" ht="18.75">
      <c r="B157" s="53" t="str">
        <f>B142</f>
        <v>ANNEE SCOLAIRE  : 2023 / 2024</v>
      </c>
      <c r="D157" s="50"/>
      <c r="F157" s="54" t="str">
        <f>+B157</f>
        <v>ANNEE SCOLAIRE  : 2023 / 2024</v>
      </c>
      <c r="H157" s="35"/>
    </row>
    <row r="158" spans="2:8" ht="8.25" customHeight="1" thickBot="1">
      <c r="B158" s="52"/>
      <c r="D158" s="50"/>
      <c r="H158" s="35"/>
    </row>
    <row r="159" spans="2:8" ht="19.5" thickBot="1">
      <c r="B159" s="55" t="s">
        <v>10</v>
      </c>
      <c r="C159" s="34" t="str">
        <f>+'CE2'!B16</f>
        <v>CHAHOUM</v>
      </c>
      <c r="D159" s="56"/>
      <c r="F159" s="55" t="s">
        <v>10</v>
      </c>
      <c r="G159" s="34" t="str">
        <f>+C159</f>
        <v>CHAHOUM</v>
      </c>
      <c r="H159" s="35"/>
    </row>
    <row r="160" spans="2:8" ht="19.5" thickBot="1">
      <c r="B160" s="55" t="s">
        <v>9</v>
      </c>
      <c r="C160" s="34" t="str">
        <f>+'CE2'!C16</f>
        <v>SAIF EDDINE</v>
      </c>
      <c r="D160" s="56"/>
      <c r="F160" s="55" t="s">
        <v>9</v>
      </c>
      <c r="G160" s="34" t="str">
        <f>+C160</f>
        <v>SAIF EDDINE</v>
      </c>
      <c r="H160" s="35"/>
    </row>
    <row r="161" spans="2:8" ht="19.5" thickBot="1">
      <c r="B161" s="55" t="s">
        <v>92</v>
      </c>
      <c r="C161" s="37" t="str">
        <f>+'CE2'!D16</f>
        <v>CE2</v>
      </c>
      <c r="D161" s="33"/>
      <c r="F161" s="55" t="s">
        <v>92</v>
      </c>
      <c r="G161" s="34" t="str">
        <f>+C161</f>
        <v>CE2</v>
      </c>
      <c r="H161" s="57" t="s">
        <v>101</v>
      </c>
    </row>
    <row r="162" spans="2:8" ht="7.5" customHeight="1" thickBot="1">
      <c r="B162" s="52"/>
      <c r="C162" s="58"/>
      <c r="D162" s="56"/>
      <c r="G162" s="34"/>
      <c r="H162" s="35"/>
    </row>
    <row r="163" spans="2:8" ht="16.5" thickBot="1">
      <c r="B163" s="31" t="s">
        <v>98</v>
      </c>
      <c r="C163" s="32">
        <f>+'CE2'!E16</f>
        <v>800</v>
      </c>
      <c r="D163" s="33"/>
      <c r="F163" s="31" t="s">
        <v>98</v>
      </c>
      <c r="G163" s="34">
        <f>+C163</f>
        <v>800</v>
      </c>
      <c r="H163" s="35"/>
    </row>
    <row r="164" spans="2:8" ht="16.5" thickBot="1">
      <c r="B164" s="36" t="s">
        <v>99</v>
      </c>
      <c r="C164" s="32">
        <f>+'CE2'!H16</f>
        <v>650</v>
      </c>
      <c r="D164" s="33"/>
      <c r="F164" s="36" t="s">
        <v>99</v>
      </c>
      <c r="G164" s="34">
        <f>+C164</f>
        <v>650</v>
      </c>
      <c r="H164" s="35"/>
    </row>
    <row r="165" spans="2:8" ht="16.5" thickBot="1">
      <c r="B165" s="31" t="s">
        <v>100</v>
      </c>
      <c r="C165" s="37">
        <f>+'CE2'!K16</f>
        <v>150</v>
      </c>
      <c r="D165" s="33"/>
      <c r="F165" s="31" t="s">
        <v>100</v>
      </c>
      <c r="G165" s="34">
        <f>+C165</f>
        <v>150</v>
      </c>
      <c r="H165" s="35"/>
    </row>
    <row r="166" spans="2:8" ht="16.5" thickBot="1">
      <c r="B166" s="38" t="s">
        <v>102</v>
      </c>
      <c r="C166" s="39">
        <f>SUM(C163:C165)</f>
        <v>1600</v>
      </c>
      <c r="D166" s="33"/>
      <c r="F166" s="38" t="s">
        <v>102</v>
      </c>
      <c r="G166" s="34">
        <f>+C166</f>
        <v>1600</v>
      </c>
      <c r="H166" s="35"/>
    </row>
    <row r="167" spans="2:8" ht="15.75" thickBot="1">
      <c r="B167" s="40"/>
      <c r="C167" s="59"/>
      <c r="D167" s="60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6" customHeight="1">
      <c r="B171" s="52"/>
      <c r="D171" s="50"/>
      <c r="H171" s="35"/>
    </row>
    <row r="172" spans="2:8" ht="18.75">
      <c r="B172" s="53" t="str">
        <f>B157</f>
        <v>ANNEE SCOLAIRE  : 2023 / 2024</v>
      </c>
      <c r="D172" s="50"/>
      <c r="F172" s="54" t="str">
        <f>+B172</f>
        <v>ANNEE SCOLAIRE  : 2023 / 2024</v>
      </c>
      <c r="H172" s="35"/>
    </row>
    <row r="173" spans="2:8" ht="4.5" customHeight="1" thickBot="1">
      <c r="B173" s="52"/>
      <c r="D173" s="50"/>
      <c r="H173" s="35"/>
    </row>
    <row r="174" spans="2:8" ht="19.5" thickBot="1">
      <c r="B174" s="55" t="s">
        <v>10</v>
      </c>
      <c r="C174" s="34" t="str">
        <f>+'CE2'!B17</f>
        <v>HABRAOUI</v>
      </c>
      <c r="D174" s="56"/>
      <c r="F174" s="55" t="s">
        <v>10</v>
      </c>
      <c r="G174" s="34" t="str">
        <f>+C174</f>
        <v>HABRAOUI</v>
      </c>
      <c r="H174" s="35"/>
    </row>
    <row r="175" spans="2:8" ht="19.5" thickBot="1">
      <c r="B175" s="55" t="s">
        <v>9</v>
      </c>
      <c r="C175" s="34" t="str">
        <f>+'CE2'!C17</f>
        <v>KHADIJA</v>
      </c>
      <c r="D175" s="56"/>
      <c r="F175" s="55" t="s">
        <v>9</v>
      </c>
      <c r="G175" s="34" t="str">
        <f t="shared" ref="G175:G176" si="10">+C175</f>
        <v>KHADIJA</v>
      </c>
      <c r="H175" s="35"/>
    </row>
    <row r="176" spans="2:8" ht="19.5" thickBot="1">
      <c r="B176" s="55" t="s">
        <v>92</v>
      </c>
      <c r="C176" s="37" t="str">
        <f>+'CE2'!D17</f>
        <v>CE2</v>
      </c>
      <c r="D176" s="33"/>
      <c r="F176" s="55" t="s">
        <v>92</v>
      </c>
      <c r="G176" s="34" t="str">
        <f t="shared" si="10"/>
        <v>CE2</v>
      </c>
      <c r="H176" s="57" t="s">
        <v>101</v>
      </c>
    </row>
    <row r="177" spans="2:8" ht="16.5" thickBot="1">
      <c r="B177" s="52"/>
      <c r="C177" s="58"/>
      <c r="D177" s="56"/>
      <c r="G177" s="34"/>
      <c r="H177" s="35"/>
    </row>
    <row r="178" spans="2:8" ht="16.5" thickBot="1">
      <c r="B178" s="31" t="s">
        <v>98</v>
      </c>
      <c r="C178" s="32">
        <f>+'CE2'!E17</f>
        <v>800</v>
      </c>
      <c r="D178" s="33"/>
      <c r="F178" s="31" t="s">
        <v>98</v>
      </c>
      <c r="G178" s="34">
        <f t="shared" ref="G178:G181" si="11">+C178</f>
        <v>800</v>
      </c>
      <c r="H178" s="35"/>
    </row>
    <row r="179" spans="2:8" ht="16.5" thickBot="1">
      <c r="B179" s="36" t="s">
        <v>99</v>
      </c>
      <c r="C179" s="32">
        <f>+'CE2'!H17</f>
        <v>600</v>
      </c>
      <c r="D179" s="33"/>
      <c r="F179" s="36" t="s">
        <v>99</v>
      </c>
      <c r="G179" s="34">
        <f t="shared" si="11"/>
        <v>600</v>
      </c>
      <c r="H179" s="35"/>
    </row>
    <row r="180" spans="2:8" ht="16.5" thickBot="1">
      <c r="B180" s="31" t="s">
        <v>100</v>
      </c>
      <c r="C180" s="37">
        <f>+'CE2'!K17</f>
        <v>100</v>
      </c>
      <c r="D180" s="33"/>
      <c r="F180" s="31" t="s">
        <v>100</v>
      </c>
      <c r="G180" s="34">
        <f t="shared" si="11"/>
        <v>100</v>
      </c>
      <c r="H180" s="35"/>
    </row>
    <row r="181" spans="2:8" ht="16.5" thickBot="1">
      <c r="B181" s="38" t="s">
        <v>102</v>
      </c>
      <c r="C181" s="39">
        <f>SUM(C178:C180)</f>
        <v>1500</v>
      </c>
      <c r="D181" s="33"/>
      <c r="F181" s="38" t="s">
        <v>102</v>
      </c>
      <c r="G181" s="34">
        <f t="shared" si="11"/>
        <v>1500</v>
      </c>
      <c r="H181" s="35"/>
    </row>
    <row r="182" spans="2:8" ht="15.75" thickBot="1">
      <c r="B182" s="40"/>
      <c r="C182" s="41"/>
      <c r="D182" s="42"/>
      <c r="E182" s="41"/>
      <c r="F182" s="41"/>
      <c r="G182" s="41"/>
      <c r="H182" s="43"/>
    </row>
    <row r="183" spans="2:8" ht="18.75">
      <c r="B183" s="44" t="str">
        <f>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 ht="6.75" customHeight="1">
      <c r="B186" s="52"/>
      <c r="D186" s="50"/>
      <c r="H186" s="35"/>
    </row>
    <row r="187" spans="2:8" ht="18.75">
      <c r="B187" s="53" t="str">
        <f>B172</f>
        <v>ANNEE SCOLAIRE  : 2023 / 2024</v>
      </c>
      <c r="D187" s="50"/>
      <c r="F187" s="54" t="str">
        <f>+B187</f>
        <v>ANNEE SCOLAIRE  : 2023 / 2024</v>
      </c>
      <c r="H187" s="35"/>
    </row>
    <row r="188" spans="2:8" ht="8.25" customHeight="1" thickBot="1">
      <c r="B188" s="52"/>
      <c r="D188" s="50"/>
      <c r="H188" s="35"/>
    </row>
    <row r="189" spans="2:8" ht="19.5" thickBot="1">
      <c r="B189" s="55" t="s">
        <v>10</v>
      </c>
      <c r="C189" s="34" t="str">
        <f>+'CE2'!B18</f>
        <v>HABRAOUI</v>
      </c>
      <c r="D189" s="56"/>
      <c r="F189" s="55" t="s">
        <v>10</v>
      </c>
      <c r="G189" s="34" t="str">
        <f>+C189</f>
        <v>HABRAOUI</v>
      </c>
      <c r="H189" s="35"/>
    </row>
    <row r="190" spans="2:8" ht="19.5" thickBot="1">
      <c r="B190" s="55" t="s">
        <v>9</v>
      </c>
      <c r="C190" s="34" t="str">
        <f>+'CE2'!C18</f>
        <v>AICHA</v>
      </c>
      <c r="D190" s="56"/>
      <c r="F190" s="55" t="s">
        <v>9</v>
      </c>
      <c r="G190" s="34" t="str">
        <f>+C190</f>
        <v>AICHA</v>
      </c>
      <c r="H190" s="35"/>
    </row>
    <row r="191" spans="2:8" ht="19.5" thickBot="1">
      <c r="B191" s="55" t="s">
        <v>92</v>
      </c>
      <c r="C191" s="37" t="str">
        <f>+'CE2'!D18</f>
        <v>CE2</v>
      </c>
      <c r="D191" s="33"/>
      <c r="F191" s="55" t="s">
        <v>92</v>
      </c>
      <c r="G191" s="34" t="str">
        <f>+C191</f>
        <v>CE2</v>
      </c>
      <c r="H191" s="57" t="s">
        <v>101</v>
      </c>
    </row>
    <row r="192" spans="2:8" ht="8.25" customHeight="1" thickBot="1">
      <c r="B192" s="52"/>
      <c r="C192" s="58"/>
      <c r="D192" s="56"/>
      <c r="G192" s="34"/>
      <c r="H192" s="35"/>
    </row>
    <row r="193" spans="2:8" ht="16.5" thickBot="1">
      <c r="B193" s="31" t="s">
        <v>98</v>
      </c>
      <c r="C193" s="32">
        <f>+'CE2'!E18</f>
        <v>800</v>
      </c>
      <c r="D193" s="33"/>
      <c r="F193" s="31" t="s">
        <v>98</v>
      </c>
      <c r="G193" s="34">
        <f>+C193</f>
        <v>800</v>
      </c>
      <c r="H193" s="35"/>
    </row>
    <row r="194" spans="2:8" ht="16.5" thickBot="1">
      <c r="B194" s="36" t="s">
        <v>99</v>
      </c>
      <c r="C194" s="32">
        <f>+'CE2'!H18</f>
        <v>600</v>
      </c>
      <c r="D194" s="33"/>
      <c r="F194" s="36" t="s">
        <v>99</v>
      </c>
      <c r="G194" s="34">
        <f>+C194</f>
        <v>600</v>
      </c>
      <c r="H194" s="35"/>
    </row>
    <row r="195" spans="2:8" ht="16.5" thickBot="1">
      <c r="B195" s="31" t="s">
        <v>100</v>
      </c>
      <c r="C195" s="37">
        <f>+'CE2'!K18</f>
        <v>100</v>
      </c>
      <c r="D195" s="33"/>
      <c r="F195" s="31" t="s">
        <v>100</v>
      </c>
      <c r="G195" s="34">
        <f>+C195</f>
        <v>100</v>
      </c>
      <c r="H195" s="35"/>
    </row>
    <row r="196" spans="2:8" ht="16.5" thickBot="1">
      <c r="B196" s="38" t="s">
        <v>102</v>
      </c>
      <c r="C196" s="39">
        <f>SUM(C193:C195)</f>
        <v>1500</v>
      </c>
      <c r="D196" s="33"/>
      <c r="F196" s="38" t="s">
        <v>102</v>
      </c>
      <c r="G196" s="34">
        <f>+C196</f>
        <v>1500</v>
      </c>
      <c r="H196" s="35"/>
    </row>
    <row r="197" spans="2:8" ht="9" customHeight="1" thickBot="1">
      <c r="B197" s="40"/>
      <c r="C197" s="59"/>
      <c r="D197" s="60"/>
      <c r="E197" s="41"/>
      <c r="F197" s="41"/>
      <c r="G197" s="41"/>
      <c r="H197" s="43"/>
    </row>
    <row r="198" spans="2:8" ht="18.75">
      <c r="B198" s="44" t="str">
        <f>+B183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23.25">
      <c r="B200" s="49" t="s">
        <v>97</v>
      </c>
      <c r="D200" s="50"/>
      <c r="F200" s="51" t="s">
        <v>97</v>
      </c>
      <c r="H200" s="35"/>
    </row>
    <row r="201" spans="2:8" ht="10.5" customHeight="1">
      <c r="B201" s="52"/>
      <c r="D201" s="50"/>
      <c r="H201" s="35"/>
    </row>
    <row r="202" spans="2:8" ht="18.75">
      <c r="B202" s="53" t="str">
        <f>B187</f>
        <v>ANNEE SCOLAIRE  : 2023 / 2024</v>
      </c>
      <c r="D202" s="50"/>
      <c r="F202" s="54" t="str">
        <f>+B202</f>
        <v>ANNEE SCOLAIRE  : 2023 / 2024</v>
      </c>
      <c r="H202" s="35"/>
    </row>
    <row r="203" spans="2:8" ht="15.75" thickBot="1">
      <c r="B203" s="52"/>
      <c r="D203" s="50"/>
      <c r="H203" s="35"/>
    </row>
    <row r="204" spans="2:8" ht="19.5" thickBot="1">
      <c r="B204" s="55" t="s">
        <v>10</v>
      </c>
      <c r="C204" s="34" t="str">
        <f>+'CE1'!B42</f>
        <v>AJLABEN</v>
      </c>
      <c r="D204" s="56"/>
      <c r="F204" s="55" t="s">
        <v>10</v>
      </c>
      <c r="G204" s="34" t="str">
        <f>+C204</f>
        <v>AJLABEN</v>
      </c>
      <c r="H204" s="35"/>
    </row>
    <row r="205" spans="2:8" ht="19.5" thickBot="1">
      <c r="B205" s="55" t="s">
        <v>9</v>
      </c>
      <c r="C205" s="34" t="str">
        <f>+'CE1'!C42</f>
        <v>FATIMA ZAHRA</v>
      </c>
      <c r="D205" s="56"/>
      <c r="F205" s="55" t="s">
        <v>9</v>
      </c>
      <c r="G205" s="34" t="str">
        <f t="shared" ref="G205:G206" si="12">+C205</f>
        <v>FATIMA ZAHRA</v>
      </c>
      <c r="H205" s="35"/>
    </row>
    <row r="206" spans="2:8" ht="19.5" thickBot="1">
      <c r="B206" s="55" t="s">
        <v>92</v>
      </c>
      <c r="C206" s="37" t="str">
        <f>+'CE1'!D42</f>
        <v>CE1</v>
      </c>
      <c r="D206" s="33"/>
      <c r="F206" s="55" t="s">
        <v>92</v>
      </c>
      <c r="G206" s="34" t="str">
        <f t="shared" si="12"/>
        <v>CE1</v>
      </c>
      <c r="H206" s="57" t="s">
        <v>101</v>
      </c>
    </row>
    <row r="207" spans="2:8" ht="16.5" thickBot="1">
      <c r="B207" s="52"/>
      <c r="C207" s="58"/>
      <c r="D207" s="56"/>
      <c r="G207" s="34"/>
      <c r="H207" s="35"/>
    </row>
    <row r="208" spans="2:8" ht="16.5" thickBot="1">
      <c r="B208" s="31" t="s">
        <v>98</v>
      </c>
      <c r="C208" s="32">
        <f>+'CE1'!E42</f>
        <v>800</v>
      </c>
      <c r="D208" s="33"/>
      <c r="F208" s="31" t="s">
        <v>98</v>
      </c>
      <c r="G208" s="34">
        <f t="shared" ref="G208:G211" si="13">+C208</f>
        <v>800</v>
      </c>
      <c r="H208" s="35"/>
    </row>
    <row r="209" spans="2:8" ht="16.5" thickBot="1">
      <c r="B209" s="36" t="s">
        <v>99</v>
      </c>
      <c r="C209" s="32">
        <f>+'CE1'!H42</f>
        <v>600</v>
      </c>
      <c r="D209" s="33"/>
      <c r="F209" s="36" t="s">
        <v>99</v>
      </c>
      <c r="G209" s="34">
        <f t="shared" si="13"/>
        <v>600</v>
      </c>
      <c r="H209" s="35"/>
    </row>
    <row r="210" spans="2:8" ht="16.5" thickBot="1">
      <c r="B210" s="31" t="s">
        <v>100</v>
      </c>
      <c r="C210" s="37">
        <f>+'CE1'!K42</f>
        <v>150</v>
      </c>
      <c r="D210" s="33"/>
      <c r="F210" s="31" t="s">
        <v>100</v>
      </c>
      <c r="G210" s="34">
        <f t="shared" si="13"/>
        <v>150</v>
      </c>
      <c r="H210" s="35"/>
    </row>
    <row r="211" spans="2:8" ht="16.5" thickBot="1">
      <c r="B211" s="38" t="s">
        <v>102</v>
      </c>
      <c r="C211" s="39">
        <f>SUM(C208:C210)</f>
        <v>1550</v>
      </c>
      <c r="D211" s="33"/>
      <c r="F211" s="38" t="s">
        <v>102</v>
      </c>
      <c r="G211" s="34">
        <f t="shared" si="13"/>
        <v>1550</v>
      </c>
      <c r="H211" s="35"/>
    </row>
    <row r="212" spans="2:8" ht="15.75" thickBot="1">
      <c r="B212" s="40"/>
      <c r="C212" s="41"/>
      <c r="D212" s="42"/>
      <c r="E212" s="41"/>
      <c r="F212" s="41"/>
      <c r="G212" s="41"/>
      <c r="H212" s="43"/>
    </row>
    <row r="213" spans="2:8" ht="18.75">
      <c r="B213" s="44" t="str">
        <f>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 ht="5.25" customHeight="1">
      <c r="B216" s="52"/>
      <c r="D216" s="50"/>
      <c r="H216" s="35"/>
    </row>
    <row r="217" spans="2:8" ht="18.75">
      <c r="B217" s="53" t="str">
        <f>B202</f>
        <v>ANNEE SCOLAIRE  : 2023 / 2024</v>
      </c>
      <c r="D217" s="50"/>
      <c r="F217" s="54" t="str">
        <f>+B217</f>
        <v>ANNEE SCOLAIRE  : 2023 / 2024</v>
      </c>
      <c r="H217" s="35"/>
    </row>
    <row r="218" spans="2:8" ht="8.25" customHeight="1" thickBot="1">
      <c r="B218" s="52"/>
      <c r="D218" s="50"/>
      <c r="H218" s="35"/>
    </row>
    <row r="219" spans="2:8" ht="19.5" thickBot="1">
      <c r="B219" s="55" t="s">
        <v>10</v>
      </c>
      <c r="C219" s="34" t="str">
        <f>+'CE2'!B19</f>
        <v>KADMIRI</v>
      </c>
      <c r="D219" s="56"/>
      <c r="F219" s="55" t="s">
        <v>10</v>
      </c>
      <c r="G219" s="34" t="str">
        <f>+C219</f>
        <v>KADMIRI</v>
      </c>
      <c r="H219" s="35"/>
    </row>
    <row r="220" spans="2:8" ht="19.5" thickBot="1">
      <c r="B220" s="55" t="s">
        <v>9</v>
      </c>
      <c r="C220" s="34" t="str">
        <f>+'CE2'!C19</f>
        <v>SANAA</v>
      </c>
      <c r="D220" s="56"/>
      <c r="F220" s="55" t="s">
        <v>9</v>
      </c>
      <c r="G220" s="34" t="str">
        <f>+C220</f>
        <v>SANAA</v>
      </c>
      <c r="H220" s="35"/>
    </row>
    <row r="221" spans="2:8" ht="19.5" thickBot="1">
      <c r="B221" s="55" t="s">
        <v>92</v>
      </c>
      <c r="C221" s="37" t="str">
        <f>+'CE2'!D19</f>
        <v>CE2</v>
      </c>
      <c r="D221" s="33"/>
      <c r="F221" s="55" t="s">
        <v>92</v>
      </c>
      <c r="G221" s="34" t="str">
        <f>+C221</f>
        <v>CE2</v>
      </c>
      <c r="H221" s="57" t="s">
        <v>101</v>
      </c>
    </row>
    <row r="222" spans="2:8" ht="9.75" customHeight="1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>
        <f>+'CE2'!E19</f>
        <v>800</v>
      </c>
      <c r="D223" s="33"/>
      <c r="F223" s="31" t="s">
        <v>98</v>
      </c>
      <c r="G223" s="34">
        <f>+C223</f>
        <v>800</v>
      </c>
      <c r="H223" s="35"/>
    </row>
    <row r="224" spans="2:8" ht="16.5" thickBot="1">
      <c r="B224" s="36" t="s">
        <v>99</v>
      </c>
      <c r="C224" s="32">
        <f>+'CE2'!H19</f>
        <v>600</v>
      </c>
      <c r="D224" s="33"/>
      <c r="F224" s="36" t="s">
        <v>99</v>
      </c>
      <c r="G224" s="34">
        <f>+C224</f>
        <v>600</v>
      </c>
      <c r="H224" s="35"/>
    </row>
    <row r="225" spans="2:8" ht="16.5" thickBot="1">
      <c r="B225" s="31" t="s">
        <v>100</v>
      </c>
      <c r="C225" s="37">
        <f>+'CE2'!K19</f>
        <v>150</v>
      </c>
      <c r="D225" s="33"/>
      <c r="F225" s="31" t="s">
        <v>100</v>
      </c>
      <c r="G225" s="34">
        <f>+C225</f>
        <v>150</v>
      </c>
      <c r="H225" s="35"/>
    </row>
    <row r="226" spans="2:8" ht="16.5" thickBot="1">
      <c r="B226" s="38" t="s">
        <v>102</v>
      </c>
      <c r="C226" s="39">
        <f>SUM(C223:C225)</f>
        <v>1550</v>
      </c>
      <c r="D226" s="33"/>
      <c r="F226" s="38" t="s">
        <v>102</v>
      </c>
      <c r="G226" s="34">
        <f>+C226</f>
        <v>1550</v>
      </c>
      <c r="H226" s="35"/>
    </row>
    <row r="227" spans="2:8" ht="15.75" thickBot="1">
      <c r="B227" s="40"/>
      <c r="C227" s="59"/>
      <c r="D227" s="60"/>
      <c r="E227" s="41"/>
      <c r="F227" s="41"/>
      <c r="G227" s="41"/>
      <c r="H227" s="43"/>
    </row>
    <row r="228" spans="2:8" ht="18.75">
      <c r="B228" s="44" t="str">
        <f>+B213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>
      <c r="B231" s="52"/>
      <c r="D231" s="50"/>
      <c r="H231" s="35"/>
    </row>
    <row r="232" spans="2:8" ht="18.75">
      <c r="B232" s="53" t="str">
        <f>B217</f>
        <v>ANNEE SCOLAIRE  : 2023 / 2024</v>
      </c>
      <c r="D232" s="50"/>
      <c r="F232" s="54" t="str">
        <f>+B232</f>
        <v>ANNEE SCOLAIRE  : 2023 / 2024</v>
      </c>
      <c r="H232" s="35"/>
    </row>
    <row r="233" spans="2:8" ht="15.75" thickBot="1">
      <c r="B233" s="52"/>
      <c r="D233" s="50"/>
      <c r="H233" s="35"/>
    </row>
    <row r="234" spans="2:8" ht="19.5" thickBot="1">
      <c r="B234" s="55" t="s">
        <v>10</v>
      </c>
      <c r="C234" s="34" t="str">
        <f>+'CE2'!B20</f>
        <v>EL HAJJI</v>
      </c>
      <c r="D234" s="56"/>
      <c r="F234" s="55" t="s">
        <v>10</v>
      </c>
      <c r="G234" s="34" t="str">
        <f>+C234</f>
        <v>EL HAJJI</v>
      </c>
      <c r="H234" s="35"/>
    </row>
    <row r="235" spans="2:8" ht="19.5" thickBot="1">
      <c r="B235" s="55" t="s">
        <v>9</v>
      </c>
      <c r="C235" s="34" t="str">
        <f>+'CE2'!C20</f>
        <v>INESS</v>
      </c>
      <c r="D235" s="56"/>
      <c r="F235" s="55" t="s">
        <v>9</v>
      </c>
      <c r="G235" s="34" t="str">
        <f>+C235</f>
        <v>INESS</v>
      </c>
      <c r="H235" s="35"/>
    </row>
    <row r="236" spans="2:8" ht="19.5" thickBot="1">
      <c r="B236" s="55" t="s">
        <v>92</v>
      </c>
      <c r="C236" s="37" t="str">
        <f>+'CE2'!D20</f>
        <v>CE2</v>
      </c>
      <c r="D236" s="33"/>
      <c r="F236" s="55" t="s">
        <v>92</v>
      </c>
      <c r="G236" s="34" t="str">
        <f>+C236</f>
        <v>CE2</v>
      </c>
      <c r="H236" s="57" t="s">
        <v>101</v>
      </c>
    </row>
    <row r="237" spans="2:8" ht="16.5" thickBot="1">
      <c r="B237" s="52"/>
      <c r="C237" s="58"/>
      <c r="D237" s="56"/>
      <c r="G237" s="34"/>
      <c r="H237" s="35"/>
    </row>
    <row r="238" spans="2:8" ht="16.5" thickBot="1">
      <c r="B238" s="31" t="s">
        <v>98</v>
      </c>
      <c r="C238" s="32">
        <f>+'CE2'!E20</f>
        <v>800</v>
      </c>
      <c r="D238" s="33"/>
      <c r="F238" s="31" t="s">
        <v>98</v>
      </c>
      <c r="G238" s="34">
        <f>+C238</f>
        <v>800</v>
      </c>
      <c r="H238" s="35"/>
    </row>
    <row r="239" spans="2:8" ht="16.5" thickBot="1">
      <c r="B239" s="36" t="s">
        <v>99</v>
      </c>
      <c r="C239" s="32">
        <f>+'CE2'!H20</f>
        <v>650</v>
      </c>
      <c r="D239" s="33"/>
      <c r="F239" s="36" t="s">
        <v>99</v>
      </c>
      <c r="G239" s="34">
        <f>+C239</f>
        <v>650</v>
      </c>
      <c r="H239" s="35"/>
    </row>
    <row r="240" spans="2:8" ht="16.5" thickBot="1">
      <c r="B240" s="31" t="s">
        <v>100</v>
      </c>
      <c r="C240" s="37">
        <f>+'CE2'!K20</f>
        <v>150</v>
      </c>
      <c r="D240" s="33"/>
      <c r="F240" s="31" t="s">
        <v>100</v>
      </c>
      <c r="G240" s="34">
        <f>+C240</f>
        <v>150</v>
      </c>
      <c r="H240" s="35"/>
    </row>
    <row r="241" spans="2:8" ht="16.5" thickBot="1">
      <c r="B241" s="38" t="s">
        <v>102</v>
      </c>
      <c r="C241" s="39">
        <f>SUM(C238:C240)</f>
        <v>1600</v>
      </c>
      <c r="D241" s="33"/>
      <c r="F241" s="38" t="s">
        <v>102</v>
      </c>
      <c r="G241" s="34">
        <f>+C241</f>
        <v>1600</v>
      </c>
      <c r="H241" s="35"/>
    </row>
    <row r="242" spans="2:8" ht="15.75" thickBot="1">
      <c r="B242" s="40"/>
      <c r="C242" s="59"/>
      <c r="D242" s="60"/>
      <c r="E242" s="41"/>
      <c r="F242" s="41"/>
      <c r="G242" s="41"/>
      <c r="H242" s="43"/>
    </row>
    <row r="243" spans="2:8" ht="18.75">
      <c r="B243" s="44" t="str">
        <f>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>
      <c r="B246" s="52"/>
      <c r="D246" s="50"/>
      <c r="H246" s="35"/>
    </row>
    <row r="247" spans="2:8" ht="18.75">
      <c r="B247" s="53" t="str">
        <f>B232</f>
        <v>ANNEE SCOLAIRE  : 2023 / 2024</v>
      </c>
      <c r="D247" s="50"/>
      <c r="F247" s="54" t="str">
        <f>+B247</f>
        <v>ANNEE SCOLAIRE  : 2023 / 2024</v>
      </c>
      <c r="H247" s="35"/>
    </row>
    <row r="248" spans="2:8" ht="15.75" thickBot="1">
      <c r="B248" s="52"/>
      <c r="D248" s="50"/>
      <c r="H248" s="35"/>
    </row>
    <row r="249" spans="2:8" ht="19.5" thickBot="1">
      <c r="B249" s="55" t="s">
        <v>10</v>
      </c>
      <c r="C249" s="34" t="str">
        <f>+'CE1'!B25</f>
        <v>BEKKAR</v>
      </c>
      <c r="D249" s="56"/>
      <c r="F249" s="55" t="s">
        <v>10</v>
      </c>
      <c r="G249" s="34" t="str">
        <f>+C249</f>
        <v>BEKKAR</v>
      </c>
      <c r="H249" s="35"/>
    </row>
    <row r="250" spans="2:8" ht="19.5" thickBot="1">
      <c r="B250" s="55" t="s">
        <v>9</v>
      </c>
      <c r="C250" s="34" t="str">
        <f>+'CE1'!C25</f>
        <v>BASMA</v>
      </c>
      <c r="D250" s="56"/>
      <c r="F250" s="55" t="s">
        <v>9</v>
      </c>
      <c r="G250" s="34" t="str">
        <f>+C250</f>
        <v>BASMA</v>
      </c>
      <c r="H250" s="35"/>
    </row>
    <row r="251" spans="2:8" ht="19.5" thickBot="1">
      <c r="B251" s="55" t="s">
        <v>92</v>
      </c>
      <c r="C251" s="37" t="str">
        <f>+'CE1'!D25</f>
        <v>CE1</v>
      </c>
      <c r="D251" s="33"/>
      <c r="F251" s="55" t="s">
        <v>92</v>
      </c>
      <c r="G251" s="37" t="str">
        <f>+C251</f>
        <v>CE1</v>
      </c>
      <c r="H251" s="57" t="s">
        <v>101</v>
      </c>
    </row>
    <row r="252" spans="2:8" ht="16.5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>
        <f>+'CE1'!E25</f>
        <v>700</v>
      </c>
      <c r="D253" s="33"/>
      <c r="F253" s="31" t="s">
        <v>98</v>
      </c>
      <c r="G253" s="34">
        <f>+C253</f>
        <v>700</v>
      </c>
      <c r="H253" s="35"/>
    </row>
    <row r="254" spans="2:8" ht="16.5" thickBot="1">
      <c r="B254" s="36" t="s">
        <v>99</v>
      </c>
      <c r="C254" s="32">
        <f>+'CE1'!H25</f>
        <v>600</v>
      </c>
      <c r="D254" s="33"/>
      <c r="F254" s="36" t="s">
        <v>99</v>
      </c>
      <c r="G254" s="34">
        <f>+C254</f>
        <v>600</v>
      </c>
      <c r="H254" s="35"/>
    </row>
    <row r="255" spans="2:8" ht="16.5" thickBot="1">
      <c r="B255" s="31" t="s">
        <v>100</v>
      </c>
      <c r="C255" s="37">
        <f>+'CE1'!K25</f>
        <v>100</v>
      </c>
      <c r="D255" s="33"/>
      <c r="F255" s="31" t="s">
        <v>100</v>
      </c>
      <c r="G255" s="34">
        <f>+C255</f>
        <v>100</v>
      </c>
      <c r="H255" s="35"/>
    </row>
    <row r="256" spans="2:8" ht="16.5" thickBot="1">
      <c r="B256" s="38" t="s">
        <v>102</v>
      </c>
      <c r="C256" s="39">
        <f>SUM(C253:C255)</f>
        <v>1400</v>
      </c>
      <c r="D256" s="33"/>
      <c r="F256" s="38" t="s">
        <v>102</v>
      </c>
      <c r="G256" s="34">
        <f>+C256</f>
        <v>1400</v>
      </c>
      <c r="H256" s="35"/>
    </row>
    <row r="257" spans="2:8" ht="4.5" customHeight="1" thickBot="1">
      <c r="B257" s="40"/>
      <c r="C257" s="59"/>
      <c r="D257" s="60"/>
      <c r="E257" s="41"/>
      <c r="F257" s="41"/>
      <c r="G257" s="41"/>
      <c r="H257" s="43"/>
    </row>
    <row r="258" spans="2:8" ht="18.75">
      <c r="B258" s="44" t="str">
        <f>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 ht="3" customHeight="1">
      <c r="B261" s="52"/>
      <c r="D261" s="50"/>
      <c r="H261" s="35"/>
    </row>
    <row r="262" spans="2:8" ht="18.75">
      <c r="B262" s="53" t="str">
        <f>B247</f>
        <v>ANNEE SCOLAIRE  : 2023 / 2024</v>
      </c>
      <c r="D262" s="50"/>
      <c r="F262" s="54" t="str">
        <f>+B262</f>
        <v>ANNEE SCOLAIRE  : 2023 / 2024</v>
      </c>
      <c r="H262" s="35"/>
    </row>
    <row r="263" spans="2:8" ht="7.5" customHeight="1" thickBot="1">
      <c r="B263" s="52"/>
      <c r="D263" s="50"/>
      <c r="H263" s="35"/>
    </row>
    <row r="264" spans="2:8" ht="19.5" thickBot="1">
      <c r="B264" s="55" t="s">
        <v>10</v>
      </c>
      <c r="C264" s="34" t="str">
        <f>+'CE2'!B21</f>
        <v>CHMAKH</v>
      </c>
      <c r="D264" s="56"/>
      <c r="F264" s="55" t="s">
        <v>10</v>
      </c>
      <c r="G264" s="34" t="str">
        <f>+C264</f>
        <v>CHMAKH</v>
      </c>
      <c r="H264" s="35"/>
    </row>
    <row r="265" spans="2:8" ht="19.5" thickBot="1">
      <c r="B265" s="55" t="s">
        <v>9</v>
      </c>
      <c r="C265" s="34" t="str">
        <f>+'CE2'!C21</f>
        <v>MOUAD</v>
      </c>
      <c r="D265" s="56"/>
      <c r="F265" s="55" t="s">
        <v>9</v>
      </c>
      <c r="G265" s="34" t="str">
        <f>+C265</f>
        <v>MOUAD</v>
      </c>
      <c r="H265" s="35"/>
    </row>
    <row r="266" spans="2:8" ht="19.5" thickBot="1">
      <c r="B266" s="55" t="s">
        <v>92</v>
      </c>
      <c r="C266" s="37" t="str">
        <f>+'CE2'!D21</f>
        <v>CE2</v>
      </c>
      <c r="D266" s="33"/>
      <c r="F266" s="55" t="s">
        <v>92</v>
      </c>
      <c r="G266" s="34" t="str">
        <f>+C266</f>
        <v>CE2</v>
      </c>
      <c r="H266" s="57" t="s">
        <v>101</v>
      </c>
    </row>
    <row r="267" spans="2:8" ht="4.5" customHeight="1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>
        <f>+'CE2'!E21</f>
        <v>700</v>
      </c>
      <c r="D268" s="33"/>
      <c r="F268" s="31" t="s">
        <v>98</v>
      </c>
      <c r="G268" s="34">
        <f>+C268</f>
        <v>700</v>
      </c>
      <c r="H268" s="35"/>
    </row>
    <row r="269" spans="2:8" ht="16.5" thickBot="1">
      <c r="B269" s="36" t="s">
        <v>99</v>
      </c>
      <c r="C269" s="32">
        <f>+'CE2'!H21</f>
        <v>600</v>
      </c>
      <c r="D269" s="33"/>
      <c r="F269" s="36" t="s">
        <v>99</v>
      </c>
      <c r="G269" s="34">
        <f>+C269</f>
        <v>600</v>
      </c>
      <c r="H269" s="35"/>
    </row>
    <row r="270" spans="2:8" ht="16.5" thickBot="1">
      <c r="B270" s="31" t="s">
        <v>100</v>
      </c>
      <c r="C270" s="37">
        <f>+'CE2'!K21</f>
        <v>0</v>
      </c>
      <c r="D270" s="33"/>
      <c r="F270" s="31" t="s">
        <v>100</v>
      </c>
      <c r="G270" s="34">
        <f>+C270</f>
        <v>0</v>
      </c>
      <c r="H270" s="35"/>
    </row>
    <row r="271" spans="2:8" ht="16.5" thickBot="1">
      <c r="B271" s="38" t="s">
        <v>102</v>
      </c>
      <c r="C271" s="39">
        <f>SUM(C268:C270)</f>
        <v>1300</v>
      </c>
      <c r="D271" s="33"/>
      <c r="F271" s="38" t="s">
        <v>102</v>
      </c>
      <c r="G271" s="34">
        <f>+C271</f>
        <v>1300</v>
      </c>
      <c r="H271" s="35"/>
    </row>
    <row r="272" spans="2:8" ht="15.75" thickBot="1">
      <c r="B272" s="40"/>
      <c r="C272" s="59"/>
      <c r="D272" s="60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>
      <c r="B276" s="52"/>
      <c r="D276" s="50"/>
      <c r="H276" s="35"/>
    </row>
    <row r="277" spans="2:8" ht="18.75">
      <c r="B277" s="53" t="str">
        <f>B262</f>
        <v>ANNEE SCOLAIRE  : 2023 / 2024</v>
      </c>
      <c r="D277" s="50"/>
      <c r="F277" s="54" t="str">
        <f>+B277</f>
        <v>ANNEE SCOLAIRE  : 2023 / 2024</v>
      </c>
      <c r="H277" s="35"/>
    </row>
    <row r="278" spans="2:8" ht="15.75" thickBot="1">
      <c r="B278" s="52"/>
      <c r="D278" s="50"/>
      <c r="H278" s="35"/>
    </row>
    <row r="279" spans="2:8" ht="19.5" thickBot="1">
      <c r="B279" s="55" t="s">
        <v>10</v>
      </c>
      <c r="C279" s="34" t="str">
        <f>+'CE2'!B22</f>
        <v>TIGHIDA</v>
      </c>
      <c r="D279" s="56"/>
      <c r="F279" s="55" t="s">
        <v>10</v>
      </c>
      <c r="G279" s="34" t="str">
        <f>+C279</f>
        <v>TIGHIDA</v>
      </c>
      <c r="H279" s="35"/>
    </row>
    <row r="280" spans="2:8" ht="19.5" thickBot="1">
      <c r="B280" s="55" t="s">
        <v>9</v>
      </c>
      <c r="C280" s="34" t="str">
        <f>+'CE2'!C22</f>
        <v>SARA</v>
      </c>
      <c r="D280" s="56"/>
      <c r="F280" s="55" t="s">
        <v>9</v>
      </c>
      <c r="G280" s="34" t="str">
        <f>+C280</f>
        <v>SARA</v>
      </c>
      <c r="H280" s="35"/>
    </row>
    <row r="281" spans="2:8" ht="19.5" thickBot="1">
      <c r="B281" s="55" t="s">
        <v>92</v>
      </c>
      <c r="C281" s="37" t="str">
        <f>+'CE2'!D22</f>
        <v>CE2</v>
      </c>
      <c r="D281" s="33"/>
      <c r="F281" s="55" t="s">
        <v>92</v>
      </c>
      <c r="G281" s="34" t="str">
        <f>+C281</f>
        <v>CE2</v>
      </c>
      <c r="H281" s="57" t="s">
        <v>101</v>
      </c>
    </row>
    <row r="282" spans="2:8" ht="16.5" thickBot="1">
      <c r="B282" s="52"/>
      <c r="C282" s="58"/>
      <c r="D282" s="56"/>
      <c r="G282" s="34"/>
      <c r="H282" s="35"/>
    </row>
    <row r="283" spans="2:8" ht="16.5" thickBot="1">
      <c r="B283" s="31" t="s">
        <v>98</v>
      </c>
      <c r="C283" s="32">
        <f>+'CE2'!E22</f>
        <v>800</v>
      </c>
      <c r="D283" s="33"/>
      <c r="F283" s="31" t="s">
        <v>98</v>
      </c>
      <c r="G283" s="34">
        <f>+C283</f>
        <v>800</v>
      </c>
      <c r="H283" s="35"/>
    </row>
    <row r="284" spans="2:8" ht="16.5" thickBot="1">
      <c r="B284" s="36" t="s">
        <v>99</v>
      </c>
      <c r="C284" s="32">
        <f>+'CE2'!H22</f>
        <v>650</v>
      </c>
      <c r="D284" s="33"/>
      <c r="F284" s="36" t="s">
        <v>99</v>
      </c>
      <c r="G284" s="34">
        <f>+C284</f>
        <v>650</v>
      </c>
      <c r="H284" s="35"/>
    </row>
    <row r="285" spans="2:8" ht="16.5" thickBot="1">
      <c r="B285" s="31" t="s">
        <v>100</v>
      </c>
      <c r="C285" s="37">
        <f>+'CE2'!K22</f>
        <v>150</v>
      </c>
      <c r="D285" s="33"/>
      <c r="F285" s="31" t="s">
        <v>100</v>
      </c>
      <c r="G285" s="34">
        <f>+C285</f>
        <v>150</v>
      </c>
      <c r="H285" s="35"/>
    </row>
    <row r="286" spans="2:8" ht="16.5" thickBot="1">
      <c r="B286" s="38" t="s">
        <v>102</v>
      </c>
      <c r="C286" s="39">
        <f>SUM(C283:C285)</f>
        <v>1600</v>
      </c>
      <c r="D286" s="33"/>
      <c r="F286" s="38" t="s">
        <v>102</v>
      </c>
      <c r="G286" s="34">
        <f>+C286</f>
        <v>1600</v>
      </c>
      <c r="H286" s="35"/>
    </row>
    <row r="287" spans="2:8" ht="8.25" customHeight="1" thickBot="1">
      <c r="B287" s="40"/>
      <c r="C287" s="59"/>
      <c r="D287" s="60"/>
      <c r="E287" s="41"/>
      <c r="F287" s="41"/>
      <c r="G287" s="41"/>
      <c r="H287" s="43"/>
    </row>
    <row r="288" spans="2:8" ht="18.75">
      <c r="B288" s="44" t="str">
        <f>+B273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idden="1">
      <c r="B291" s="52"/>
      <c r="D291" s="50"/>
      <c r="H291" s="35"/>
    </row>
    <row r="292" spans="2:8" ht="18.75">
      <c r="B292" s="53" t="str">
        <f>B277</f>
        <v>ANNEE SCOLAIRE  : 2023 / 2024</v>
      </c>
      <c r="D292" s="50"/>
      <c r="F292" s="54" t="str">
        <f>+B292</f>
        <v>ANNEE SCOLAIRE  : 2023 / 2024</v>
      </c>
      <c r="H292" s="35"/>
    </row>
    <row r="293" spans="2:8" ht="7.5" customHeight="1" thickBot="1">
      <c r="B293" s="52"/>
      <c r="D293" s="50"/>
      <c r="H293" s="35"/>
    </row>
    <row r="294" spans="2:8" ht="19.5" thickBot="1">
      <c r="B294" s="55" t="s">
        <v>10</v>
      </c>
      <c r="C294" s="34" t="str">
        <f>+'CE2'!B23</f>
        <v>EL YAKOTI</v>
      </c>
      <c r="D294" s="56"/>
      <c r="F294" s="55" t="s">
        <v>10</v>
      </c>
      <c r="G294" s="34" t="str">
        <f>+C294</f>
        <v>EL YAKOTI</v>
      </c>
      <c r="H294" s="35"/>
    </row>
    <row r="295" spans="2:8" ht="19.5" thickBot="1">
      <c r="B295" s="55" t="s">
        <v>9</v>
      </c>
      <c r="C295" s="34" t="str">
        <f>+'CE2'!C23</f>
        <v>ZAKARIA</v>
      </c>
      <c r="D295" s="56"/>
      <c r="F295" s="55" t="s">
        <v>9</v>
      </c>
      <c r="G295" s="34" t="str">
        <f>+C295</f>
        <v>ZAKARIA</v>
      </c>
      <c r="H295" s="35"/>
    </row>
    <row r="296" spans="2:8" ht="19.5" thickBot="1">
      <c r="B296" s="55" t="s">
        <v>92</v>
      </c>
      <c r="C296" s="37" t="str">
        <f>+'CE2'!D23</f>
        <v>CE2</v>
      </c>
      <c r="D296" s="33"/>
      <c r="F296" s="55" t="s">
        <v>92</v>
      </c>
      <c r="G296" s="34" t="str">
        <f>+C296</f>
        <v>CE2</v>
      </c>
      <c r="H296" s="57" t="s">
        <v>101</v>
      </c>
    </row>
    <row r="297" spans="2:8" ht="6" customHeight="1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>
        <f>+'CE2'!E23</f>
        <v>800</v>
      </c>
      <c r="D298" s="33"/>
      <c r="F298" s="31" t="s">
        <v>98</v>
      </c>
      <c r="G298" s="34">
        <f>+C298</f>
        <v>800</v>
      </c>
      <c r="H298" s="35"/>
    </row>
    <row r="299" spans="2:8" ht="16.5" thickBot="1">
      <c r="B299" s="36" t="s">
        <v>99</v>
      </c>
      <c r="C299" s="32">
        <f>+'CE2'!H23</f>
        <v>600</v>
      </c>
      <c r="D299" s="33"/>
      <c r="F299" s="36" t="s">
        <v>99</v>
      </c>
      <c r="G299" s="34">
        <f>+C299</f>
        <v>600</v>
      </c>
      <c r="H299" s="35"/>
    </row>
    <row r="300" spans="2:8" ht="16.5" thickBot="1">
      <c r="B300" s="31" t="s">
        <v>100</v>
      </c>
      <c r="C300" s="37">
        <f>+'CE2'!K23</f>
        <v>150</v>
      </c>
      <c r="D300" s="33"/>
      <c r="F300" s="31" t="s">
        <v>100</v>
      </c>
      <c r="G300" s="34">
        <f>+C300</f>
        <v>150</v>
      </c>
      <c r="H300" s="35"/>
    </row>
    <row r="301" spans="2:8" ht="16.5" thickBot="1">
      <c r="B301" s="38" t="s">
        <v>102</v>
      </c>
      <c r="C301" s="39">
        <f>SUM(C298:C300)</f>
        <v>1550</v>
      </c>
      <c r="D301" s="33"/>
      <c r="F301" s="38" t="s">
        <v>102</v>
      </c>
      <c r="G301" s="34">
        <f>+C301</f>
        <v>1550</v>
      </c>
      <c r="H301" s="35"/>
    </row>
    <row r="302" spans="2:8" ht="15.75" thickBot="1">
      <c r="B302" s="40"/>
      <c r="C302" s="59"/>
      <c r="D302" s="60"/>
      <c r="E302" s="41"/>
      <c r="F302" s="41"/>
      <c r="G302" s="41"/>
      <c r="H302" s="43"/>
    </row>
    <row r="303" spans="2:8" ht="18.75">
      <c r="B303" s="44" t="str">
        <f>+B288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 hidden="1">
      <c r="B306" s="52"/>
      <c r="D306" s="50"/>
      <c r="H306" s="35"/>
    </row>
    <row r="307" spans="2:8" ht="19.5" thickBot="1">
      <c r="B307" s="53" t="str">
        <f>B292</f>
        <v>ANNEE SCOLAIRE  : 2023 / 2024</v>
      </c>
      <c r="D307" s="50"/>
      <c r="F307" s="54" t="str">
        <f>+B307</f>
        <v>ANNEE SCOLAIRE  : 2023 / 2024</v>
      </c>
      <c r="H307" s="35"/>
    </row>
    <row r="308" spans="2:8" ht="15" hidden="1" customHeight="1" thickBot="1">
      <c r="B308" s="52"/>
      <c r="D308" s="50"/>
      <c r="H308" s="35"/>
    </row>
    <row r="309" spans="2:8" ht="19.5" thickBot="1">
      <c r="B309" s="55" t="s">
        <v>10</v>
      </c>
      <c r="C309" s="34" t="str">
        <f>+'CE2'!B24</f>
        <v>BOUJNANE</v>
      </c>
      <c r="D309" s="56"/>
      <c r="F309" s="55" t="s">
        <v>10</v>
      </c>
      <c r="G309" s="34" t="str">
        <f>+C309</f>
        <v>BOUJNANE</v>
      </c>
      <c r="H309" s="35"/>
    </row>
    <row r="310" spans="2:8" ht="19.5" thickBot="1">
      <c r="B310" s="55" t="s">
        <v>9</v>
      </c>
      <c r="C310" s="34" t="str">
        <f>+'CE2'!C24</f>
        <v>IMRANE</v>
      </c>
      <c r="D310" s="56"/>
      <c r="F310" s="55" t="s">
        <v>9</v>
      </c>
      <c r="G310" s="34" t="str">
        <f>+C310</f>
        <v>IMRANE</v>
      </c>
      <c r="H310" s="35"/>
    </row>
    <row r="311" spans="2:8" ht="19.5" thickBot="1">
      <c r="B311" s="55" t="s">
        <v>92</v>
      </c>
      <c r="C311" s="37" t="str">
        <f>+'CE2'!D24</f>
        <v>CE2</v>
      </c>
      <c r="D311" s="33"/>
      <c r="F311" s="55" t="s">
        <v>92</v>
      </c>
      <c r="G311" s="34" t="str">
        <f>+C311</f>
        <v>CE2</v>
      </c>
      <c r="H311" s="57" t="s">
        <v>101</v>
      </c>
    </row>
    <row r="312" spans="2:8" ht="1.5" customHeight="1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>
        <f>+'CE2'!E24</f>
        <v>0</v>
      </c>
      <c r="D313" s="33"/>
      <c r="F313" s="31" t="s">
        <v>98</v>
      </c>
      <c r="G313" s="34">
        <f>+C313</f>
        <v>0</v>
      </c>
      <c r="H313" s="35"/>
    </row>
    <row r="314" spans="2:8" ht="16.5" thickBot="1">
      <c r="B314" s="36" t="s">
        <v>99</v>
      </c>
      <c r="C314" s="32">
        <f>+'CE2'!H24</f>
        <v>0</v>
      </c>
      <c r="D314" s="33"/>
      <c r="F314" s="36" t="s">
        <v>99</v>
      </c>
      <c r="G314" s="34">
        <f>+C314</f>
        <v>0</v>
      </c>
      <c r="H314" s="35"/>
    </row>
    <row r="315" spans="2:8" ht="16.5" thickBot="1">
      <c r="B315" s="31" t="s">
        <v>100</v>
      </c>
      <c r="C315" s="37">
        <f>+'CE2'!K24</f>
        <v>0</v>
      </c>
      <c r="D315" s="33"/>
      <c r="F315" s="31" t="s">
        <v>100</v>
      </c>
      <c r="G315" s="34">
        <f>+C315</f>
        <v>0</v>
      </c>
      <c r="H315" s="35"/>
    </row>
    <row r="316" spans="2:8" ht="28.5" customHeight="1" thickBot="1">
      <c r="B316" s="38" t="s">
        <v>102</v>
      </c>
      <c r="C316" s="39">
        <f>SUM(C313:C315)</f>
        <v>0</v>
      </c>
      <c r="D316" s="33"/>
      <c r="F316" s="38" t="s">
        <v>102</v>
      </c>
      <c r="G316" s="34">
        <f>+C316</f>
        <v>0</v>
      </c>
      <c r="H316" s="35"/>
    </row>
    <row r="317" spans="2:8" ht="15.75" thickBot="1">
      <c r="B317" s="40"/>
      <c r="C317" s="59"/>
      <c r="D317" s="60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>
      <c r="B321" s="52"/>
      <c r="D321" s="50"/>
      <c r="H321" s="35"/>
    </row>
    <row r="322" spans="2:8" ht="18.75">
      <c r="B322" s="53" t="str">
        <f>B307</f>
        <v>ANNEE SCOLAIRE  : 2023 / 2024</v>
      </c>
      <c r="D322" s="50"/>
      <c r="F322" s="54" t="str">
        <f>+B322</f>
        <v>ANNEE SCOLAIRE  : 2023 / 2024</v>
      </c>
      <c r="H322" s="35"/>
    </row>
    <row r="323" spans="2:8" ht="15.75" thickBot="1">
      <c r="B323" s="52"/>
      <c r="D323" s="50"/>
      <c r="H323" s="35"/>
    </row>
    <row r="324" spans="2:8" ht="19.5" thickBot="1">
      <c r="B324" s="55" t="s">
        <v>10</v>
      </c>
      <c r="C324" s="34" t="e">
        <f>+'CE2'!#REF!</f>
        <v>#REF!</v>
      </c>
      <c r="D324" s="56"/>
      <c r="F324" s="55" t="s">
        <v>10</v>
      </c>
      <c r="G324" s="34" t="e">
        <f>+C324</f>
        <v>#REF!</v>
      </c>
      <c r="H324" s="35"/>
    </row>
    <row r="325" spans="2:8" ht="19.5" thickBot="1">
      <c r="B325" s="55" t="s">
        <v>9</v>
      </c>
      <c r="C325" s="34" t="e">
        <f>+'CE2'!#REF!</f>
        <v>#REF!</v>
      </c>
      <c r="D325" s="56"/>
      <c r="F325" s="55" t="s">
        <v>9</v>
      </c>
      <c r="G325" s="34" t="e">
        <f>+C325</f>
        <v>#REF!</v>
      </c>
      <c r="H325" s="35"/>
    </row>
    <row r="326" spans="2:8" ht="19.5" thickBot="1">
      <c r="B326" s="55" t="s">
        <v>92</v>
      </c>
      <c r="C326" s="37" t="e">
        <f>+'CE2'!#REF!</f>
        <v>#REF!</v>
      </c>
      <c r="D326" s="33"/>
      <c r="F326" s="55" t="s">
        <v>92</v>
      </c>
      <c r="G326" s="34" t="e">
        <f>+C326</f>
        <v>#REF!</v>
      </c>
      <c r="H326" s="57" t="s">
        <v>101</v>
      </c>
    </row>
    <row r="327" spans="2:8" ht="16.5" thickBot="1">
      <c r="B327" s="52"/>
      <c r="C327" s="58"/>
      <c r="D327" s="56"/>
      <c r="G327" s="34"/>
      <c r="H327" s="35"/>
    </row>
    <row r="328" spans="2:8" ht="16.5" thickBot="1">
      <c r="B328" s="31" t="s">
        <v>98</v>
      </c>
      <c r="C328" s="32" t="e">
        <f>+'CE2'!#REF!</f>
        <v>#REF!</v>
      </c>
      <c r="D328" s="33"/>
      <c r="F328" s="31" t="s">
        <v>98</v>
      </c>
      <c r="G328" s="34" t="e">
        <f>+C328</f>
        <v>#REF!</v>
      </c>
      <c r="H328" s="35"/>
    </row>
    <row r="329" spans="2:8" ht="16.5" thickBot="1">
      <c r="B329" s="36" t="s">
        <v>99</v>
      </c>
      <c r="C329" s="32" t="e">
        <f>+'CE2'!#REF!</f>
        <v>#REF!</v>
      </c>
      <c r="D329" s="33"/>
      <c r="F329" s="36" t="s">
        <v>99</v>
      </c>
      <c r="G329" s="34" t="e">
        <f>+C329</f>
        <v>#REF!</v>
      </c>
      <c r="H329" s="35"/>
    </row>
    <row r="330" spans="2:8" ht="16.5" thickBot="1">
      <c r="B330" s="31" t="s">
        <v>100</v>
      </c>
      <c r="C330" s="37" t="e">
        <f>+'CE2'!#REF!</f>
        <v>#REF!</v>
      </c>
      <c r="D330" s="33"/>
      <c r="F330" s="31" t="s">
        <v>100</v>
      </c>
      <c r="G330" s="34" t="e">
        <f>+C330</f>
        <v>#REF!</v>
      </c>
      <c r="H330" s="35"/>
    </row>
    <row r="331" spans="2:8" ht="16.5" thickBot="1">
      <c r="B331" s="38" t="s">
        <v>102</v>
      </c>
      <c r="C331" s="39" t="e">
        <f>SUM(C328:C330)</f>
        <v>#REF!</v>
      </c>
      <c r="D331" s="33"/>
      <c r="F331" s="38" t="s">
        <v>102</v>
      </c>
      <c r="G331" s="34" t="e">
        <f>+C331</f>
        <v>#REF!</v>
      </c>
      <c r="H331" s="35"/>
    </row>
    <row r="332" spans="2:8" ht="15.75" thickBot="1">
      <c r="B332" s="40"/>
      <c r="C332" s="59"/>
      <c r="D332" s="60"/>
      <c r="E332" s="41"/>
      <c r="F332" s="41"/>
      <c r="G332" s="41"/>
      <c r="H332" s="43"/>
    </row>
    <row r="333" spans="2:8" ht="18.75">
      <c r="B333" s="44" t="str">
        <f>+B318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3.25">
      <c r="B335" s="49" t="s">
        <v>97</v>
      </c>
      <c r="D335" s="50"/>
      <c r="F335" s="51" t="s">
        <v>97</v>
      </c>
      <c r="H335" s="35"/>
    </row>
    <row r="336" spans="2:8">
      <c r="B336" s="52"/>
      <c r="D336" s="50"/>
      <c r="H336" s="35"/>
    </row>
    <row r="337" spans="2:8" ht="18.75">
      <c r="B337" s="53" t="str">
        <f>B322</f>
        <v>ANNEE SCOLAIRE  : 2023 / 2024</v>
      </c>
      <c r="D337" s="50"/>
      <c r="F337" s="54" t="str">
        <f>+B337</f>
        <v>ANNEE SCOLAIRE  : 2023 / 2024</v>
      </c>
      <c r="H337" s="35"/>
    </row>
    <row r="338" spans="2:8" ht="15.75" thickBot="1">
      <c r="B338" s="52"/>
      <c r="D338" s="50"/>
      <c r="H338" s="35"/>
    </row>
    <row r="339" spans="2:8" ht="19.5" thickBot="1">
      <c r="B339" s="55" t="s">
        <v>10</v>
      </c>
      <c r="C339" s="34" t="str">
        <f>+'CE2'!B25</f>
        <v>ATCHANE</v>
      </c>
      <c r="D339" s="56"/>
      <c r="F339" s="55" t="s">
        <v>10</v>
      </c>
      <c r="G339" s="34" t="str">
        <f>+C339</f>
        <v>ATCHANE</v>
      </c>
      <c r="H339" s="35"/>
    </row>
    <row r="340" spans="2:8" ht="19.5" thickBot="1">
      <c r="B340" s="55" t="s">
        <v>9</v>
      </c>
      <c r="C340" s="34" t="str">
        <f>+'CE2'!C25</f>
        <v>MOHAMED ALI</v>
      </c>
      <c r="D340" s="56"/>
      <c r="F340" s="55" t="s">
        <v>9</v>
      </c>
      <c r="G340" s="34" t="str">
        <f>+C340</f>
        <v>MOHAMED ALI</v>
      </c>
      <c r="H340" s="35"/>
    </row>
    <row r="341" spans="2:8" ht="19.5" thickBot="1">
      <c r="B341" s="55" t="s">
        <v>92</v>
      </c>
      <c r="C341" s="37" t="str">
        <f>+'CE2'!D25</f>
        <v>CE2</v>
      </c>
      <c r="D341" s="33"/>
      <c r="F341" s="55" t="s">
        <v>92</v>
      </c>
      <c r="G341" s="34" t="str">
        <f>+C341</f>
        <v>CE2</v>
      </c>
      <c r="H341" s="57" t="s">
        <v>101</v>
      </c>
    </row>
    <row r="342" spans="2:8" ht="16.5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>
        <f>+'CE2'!E25</f>
        <v>800</v>
      </c>
      <c r="D343" s="33"/>
      <c r="F343" s="31" t="s">
        <v>98</v>
      </c>
      <c r="G343" s="34">
        <f>+C343</f>
        <v>800</v>
      </c>
      <c r="H343" s="35"/>
    </row>
    <row r="344" spans="2:8" ht="16.5" thickBot="1">
      <c r="B344" s="36" t="s">
        <v>99</v>
      </c>
      <c r="C344" s="32">
        <f>+'CE2'!H25</f>
        <v>600</v>
      </c>
      <c r="D344" s="33"/>
      <c r="F344" s="36" t="s">
        <v>99</v>
      </c>
      <c r="G344" s="34">
        <f>+C344</f>
        <v>600</v>
      </c>
      <c r="H344" s="35"/>
    </row>
    <row r="345" spans="2:8" ht="16.5" thickBot="1">
      <c r="B345" s="31" t="s">
        <v>100</v>
      </c>
      <c r="C345" s="37">
        <f>+'CE2'!K25</f>
        <v>0</v>
      </c>
      <c r="D345" s="33"/>
      <c r="F345" s="31" t="s">
        <v>100</v>
      </c>
      <c r="G345" s="34">
        <f>+C345</f>
        <v>0</v>
      </c>
      <c r="H345" s="35"/>
    </row>
    <row r="346" spans="2:8" ht="16.5" thickBot="1">
      <c r="B346" s="38" t="s">
        <v>102</v>
      </c>
      <c r="C346" s="39">
        <f>SUM(C343:C345)</f>
        <v>1400</v>
      </c>
      <c r="D346" s="33"/>
      <c r="F346" s="38" t="s">
        <v>102</v>
      </c>
      <c r="G346" s="34">
        <f>+C346</f>
        <v>1400</v>
      </c>
      <c r="H346" s="35"/>
    </row>
    <row r="347" spans="2:8" ht="15.75" thickBot="1">
      <c r="B347" s="40"/>
      <c r="C347" s="59"/>
      <c r="D347" s="60"/>
      <c r="E347" s="41"/>
      <c r="F347" s="41"/>
      <c r="G347" s="41"/>
      <c r="H347" s="43"/>
    </row>
    <row r="348" spans="2:8" ht="16.5" thickBot="1">
      <c r="B348" s="116"/>
      <c r="F348" s="119"/>
    </row>
    <row r="349" spans="2:8" ht="18.75">
      <c r="B349" s="44" t="str">
        <f>B333</f>
        <v>SEPTEMBRE 2023</v>
      </c>
      <c r="C349" s="45"/>
      <c r="D349" s="46"/>
      <c r="E349" s="45"/>
      <c r="F349" s="47" t="str">
        <f>+B349</f>
        <v>SEPTEMBRE 2023</v>
      </c>
      <c r="G349" s="45"/>
      <c r="H349" s="48"/>
    </row>
    <row r="350" spans="2:8" ht="23.25">
      <c r="B350" s="49" t="s">
        <v>96</v>
      </c>
      <c r="D350" s="50"/>
      <c r="F350" s="51" t="s">
        <v>96</v>
      </c>
      <c r="H350" s="35"/>
    </row>
    <row r="351" spans="2:8" ht="23.25">
      <c r="B351" s="49" t="s">
        <v>97</v>
      </c>
      <c r="D351" s="50"/>
      <c r="F351" s="51" t="s">
        <v>97</v>
      </c>
      <c r="H351" s="35"/>
    </row>
    <row r="352" spans="2:8" ht="17.25" customHeight="1">
      <c r="B352" s="52"/>
      <c r="D352" s="50"/>
      <c r="H352" s="35"/>
    </row>
    <row r="353" spans="2:8" ht="18" customHeight="1">
      <c r="B353" s="53" t="str">
        <f>B337</f>
        <v>ANNEE SCOLAIRE  : 2023 / 2024</v>
      </c>
      <c r="D353" s="50"/>
      <c r="F353" s="54" t="str">
        <f>+B353</f>
        <v>ANNEE SCOLAIRE  : 2023 / 2024</v>
      </c>
      <c r="H353" s="35"/>
    </row>
    <row r="354" spans="2:8" ht="18" customHeight="1" thickBot="1">
      <c r="B354" s="52"/>
      <c r="D354" s="50"/>
      <c r="H354" s="35"/>
    </row>
    <row r="355" spans="2:8" ht="19.5" thickBot="1">
      <c r="B355" s="55" t="s">
        <v>10</v>
      </c>
      <c r="C355" s="34" t="e">
        <f>+'CE2'!#REF!</f>
        <v>#REF!</v>
      </c>
      <c r="D355" s="56"/>
      <c r="F355" s="55" t="s">
        <v>10</v>
      </c>
      <c r="G355" s="34" t="e">
        <f>+C355</f>
        <v>#REF!</v>
      </c>
      <c r="H355" s="35"/>
    </row>
    <row r="356" spans="2:8" ht="19.5" thickBot="1">
      <c r="B356" s="55" t="s">
        <v>9</v>
      </c>
      <c r="C356" s="34" t="e">
        <f>+'CE2'!#REF!</f>
        <v>#REF!</v>
      </c>
      <c r="D356" s="56"/>
      <c r="F356" s="55" t="s">
        <v>9</v>
      </c>
      <c r="G356" s="34" t="e">
        <f>+C356</f>
        <v>#REF!</v>
      </c>
      <c r="H356" s="35"/>
    </row>
    <row r="357" spans="2:8" ht="19.5" thickBot="1">
      <c r="B357" s="55" t="s">
        <v>92</v>
      </c>
      <c r="C357" s="37" t="e">
        <f>+'CE2'!#REF!</f>
        <v>#REF!</v>
      </c>
      <c r="D357" s="33"/>
      <c r="F357" s="55" t="s">
        <v>92</v>
      </c>
      <c r="G357" s="34" t="e">
        <f>+C357</f>
        <v>#REF!</v>
      </c>
      <c r="H357" s="57" t="s">
        <v>101</v>
      </c>
    </row>
    <row r="358" spans="2:8" ht="6" customHeight="1" thickBot="1">
      <c r="B358" s="52"/>
      <c r="C358" s="58"/>
      <c r="D358" s="56"/>
      <c r="G358" s="34"/>
      <c r="H358" s="35"/>
    </row>
    <row r="359" spans="2:8" ht="16.5" thickBot="1">
      <c r="B359" s="31" t="s">
        <v>98</v>
      </c>
      <c r="C359" s="32" t="e">
        <f>+'CE2'!#REF!</f>
        <v>#REF!</v>
      </c>
      <c r="D359" s="33"/>
      <c r="F359" s="31" t="s">
        <v>98</v>
      </c>
      <c r="G359" s="34" t="e">
        <f>+C359</f>
        <v>#REF!</v>
      </c>
      <c r="H359" s="35"/>
    </row>
    <row r="360" spans="2:8" ht="16.5" thickBot="1">
      <c r="B360" s="36" t="s">
        <v>99</v>
      </c>
      <c r="C360" s="32" t="e">
        <f>+'CE2'!#REF!</f>
        <v>#REF!</v>
      </c>
      <c r="D360" s="33"/>
      <c r="F360" s="36" t="s">
        <v>99</v>
      </c>
      <c r="G360" s="34" t="e">
        <f>+C360</f>
        <v>#REF!</v>
      </c>
      <c r="H360" s="35"/>
    </row>
    <row r="361" spans="2:8" ht="16.5" thickBot="1">
      <c r="B361" s="31" t="s">
        <v>100</v>
      </c>
      <c r="C361" s="37" t="e">
        <f>+'CE2'!#REF!</f>
        <v>#REF!</v>
      </c>
      <c r="D361" s="33"/>
      <c r="F361" s="31" t="s">
        <v>100</v>
      </c>
      <c r="G361" s="34" t="e">
        <f>+C361</f>
        <v>#REF!</v>
      </c>
      <c r="H361" s="35"/>
    </row>
    <row r="362" spans="2:8" ht="16.5" thickBot="1">
      <c r="B362" s="38" t="s">
        <v>102</v>
      </c>
      <c r="C362" s="39" t="e">
        <f>SUM(C359:C361)</f>
        <v>#REF!</v>
      </c>
      <c r="D362" s="33"/>
      <c r="F362" s="38" t="s">
        <v>102</v>
      </c>
      <c r="G362" s="34" t="e">
        <f>+C362</f>
        <v>#REF!</v>
      </c>
      <c r="H362" s="35"/>
    </row>
    <row r="363" spans="2:8" ht="15.75" thickBot="1">
      <c r="B363" s="40"/>
      <c r="C363" s="59"/>
      <c r="D363" s="60"/>
      <c r="E363" s="41"/>
      <c r="F363" s="41"/>
      <c r="G363" s="41"/>
      <c r="H363" s="43"/>
    </row>
    <row r="364" spans="2:8" ht="16.5" thickBot="1">
      <c r="B364" s="116"/>
      <c r="F364" s="119"/>
    </row>
    <row r="365" spans="2:8" ht="18.75">
      <c r="B365" s="44" t="str">
        <f>B333</f>
        <v>SEPTEMBRE 2023</v>
      </c>
      <c r="C365" s="45"/>
      <c r="D365" s="46"/>
      <c r="E365" s="45"/>
      <c r="F365" s="47" t="str">
        <f>+B365</f>
        <v>SEPTEMBRE 2023</v>
      </c>
      <c r="G365" s="45"/>
      <c r="H365" s="48"/>
    </row>
    <row r="366" spans="2:8" ht="23.25">
      <c r="B366" s="49" t="s">
        <v>96</v>
      </c>
      <c r="D366" s="50"/>
      <c r="F366" s="51" t="s">
        <v>96</v>
      </c>
      <c r="H366" s="35"/>
    </row>
    <row r="367" spans="2:8" ht="23.25">
      <c r="B367" s="49" t="s">
        <v>97</v>
      </c>
      <c r="D367" s="50"/>
      <c r="F367" s="51" t="s">
        <v>97</v>
      </c>
      <c r="H367" s="35"/>
    </row>
    <row r="368" spans="2:8">
      <c r="B368" s="52"/>
      <c r="D368" s="50"/>
      <c r="H368" s="35"/>
    </row>
    <row r="369" spans="2:8" ht="18.75">
      <c r="B369" s="53" t="str">
        <f>B337</f>
        <v>ANNEE SCOLAIRE  : 2023 / 2024</v>
      </c>
      <c r="D369" s="50"/>
      <c r="F369" s="54" t="str">
        <f>+B369</f>
        <v>ANNEE SCOLAIRE  : 2023 / 2024</v>
      </c>
      <c r="H369" s="35"/>
    </row>
    <row r="370" spans="2:8" ht="15.75" thickBot="1">
      <c r="B370" s="52"/>
      <c r="D370" s="50"/>
      <c r="H370" s="35"/>
    </row>
    <row r="371" spans="2:8" ht="19.5" thickBot="1">
      <c r="B371" s="55" t="s">
        <v>10</v>
      </c>
      <c r="C371" s="34" t="str">
        <f>+'CE2'!B26</f>
        <v>AZGUAOUI</v>
      </c>
      <c r="D371" s="56"/>
      <c r="F371" s="55" t="s">
        <v>10</v>
      </c>
      <c r="G371" s="34" t="str">
        <f>+C371</f>
        <v>AZGUAOUI</v>
      </c>
      <c r="H371" s="35"/>
    </row>
    <row r="372" spans="2:8" ht="19.5" thickBot="1">
      <c r="B372" s="55" t="s">
        <v>9</v>
      </c>
      <c r="C372" s="34" t="str">
        <f>+'CE2'!C26</f>
        <v>ARWA</v>
      </c>
      <c r="D372" s="56"/>
      <c r="F372" s="55" t="s">
        <v>9</v>
      </c>
      <c r="G372" s="34" t="str">
        <f>+C372</f>
        <v>ARWA</v>
      </c>
      <c r="H372" s="35"/>
    </row>
    <row r="373" spans="2:8" ht="19.5" thickBot="1">
      <c r="B373" s="55" t="s">
        <v>92</v>
      </c>
      <c r="C373" s="37" t="str">
        <f>+'CE2'!D26</f>
        <v>CE2</v>
      </c>
      <c r="D373" s="33"/>
      <c r="F373" s="55" t="s">
        <v>92</v>
      </c>
      <c r="G373" s="34" t="str">
        <f>+C373</f>
        <v>CE2</v>
      </c>
      <c r="H373" s="57" t="s">
        <v>101</v>
      </c>
    </row>
    <row r="374" spans="2:8" ht="16.5" thickBot="1">
      <c r="B374" s="52"/>
      <c r="C374" s="58"/>
      <c r="D374" s="56"/>
      <c r="G374" s="34"/>
      <c r="H374" s="35"/>
    </row>
    <row r="375" spans="2:8" ht="16.5" thickBot="1">
      <c r="B375" s="31" t="s">
        <v>98</v>
      </c>
      <c r="C375" s="32">
        <f>+'CE2'!E26</f>
        <v>800</v>
      </c>
      <c r="D375" s="33"/>
      <c r="F375" s="31" t="s">
        <v>98</v>
      </c>
      <c r="G375" s="34">
        <f>+C375</f>
        <v>800</v>
      </c>
      <c r="H375" s="35"/>
    </row>
    <row r="376" spans="2:8" ht="16.5" thickBot="1">
      <c r="B376" s="36" t="s">
        <v>99</v>
      </c>
      <c r="C376" s="32">
        <f>+'CE2'!H26</f>
        <v>600</v>
      </c>
      <c r="D376" s="33"/>
      <c r="F376" s="36" t="s">
        <v>99</v>
      </c>
      <c r="G376" s="34">
        <f>+C376</f>
        <v>600</v>
      </c>
      <c r="H376" s="35"/>
    </row>
    <row r="377" spans="2:8" ht="16.5" thickBot="1">
      <c r="B377" s="31" t="s">
        <v>100</v>
      </c>
      <c r="C377" s="37">
        <f>+'CE2'!K26</f>
        <v>150</v>
      </c>
      <c r="D377" s="33"/>
      <c r="F377" s="31" t="s">
        <v>100</v>
      </c>
      <c r="G377" s="34">
        <f>+C377</f>
        <v>150</v>
      </c>
      <c r="H377" s="35"/>
    </row>
    <row r="378" spans="2:8" ht="16.5" thickBot="1">
      <c r="B378" s="38" t="s">
        <v>102</v>
      </c>
      <c r="C378" s="39">
        <f>SUM(C375:C377)</f>
        <v>1550</v>
      </c>
      <c r="D378" s="33"/>
      <c r="F378" s="38" t="s">
        <v>102</v>
      </c>
      <c r="G378" s="34">
        <f>+C378</f>
        <v>1550</v>
      </c>
      <c r="H378" s="35"/>
    </row>
    <row r="379" spans="2:8" ht="15.75" thickBot="1">
      <c r="B379" s="40"/>
      <c r="C379" s="59"/>
      <c r="D379" s="60"/>
      <c r="E379" s="41"/>
      <c r="F379" s="41"/>
      <c r="G379" s="41"/>
      <c r="H379" s="43"/>
    </row>
    <row r="380" spans="2:8" ht="18.75">
      <c r="B380" s="44" t="str">
        <f>B365</f>
        <v>SEPTEMBRE 2023</v>
      </c>
      <c r="C380" s="45"/>
      <c r="D380" s="46"/>
      <c r="E380" s="45"/>
      <c r="F380" s="47" t="str">
        <f>+B380</f>
        <v>SEPTEMBRE 2023</v>
      </c>
      <c r="G380" s="45"/>
      <c r="H380" s="48"/>
    </row>
    <row r="381" spans="2:8" ht="23.25">
      <c r="B381" s="49" t="s">
        <v>96</v>
      </c>
      <c r="D381" s="50"/>
      <c r="F381" s="51" t="s">
        <v>96</v>
      </c>
      <c r="H381" s="35"/>
    </row>
    <row r="382" spans="2:8" ht="23.25">
      <c r="B382" s="49" t="s">
        <v>97</v>
      </c>
      <c r="D382" s="50"/>
      <c r="F382" s="51" t="s">
        <v>97</v>
      </c>
      <c r="H382" s="35"/>
    </row>
    <row r="383" spans="2:8">
      <c r="B383" s="52"/>
      <c r="D383" s="50"/>
      <c r="H383" s="35"/>
    </row>
    <row r="384" spans="2:8" ht="18.75">
      <c r="B384" s="53" t="s">
        <v>464</v>
      </c>
      <c r="D384" s="50"/>
      <c r="F384" s="54" t="str">
        <f>+B384</f>
        <v>ANNEE SCOLAIRE  : 2023 / 2024</v>
      </c>
    </row>
    <row r="385" spans="2:8" ht="15.75" thickBot="1">
      <c r="B385" s="52"/>
      <c r="D385" s="50"/>
      <c r="H385" s="35"/>
    </row>
    <row r="386" spans="2:8" ht="19.5" thickBot="1">
      <c r="B386" s="55" t="s">
        <v>10</v>
      </c>
      <c r="C386" s="34" t="str">
        <f>+'CE2'!B27</f>
        <v>EL ATTAR</v>
      </c>
      <c r="D386" s="56"/>
      <c r="F386" s="55" t="s">
        <v>10</v>
      </c>
      <c r="G386" s="34" t="str">
        <f>+C386</f>
        <v>EL ATTAR</v>
      </c>
      <c r="H386" s="35"/>
    </row>
    <row r="387" spans="2:8" ht="19.5" thickBot="1">
      <c r="B387" s="55" t="s">
        <v>9</v>
      </c>
      <c r="C387" s="34" t="str">
        <f>+'CE2'!C27</f>
        <v>KHADIJA</v>
      </c>
      <c r="D387" s="56"/>
      <c r="F387" s="55" t="s">
        <v>9</v>
      </c>
      <c r="G387" s="34" t="str">
        <f>+C387</f>
        <v>KHADIJA</v>
      </c>
      <c r="H387" s="35"/>
    </row>
    <row r="388" spans="2:8" ht="19.5" thickBot="1">
      <c r="B388" s="55" t="s">
        <v>92</v>
      </c>
      <c r="C388" s="37" t="str">
        <f>+'CE2'!D27</f>
        <v>CE2</v>
      </c>
      <c r="D388" s="33"/>
      <c r="F388" s="55" t="s">
        <v>92</v>
      </c>
      <c r="G388" s="34" t="str">
        <f>+C388</f>
        <v>CE2</v>
      </c>
      <c r="H388" s="57" t="s">
        <v>101</v>
      </c>
    </row>
    <row r="389" spans="2:8" ht="16.5" thickBot="1">
      <c r="B389" s="52"/>
      <c r="C389" s="58"/>
      <c r="D389" s="56"/>
      <c r="G389" s="34"/>
      <c r="H389" s="35"/>
    </row>
    <row r="390" spans="2:8" ht="16.5" thickBot="1">
      <c r="B390" s="31" t="s">
        <v>98</v>
      </c>
      <c r="C390" s="32">
        <f>+'CE2'!E27</f>
        <v>800</v>
      </c>
      <c r="D390" s="33"/>
      <c r="F390" s="31" t="s">
        <v>98</v>
      </c>
      <c r="G390" s="34">
        <f>+C390</f>
        <v>800</v>
      </c>
      <c r="H390" s="35"/>
    </row>
    <row r="391" spans="2:8" ht="16.5" thickBot="1">
      <c r="B391" s="36" t="s">
        <v>99</v>
      </c>
      <c r="C391" s="32">
        <f>+'CE2'!H27</f>
        <v>600</v>
      </c>
      <c r="D391" s="33"/>
      <c r="F391" s="36" t="s">
        <v>99</v>
      </c>
      <c r="G391" s="34">
        <f>+C391</f>
        <v>600</v>
      </c>
      <c r="H391" s="35"/>
    </row>
    <row r="392" spans="2:8" ht="16.5" thickBot="1">
      <c r="B392" s="31" t="s">
        <v>100</v>
      </c>
      <c r="C392" s="37">
        <f>+'CE2'!K27</f>
        <v>0</v>
      </c>
      <c r="D392" s="33"/>
      <c r="F392" s="31" t="s">
        <v>100</v>
      </c>
      <c r="G392" s="34">
        <f>+C392</f>
        <v>0</v>
      </c>
      <c r="H392" s="35"/>
    </row>
    <row r="393" spans="2:8" ht="16.5" thickBot="1">
      <c r="B393" s="38" t="s">
        <v>102</v>
      </c>
      <c r="C393" s="39">
        <f>SUM(C390:C392)</f>
        <v>1400</v>
      </c>
      <c r="D393" s="33"/>
      <c r="F393" s="38" t="s">
        <v>102</v>
      </c>
      <c r="G393" s="34">
        <f>+C393</f>
        <v>1400</v>
      </c>
      <c r="H393" s="35"/>
    </row>
    <row r="394" spans="2:8" ht="15.75" thickBot="1">
      <c r="B394" s="40"/>
      <c r="C394" s="59"/>
      <c r="D394" s="60"/>
      <c r="E394" s="41"/>
      <c r="F394" s="41"/>
      <c r="G394" s="41"/>
      <c r="H394" s="43"/>
    </row>
    <row r="395" spans="2:8" ht="18.75">
      <c r="B395" s="44" t="str">
        <f>B380</f>
        <v>SEPTEMBRE 2023</v>
      </c>
      <c r="C395" s="45"/>
      <c r="D395" s="46"/>
      <c r="E395" s="45"/>
      <c r="F395" s="47" t="str">
        <f>+B395</f>
        <v>SEPTEMBRE 2023</v>
      </c>
      <c r="G395" s="45"/>
      <c r="H395" s="48"/>
    </row>
    <row r="396" spans="2:8" ht="23.25">
      <c r="B396" s="49" t="s">
        <v>96</v>
      </c>
      <c r="D396" s="50"/>
      <c r="F396" s="51" t="s">
        <v>96</v>
      </c>
      <c r="H396" s="35"/>
    </row>
    <row r="397" spans="2:8" ht="23.25">
      <c r="B397" s="49" t="s">
        <v>97</v>
      </c>
      <c r="D397" s="50"/>
      <c r="F397" s="51" t="s">
        <v>97</v>
      </c>
      <c r="H397" s="35"/>
    </row>
    <row r="398" spans="2:8">
      <c r="B398" s="52"/>
      <c r="D398" s="50"/>
      <c r="H398" s="35"/>
    </row>
    <row r="399" spans="2:8" ht="18.75">
      <c r="B399" s="53" t="str">
        <f>B384</f>
        <v>ANNEE SCOLAIRE  : 2023 / 2024</v>
      </c>
      <c r="D399" s="50"/>
      <c r="F399" s="54" t="str">
        <f>+B399</f>
        <v>ANNEE SCOLAIRE  : 2023 / 2024</v>
      </c>
      <c r="H399" s="35"/>
    </row>
    <row r="400" spans="2:8" ht="15.75" thickBot="1">
      <c r="B400" s="52"/>
      <c r="D400" s="50"/>
      <c r="H400" s="35"/>
    </row>
    <row r="401" spans="2:8" ht="19.5" thickBot="1">
      <c r="B401" s="55" t="s">
        <v>10</v>
      </c>
      <c r="C401" s="34" t="e">
        <f>+'CE2'!#REF!</f>
        <v>#REF!</v>
      </c>
      <c r="D401" s="56"/>
      <c r="F401" s="55" t="s">
        <v>10</v>
      </c>
      <c r="G401" s="34" t="e">
        <f>+C401</f>
        <v>#REF!</v>
      </c>
      <c r="H401" s="35"/>
    </row>
    <row r="402" spans="2:8" ht="19.5" thickBot="1">
      <c r="B402" s="55" t="s">
        <v>9</v>
      </c>
      <c r="C402" s="34" t="e">
        <f>+'CE2'!#REF!</f>
        <v>#REF!</v>
      </c>
      <c r="D402" s="56"/>
      <c r="F402" s="55" t="s">
        <v>9</v>
      </c>
      <c r="G402" s="34" t="e">
        <f t="shared" ref="G402:G403" si="14">+C402</f>
        <v>#REF!</v>
      </c>
      <c r="H402" s="35"/>
    </row>
    <row r="403" spans="2:8" ht="19.5" thickBot="1">
      <c r="B403" s="55" t="s">
        <v>92</v>
      </c>
      <c r="C403" s="37" t="e">
        <f>+'CE2'!#REF!</f>
        <v>#REF!</v>
      </c>
      <c r="D403" s="33"/>
      <c r="F403" s="55" t="s">
        <v>92</v>
      </c>
      <c r="G403" s="34" t="e">
        <f t="shared" si="14"/>
        <v>#REF!</v>
      </c>
      <c r="H403" s="57" t="s">
        <v>101</v>
      </c>
    </row>
    <row r="404" spans="2:8" ht="16.5" thickBot="1">
      <c r="B404" s="52"/>
      <c r="C404" s="58"/>
      <c r="D404" s="56"/>
      <c r="G404" s="34"/>
      <c r="H404" s="35"/>
    </row>
    <row r="405" spans="2:8" ht="16.5" thickBot="1">
      <c r="B405" s="31" t="s">
        <v>98</v>
      </c>
      <c r="C405" s="32" t="e">
        <f>+'CE2'!#REF!</f>
        <v>#REF!</v>
      </c>
      <c r="D405" s="33"/>
      <c r="F405" s="31" t="s">
        <v>98</v>
      </c>
      <c r="G405" s="34" t="e">
        <f t="shared" ref="G405:G408" si="15">+C405</f>
        <v>#REF!</v>
      </c>
      <c r="H405" s="35"/>
    </row>
    <row r="406" spans="2:8" ht="16.5" thickBot="1">
      <c r="B406" s="36" t="s">
        <v>99</v>
      </c>
      <c r="C406" s="32" t="e">
        <f>+'CE2'!#REF!</f>
        <v>#REF!</v>
      </c>
      <c r="D406" s="33"/>
      <c r="F406" s="36" t="s">
        <v>99</v>
      </c>
      <c r="G406" s="34" t="e">
        <f t="shared" si="15"/>
        <v>#REF!</v>
      </c>
      <c r="H406" s="35"/>
    </row>
    <row r="407" spans="2:8" ht="16.5" thickBot="1">
      <c r="B407" s="31" t="s">
        <v>100</v>
      </c>
      <c r="C407" s="37" t="e">
        <f>+'CE2'!#REF!</f>
        <v>#REF!</v>
      </c>
      <c r="D407" s="33"/>
      <c r="F407" s="31" t="s">
        <v>100</v>
      </c>
      <c r="G407" s="34" t="e">
        <f t="shared" si="15"/>
        <v>#REF!</v>
      </c>
      <c r="H407" s="35"/>
    </row>
    <row r="408" spans="2:8" ht="16.5" thickBot="1">
      <c r="B408" s="38" t="s">
        <v>102</v>
      </c>
      <c r="C408" s="39" t="e">
        <f>SUM(C405:C407)</f>
        <v>#REF!</v>
      </c>
      <c r="D408" s="33"/>
      <c r="F408" s="38" t="s">
        <v>102</v>
      </c>
      <c r="G408" s="34" t="e">
        <f t="shared" si="15"/>
        <v>#REF!</v>
      </c>
      <c r="H408" s="35"/>
    </row>
    <row r="409" spans="2:8" ht="15.75" thickBot="1">
      <c r="B409" s="40"/>
      <c r="C409" s="41"/>
      <c r="D409" s="42"/>
      <c r="E409" s="41"/>
      <c r="F409" s="41"/>
      <c r="G409" s="41"/>
      <c r="H409" s="43"/>
    </row>
    <row r="410" spans="2:8" ht="18.75">
      <c r="B410" s="44" t="str">
        <f>+B395</f>
        <v>SEPTEMBRE 2023</v>
      </c>
      <c r="C410" s="45"/>
      <c r="D410" s="46"/>
      <c r="E410" s="45"/>
      <c r="F410" s="47" t="str">
        <f>+B410</f>
        <v>SEPTEMBRE 2023</v>
      </c>
      <c r="G410" s="45"/>
      <c r="H410" s="48"/>
    </row>
    <row r="411" spans="2:8" ht="23.25">
      <c r="B411" s="49" t="s">
        <v>96</v>
      </c>
      <c r="D411" s="50"/>
      <c r="F411" s="51" t="s">
        <v>96</v>
      </c>
      <c r="H411" s="35"/>
    </row>
    <row r="412" spans="2:8" ht="23.25">
      <c r="B412" s="49" t="s">
        <v>97</v>
      </c>
      <c r="D412" s="50"/>
      <c r="F412" s="51" t="s">
        <v>97</v>
      </c>
      <c r="H412" s="35"/>
    </row>
    <row r="413" spans="2:8">
      <c r="B413" s="52"/>
      <c r="D413" s="50"/>
      <c r="H413" s="35"/>
    </row>
    <row r="414" spans="2:8" ht="18.75">
      <c r="B414" s="53" t="str">
        <f>B399</f>
        <v>ANNEE SCOLAIRE  : 2023 / 2024</v>
      </c>
      <c r="D414" s="50"/>
      <c r="F414" s="54" t="str">
        <f>+B414</f>
        <v>ANNEE SCOLAIRE  : 2023 / 2024</v>
      </c>
      <c r="H414" s="35"/>
    </row>
    <row r="415" spans="2:8" ht="15.75" thickBot="1">
      <c r="B415" s="52"/>
      <c r="D415" s="50"/>
      <c r="H415" s="35"/>
    </row>
    <row r="416" spans="2:8" ht="19.5" thickBot="1">
      <c r="B416" s="55" t="s">
        <v>10</v>
      </c>
      <c r="C416" s="34" t="e">
        <f>+'CE2'!#REF!</f>
        <v>#REF!</v>
      </c>
      <c r="D416" s="56"/>
      <c r="F416" s="55" t="s">
        <v>10</v>
      </c>
      <c r="G416" s="34" t="e">
        <f>+C416</f>
        <v>#REF!</v>
      </c>
      <c r="H416" s="35"/>
    </row>
    <row r="417" spans="2:8" ht="19.5" thickBot="1">
      <c r="B417" s="55" t="s">
        <v>9</v>
      </c>
      <c r="C417" s="34" t="e">
        <f>+'CE2'!#REF!</f>
        <v>#REF!</v>
      </c>
      <c r="D417" s="56"/>
      <c r="F417" s="55" t="s">
        <v>9</v>
      </c>
      <c r="G417" s="34" t="e">
        <f t="shared" ref="G417:G418" si="16">+C417</f>
        <v>#REF!</v>
      </c>
      <c r="H417" s="35"/>
    </row>
    <row r="418" spans="2:8" ht="19.5" thickBot="1">
      <c r="B418" s="55" t="s">
        <v>92</v>
      </c>
      <c r="C418" s="37" t="e">
        <f>+'CE2'!#REF!</f>
        <v>#REF!</v>
      </c>
      <c r="D418" s="33"/>
      <c r="F418" s="55" t="s">
        <v>92</v>
      </c>
      <c r="G418" s="34" t="e">
        <f t="shared" si="16"/>
        <v>#REF!</v>
      </c>
      <c r="H418" s="57" t="s">
        <v>101</v>
      </c>
    </row>
    <row r="419" spans="2:8" ht="16.5" thickBot="1">
      <c r="B419" s="52"/>
      <c r="C419" s="58"/>
      <c r="D419" s="56"/>
      <c r="G419" s="34"/>
      <c r="H419" s="35"/>
    </row>
    <row r="420" spans="2:8" ht="16.5" thickBot="1">
      <c r="B420" s="31" t="s">
        <v>98</v>
      </c>
      <c r="C420" s="32" t="e">
        <f>+'CE2'!#REF!</f>
        <v>#REF!</v>
      </c>
      <c r="D420" s="33"/>
      <c r="F420" s="31" t="s">
        <v>98</v>
      </c>
      <c r="G420" s="34" t="e">
        <f t="shared" ref="G420:G423" si="17">+C420</f>
        <v>#REF!</v>
      </c>
      <c r="H420" s="35"/>
    </row>
    <row r="421" spans="2:8" ht="16.5" thickBot="1">
      <c r="B421" s="36" t="s">
        <v>99</v>
      </c>
      <c r="C421" s="32" t="e">
        <f>+'CE2'!#REF!</f>
        <v>#REF!</v>
      </c>
      <c r="D421" s="33"/>
      <c r="F421" s="36" t="s">
        <v>99</v>
      </c>
      <c r="G421" s="34" t="e">
        <f t="shared" si="17"/>
        <v>#REF!</v>
      </c>
      <c r="H421" s="35"/>
    </row>
    <row r="422" spans="2:8" ht="16.5" thickBot="1">
      <c r="B422" s="31" t="s">
        <v>100</v>
      </c>
      <c r="C422" s="37" t="e">
        <f>+'CE2'!#REF!</f>
        <v>#REF!</v>
      </c>
      <c r="D422" s="33"/>
      <c r="F422" s="31" t="s">
        <v>100</v>
      </c>
      <c r="G422" s="34" t="e">
        <f t="shared" si="17"/>
        <v>#REF!</v>
      </c>
      <c r="H422" s="35"/>
    </row>
    <row r="423" spans="2:8" ht="16.5" thickBot="1">
      <c r="B423" s="38" t="s">
        <v>102</v>
      </c>
      <c r="C423" s="39" t="e">
        <f>SUM(C420:C422)</f>
        <v>#REF!</v>
      </c>
      <c r="D423" s="33"/>
      <c r="F423" s="38" t="s">
        <v>102</v>
      </c>
      <c r="G423" s="34" t="e">
        <f t="shared" si="17"/>
        <v>#REF!</v>
      </c>
      <c r="H423" s="35"/>
    </row>
    <row r="424" spans="2:8" ht="15.75" thickBot="1">
      <c r="B424" s="40"/>
      <c r="C424" s="41"/>
      <c r="D424" s="42"/>
      <c r="E424" s="41"/>
      <c r="F424" s="41"/>
      <c r="G424" s="41"/>
      <c r="H424" s="43"/>
    </row>
    <row r="425" spans="2:8" ht="18.75">
      <c r="B425" s="44" t="str">
        <f>B410</f>
        <v>SEPTEMBRE 2023</v>
      </c>
      <c r="C425" s="45"/>
      <c r="D425" s="46"/>
      <c r="E425" s="45"/>
      <c r="F425" s="47" t="str">
        <f>+B425</f>
        <v>SEPTEMBRE 2023</v>
      </c>
      <c r="G425" s="45"/>
      <c r="H425" s="48"/>
    </row>
    <row r="426" spans="2:8" ht="23.25">
      <c r="B426" s="49" t="s">
        <v>96</v>
      </c>
      <c r="D426" s="50"/>
      <c r="F426" s="51" t="s">
        <v>96</v>
      </c>
      <c r="H426" s="35"/>
    </row>
    <row r="427" spans="2:8" ht="23.25">
      <c r="B427" s="49" t="s">
        <v>97</v>
      </c>
      <c r="D427" s="50"/>
      <c r="F427" s="51" t="s">
        <v>97</v>
      </c>
      <c r="H427" s="35"/>
    </row>
    <row r="428" spans="2:8">
      <c r="B428" s="52"/>
      <c r="D428" s="50"/>
      <c r="H428" s="35"/>
    </row>
    <row r="429" spans="2:8" ht="18.75">
      <c r="B429" s="53" t="str">
        <f>B414</f>
        <v>ANNEE SCOLAIRE  : 2023 / 2024</v>
      </c>
      <c r="D429" s="50"/>
      <c r="F429" s="54" t="str">
        <f>+B429</f>
        <v>ANNEE SCOLAIRE  : 2023 / 2024</v>
      </c>
      <c r="H429" s="35"/>
    </row>
    <row r="430" spans="2:8" ht="15.75" thickBot="1">
      <c r="B430" s="52"/>
      <c r="D430" s="50"/>
      <c r="H430" s="35"/>
    </row>
    <row r="431" spans="2:8" ht="19.5" thickBot="1">
      <c r="B431" s="55" t="s">
        <v>10</v>
      </c>
      <c r="C431" s="34" t="str">
        <f>+'CE2'!B28</f>
        <v>EL BASRI</v>
      </c>
      <c r="D431" s="56"/>
      <c r="F431" s="55" t="s">
        <v>10</v>
      </c>
      <c r="G431" s="34" t="str">
        <f>+C431</f>
        <v>EL BASRI</v>
      </c>
      <c r="H431" s="35"/>
    </row>
    <row r="432" spans="2:8" ht="19.5" thickBot="1">
      <c r="B432" s="55" t="s">
        <v>9</v>
      </c>
      <c r="C432" s="34" t="str">
        <f>+'CE2'!C28</f>
        <v>MARWA</v>
      </c>
      <c r="D432" s="56"/>
      <c r="F432" s="55" t="s">
        <v>9</v>
      </c>
      <c r="G432" s="34" t="str">
        <f>+C432</f>
        <v>MARWA</v>
      </c>
      <c r="H432" s="35"/>
    </row>
    <row r="433" spans="2:8" ht="19.5" thickBot="1">
      <c r="B433" s="55" t="s">
        <v>92</v>
      </c>
      <c r="C433" s="37" t="str">
        <f>+'CE2'!D28</f>
        <v>CE2</v>
      </c>
      <c r="D433" s="33"/>
      <c r="F433" s="55" t="s">
        <v>92</v>
      </c>
      <c r="G433" s="34" t="str">
        <f>+C433</f>
        <v>CE2</v>
      </c>
      <c r="H433" s="57" t="s">
        <v>101</v>
      </c>
    </row>
    <row r="434" spans="2:8" ht="16.5" thickBot="1">
      <c r="B434" s="52"/>
      <c r="C434" s="58"/>
      <c r="D434" s="56"/>
      <c r="G434" s="34"/>
      <c r="H434" s="35"/>
    </row>
    <row r="435" spans="2:8" ht="16.5" thickBot="1">
      <c r="B435" s="31" t="s">
        <v>98</v>
      </c>
      <c r="C435" s="32">
        <f>+'CE2'!E28</f>
        <v>800</v>
      </c>
      <c r="D435" s="33"/>
      <c r="F435" s="31" t="s">
        <v>98</v>
      </c>
      <c r="G435" s="34">
        <f>+C435</f>
        <v>800</v>
      </c>
      <c r="H435" s="35"/>
    </row>
    <row r="436" spans="2:8" ht="16.5" thickBot="1">
      <c r="B436" s="36" t="s">
        <v>99</v>
      </c>
      <c r="C436" s="32">
        <f>+'CE2'!H28</f>
        <v>650</v>
      </c>
      <c r="D436" s="33"/>
      <c r="F436" s="36" t="s">
        <v>99</v>
      </c>
      <c r="G436" s="34">
        <f>+C436</f>
        <v>650</v>
      </c>
      <c r="H436" s="35"/>
    </row>
    <row r="437" spans="2:8" ht="16.5" thickBot="1">
      <c r="B437" s="31" t="s">
        <v>100</v>
      </c>
      <c r="C437" s="37">
        <f>+'CE2'!K28</f>
        <v>150</v>
      </c>
      <c r="D437" s="33"/>
      <c r="F437" s="31" t="s">
        <v>100</v>
      </c>
      <c r="G437" s="34">
        <f>+C437</f>
        <v>150</v>
      </c>
      <c r="H437" s="35"/>
    </row>
    <row r="438" spans="2:8" ht="16.5" thickBot="1">
      <c r="B438" s="38" t="s">
        <v>102</v>
      </c>
      <c r="C438" s="39">
        <f>SUM(C435:C437)</f>
        <v>1600</v>
      </c>
      <c r="D438" s="33"/>
      <c r="F438" s="38" t="s">
        <v>102</v>
      </c>
      <c r="G438" s="34">
        <f>+C438</f>
        <v>1600</v>
      </c>
      <c r="H438" s="35"/>
    </row>
    <row r="439" spans="2:8" ht="15.75" thickBot="1">
      <c r="B439" s="40"/>
      <c r="C439" s="59"/>
      <c r="D439" s="60"/>
      <c r="E439" s="41"/>
      <c r="F439" s="41"/>
      <c r="G439" s="41"/>
      <c r="H439" s="43"/>
    </row>
    <row r="440" spans="2:8" ht="18.75">
      <c r="B440" s="44" t="str">
        <f>+B425</f>
        <v>SEPTEMBRE 2023</v>
      </c>
      <c r="C440" s="45"/>
      <c r="D440" s="46"/>
      <c r="E440" s="45"/>
      <c r="F440" s="47" t="str">
        <f>+B440</f>
        <v>SEPTEMBRE 2023</v>
      </c>
      <c r="G440" s="45"/>
      <c r="H440" s="48"/>
    </row>
    <row r="441" spans="2:8" ht="23.25">
      <c r="B441" s="49" t="s">
        <v>96</v>
      </c>
      <c r="D441" s="50"/>
      <c r="F441" s="51" t="s">
        <v>96</v>
      </c>
      <c r="H441" s="35"/>
    </row>
    <row r="442" spans="2:8" ht="23.25">
      <c r="B442" s="49" t="s">
        <v>97</v>
      </c>
      <c r="D442" s="50"/>
      <c r="F442" s="51" t="s">
        <v>97</v>
      </c>
      <c r="H442" s="35"/>
    </row>
    <row r="443" spans="2:8">
      <c r="B443" s="52"/>
      <c r="D443" s="50"/>
      <c r="H443" s="35"/>
    </row>
    <row r="444" spans="2:8" ht="18.75">
      <c r="B444" s="53" t="str">
        <f>B429</f>
        <v>ANNEE SCOLAIRE  : 2023 / 2024</v>
      </c>
      <c r="D444" s="50"/>
      <c r="F444" s="54" t="str">
        <f>+B444</f>
        <v>ANNEE SCOLAIRE  : 2023 / 2024</v>
      </c>
      <c r="H444" s="35"/>
    </row>
    <row r="445" spans="2:8" ht="15.75" thickBot="1">
      <c r="B445" s="52"/>
      <c r="D445" s="50"/>
      <c r="H445" s="35"/>
    </row>
    <row r="446" spans="2:8" ht="19.5" thickBot="1">
      <c r="B446" s="55" t="s">
        <v>10</v>
      </c>
      <c r="C446" s="34" t="str">
        <f>+'CE2'!B29</f>
        <v>SELLAM</v>
      </c>
      <c r="D446" s="56"/>
      <c r="F446" s="55" t="s">
        <v>10</v>
      </c>
      <c r="G446" s="34" t="str">
        <f>+C446</f>
        <v>SELLAM</v>
      </c>
      <c r="H446" s="35"/>
    </row>
    <row r="447" spans="2:8" ht="19.5" thickBot="1">
      <c r="B447" s="55" t="s">
        <v>9</v>
      </c>
      <c r="C447" s="34" t="str">
        <f>+'CE2'!C29</f>
        <v>ARIJ</v>
      </c>
      <c r="D447" s="56"/>
      <c r="F447" s="55" t="s">
        <v>9</v>
      </c>
      <c r="G447" s="34" t="str">
        <f>+C447</f>
        <v>ARIJ</v>
      </c>
      <c r="H447" s="35"/>
    </row>
    <row r="448" spans="2:8" ht="19.5" thickBot="1">
      <c r="B448" s="55" t="s">
        <v>92</v>
      </c>
      <c r="C448" s="37" t="str">
        <f>+'CE2'!D29</f>
        <v>CE2</v>
      </c>
      <c r="D448" s="33"/>
      <c r="F448" s="55" t="s">
        <v>92</v>
      </c>
      <c r="G448" s="34" t="str">
        <f>+C448</f>
        <v>CE2</v>
      </c>
      <c r="H448" s="57" t="s">
        <v>101</v>
      </c>
    </row>
    <row r="449" spans="2:8" ht="16.5" thickBot="1">
      <c r="B449" s="52"/>
      <c r="C449" s="58"/>
      <c r="D449" s="56"/>
      <c r="G449" s="34"/>
      <c r="H449" s="35"/>
    </row>
    <row r="450" spans="2:8" ht="16.5" thickBot="1">
      <c r="B450" s="31" t="s">
        <v>98</v>
      </c>
      <c r="C450" s="32">
        <f>+'CE2'!E29</f>
        <v>700</v>
      </c>
      <c r="D450" s="33"/>
      <c r="F450" s="31" t="s">
        <v>98</v>
      </c>
      <c r="G450" s="34">
        <f>+C450</f>
        <v>700</v>
      </c>
      <c r="H450" s="35"/>
    </row>
    <row r="451" spans="2:8" ht="16.5" thickBot="1">
      <c r="B451" s="36" t="s">
        <v>99</v>
      </c>
      <c r="C451" s="32">
        <f>+'CE2'!H29</f>
        <v>600</v>
      </c>
      <c r="D451" s="33"/>
      <c r="F451" s="36" t="s">
        <v>99</v>
      </c>
      <c r="G451" s="34">
        <f>+C451</f>
        <v>600</v>
      </c>
      <c r="H451" s="35"/>
    </row>
    <row r="452" spans="2:8" ht="16.5" thickBot="1">
      <c r="B452" s="31" t="s">
        <v>100</v>
      </c>
      <c r="C452" s="37">
        <f>+'CE2'!K29</f>
        <v>100</v>
      </c>
      <c r="D452" s="33"/>
      <c r="F452" s="31" t="s">
        <v>100</v>
      </c>
      <c r="G452" s="34">
        <f>+C452</f>
        <v>100</v>
      </c>
      <c r="H452" s="35"/>
    </row>
    <row r="453" spans="2:8" ht="16.5" thickBot="1">
      <c r="B453" s="38" t="s">
        <v>102</v>
      </c>
      <c r="C453" s="39">
        <f>SUM(C450:C452)</f>
        <v>1400</v>
      </c>
      <c r="D453" s="33"/>
      <c r="F453" s="38" t="s">
        <v>102</v>
      </c>
      <c r="G453" s="34">
        <f>+C453</f>
        <v>1400</v>
      </c>
      <c r="H453" s="35"/>
    </row>
    <row r="454" spans="2:8" ht="15.75" thickBot="1">
      <c r="B454" s="40"/>
      <c r="C454" s="59"/>
      <c r="D454" s="60"/>
      <c r="E454" s="41"/>
      <c r="F454" s="41"/>
      <c r="G454" s="41"/>
      <c r="H454" s="43"/>
    </row>
    <row r="455" spans="2:8" ht="18.75">
      <c r="B455" s="44" t="str">
        <f>+B440</f>
        <v>SEPTEMBRE 2023</v>
      </c>
      <c r="C455" s="45"/>
      <c r="D455" s="46"/>
      <c r="E455" s="45"/>
      <c r="F455" s="47" t="str">
        <f>+B455</f>
        <v>SEPTEMBRE 2023</v>
      </c>
      <c r="G455" s="45"/>
      <c r="H455" s="48"/>
    </row>
    <row r="456" spans="2:8" ht="23.25">
      <c r="B456" s="49" t="s">
        <v>96</v>
      </c>
      <c r="D456" s="50"/>
      <c r="F456" s="51" t="s">
        <v>96</v>
      </c>
      <c r="H456" s="35"/>
    </row>
    <row r="457" spans="2:8" ht="23.25">
      <c r="B457" s="49" t="s">
        <v>97</v>
      </c>
      <c r="D457" s="50"/>
      <c r="F457" s="51" t="s">
        <v>97</v>
      </c>
      <c r="H457" s="35"/>
    </row>
    <row r="458" spans="2:8">
      <c r="B458" s="52"/>
      <c r="D458" s="50"/>
      <c r="H458" s="35"/>
    </row>
    <row r="459" spans="2:8" ht="18.75">
      <c r="B459" s="53" t="str">
        <f>B444</f>
        <v>ANNEE SCOLAIRE  : 2023 / 2024</v>
      </c>
      <c r="D459" s="50"/>
      <c r="F459" s="54" t="str">
        <f>+B459</f>
        <v>ANNEE SCOLAIRE  : 2023 / 2024</v>
      </c>
      <c r="H459" s="35"/>
    </row>
    <row r="460" spans="2:8" ht="15.75" thickBot="1">
      <c r="B460" s="52"/>
      <c r="D460" s="50"/>
      <c r="H460" s="35"/>
    </row>
    <row r="461" spans="2:8" ht="19.5" thickBot="1">
      <c r="B461" s="55" t="s">
        <v>10</v>
      </c>
      <c r="C461" s="34" t="str">
        <f>+'CE2'!B30</f>
        <v>BEI AISSAOUI</v>
      </c>
      <c r="D461" s="56"/>
      <c r="F461" s="55" t="s">
        <v>10</v>
      </c>
      <c r="G461" s="34" t="str">
        <f>+C461</f>
        <v>BEI AISSAOUI</v>
      </c>
      <c r="H461" s="35"/>
    </row>
    <row r="462" spans="2:8" ht="19.5" thickBot="1">
      <c r="B462" s="55" t="s">
        <v>9</v>
      </c>
      <c r="C462" s="34" t="str">
        <f>+'CE2'!C30</f>
        <v>ZINEB</v>
      </c>
      <c r="D462" s="56"/>
      <c r="F462" s="55" t="s">
        <v>9</v>
      </c>
      <c r="G462" s="34" t="str">
        <f>+C462</f>
        <v>ZINEB</v>
      </c>
      <c r="H462" s="35"/>
    </row>
    <row r="463" spans="2:8" ht="19.5" thickBot="1">
      <c r="B463" s="55" t="s">
        <v>92</v>
      </c>
      <c r="C463" s="37" t="str">
        <f>+'CE2'!D30</f>
        <v>CE2</v>
      </c>
      <c r="D463" s="33"/>
      <c r="F463" s="55" t="s">
        <v>92</v>
      </c>
      <c r="G463" s="34" t="str">
        <f>+C463</f>
        <v>CE2</v>
      </c>
      <c r="H463" s="57" t="s">
        <v>101</v>
      </c>
    </row>
    <row r="464" spans="2:8" ht="16.5" thickBot="1">
      <c r="B464" s="52"/>
      <c r="C464" s="58"/>
      <c r="D464" s="56"/>
      <c r="G464" s="34"/>
      <c r="H464" s="35"/>
    </row>
    <row r="465" spans="2:8" ht="16.5" thickBot="1">
      <c r="B465" s="31" t="s">
        <v>98</v>
      </c>
      <c r="C465" s="32">
        <f>+'CE2'!E30</f>
        <v>0</v>
      </c>
      <c r="D465" s="33"/>
      <c r="F465" s="31" t="s">
        <v>98</v>
      </c>
      <c r="G465" s="34">
        <f>+C465</f>
        <v>0</v>
      </c>
      <c r="H465" s="35"/>
    </row>
    <row r="466" spans="2:8" ht="16.5" thickBot="1">
      <c r="B466" s="36" t="s">
        <v>99</v>
      </c>
      <c r="C466" s="32">
        <f>+'CE2'!H30</f>
        <v>0</v>
      </c>
      <c r="D466" s="33"/>
      <c r="F466" s="36" t="s">
        <v>99</v>
      </c>
      <c r="G466" s="34">
        <f>+C466</f>
        <v>0</v>
      </c>
      <c r="H466" s="35"/>
    </row>
    <row r="467" spans="2:8" ht="16.5" thickBot="1">
      <c r="B467" s="31" t="s">
        <v>100</v>
      </c>
      <c r="C467" s="37">
        <f>+'CE2'!K30</f>
        <v>0</v>
      </c>
      <c r="D467" s="33"/>
      <c r="F467" s="31" t="s">
        <v>100</v>
      </c>
      <c r="G467" s="34">
        <f>+C467</f>
        <v>0</v>
      </c>
      <c r="H467" s="35"/>
    </row>
    <row r="468" spans="2:8" ht="16.5" thickBot="1">
      <c r="B468" s="38" t="s">
        <v>102</v>
      </c>
      <c r="C468" s="39">
        <f>SUM(C465:C467)</f>
        <v>0</v>
      </c>
      <c r="D468" s="33"/>
      <c r="F468" s="38" t="s">
        <v>102</v>
      </c>
      <c r="G468" s="34">
        <f>+C468</f>
        <v>0</v>
      </c>
      <c r="H468" s="35"/>
    </row>
    <row r="469" spans="2:8" ht="15.75" thickBot="1">
      <c r="B469" s="40"/>
      <c r="C469" s="59"/>
      <c r="D469" s="60"/>
      <c r="E469" s="41"/>
      <c r="F469" s="41"/>
      <c r="G469" s="41"/>
      <c r="H469" s="43"/>
    </row>
    <row r="470" spans="2:8" ht="18.75">
      <c r="B470" s="44" t="str">
        <f>+B455</f>
        <v>SEPTEMBRE 2023</v>
      </c>
      <c r="C470" s="45"/>
      <c r="D470" s="46"/>
      <c r="E470" s="45"/>
      <c r="F470" s="47" t="str">
        <f>+B470</f>
        <v>SEPTEMBRE 2023</v>
      </c>
      <c r="G470" s="45"/>
      <c r="H470" s="48"/>
    </row>
    <row r="471" spans="2:8" ht="23.25">
      <c r="B471" s="49" t="s">
        <v>96</v>
      </c>
      <c r="D471" s="50"/>
      <c r="F471" s="51" t="s">
        <v>96</v>
      </c>
      <c r="H471" s="35"/>
    </row>
    <row r="472" spans="2:8" ht="23.25">
      <c r="B472" s="49" t="s">
        <v>97</v>
      </c>
      <c r="D472" s="50"/>
      <c r="F472" s="51" t="s">
        <v>97</v>
      </c>
      <c r="H472" s="35"/>
    </row>
    <row r="473" spans="2:8">
      <c r="B473" s="52"/>
      <c r="D473" s="50"/>
      <c r="H473" s="35"/>
    </row>
    <row r="474" spans="2:8" ht="18.75">
      <c r="B474" s="53" t="str">
        <f>B459</f>
        <v>ANNEE SCOLAIRE  : 2023 / 2024</v>
      </c>
      <c r="D474" s="50"/>
      <c r="F474" s="54" t="str">
        <f>+B474</f>
        <v>ANNEE SCOLAIRE  : 2023 / 2024</v>
      </c>
      <c r="H474" s="35"/>
    </row>
    <row r="475" spans="2:8" ht="15.75" thickBot="1">
      <c r="B475" s="52"/>
      <c r="D475" s="50"/>
      <c r="H475" s="35"/>
    </row>
    <row r="476" spans="2:8" ht="19.5" thickBot="1">
      <c r="B476" s="55" t="s">
        <v>10</v>
      </c>
      <c r="C476" s="34" t="e">
        <f>+'CE2'!#REF!</f>
        <v>#REF!</v>
      </c>
      <c r="D476" s="56"/>
      <c r="F476" s="55" t="s">
        <v>10</v>
      </c>
      <c r="G476" s="34" t="e">
        <f>+C476</f>
        <v>#REF!</v>
      </c>
      <c r="H476" s="35"/>
    </row>
    <row r="477" spans="2:8" ht="19.5" thickBot="1">
      <c r="B477" s="55" t="s">
        <v>9</v>
      </c>
      <c r="C477" s="34" t="e">
        <f>+'CE2'!#REF!</f>
        <v>#REF!</v>
      </c>
      <c r="D477" s="56"/>
      <c r="F477" s="55" t="s">
        <v>9</v>
      </c>
      <c r="G477" s="34" t="e">
        <f t="shared" ref="G477:G478" si="18">+C477</f>
        <v>#REF!</v>
      </c>
      <c r="H477" s="35"/>
    </row>
    <row r="478" spans="2:8" ht="19.5" thickBot="1">
      <c r="B478" s="55" t="s">
        <v>92</v>
      </c>
      <c r="C478" s="37" t="e">
        <f>+'CE2'!#REF!</f>
        <v>#REF!</v>
      </c>
      <c r="D478" s="33"/>
      <c r="F478" s="55" t="s">
        <v>92</v>
      </c>
      <c r="G478" s="34" t="e">
        <f t="shared" si="18"/>
        <v>#REF!</v>
      </c>
      <c r="H478" s="57" t="s">
        <v>101</v>
      </c>
    </row>
    <row r="479" spans="2:8" ht="16.5" thickBot="1">
      <c r="B479" s="52"/>
      <c r="C479" s="58"/>
      <c r="D479" s="56"/>
      <c r="G479" s="34"/>
      <c r="H479" s="35"/>
    </row>
    <row r="480" spans="2:8" ht="16.5" thickBot="1">
      <c r="B480" s="31" t="s">
        <v>98</v>
      </c>
      <c r="C480" s="32" t="e">
        <f>+'CE2'!#REF!</f>
        <v>#REF!</v>
      </c>
      <c r="D480" s="33"/>
      <c r="F480" s="31" t="s">
        <v>98</v>
      </c>
      <c r="G480" s="34" t="e">
        <f t="shared" ref="G480:G483" si="19">+C480</f>
        <v>#REF!</v>
      </c>
      <c r="H480" s="35"/>
    </row>
    <row r="481" spans="2:8" ht="16.5" thickBot="1">
      <c r="B481" s="36" t="s">
        <v>99</v>
      </c>
      <c r="C481" s="32" t="e">
        <f>+'CE2'!#REF!</f>
        <v>#REF!</v>
      </c>
      <c r="D481" s="33"/>
      <c r="F481" s="36" t="s">
        <v>99</v>
      </c>
      <c r="G481" s="34" t="e">
        <f t="shared" si="19"/>
        <v>#REF!</v>
      </c>
      <c r="H481" s="35"/>
    </row>
    <row r="482" spans="2:8" ht="16.5" thickBot="1">
      <c r="B482" s="31" t="s">
        <v>100</v>
      </c>
      <c r="C482" s="37" t="e">
        <f>+'CE2'!#REF!</f>
        <v>#REF!</v>
      </c>
      <c r="D482" s="33"/>
      <c r="F482" s="31" t="s">
        <v>100</v>
      </c>
      <c r="G482" s="34" t="e">
        <f t="shared" si="19"/>
        <v>#REF!</v>
      </c>
      <c r="H482" s="35"/>
    </row>
    <row r="483" spans="2:8" ht="16.5" thickBot="1">
      <c r="B483" s="38" t="s">
        <v>102</v>
      </c>
      <c r="C483" s="39" t="e">
        <f>SUM(C480:C482)</f>
        <v>#REF!</v>
      </c>
      <c r="D483" s="33"/>
      <c r="F483" s="38" t="s">
        <v>102</v>
      </c>
      <c r="G483" s="34" t="e">
        <f t="shared" si="19"/>
        <v>#REF!</v>
      </c>
      <c r="H483" s="35"/>
    </row>
    <row r="484" spans="2:8" ht="15.75" thickBot="1">
      <c r="B484" s="40"/>
      <c r="C484" s="41"/>
      <c r="D484" s="42"/>
      <c r="E484" s="41"/>
      <c r="F484" s="41"/>
      <c r="G484" s="41"/>
      <c r="H484" s="43"/>
    </row>
    <row r="485" spans="2:8" ht="18.75">
      <c r="B485" s="44" t="str">
        <f>+B470</f>
        <v>SEPTEMBRE 2023</v>
      </c>
      <c r="C485" s="45"/>
      <c r="D485" s="46"/>
      <c r="E485" s="45"/>
      <c r="F485" s="47" t="str">
        <f>+B485</f>
        <v>SEPTEMBRE 2023</v>
      </c>
      <c r="G485" s="45"/>
      <c r="H485" s="48"/>
    </row>
    <row r="486" spans="2:8" ht="23.25">
      <c r="B486" s="49" t="s">
        <v>96</v>
      </c>
      <c r="D486" s="50"/>
      <c r="F486" s="51" t="s">
        <v>96</v>
      </c>
      <c r="H486" s="35"/>
    </row>
    <row r="487" spans="2:8" ht="23.25">
      <c r="B487" s="49" t="s">
        <v>97</v>
      </c>
      <c r="D487" s="50"/>
      <c r="F487" s="51" t="s">
        <v>97</v>
      </c>
      <c r="H487" s="35"/>
    </row>
    <row r="488" spans="2:8">
      <c r="B488" s="52"/>
      <c r="D488" s="50"/>
      <c r="H488" s="35"/>
    </row>
    <row r="489" spans="2:8" ht="18.75">
      <c r="B489" s="53" t="str">
        <f>B474</f>
        <v>ANNEE SCOLAIRE  : 2023 / 2024</v>
      </c>
      <c r="D489" s="50"/>
      <c r="F489" s="54" t="str">
        <f>+B489</f>
        <v>ANNEE SCOLAIRE  : 2023 / 2024</v>
      </c>
      <c r="H489" s="35"/>
    </row>
    <row r="490" spans="2:8" ht="15.75" thickBot="1">
      <c r="B490" s="52"/>
      <c r="D490" s="50"/>
      <c r="H490" s="35"/>
    </row>
    <row r="491" spans="2:8" ht="19.5" thickBot="1">
      <c r="B491" s="55" t="s">
        <v>10</v>
      </c>
      <c r="C491" s="34" t="str">
        <f>+'CE2'!B31</f>
        <v>EZOUINE</v>
      </c>
      <c r="D491" s="56"/>
      <c r="F491" s="55" t="s">
        <v>10</v>
      </c>
      <c r="G491" s="34" t="str">
        <f>+C491</f>
        <v>EZOUINE</v>
      </c>
      <c r="H491" s="35"/>
    </row>
    <row r="492" spans="2:8" ht="19.5" thickBot="1">
      <c r="B492" s="55" t="s">
        <v>9</v>
      </c>
      <c r="C492" s="34" t="str">
        <f>+'CE2'!C31</f>
        <v>ABDERRAHMANE</v>
      </c>
      <c r="D492" s="56"/>
      <c r="F492" s="55" t="s">
        <v>9</v>
      </c>
      <c r="G492" s="34" t="str">
        <f t="shared" ref="G492:G493" si="20">+C492</f>
        <v>ABDERRAHMANE</v>
      </c>
      <c r="H492" s="35"/>
    </row>
    <row r="493" spans="2:8" ht="19.5" thickBot="1">
      <c r="B493" s="55" t="s">
        <v>92</v>
      </c>
      <c r="C493" s="37" t="str">
        <f>+'CE2'!D31</f>
        <v>CE2</v>
      </c>
      <c r="D493" s="33"/>
      <c r="F493" s="55" t="s">
        <v>92</v>
      </c>
      <c r="G493" s="34" t="str">
        <f t="shared" si="20"/>
        <v>CE2</v>
      </c>
      <c r="H493" s="57" t="s">
        <v>101</v>
      </c>
    </row>
    <row r="494" spans="2:8" ht="16.5" thickBot="1">
      <c r="B494" s="52"/>
      <c r="C494" s="58"/>
      <c r="D494" s="56"/>
      <c r="G494" s="34"/>
      <c r="H494" s="35"/>
    </row>
    <row r="495" spans="2:8" ht="16.5" thickBot="1">
      <c r="B495" s="31" t="s">
        <v>98</v>
      </c>
      <c r="C495" s="32">
        <f>+'CE2'!E31</f>
        <v>800</v>
      </c>
      <c r="D495" s="33"/>
      <c r="F495" s="31" t="s">
        <v>98</v>
      </c>
      <c r="G495" s="34">
        <f t="shared" ref="G495:G498" si="21">+C495</f>
        <v>800</v>
      </c>
      <c r="H495" s="35"/>
    </row>
    <row r="496" spans="2:8" ht="16.5" thickBot="1">
      <c r="B496" s="36" t="s">
        <v>99</v>
      </c>
      <c r="C496" s="32">
        <f>+'CE2'!H31</f>
        <v>650</v>
      </c>
      <c r="D496" s="33"/>
      <c r="F496" s="36" t="s">
        <v>99</v>
      </c>
      <c r="G496" s="34">
        <f t="shared" si="21"/>
        <v>650</v>
      </c>
      <c r="H496" s="35"/>
    </row>
    <row r="497" spans="2:8" ht="16.5" thickBot="1">
      <c r="B497" s="31" t="s">
        <v>100</v>
      </c>
      <c r="C497" s="37">
        <f>+'CE2'!K31</f>
        <v>150</v>
      </c>
      <c r="D497" s="33"/>
      <c r="F497" s="31" t="s">
        <v>100</v>
      </c>
      <c r="G497" s="34">
        <f t="shared" si="21"/>
        <v>150</v>
      </c>
      <c r="H497" s="35"/>
    </row>
    <row r="498" spans="2:8" ht="16.5" thickBot="1">
      <c r="B498" s="38" t="s">
        <v>102</v>
      </c>
      <c r="C498" s="39">
        <f>SUM(C495:C497)</f>
        <v>1600</v>
      </c>
      <c r="D498" s="33"/>
      <c r="F498" s="38" t="s">
        <v>102</v>
      </c>
      <c r="G498" s="34">
        <f t="shared" si="21"/>
        <v>1600</v>
      </c>
      <c r="H498" s="35"/>
    </row>
    <row r="499" spans="2:8" ht="15.75" thickBot="1">
      <c r="B499" s="40"/>
      <c r="C499" s="41"/>
      <c r="D499" s="42"/>
      <c r="E499" s="41"/>
      <c r="F499" s="41"/>
      <c r="G499" s="41"/>
      <c r="H499" s="43"/>
    </row>
    <row r="500" spans="2:8" ht="18.75">
      <c r="B500" s="44" t="str">
        <f>B485</f>
        <v>SEPTEMBRE 2023</v>
      </c>
      <c r="C500" s="45"/>
      <c r="D500" s="46"/>
      <c r="E500" s="45"/>
      <c r="F500" s="47" t="str">
        <f>+B500</f>
        <v>SEPTEMBRE 2023</v>
      </c>
      <c r="G500" s="45"/>
      <c r="H500" s="48"/>
    </row>
    <row r="501" spans="2:8" ht="23.25">
      <c r="B501" s="49" t="s">
        <v>96</v>
      </c>
      <c r="D501" s="50"/>
      <c r="F501" s="51" t="s">
        <v>96</v>
      </c>
      <c r="H501" s="35"/>
    </row>
    <row r="502" spans="2:8" ht="23.25">
      <c r="B502" s="49" t="s">
        <v>97</v>
      </c>
      <c r="D502" s="50"/>
      <c r="F502" s="51" t="s">
        <v>97</v>
      </c>
      <c r="H502" s="35"/>
    </row>
    <row r="503" spans="2:8">
      <c r="B503" s="52"/>
      <c r="D503" s="50"/>
      <c r="H503" s="35"/>
    </row>
    <row r="504" spans="2:8" ht="18.75">
      <c r="B504" s="53" t="str">
        <f>B489</f>
        <v>ANNEE SCOLAIRE  : 2023 / 2024</v>
      </c>
      <c r="D504" s="50"/>
      <c r="F504" s="54" t="str">
        <f>+B504</f>
        <v>ANNEE SCOLAIRE  : 2023 / 2024</v>
      </c>
      <c r="H504" s="35"/>
    </row>
    <row r="505" spans="2:8" ht="15.75" thickBot="1">
      <c r="B505" s="52"/>
      <c r="D505" s="50"/>
      <c r="H505" s="35"/>
    </row>
    <row r="506" spans="2:8" ht="19.5" thickBot="1">
      <c r="B506" s="55" t="s">
        <v>10</v>
      </c>
      <c r="C506" s="34" t="str">
        <f>+'CE2'!B32</f>
        <v>BOUJNANE</v>
      </c>
      <c r="D506" s="56"/>
      <c r="F506" s="55" t="s">
        <v>10</v>
      </c>
      <c r="G506" s="34" t="str">
        <f>+C506</f>
        <v>BOUJNANE</v>
      </c>
      <c r="H506" s="35"/>
    </row>
    <row r="507" spans="2:8" ht="19.5" thickBot="1">
      <c r="B507" s="55" t="s">
        <v>9</v>
      </c>
      <c r="C507" s="34" t="str">
        <f>+'CE2'!C32</f>
        <v>REDA</v>
      </c>
      <c r="D507" s="56"/>
      <c r="F507" s="55" t="s">
        <v>9</v>
      </c>
      <c r="G507" s="34" t="str">
        <f>+C507</f>
        <v>REDA</v>
      </c>
      <c r="H507" s="35"/>
    </row>
    <row r="508" spans="2:8" ht="19.5" thickBot="1">
      <c r="B508" s="55" t="s">
        <v>92</v>
      </c>
      <c r="C508" s="37" t="str">
        <f>+'CE2'!D32</f>
        <v>CE2</v>
      </c>
      <c r="D508" s="33"/>
      <c r="F508" s="55" t="s">
        <v>92</v>
      </c>
      <c r="G508" s="34" t="str">
        <f>+C508</f>
        <v>CE2</v>
      </c>
      <c r="H508" s="57" t="s">
        <v>101</v>
      </c>
    </row>
    <row r="509" spans="2:8" ht="16.5" thickBot="1">
      <c r="B509" s="52"/>
      <c r="C509" s="58"/>
      <c r="D509" s="56"/>
      <c r="G509" s="34"/>
      <c r="H509" s="35"/>
    </row>
    <row r="510" spans="2:8" ht="16.5" thickBot="1">
      <c r="B510" s="31" t="s">
        <v>98</v>
      </c>
      <c r="C510" s="32">
        <f>+'CE2'!E32</f>
        <v>0</v>
      </c>
      <c r="D510" s="33"/>
      <c r="F510" s="31" t="s">
        <v>98</v>
      </c>
      <c r="G510" s="34">
        <f>+C510</f>
        <v>0</v>
      </c>
      <c r="H510" s="35"/>
    </row>
    <row r="511" spans="2:8" ht="16.5" thickBot="1">
      <c r="B511" s="36" t="s">
        <v>99</v>
      </c>
      <c r="C511" s="32">
        <f>+'CE2'!H32</f>
        <v>0</v>
      </c>
      <c r="D511" s="33"/>
      <c r="F511" s="36" t="s">
        <v>99</v>
      </c>
      <c r="G511" s="34">
        <f>+C511</f>
        <v>0</v>
      </c>
      <c r="H511" s="35"/>
    </row>
    <row r="512" spans="2:8" ht="16.5" thickBot="1">
      <c r="B512" s="31" t="s">
        <v>100</v>
      </c>
      <c r="C512" s="37">
        <f>+'CE2'!K32</f>
        <v>0</v>
      </c>
      <c r="D512" s="33"/>
      <c r="F512" s="31" t="s">
        <v>100</v>
      </c>
      <c r="G512" s="34">
        <f>+C512</f>
        <v>0</v>
      </c>
      <c r="H512" s="35"/>
    </row>
    <row r="513" spans="2:8" ht="16.5" thickBot="1">
      <c r="B513" s="38" t="s">
        <v>102</v>
      </c>
      <c r="C513" s="39">
        <f>SUM(C510:C512)</f>
        <v>0</v>
      </c>
      <c r="D513" s="33"/>
      <c r="F513" s="38" t="s">
        <v>102</v>
      </c>
      <c r="G513" s="34">
        <f>+C513</f>
        <v>0</v>
      </c>
      <c r="H513" s="35"/>
    </row>
    <row r="514" spans="2:8" ht="15.75" thickBot="1">
      <c r="B514" s="40"/>
      <c r="C514" s="59"/>
      <c r="D514" s="60"/>
      <c r="E514" s="41"/>
      <c r="F514" s="41"/>
      <c r="G514" s="41"/>
      <c r="H514" s="43"/>
    </row>
    <row r="515" spans="2:8" ht="18.75">
      <c r="B515" s="44" t="str">
        <f>+B500</f>
        <v>SEPTEMBRE 2023</v>
      </c>
      <c r="C515" s="45"/>
      <c r="D515" s="46"/>
      <c r="E515" s="45"/>
      <c r="F515" s="47" t="str">
        <f>+B515</f>
        <v>SEPTEMBRE 2023</v>
      </c>
      <c r="G515" s="45"/>
      <c r="H515" s="48"/>
    </row>
    <row r="516" spans="2:8" ht="23.25">
      <c r="B516" s="49" t="s">
        <v>96</v>
      </c>
      <c r="D516" s="50"/>
      <c r="F516" s="51" t="s">
        <v>96</v>
      </c>
      <c r="H516" s="35"/>
    </row>
    <row r="517" spans="2:8" ht="23.25">
      <c r="B517" s="49" t="s">
        <v>97</v>
      </c>
      <c r="D517" s="50"/>
      <c r="F517" s="51" t="s">
        <v>97</v>
      </c>
      <c r="H517" s="35"/>
    </row>
    <row r="518" spans="2:8">
      <c r="B518" s="52"/>
      <c r="D518" s="50"/>
      <c r="H518" s="35"/>
    </row>
    <row r="519" spans="2:8" ht="18.75">
      <c r="B519" s="53" t="str">
        <f>B504</f>
        <v>ANNEE SCOLAIRE  : 2023 / 2024</v>
      </c>
      <c r="D519" s="50"/>
      <c r="F519" s="54" t="str">
        <f>+B519</f>
        <v>ANNEE SCOLAIRE  : 2023 / 2024</v>
      </c>
      <c r="H519" s="35"/>
    </row>
    <row r="520" spans="2:8" ht="15.75" thickBot="1">
      <c r="B520" s="52"/>
      <c r="D520" s="50"/>
      <c r="H520" s="35"/>
    </row>
    <row r="521" spans="2:8" ht="19.5" thickBot="1">
      <c r="B521" s="55" t="s">
        <v>10</v>
      </c>
      <c r="C521" s="34" t="str">
        <f>+'CE2'!B33</f>
        <v>MABROUK</v>
      </c>
      <c r="D521" s="56"/>
      <c r="F521" s="55" t="s">
        <v>10</v>
      </c>
      <c r="G521" s="34" t="str">
        <f>+C521</f>
        <v>MABROUK</v>
      </c>
      <c r="H521" s="35"/>
    </row>
    <row r="522" spans="2:8" ht="19.5" thickBot="1">
      <c r="B522" s="55" t="s">
        <v>9</v>
      </c>
      <c r="C522" s="34" t="str">
        <f>+'CE2'!C33</f>
        <v>ANWAR</v>
      </c>
      <c r="D522" s="56"/>
      <c r="F522" s="55" t="s">
        <v>9</v>
      </c>
      <c r="G522" s="34" t="str">
        <f t="shared" ref="G522:G523" si="22">+C522</f>
        <v>ANWAR</v>
      </c>
      <c r="H522" s="35"/>
    </row>
    <row r="523" spans="2:8" ht="19.5" thickBot="1">
      <c r="B523" s="55" t="s">
        <v>92</v>
      </c>
      <c r="C523" s="37" t="str">
        <f>+'CE2'!D33</f>
        <v>CE2</v>
      </c>
      <c r="D523" s="33"/>
      <c r="F523" s="55" t="s">
        <v>92</v>
      </c>
      <c r="G523" s="34" t="str">
        <f t="shared" si="22"/>
        <v>CE2</v>
      </c>
      <c r="H523" s="57" t="s">
        <v>101</v>
      </c>
    </row>
    <row r="524" spans="2:8" ht="16.5" thickBot="1">
      <c r="B524" s="52"/>
      <c r="C524" s="58"/>
      <c r="D524" s="56"/>
      <c r="G524" s="34"/>
      <c r="H524" s="35"/>
    </row>
    <row r="525" spans="2:8" ht="16.5" thickBot="1">
      <c r="B525" s="31" t="s">
        <v>98</v>
      </c>
      <c r="C525" s="32">
        <f>+'CE2'!E33</f>
        <v>800</v>
      </c>
      <c r="D525" s="33"/>
      <c r="F525" s="31" t="s">
        <v>98</v>
      </c>
      <c r="G525" s="34">
        <f t="shared" ref="G525:G528" si="23">+C525</f>
        <v>800</v>
      </c>
      <c r="H525" s="35"/>
    </row>
    <row r="526" spans="2:8" ht="16.5" thickBot="1">
      <c r="B526" s="36" t="s">
        <v>99</v>
      </c>
      <c r="C526" s="32">
        <f>+'CE2'!H33</f>
        <v>500</v>
      </c>
      <c r="D526" s="33"/>
      <c r="F526" s="36" t="s">
        <v>99</v>
      </c>
      <c r="G526" s="34">
        <f t="shared" si="23"/>
        <v>500</v>
      </c>
      <c r="H526" s="35"/>
    </row>
    <row r="527" spans="2:8" ht="16.5" thickBot="1">
      <c r="B527" s="31" t="s">
        <v>100</v>
      </c>
      <c r="C527" s="37">
        <f>+'CE2'!K33</f>
        <v>0</v>
      </c>
      <c r="D527" s="33"/>
      <c r="F527" s="31" t="s">
        <v>100</v>
      </c>
      <c r="G527" s="34">
        <f t="shared" si="23"/>
        <v>0</v>
      </c>
      <c r="H527" s="35"/>
    </row>
    <row r="528" spans="2:8" ht="16.5" thickBot="1">
      <c r="B528" s="38" t="s">
        <v>102</v>
      </c>
      <c r="C528" s="39">
        <f>SUM(C525:C527)</f>
        <v>1300</v>
      </c>
      <c r="D528" s="33"/>
      <c r="F528" s="38" t="s">
        <v>102</v>
      </c>
      <c r="G528" s="34">
        <f t="shared" si="23"/>
        <v>1300</v>
      </c>
      <c r="H528" s="35"/>
    </row>
    <row r="529" spans="2:8" ht="15.75" thickBot="1">
      <c r="B529" s="40"/>
      <c r="C529" s="41"/>
      <c r="D529" s="42"/>
      <c r="E529" s="41"/>
      <c r="F529" s="41"/>
      <c r="G529" s="41"/>
      <c r="H529" s="43"/>
    </row>
    <row r="530" spans="2:8" ht="18.75">
      <c r="B530" s="44" t="str">
        <f>+B515</f>
        <v>SEPTEMBRE 2023</v>
      </c>
      <c r="C530" s="45"/>
      <c r="D530" s="46"/>
      <c r="E530" s="45"/>
      <c r="F530" s="47" t="str">
        <f>+B530</f>
        <v>SEPTEMBRE 2023</v>
      </c>
      <c r="G530" s="45"/>
      <c r="H530" s="48"/>
    </row>
    <row r="531" spans="2:8" ht="23.25">
      <c r="B531" s="49" t="s">
        <v>96</v>
      </c>
      <c r="D531" s="50"/>
      <c r="F531" s="51" t="s">
        <v>96</v>
      </c>
      <c r="H531" s="35"/>
    </row>
    <row r="532" spans="2:8" ht="23.25">
      <c r="B532" s="49" t="s">
        <v>97</v>
      </c>
      <c r="D532" s="50"/>
      <c r="F532" s="51" t="s">
        <v>97</v>
      </c>
      <c r="H532" s="35"/>
    </row>
    <row r="533" spans="2:8">
      <c r="B533" s="52"/>
      <c r="D533" s="50"/>
      <c r="H533" s="35"/>
    </row>
    <row r="534" spans="2:8" ht="18.75">
      <c r="B534" s="53" t="str">
        <f>B519</f>
        <v>ANNEE SCOLAIRE  : 2023 / 2024</v>
      </c>
      <c r="D534" s="50"/>
      <c r="F534" s="54" t="str">
        <f>+B534</f>
        <v>ANNEE SCOLAIRE  : 2023 / 2024</v>
      </c>
      <c r="H534" s="35"/>
    </row>
    <row r="535" spans="2:8" ht="15.75" thickBot="1">
      <c r="B535" s="52"/>
      <c r="D535" s="50"/>
      <c r="H535" s="35"/>
    </row>
    <row r="536" spans="2:8" ht="19.5" thickBot="1">
      <c r="B536" s="55" t="s">
        <v>10</v>
      </c>
      <c r="C536" s="34" t="str">
        <f>+'CE2'!B34</f>
        <v>DAMI</v>
      </c>
      <c r="D536" s="56"/>
      <c r="F536" s="55" t="s">
        <v>10</v>
      </c>
      <c r="G536" s="34" t="str">
        <f>+C536</f>
        <v>DAMI</v>
      </c>
      <c r="H536" s="35"/>
    </row>
    <row r="537" spans="2:8" ht="19.5" thickBot="1">
      <c r="B537" s="55" t="s">
        <v>9</v>
      </c>
      <c r="C537" s="34" t="str">
        <f>+'CE2'!C34</f>
        <v>SAFAA</v>
      </c>
      <c r="D537" s="56"/>
      <c r="F537" s="55" t="s">
        <v>9</v>
      </c>
      <c r="G537" s="34" t="str">
        <f>+C537</f>
        <v>SAFAA</v>
      </c>
      <c r="H537" s="35"/>
    </row>
    <row r="538" spans="2:8" ht="19.5" thickBot="1">
      <c r="B538" s="55" t="s">
        <v>92</v>
      </c>
      <c r="C538" s="37" t="str">
        <f>+'CE2'!D34</f>
        <v>CE2</v>
      </c>
      <c r="D538" s="33"/>
      <c r="F538" s="55" t="s">
        <v>92</v>
      </c>
      <c r="G538" s="34" t="str">
        <f>+C538</f>
        <v>CE2</v>
      </c>
      <c r="H538" s="57" t="s">
        <v>101</v>
      </c>
    </row>
    <row r="539" spans="2:8" ht="16.5" thickBot="1">
      <c r="B539" s="52"/>
      <c r="C539" s="58"/>
      <c r="D539" s="56"/>
      <c r="G539" s="34"/>
      <c r="H539" s="35"/>
    </row>
    <row r="540" spans="2:8" ht="16.5" thickBot="1">
      <c r="B540" s="31" t="s">
        <v>98</v>
      </c>
      <c r="C540" s="32">
        <f>+'CE2'!E34</f>
        <v>800</v>
      </c>
      <c r="D540" s="33"/>
      <c r="F540" s="31" t="s">
        <v>98</v>
      </c>
      <c r="G540" s="34">
        <f>+C540</f>
        <v>800</v>
      </c>
      <c r="H540" s="35"/>
    </row>
    <row r="541" spans="2:8" ht="16.5" thickBot="1">
      <c r="B541" s="36" t="s">
        <v>99</v>
      </c>
      <c r="C541" s="32">
        <f>+'CE2'!H34</f>
        <v>600</v>
      </c>
      <c r="D541" s="33"/>
      <c r="F541" s="36" t="s">
        <v>99</v>
      </c>
      <c r="G541" s="34">
        <f>+C541</f>
        <v>600</v>
      </c>
      <c r="H541" s="35"/>
    </row>
    <row r="542" spans="2:8" ht="16.5" thickBot="1">
      <c r="B542" s="31" t="s">
        <v>100</v>
      </c>
      <c r="C542" s="37">
        <f>+'CE2'!K34</f>
        <v>0</v>
      </c>
      <c r="D542" s="33"/>
      <c r="F542" s="31" t="s">
        <v>100</v>
      </c>
      <c r="G542" s="34">
        <f>+C542</f>
        <v>0</v>
      </c>
      <c r="H542" s="35"/>
    </row>
    <row r="543" spans="2:8" ht="16.5" thickBot="1">
      <c r="B543" s="38" t="s">
        <v>102</v>
      </c>
      <c r="C543" s="39">
        <f>SUM(C540:C542)</f>
        <v>1400</v>
      </c>
      <c r="D543" s="33"/>
      <c r="F543" s="38" t="s">
        <v>102</v>
      </c>
      <c r="G543" s="34">
        <f>+C543</f>
        <v>1400</v>
      </c>
      <c r="H543" s="35"/>
    </row>
    <row r="544" spans="2:8" ht="15.75" thickBot="1">
      <c r="B544" s="40"/>
      <c r="C544" s="59"/>
      <c r="D544" s="60"/>
      <c r="E544" s="41"/>
      <c r="F544" s="41"/>
      <c r="G544" s="41"/>
      <c r="H544" s="43"/>
    </row>
    <row r="545" spans="2:8" ht="18.75">
      <c r="B545" s="44" t="str">
        <f>+B530</f>
        <v>SEPTEMBRE 2023</v>
      </c>
      <c r="C545" s="45"/>
      <c r="D545" s="46"/>
      <c r="E545" s="45"/>
      <c r="F545" s="47" t="str">
        <f>+B545</f>
        <v>SEPTEMBRE 2023</v>
      </c>
      <c r="G545" s="45"/>
      <c r="H545" s="48"/>
    </row>
    <row r="546" spans="2:8" ht="23.25">
      <c r="B546" s="49" t="s">
        <v>96</v>
      </c>
      <c r="D546" s="50"/>
      <c r="F546" s="51" t="s">
        <v>96</v>
      </c>
      <c r="H546" s="35"/>
    </row>
    <row r="547" spans="2:8" ht="23.25">
      <c r="B547" s="49" t="s">
        <v>97</v>
      </c>
      <c r="D547" s="50"/>
      <c r="F547" s="51" t="s">
        <v>97</v>
      </c>
      <c r="H547" s="35"/>
    </row>
    <row r="548" spans="2:8">
      <c r="B548" s="52"/>
      <c r="D548" s="50"/>
      <c r="H548" s="35"/>
    </row>
    <row r="549" spans="2:8" ht="18.75">
      <c r="B549" s="53" t="str">
        <f>B534</f>
        <v>ANNEE SCOLAIRE  : 2023 / 2024</v>
      </c>
      <c r="D549" s="50"/>
      <c r="F549" s="54" t="str">
        <f>+B549</f>
        <v>ANNEE SCOLAIRE  : 2023 / 2024</v>
      </c>
      <c r="H549" s="35"/>
    </row>
    <row r="550" spans="2:8" ht="15.75" thickBot="1">
      <c r="B550" s="52"/>
      <c r="D550" s="50"/>
      <c r="H550" s="35"/>
    </row>
    <row r="551" spans="2:8" ht="19.5" thickBot="1">
      <c r="B551" s="55" t="s">
        <v>10</v>
      </c>
      <c r="C551" s="34" t="str">
        <f>+'CE2'!B35</f>
        <v>ETTAYE</v>
      </c>
      <c r="D551" s="56"/>
      <c r="F551" s="55" t="s">
        <v>10</v>
      </c>
      <c r="G551" s="34" t="str">
        <f>+C551</f>
        <v>ETTAYE</v>
      </c>
      <c r="H551" s="35"/>
    </row>
    <row r="552" spans="2:8" ht="19.5" thickBot="1">
      <c r="B552" s="55" t="s">
        <v>9</v>
      </c>
      <c r="C552" s="34" t="str">
        <f>+'CE2'!C35</f>
        <v>MOUAD</v>
      </c>
      <c r="D552" s="56"/>
      <c r="F552" s="55" t="s">
        <v>9</v>
      </c>
      <c r="G552" s="34" t="str">
        <f t="shared" ref="G552:G553" si="24">+C552</f>
        <v>MOUAD</v>
      </c>
      <c r="H552" s="35"/>
    </row>
    <row r="553" spans="2:8" ht="19.5" thickBot="1">
      <c r="B553" s="55" t="s">
        <v>92</v>
      </c>
      <c r="C553" s="37" t="str">
        <f>+'CE2'!D35</f>
        <v>CE2</v>
      </c>
      <c r="D553" s="33"/>
      <c r="F553" s="55" t="s">
        <v>92</v>
      </c>
      <c r="G553" s="34" t="str">
        <f t="shared" si="24"/>
        <v>CE2</v>
      </c>
      <c r="H553" s="57" t="s">
        <v>101</v>
      </c>
    </row>
    <row r="554" spans="2:8" ht="16.5" thickBot="1">
      <c r="B554" s="52"/>
      <c r="C554" s="58"/>
      <c r="D554" s="56"/>
      <c r="G554" s="34"/>
      <c r="H554" s="35"/>
    </row>
    <row r="555" spans="2:8" ht="16.5" thickBot="1">
      <c r="B555" s="31" t="s">
        <v>98</v>
      </c>
      <c r="C555" s="32">
        <f>+'CE2'!E35</f>
        <v>800</v>
      </c>
      <c r="D555" s="33"/>
      <c r="F555" s="31" t="s">
        <v>98</v>
      </c>
      <c r="G555" s="34">
        <f t="shared" ref="G555:G558" si="25">+C555</f>
        <v>800</v>
      </c>
      <c r="H555" s="35"/>
    </row>
    <row r="556" spans="2:8" ht="16.5" thickBot="1">
      <c r="B556" s="36" t="s">
        <v>99</v>
      </c>
      <c r="C556" s="32">
        <f>+'CE2'!H35</f>
        <v>650</v>
      </c>
      <c r="D556" s="33"/>
      <c r="F556" s="36" t="s">
        <v>99</v>
      </c>
      <c r="G556" s="34">
        <f t="shared" si="25"/>
        <v>650</v>
      </c>
      <c r="H556" s="35"/>
    </row>
    <row r="557" spans="2:8" ht="16.5" thickBot="1">
      <c r="B557" s="31" t="s">
        <v>100</v>
      </c>
      <c r="C557" s="37">
        <f>+'CE2'!K35</f>
        <v>150</v>
      </c>
      <c r="D557" s="33"/>
      <c r="F557" s="31" t="s">
        <v>100</v>
      </c>
      <c r="G557" s="34">
        <f t="shared" si="25"/>
        <v>150</v>
      </c>
      <c r="H557" s="35"/>
    </row>
    <row r="558" spans="2:8" ht="16.5" thickBot="1">
      <c r="B558" s="38" t="s">
        <v>102</v>
      </c>
      <c r="C558" s="39">
        <f>SUM(C555:C557)</f>
        <v>1600</v>
      </c>
      <c r="D558" s="33"/>
      <c r="F558" s="38" t="s">
        <v>102</v>
      </c>
      <c r="G558" s="34">
        <f t="shared" si="25"/>
        <v>1600</v>
      </c>
      <c r="H558" s="35"/>
    </row>
    <row r="559" spans="2:8" ht="15.75" thickBot="1">
      <c r="B559" s="40"/>
      <c r="C559" s="41"/>
      <c r="D559" s="42"/>
      <c r="E559" s="41"/>
      <c r="F559" s="41"/>
      <c r="G559" s="41"/>
      <c r="H559" s="43"/>
    </row>
    <row r="560" spans="2:8" ht="18.75">
      <c r="B560" s="44" t="str">
        <f>B545</f>
        <v>SEPTEMBRE 2023</v>
      </c>
      <c r="C560" s="45"/>
      <c r="D560" s="46"/>
      <c r="E560" s="45"/>
      <c r="F560" s="47" t="str">
        <f>+B560</f>
        <v>SEPTEMBRE 2023</v>
      </c>
      <c r="G560" s="45"/>
      <c r="H560" s="48"/>
    </row>
    <row r="561" spans="2:8" ht="23.25">
      <c r="B561" s="49" t="s">
        <v>96</v>
      </c>
      <c r="D561" s="50"/>
      <c r="F561" s="51" t="s">
        <v>96</v>
      </c>
      <c r="H561" s="35"/>
    </row>
    <row r="562" spans="2:8" ht="23.25">
      <c r="B562" s="49" t="s">
        <v>97</v>
      </c>
      <c r="D562" s="50"/>
      <c r="F562" s="51" t="s">
        <v>97</v>
      </c>
      <c r="H562" s="35"/>
    </row>
    <row r="563" spans="2:8">
      <c r="B563" s="52"/>
      <c r="D563" s="50"/>
      <c r="H563" s="35"/>
    </row>
    <row r="564" spans="2:8" ht="18.75">
      <c r="B564" s="53" t="str">
        <f>B549</f>
        <v>ANNEE SCOLAIRE  : 2023 / 2024</v>
      </c>
      <c r="D564" s="50"/>
      <c r="F564" s="54" t="str">
        <f>+B564</f>
        <v>ANNEE SCOLAIRE  : 2023 / 2024</v>
      </c>
      <c r="H564" s="35"/>
    </row>
    <row r="565" spans="2:8" ht="15.75" thickBot="1">
      <c r="B565" s="52"/>
      <c r="D565" s="50"/>
      <c r="H565" s="35"/>
    </row>
    <row r="566" spans="2:8" ht="19.5" thickBot="1">
      <c r="B566" s="55" t="s">
        <v>10</v>
      </c>
      <c r="C566" s="34" t="e">
        <f>+'CE2'!#REF!</f>
        <v>#REF!</v>
      </c>
      <c r="D566" s="56"/>
      <c r="F566" s="55" t="s">
        <v>10</v>
      </c>
      <c r="G566" s="34" t="e">
        <f>+C566</f>
        <v>#REF!</v>
      </c>
      <c r="H566" s="35"/>
    </row>
    <row r="567" spans="2:8" ht="19.5" thickBot="1">
      <c r="B567" s="55" t="s">
        <v>9</v>
      </c>
      <c r="C567" s="34" t="e">
        <f>+'CE2'!#REF!</f>
        <v>#REF!</v>
      </c>
      <c r="D567" s="56"/>
      <c r="F567" s="55" t="s">
        <v>9</v>
      </c>
      <c r="G567" s="34" t="e">
        <f>+C567</f>
        <v>#REF!</v>
      </c>
      <c r="H567" s="35"/>
    </row>
    <row r="568" spans="2:8" ht="19.5" thickBot="1">
      <c r="B568" s="55" t="s">
        <v>92</v>
      </c>
      <c r="C568" s="37" t="e">
        <f>+'CE2'!#REF!</f>
        <v>#REF!</v>
      </c>
      <c r="D568" s="33"/>
      <c r="F568" s="55" t="s">
        <v>92</v>
      </c>
      <c r="G568" s="34" t="e">
        <f>+C568</f>
        <v>#REF!</v>
      </c>
      <c r="H568" s="57" t="s">
        <v>101</v>
      </c>
    </row>
    <row r="569" spans="2:8" ht="16.5" thickBot="1">
      <c r="B569" s="52"/>
      <c r="C569" s="58"/>
      <c r="D569" s="56"/>
      <c r="G569" s="34"/>
      <c r="H569" s="35"/>
    </row>
    <row r="570" spans="2:8" ht="16.5" thickBot="1">
      <c r="B570" s="31" t="s">
        <v>98</v>
      </c>
      <c r="C570" s="32" t="e">
        <f>+'CE2'!#REF!</f>
        <v>#REF!</v>
      </c>
      <c r="D570" s="33"/>
      <c r="F570" s="31" t="s">
        <v>98</v>
      </c>
      <c r="G570" s="34" t="e">
        <f>+C570</f>
        <v>#REF!</v>
      </c>
      <c r="H570" s="35"/>
    </row>
    <row r="571" spans="2:8" ht="16.5" thickBot="1">
      <c r="B571" s="36" t="s">
        <v>99</v>
      </c>
      <c r="C571" s="32" t="e">
        <f>+'CE2'!#REF!</f>
        <v>#REF!</v>
      </c>
      <c r="D571" s="33"/>
      <c r="F571" s="36" t="s">
        <v>99</v>
      </c>
      <c r="G571" s="34" t="e">
        <f>+C571</f>
        <v>#REF!</v>
      </c>
      <c r="H571" s="35"/>
    </row>
    <row r="572" spans="2:8" ht="16.5" thickBot="1">
      <c r="B572" s="31" t="s">
        <v>100</v>
      </c>
      <c r="C572" s="37" t="e">
        <f>+'CE2'!#REF!</f>
        <v>#REF!</v>
      </c>
      <c r="D572" s="33"/>
      <c r="F572" s="31" t="s">
        <v>100</v>
      </c>
      <c r="G572" s="34" t="e">
        <f>+C572</f>
        <v>#REF!</v>
      </c>
      <c r="H572" s="35"/>
    </row>
    <row r="573" spans="2:8" ht="16.5" thickBot="1">
      <c r="B573" s="38" t="s">
        <v>102</v>
      </c>
      <c r="C573" s="39" t="e">
        <f>SUM(C570:C572)</f>
        <v>#REF!</v>
      </c>
      <c r="D573" s="33"/>
      <c r="F573" s="38" t="s">
        <v>102</v>
      </c>
      <c r="G573" s="34" t="e">
        <f>+C573</f>
        <v>#REF!</v>
      </c>
      <c r="H573" s="35"/>
    </row>
    <row r="574" spans="2:8" ht="15.75" thickBot="1">
      <c r="B574" s="40"/>
      <c r="C574" s="59"/>
      <c r="D574" s="60"/>
      <c r="E574" s="41"/>
      <c r="F574" s="41"/>
      <c r="G574" s="41"/>
      <c r="H574" s="43"/>
    </row>
    <row r="575" spans="2:8" ht="18.75">
      <c r="B575" s="44" t="str">
        <f>+B560</f>
        <v>SEPTEMBRE 2023</v>
      </c>
      <c r="C575" s="45"/>
      <c r="D575" s="46"/>
      <c r="E575" s="45"/>
      <c r="F575" s="47" t="str">
        <f>+B575</f>
        <v>SEPTEMBRE 2023</v>
      </c>
      <c r="G575" s="45"/>
      <c r="H575" s="48"/>
    </row>
    <row r="576" spans="2:8" ht="23.25">
      <c r="B576" s="49" t="s">
        <v>96</v>
      </c>
      <c r="D576" s="50"/>
      <c r="F576" s="51" t="s">
        <v>96</v>
      </c>
      <c r="H576" s="35"/>
    </row>
    <row r="577" spans="2:8" ht="23.25">
      <c r="B577" s="49" t="s">
        <v>97</v>
      </c>
      <c r="D577" s="50"/>
      <c r="F577" s="51" t="s">
        <v>97</v>
      </c>
      <c r="H577" s="35"/>
    </row>
    <row r="578" spans="2:8">
      <c r="B578" s="52"/>
      <c r="D578" s="50"/>
      <c r="H578" s="35"/>
    </row>
    <row r="579" spans="2:8" ht="18.75">
      <c r="B579" s="53" t="str">
        <f>B564</f>
        <v>ANNEE SCOLAIRE  : 2023 / 2024</v>
      </c>
      <c r="D579" s="50"/>
      <c r="F579" s="54" t="str">
        <f>+B579</f>
        <v>ANNEE SCOLAIRE  : 2023 / 2024</v>
      </c>
      <c r="H579" s="35"/>
    </row>
    <row r="580" spans="2:8" ht="15.75" thickBot="1">
      <c r="B580" s="52"/>
      <c r="D580" s="50"/>
      <c r="H580" s="35"/>
    </row>
    <row r="581" spans="2:8" ht="19.5" thickBot="1">
      <c r="B581" s="55" t="s">
        <v>10</v>
      </c>
      <c r="C581" s="34" t="str">
        <f>+'CE2'!B36</f>
        <v>ENNACIRI</v>
      </c>
      <c r="D581" s="56"/>
      <c r="F581" s="55" t="s">
        <v>10</v>
      </c>
      <c r="G581" s="34" t="str">
        <f>+C581</f>
        <v>ENNACIRI</v>
      </c>
      <c r="H581" s="35"/>
    </row>
    <row r="582" spans="2:8" ht="19.5" thickBot="1">
      <c r="B582" s="55" t="s">
        <v>9</v>
      </c>
      <c r="C582" s="34" t="str">
        <f>+'CE2'!C36</f>
        <v>IMRANE</v>
      </c>
      <c r="D582" s="56"/>
      <c r="F582" s="55" t="s">
        <v>9</v>
      </c>
      <c r="G582" s="34" t="str">
        <f t="shared" ref="G582:G583" si="26">+C582</f>
        <v>IMRANE</v>
      </c>
      <c r="H582" s="35"/>
    </row>
    <row r="583" spans="2:8" ht="19.5" thickBot="1">
      <c r="B583" s="55" t="s">
        <v>92</v>
      </c>
      <c r="C583" s="37" t="str">
        <f>+'CE2'!D36</f>
        <v>CE2</v>
      </c>
      <c r="D583" s="33"/>
      <c r="F583" s="55" t="s">
        <v>92</v>
      </c>
      <c r="G583" s="34" t="str">
        <f t="shared" si="26"/>
        <v>CE2</v>
      </c>
      <c r="H583" s="57" t="s">
        <v>101</v>
      </c>
    </row>
    <row r="584" spans="2:8" ht="16.5" thickBot="1">
      <c r="B584" s="52"/>
      <c r="C584" s="58"/>
      <c r="D584" s="56"/>
      <c r="G584" s="34"/>
      <c r="H584" s="35"/>
    </row>
    <row r="585" spans="2:8" ht="16.5" thickBot="1">
      <c r="B585" s="31" t="s">
        <v>98</v>
      </c>
      <c r="C585" s="32">
        <f>+'CE2'!E36</f>
        <v>800</v>
      </c>
      <c r="D585" s="33"/>
      <c r="F585" s="31" t="s">
        <v>98</v>
      </c>
      <c r="G585" s="34">
        <f t="shared" ref="G585:G588" si="27">+C585</f>
        <v>800</v>
      </c>
      <c r="H585" s="35"/>
    </row>
    <row r="586" spans="2:8" ht="16.5" thickBot="1">
      <c r="B586" s="36" t="s">
        <v>99</v>
      </c>
      <c r="C586" s="32">
        <f>+'CE2'!H36</f>
        <v>650</v>
      </c>
      <c r="D586" s="33"/>
      <c r="F586" s="36" t="s">
        <v>99</v>
      </c>
      <c r="G586" s="34">
        <f t="shared" si="27"/>
        <v>650</v>
      </c>
      <c r="H586" s="35"/>
    </row>
    <row r="587" spans="2:8" ht="16.5" thickBot="1">
      <c r="B587" s="31" t="s">
        <v>100</v>
      </c>
      <c r="C587" s="37">
        <f>+'CE2'!K36</f>
        <v>0</v>
      </c>
      <c r="D587" s="33"/>
      <c r="F587" s="31" t="s">
        <v>100</v>
      </c>
      <c r="G587" s="34">
        <f t="shared" si="27"/>
        <v>0</v>
      </c>
      <c r="H587" s="35"/>
    </row>
    <row r="588" spans="2:8" ht="16.5" thickBot="1">
      <c r="B588" s="38" t="s">
        <v>102</v>
      </c>
      <c r="C588" s="39">
        <f>SUM(C585:C587)</f>
        <v>1450</v>
      </c>
      <c r="D588" s="33"/>
      <c r="F588" s="38" t="s">
        <v>102</v>
      </c>
      <c r="G588" s="34">
        <f t="shared" si="27"/>
        <v>1450</v>
      </c>
      <c r="H588" s="35"/>
    </row>
    <row r="589" spans="2:8" ht="15.75" thickBot="1">
      <c r="B589" s="40"/>
      <c r="C589" s="41"/>
      <c r="D589" s="42"/>
      <c r="E589" s="41"/>
      <c r="F589" s="41"/>
      <c r="G589" s="41"/>
      <c r="H589" s="43"/>
    </row>
    <row r="590" spans="2:8" ht="18.75">
      <c r="B590" s="44" t="str">
        <f>B575</f>
        <v>SEPTEMBRE 2023</v>
      </c>
      <c r="C590" s="45"/>
      <c r="D590" s="46"/>
      <c r="E590" s="45"/>
      <c r="F590" s="47" t="str">
        <f>+B590</f>
        <v>SEPTEMBRE 2023</v>
      </c>
      <c r="G590" s="45"/>
      <c r="H590" s="48"/>
    </row>
    <row r="591" spans="2:8" ht="23.25">
      <c r="B591" s="49" t="s">
        <v>96</v>
      </c>
      <c r="D591" s="50"/>
      <c r="F591" s="51" t="s">
        <v>96</v>
      </c>
      <c r="H591" s="35"/>
    </row>
    <row r="592" spans="2:8" ht="23.25">
      <c r="B592" s="49" t="s">
        <v>97</v>
      </c>
      <c r="D592" s="50"/>
      <c r="F592" s="51" t="s">
        <v>97</v>
      </c>
      <c r="H592" s="35"/>
    </row>
    <row r="593" spans="2:8">
      <c r="B593" s="52"/>
      <c r="D593" s="50"/>
      <c r="H593" s="35"/>
    </row>
    <row r="594" spans="2:8" ht="18.75">
      <c r="B594" s="53" t="str">
        <f>B579</f>
        <v>ANNEE SCOLAIRE  : 2023 / 2024</v>
      </c>
      <c r="D594" s="50"/>
      <c r="F594" s="54" t="str">
        <f>+B594</f>
        <v>ANNEE SCOLAIRE  : 2023 / 2024</v>
      </c>
      <c r="H594" s="35"/>
    </row>
    <row r="595" spans="2:8" ht="15.75" thickBot="1">
      <c r="B595" s="52"/>
      <c r="D595" s="50"/>
      <c r="H595" s="35"/>
    </row>
    <row r="596" spans="2:8" ht="19.5" thickBot="1">
      <c r="B596" s="55" t="s">
        <v>10</v>
      </c>
      <c r="C596" s="34" t="str">
        <f>+'CE2'!B37</f>
        <v>EL AZOUZI</v>
      </c>
      <c r="D596" s="56"/>
      <c r="F596" s="55" t="s">
        <v>10</v>
      </c>
      <c r="G596" s="34" t="str">
        <f>+C596</f>
        <v>EL AZOUZI</v>
      </c>
      <c r="H596" s="35"/>
    </row>
    <row r="597" spans="2:8" ht="19.5" thickBot="1">
      <c r="B597" s="55" t="s">
        <v>9</v>
      </c>
      <c r="C597" s="34" t="str">
        <f>+'CE2'!C37</f>
        <v>CHIHAB</v>
      </c>
      <c r="D597" s="56"/>
      <c r="F597" s="55" t="s">
        <v>9</v>
      </c>
      <c r="G597" s="34" t="str">
        <f>+C597</f>
        <v>CHIHAB</v>
      </c>
      <c r="H597" s="35"/>
    </row>
    <row r="598" spans="2:8" ht="19.5" thickBot="1">
      <c r="B598" s="55" t="s">
        <v>92</v>
      </c>
      <c r="C598" s="37" t="str">
        <f>+'CE2'!D37</f>
        <v>CE2</v>
      </c>
      <c r="D598" s="33"/>
      <c r="F598" s="55" t="s">
        <v>92</v>
      </c>
      <c r="G598" s="34" t="str">
        <f>+C598</f>
        <v>CE2</v>
      </c>
      <c r="H598" s="57" t="s">
        <v>101</v>
      </c>
    </row>
    <row r="599" spans="2:8" ht="16.5" thickBot="1">
      <c r="B599" s="52"/>
      <c r="C599" s="58"/>
      <c r="D599" s="56"/>
      <c r="G599" s="34"/>
      <c r="H599" s="35"/>
    </row>
    <row r="600" spans="2:8" ht="16.5" thickBot="1">
      <c r="B600" s="31" t="s">
        <v>98</v>
      </c>
      <c r="C600" s="32">
        <f>+'CE2'!E37</f>
        <v>0</v>
      </c>
      <c r="D600" s="33"/>
      <c r="F600" s="31" t="s">
        <v>98</v>
      </c>
      <c r="G600" s="34">
        <f>+C600</f>
        <v>0</v>
      </c>
      <c r="H600" s="35"/>
    </row>
    <row r="601" spans="2:8" ht="16.5" thickBot="1">
      <c r="B601" s="36" t="s">
        <v>99</v>
      </c>
      <c r="C601" s="32">
        <f>+'CE2'!H37</f>
        <v>0</v>
      </c>
      <c r="D601" s="33"/>
      <c r="F601" s="36" t="s">
        <v>99</v>
      </c>
      <c r="G601" s="34">
        <f>+C601</f>
        <v>0</v>
      </c>
      <c r="H601" s="35"/>
    </row>
    <row r="602" spans="2:8" ht="16.5" thickBot="1">
      <c r="B602" s="31" t="s">
        <v>100</v>
      </c>
      <c r="C602" s="37">
        <f>+'CE2'!K37</f>
        <v>0</v>
      </c>
      <c r="D602" s="33"/>
      <c r="F602" s="31" t="s">
        <v>100</v>
      </c>
      <c r="G602" s="34">
        <f>+C602</f>
        <v>0</v>
      </c>
      <c r="H602" s="35"/>
    </row>
    <row r="603" spans="2:8" ht="16.5" thickBot="1">
      <c r="B603" s="38" t="s">
        <v>102</v>
      </c>
      <c r="C603" s="39">
        <f>SUM(C600:C602)</f>
        <v>0</v>
      </c>
      <c r="D603" s="33"/>
      <c r="F603" s="38" t="s">
        <v>102</v>
      </c>
      <c r="G603" s="34">
        <f>+C603</f>
        <v>0</v>
      </c>
      <c r="H603" s="35"/>
    </row>
    <row r="604" spans="2:8" ht="15.75" thickBot="1">
      <c r="B604" s="40"/>
      <c r="C604" s="59"/>
      <c r="D604" s="60"/>
      <c r="E604" s="41"/>
      <c r="F604" s="41"/>
      <c r="G604" s="41"/>
      <c r="H604" s="43"/>
    </row>
    <row r="605" spans="2:8" ht="18.75">
      <c r="B605" s="44" t="str">
        <f>+B590</f>
        <v>SEPTEMBRE 2023</v>
      </c>
      <c r="C605" s="45"/>
      <c r="D605" s="46"/>
      <c r="E605" s="45"/>
      <c r="F605" s="47" t="str">
        <f>+B605</f>
        <v>SEPTEMBRE 2023</v>
      </c>
      <c r="G605" s="45"/>
      <c r="H605" s="48"/>
    </row>
    <row r="606" spans="2:8" ht="23.25">
      <c r="B606" s="49" t="s">
        <v>96</v>
      </c>
      <c r="D606" s="50"/>
      <c r="F606" s="51" t="s">
        <v>96</v>
      </c>
      <c r="H606" s="35"/>
    </row>
    <row r="607" spans="2:8" ht="23.25">
      <c r="B607" s="49" t="s">
        <v>97</v>
      </c>
      <c r="D607" s="50"/>
      <c r="F607" s="51" t="s">
        <v>97</v>
      </c>
      <c r="H607" s="35"/>
    </row>
    <row r="608" spans="2:8">
      <c r="B608" s="52"/>
      <c r="D608" s="50"/>
      <c r="H608" s="35"/>
    </row>
    <row r="609" spans="2:8" ht="18.75">
      <c r="B609" s="53" t="str">
        <f>B594</f>
        <v>ANNEE SCOLAIRE  : 2023 / 2024</v>
      </c>
      <c r="D609" s="50"/>
      <c r="F609" s="54" t="str">
        <f>+B609</f>
        <v>ANNEE SCOLAIRE  : 2023 / 2024</v>
      </c>
      <c r="H609" s="35"/>
    </row>
    <row r="610" spans="2:8" ht="15.75" thickBot="1">
      <c r="B610" s="52"/>
      <c r="D610" s="50"/>
      <c r="H610" s="35"/>
    </row>
    <row r="611" spans="2:8" ht="19.5" thickBot="1">
      <c r="B611" s="55" t="s">
        <v>10</v>
      </c>
      <c r="C611" s="34" t="str">
        <f>+'CE2'!B38</f>
        <v>EL AMRI</v>
      </c>
      <c r="D611" s="56"/>
      <c r="F611" s="55" t="s">
        <v>10</v>
      </c>
      <c r="G611" s="34" t="str">
        <f>+C611</f>
        <v>EL AMRI</v>
      </c>
      <c r="H611" s="35"/>
    </row>
    <row r="612" spans="2:8" ht="19.5" thickBot="1">
      <c r="B612" s="55" t="s">
        <v>9</v>
      </c>
      <c r="C612" s="34" t="str">
        <f>+'CE2'!C38</f>
        <v>SAFAE AYA</v>
      </c>
      <c r="D612" s="56"/>
      <c r="F612" s="55" t="s">
        <v>9</v>
      </c>
      <c r="G612" s="34" t="str">
        <f>+C612</f>
        <v>SAFAE AYA</v>
      </c>
      <c r="H612" s="35"/>
    </row>
    <row r="613" spans="2:8" ht="19.5" thickBot="1">
      <c r="B613" s="55" t="s">
        <v>92</v>
      </c>
      <c r="C613" s="37" t="str">
        <f>+'CE2'!D38</f>
        <v>CE2</v>
      </c>
      <c r="D613" s="33"/>
      <c r="F613" s="55" t="s">
        <v>92</v>
      </c>
      <c r="G613" s="34" t="str">
        <f>+C613</f>
        <v>CE2</v>
      </c>
      <c r="H613" s="57" t="s">
        <v>101</v>
      </c>
    </row>
    <row r="614" spans="2:8" ht="16.5" thickBot="1">
      <c r="B614" s="52"/>
      <c r="C614" s="58"/>
      <c r="D614" s="56"/>
      <c r="G614" s="34"/>
      <c r="H614" s="35"/>
    </row>
    <row r="615" spans="2:8" ht="16.5" thickBot="1">
      <c r="B615" s="31" t="s">
        <v>98</v>
      </c>
      <c r="C615" s="32">
        <f>+'CE2'!E38</f>
        <v>800</v>
      </c>
      <c r="D615" s="33"/>
      <c r="F615" s="31" t="s">
        <v>98</v>
      </c>
      <c r="G615" s="34">
        <f>+C615</f>
        <v>800</v>
      </c>
      <c r="H615" s="35"/>
    </row>
    <row r="616" spans="2:8" ht="16.5" thickBot="1">
      <c r="B616" s="36" t="s">
        <v>99</v>
      </c>
      <c r="C616" s="32">
        <f>+'CE2'!H38</f>
        <v>700</v>
      </c>
      <c r="D616" s="33"/>
      <c r="F616" s="36" t="s">
        <v>99</v>
      </c>
      <c r="G616" s="34">
        <f>+C616</f>
        <v>700</v>
      </c>
      <c r="H616" s="35"/>
    </row>
    <row r="617" spans="2:8" ht="16.5" thickBot="1">
      <c r="B617" s="31" t="s">
        <v>100</v>
      </c>
      <c r="C617" s="37">
        <f>+'CE2'!K38</f>
        <v>150</v>
      </c>
      <c r="D617" s="33"/>
      <c r="F617" s="31" t="s">
        <v>100</v>
      </c>
      <c r="G617" s="34">
        <f>+C617</f>
        <v>150</v>
      </c>
      <c r="H617" s="35"/>
    </row>
    <row r="618" spans="2:8" ht="16.5" thickBot="1">
      <c r="B618" s="38" t="s">
        <v>102</v>
      </c>
      <c r="C618" s="39">
        <f>SUM(C615:C617)</f>
        <v>1650</v>
      </c>
      <c r="D618" s="33"/>
      <c r="F618" s="38" t="s">
        <v>102</v>
      </c>
      <c r="G618" s="34">
        <f>+C618</f>
        <v>1650</v>
      </c>
      <c r="H618" s="35"/>
    </row>
    <row r="619" spans="2:8" ht="15.75" thickBot="1">
      <c r="B619" s="40"/>
      <c r="C619" s="59"/>
      <c r="D619" s="60"/>
      <c r="E619" s="41"/>
      <c r="F619" s="41"/>
      <c r="G619" s="41"/>
      <c r="H619" s="43"/>
    </row>
    <row r="620" spans="2:8" ht="18.75">
      <c r="B620" s="44" t="str">
        <f>B605</f>
        <v>SEPTEMBRE 2023</v>
      </c>
      <c r="C620" s="45"/>
      <c r="D620" s="46"/>
      <c r="E620" s="45"/>
      <c r="F620" s="47" t="str">
        <f>+B620</f>
        <v>SEPTEMBRE 2023</v>
      </c>
      <c r="G620" s="45"/>
      <c r="H620" s="48"/>
    </row>
    <row r="621" spans="2:8" ht="23.25">
      <c r="B621" s="49" t="s">
        <v>96</v>
      </c>
      <c r="D621" s="50"/>
      <c r="F621" s="51" t="s">
        <v>96</v>
      </c>
      <c r="H621" s="35"/>
    </row>
    <row r="622" spans="2:8" ht="23.25">
      <c r="B622" s="49" t="s">
        <v>97</v>
      </c>
      <c r="D622" s="50"/>
      <c r="F622" s="51" t="s">
        <v>97</v>
      </c>
      <c r="H622" s="35"/>
    </row>
    <row r="623" spans="2:8">
      <c r="B623" s="52"/>
      <c r="D623" s="50"/>
      <c r="H623" s="35"/>
    </row>
    <row r="624" spans="2:8" ht="18.75">
      <c r="B624" s="53" t="str">
        <f>B609</f>
        <v>ANNEE SCOLAIRE  : 2023 / 2024</v>
      </c>
      <c r="D624" s="50"/>
      <c r="F624" s="54" t="str">
        <f>+B624</f>
        <v>ANNEE SCOLAIRE  : 2023 / 2024</v>
      </c>
      <c r="H624" s="35"/>
    </row>
    <row r="625" spans="2:8" ht="15.75" thickBot="1">
      <c r="B625" s="52"/>
      <c r="D625" s="50"/>
      <c r="H625" s="35"/>
    </row>
    <row r="626" spans="2:8" ht="19.5" thickBot="1">
      <c r="B626" s="55" t="s">
        <v>10</v>
      </c>
      <c r="C626" s="34" t="str">
        <f>+'CE2'!B39</f>
        <v>EL AHMAR</v>
      </c>
      <c r="D626" s="56"/>
      <c r="F626" s="55" t="s">
        <v>10</v>
      </c>
      <c r="G626" s="34" t="str">
        <f>+C626</f>
        <v>EL AHMAR</v>
      </c>
      <c r="H626" s="35"/>
    </row>
    <row r="627" spans="2:8" ht="19.5" thickBot="1">
      <c r="B627" s="55" t="s">
        <v>9</v>
      </c>
      <c r="C627" s="34" t="str">
        <f>+'CE2'!C39</f>
        <v>AOUSS</v>
      </c>
      <c r="D627" s="56"/>
      <c r="F627" s="55" t="s">
        <v>9</v>
      </c>
      <c r="G627" s="34" t="str">
        <f>+C627</f>
        <v>AOUSS</v>
      </c>
      <c r="H627" s="35"/>
    </row>
    <row r="628" spans="2:8" ht="19.5" thickBot="1">
      <c r="B628" s="55" t="s">
        <v>92</v>
      </c>
      <c r="C628" s="37" t="str">
        <f>+'CE2'!D39</f>
        <v>CE2</v>
      </c>
      <c r="D628" s="33"/>
      <c r="F628" s="55" t="s">
        <v>92</v>
      </c>
      <c r="G628" s="37" t="str">
        <f>+C628</f>
        <v>CE2</v>
      </c>
      <c r="H628" s="57" t="s">
        <v>101</v>
      </c>
    </row>
    <row r="629" spans="2:8" ht="16.5" thickBot="1">
      <c r="B629" s="52"/>
      <c r="C629" s="58"/>
      <c r="D629" s="56"/>
      <c r="G629" s="34"/>
      <c r="H629" s="35"/>
    </row>
    <row r="630" spans="2:8" ht="16.5" thickBot="1">
      <c r="B630" s="31" t="s">
        <v>98</v>
      </c>
      <c r="C630" s="32">
        <f>+'CE2'!E39</f>
        <v>800</v>
      </c>
      <c r="D630" s="33"/>
      <c r="F630" s="31" t="s">
        <v>98</v>
      </c>
      <c r="G630" s="34">
        <f>+C630</f>
        <v>800</v>
      </c>
      <c r="H630" s="35"/>
    </row>
    <row r="631" spans="2:8" ht="16.5" thickBot="1">
      <c r="B631" s="36" t="s">
        <v>99</v>
      </c>
      <c r="C631" s="32">
        <f>+'CE2'!H39</f>
        <v>650</v>
      </c>
      <c r="D631" s="33"/>
      <c r="F631" s="36" t="s">
        <v>99</v>
      </c>
      <c r="G631" s="34">
        <f>+C631</f>
        <v>650</v>
      </c>
      <c r="H631" s="35"/>
    </row>
    <row r="632" spans="2:8" ht="16.5" thickBot="1">
      <c r="B632" s="31" t="s">
        <v>100</v>
      </c>
      <c r="C632" s="37">
        <f>+'CE2'!K39</f>
        <v>0</v>
      </c>
      <c r="D632" s="33"/>
      <c r="F632" s="31" t="s">
        <v>100</v>
      </c>
      <c r="G632" s="34">
        <f>+C632</f>
        <v>0</v>
      </c>
      <c r="H632" s="35"/>
    </row>
    <row r="633" spans="2:8" ht="16.5" thickBot="1">
      <c r="B633" s="38" t="s">
        <v>102</v>
      </c>
      <c r="C633" s="39">
        <f>SUM(C630:C632)</f>
        <v>1450</v>
      </c>
      <c r="D633" s="33"/>
      <c r="F633" s="38" t="s">
        <v>102</v>
      </c>
      <c r="G633" s="34">
        <f>+C633</f>
        <v>1450</v>
      </c>
      <c r="H633" s="35"/>
    </row>
    <row r="634" spans="2:8" ht="15.75" thickBot="1">
      <c r="B634" s="40"/>
      <c r="C634" s="59"/>
      <c r="D634" s="60"/>
      <c r="E634" s="41"/>
      <c r="F634" s="41"/>
      <c r="G634" s="41"/>
      <c r="H634" s="43"/>
    </row>
    <row r="635" spans="2:8" ht="18.75">
      <c r="B635" s="44" t="str">
        <f>B620</f>
        <v>SEPTEMBRE 2023</v>
      </c>
      <c r="C635" s="45"/>
      <c r="D635" s="46"/>
      <c r="E635" s="45"/>
      <c r="F635" s="47" t="str">
        <f>+B635</f>
        <v>SEPTEMBRE 2023</v>
      </c>
      <c r="G635" s="45"/>
      <c r="H635" s="48"/>
    </row>
    <row r="636" spans="2:8" ht="23.25">
      <c r="B636" s="49" t="s">
        <v>96</v>
      </c>
      <c r="D636" s="50"/>
      <c r="F636" s="51" t="s">
        <v>96</v>
      </c>
      <c r="H636" s="35"/>
    </row>
    <row r="637" spans="2:8" ht="23.25">
      <c r="B637" s="49" t="s">
        <v>97</v>
      </c>
      <c r="D637" s="50"/>
      <c r="F637" s="51" t="s">
        <v>97</v>
      </c>
      <c r="H637" s="35"/>
    </row>
    <row r="638" spans="2:8">
      <c r="B638" s="52"/>
      <c r="D638" s="50"/>
      <c r="H638" s="35"/>
    </row>
    <row r="639" spans="2:8" ht="18.75">
      <c r="B639" s="53" t="str">
        <f>B624</f>
        <v>ANNEE SCOLAIRE  : 2023 / 2024</v>
      </c>
      <c r="D639" s="50"/>
      <c r="F639" s="54" t="str">
        <f>+B639</f>
        <v>ANNEE SCOLAIRE  : 2023 / 2024</v>
      </c>
      <c r="H639" s="35"/>
    </row>
    <row r="640" spans="2:8" ht="15.75" thickBot="1">
      <c r="B640" s="52"/>
      <c r="D640" s="50"/>
      <c r="H640" s="35"/>
    </row>
    <row r="641" spans="2:8" ht="19.5" thickBot="1">
      <c r="B641" s="55" t="s">
        <v>10</v>
      </c>
      <c r="C641" s="34" t="str">
        <f>+'CE2'!B40</f>
        <v>BENSAID</v>
      </c>
      <c r="D641" s="56"/>
      <c r="F641" s="55" t="s">
        <v>10</v>
      </c>
      <c r="G641" s="34" t="str">
        <f>+C641</f>
        <v>BENSAID</v>
      </c>
      <c r="H641" s="35"/>
    </row>
    <row r="642" spans="2:8" ht="19.5" thickBot="1">
      <c r="B642" s="55" t="s">
        <v>9</v>
      </c>
      <c r="C642" s="34" t="str">
        <f>+'CE2'!C40</f>
        <v>MED REDA</v>
      </c>
      <c r="D642" s="56"/>
      <c r="F642" s="55" t="s">
        <v>9</v>
      </c>
      <c r="G642" s="34" t="str">
        <f>+C642</f>
        <v>MED REDA</v>
      </c>
      <c r="H642" s="35"/>
    </row>
    <row r="643" spans="2:8" ht="19.5" thickBot="1">
      <c r="B643" s="55" t="s">
        <v>92</v>
      </c>
      <c r="C643" s="37" t="str">
        <f>+'CE2'!D40</f>
        <v>CE2</v>
      </c>
      <c r="D643" s="33"/>
      <c r="F643" s="55" t="s">
        <v>92</v>
      </c>
      <c r="G643" s="34" t="str">
        <f>+C643</f>
        <v>CE2</v>
      </c>
      <c r="H643" s="57" t="s">
        <v>101</v>
      </c>
    </row>
    <row r="644" spans="2:8" ht="16.5" thickBot="1">
      <c r="B644" s="52"/>
      <c r="C644" s="58"/>
      <c r="D644" s="56"/>
      <c r="G644" s="34"/>
      <c r="H644" s="35"/>
    </row>
    <row r="645" spans="2:8" ht="16.5" thickBot="1">
      <c r="B645" s="31" t="s">
        <v>98</v>
      </c>
      <c r="C645" s="32">
        <f>+'CE2'!E40</f>
        <v>800</v>
      </c>
      <c r="D645" s="33"/>
      <c r="F645" s="31" t="s">
        <v>98</v>
      </c>
      <c r="G645" s="34">
        <f>+C645</f>
        <v>800</v>
      </c>
      <c r="H645" s="35"/>
    </row>
    <row r="646" spans="2:8" ht="16.5" thickBot="1">
      <c r="B646" s="36" t="s">
        <v>99</v>
      </c>
      <c r="C646" s="32">
        <f>+'CE2'!H40</f>
        <v>650</v>
      </c>
      <c r="D646" s="33"/>
      <c r="F646" s="36" t="s">
        <v>99</v>
      </c>
      <c r="G646" s="34">
        <f>+C646</f>
        <v>650</v>
      </c>
      <c r="H646" s="35"/>
    </row>
    <row r="647" spans="2:8" ht="16.5" thickBot="1">
      <c r="B647" s="31" t="s">
        <v>100</v>
      </c>
      <c r="C647" s="37">
        <f>+'CE2'!K40</f>
        <v>150</v>
      </c>
      <c r="D647" s="33"/>
      <c r="F647" s="31" t="s">
        <v>100</v>
      </c>
      <c r="G647" s="34">
        <f>+C647</f>
        <v>150</v>
      </c>
      <c r="H647" s="35"/>
    </row>
    <row r="648" spans="2:8" ht="16.5" thickBot="1">
      <c r="B648" s="38" t="s">
        <v>102</v>
      </c>
      <c r="C648" s="39">
        <f>SUM(C645:C647)</f>
        <v>1600</v>
      </c>
      <c r="D648" s="33"/>
      <c r="F648" s="38" t="s">
        <v>102</v>
      </c>
      <c r="G648" s="34">
        <f>+C648</f>
        <v>1600</v>
      </c>
      <c r="H648" s="35"/>
    </row>
    <row r="649" spans="2:8" ht="15.75" thickBot="1">
      <c r="B649" s="40"/>
      <c r="C649" s="59"/>
      <c r="D649" s="60"/>
      <c r="E649" s="41"/>
      <c r="F649" s="41"/>
      <c r="G649" s="41"/>
      <c r="H649" s="43"/>
    </row>
    <row r="650" spans="2:8" ht="18.75">
      <c r="B650" s="44" t="str">
        <f>+B635</f>
        <v>SEPTEMBRE 2023</v>
      </c>
      <c r="C650" s="45"/>
      <c r="D650" s="46"/>
      <c r="E650" s="45"/>
      <c r="F650" s="47" t="str">
        <f>+B650</f>
        <v>SEPTEMBRE 2023</v>
      </c>
      <c r="G650" s="45"/>
      <c r="H650" s="48"/>
    </row>
    <row r="651" spans="2:8" ht="23.25">
      <c r="B651" s="49" t="s">
        <v>96</v>
      </c>
      <c r="D651" s="50"/>
      <c r="F651" s="51" t="s">
        <v>96</v>
      </c>
      <c r="H651" s="35"/>
    </row>
    <row r="652" spans="2:8" ht="23.25">
      <c r="B652" s="49" t="s">
        <v>97</v>
      </c>
      <c r="D652" s="50"/>
      <c r="F652" s="51" t="s">
        <v>97</v>
      </c>
      <c r="H652" s="35"/>
    </row>
    <row r="653" spans="2:8">
      <c r="B653" s="52"/>
      <c r="D653" s="50"/>
      <c r="H653" s="35"/>
    </row>
    <row r="654" spans="2:8" ht="18.75">
      <c r="B654" s="53" t="str">
        <f>B639</f>
        <v>ANNEE SCOLAIRE  : 2023 / 2024</v>
      </c>
      <c r="D654" s="50"/>
      <c r="F654" s="54" t="str">
        <f>+B654</f>
        <v>ANNEE SCOLAIRE  : 2023 / 2024</v>
      </c>
      <c r="H654" s="35"/>
    </row>
    <row r="655" spans="2:8" ht="15.75" thickBot="1">
      <c r="B655" s="52"/>
      <c r="D655" s="50"/>
      <c r="H655" s="35"/>
    </row>
    <row r="656" spans="2:8" ht="19.5" thickBot="1">
      <c r="B656" s="55" t="s">
        <v>10</v>
      </c>
      <c r="C656" s="34" t="str">
        <f>+'CE2'!B41</f>
        <v>AZOUNID</v>
      </c>
      <c r="D656" s="56"/>
      <c r="F656" s="55" t="s">
        <v>10</v>
      </c>
      <c r="G656" s="34" t="str">
        <f>+C656</f>
        <v>AZOUNID</v>
      </c>
      <c r="H656" s="35"/>
    </row>
    <row r="657" spans="2:8" ht="19.5" thickBot="1">
      <c r="B657" s="55" t="s">
        <v>9</v>
      </c>
      <c r="C657" s="34" t="str">
        <f>+'CE2'!C41</f>
        <v>RAYANE</v>
      </c>
      <c r="D657" s="56"/>
      <c r="F657" s="55" t="s">
        <v>9</v>
      </c>
      <c r="G657" s="34" t="str">
        <f>+C657</f>
        <v>RAYANE</v>
      </c>
      <c r="H657" s="35"/>
    </row>
    <row r="658" spans="2:8" ht="19.5" thickBot="1">
      <c r="B658" s="55" t="s">
        <v>92</v>
      </c>
      <c r="C658" s="37" t="str">
        <f>+'CE2'!D41</f>
        <v>CE2</v>
      </c>
      <c r="D658" s="33"/>
      <c r="F658" s="55" t="s">
        <v>92</v>
      </c>
      <c r="G658" s="34" t="str">
        <f>+C658</f>
        <v>CE2</v>
      </c>
      <c r="H658" s="57" t="s">
        <v>101</v>
      </c>
    </row>
    <row r="659" spans="2:8" ht="16.5" thickBot="1">
      <c r="B659" s="52"/>
      <c r="C659" s="58"/>
      <c r="D659" s="56"/>
      <c r="G659" s="34"/>
      <c r="H659" s="35"/>
    </row>
    <row r="660" spans="2:8" ht="16.5" thickBot="1">
      <c r="B660" s="31" t="s">
        <v>98</v>
      </c>
      <c r="C660" s="32">
        <f>+'CE2'!E41</f>
        <v>800</v>
      </c>
      <c r="D660" s="33"/>
      <c r="F660" s="31" t="s">
        <v>98</v>
      </c>
      <c r="G660" s="34">
        <f>+C660</f>
        <v>800</v>
      </c>
      <c r="H660" s="35"/>
    </row>
    <row r="661" spans="2:8" ht="16.5" thickBot="1">
      <c r="B661" s="36" t="s">
        <v>99</v>
      </c>
      <c r="C661" s="32">
        <f>+'CE2'!H41</f>
        <v>600</v>
      </c>
      <c r="D661" s="33"/>
      <c r="F661" s="36" t="s">
        <v>99</v>
      </c>
      <c r="G661" s="34">
        <f>+C661</f>
        <v>600</v>
      </c>
      <c r="H661" s="35"/>
    </row>
    <row r="662" spans="2:8" ht="16.5" thickBot="1">
      <c r="B662" s="31" t="s">
        <v>100</v>
      </c>
      <c r="C662" s="37">
        <f>+'CE2'!K41</f>
        <v>150</v>
      </c>
      <c r="D662" s="33"/>
      <c r="F662" s="31" t="s">
        <v>100</v>
      </c>
      <c r="G662" s="34">
        <f>+C662</f>
        <v>150</v>
      </c>
      <c r="H662" s="35"/>
    </row>
    <row r="663" spans="2:8" ht="16.5" thickBot="1">
      <c r="B663" s="38" t="s">
        <v>102</v>
      </c>
      <c r="C663" s="39">
        <f>SUM(C660:C662)</f>
        <v>1550</v>
      </c>
      <c r="D663" s="33"/>
      <c r="F663" s="38" t="s">
        <v>102</v>
      </c>
      <c r="G663" s="34">
        <f>+C663</f>
        <v>1550</v>
      </c>
      <c r="H663" s="35"/>
    </row>
    <row r="664" spans="2:8" ht="15.75" thickBot="1">
      <c r="B664" s="40"/>
      <c r="C664" s="59"/>
      <c r="D664" s="60"/>
      <c r="E664" s="41"/>
      <c r="F664" s="41"/>
      <c r="G664" s="41"/>
      <c r="H664" s="43"/>
    </row>
    <row r="665" spans="2:8" ht="18.75">
      <c r="B665" s="44" t="str">
        <f>+B650</f>
        <v>SEPTEMBRE 2023</v>
      </c>
      <c r="C665" s="45"/>
      <c r="D665" s="46"/>
      <c r="E665" s="45"/>
      <c r="F665" s="47" t="str">
        <f>+B665</f>
        <v>SEPTEMBRE 2023</v>
      </c>
      <c r="G665" s="45"/>
      <c r="H665" s="48"/>
    </row>
    <row r="666" spans="2:8" ht="23.25">
      <c r="B666" s="49" t="s">
        <v>96</v>
      </c>
      <c r="D666" s="50"/>
      <c r="F666" s="51" t="s">
        <v>96</v>
      </c>
      <c r="H666" s="35"/>
    </row>
    <row r="667" spans="2:8" ht="23.25">
      <c r="B667" s="49" t="s">
        <v>97</v>
      </c>
      <c r="D667" s="50"/>
      <c r="F667" s="51" t="s">
        <v>97</v>
      </c>
      <c r="H667" s="35"/>
    </row>
    <row r="668" spans="2:8">
      <c r="B668" s="52"/>
      <c r="D668" s="50"/>
      <c r="H668" s="35"/>
    </row>
    <row r="669" spans="2:8" ht="18.75">
      <c r="B669" s="53" t="str">
        <f>B654</f>
        <v>ANNEE SCOLAIRE  : 2023 / 2024</v>
      </c>
      <c r="D669" s="50"/>
      <c r="F669" s="54" t="str">
        <f>+B669</f>
        <v>ANNEE SCOLAIRE  : 2023 / 2024</v>
      </c>
      <c r="H669" s="35"/>
    </row>
    <row r="670" spans="2:8" ht="15.75" thickBot="1">
      <c r="B670" s="52"/>
      <c r="D670" s="50"/>
      <c r="H670" s="35"/>
    </row>
    <row r="671" spans="2:8" ht="19.5" thickBot="1">
      <c r="B671" s="55" t="s">
        <v>10</v>
      </c>
      <c r="C671" s="34" t="str">
        <f>+'CE2'!B42</f>
        <v>BOULAID</v>
      </c>
      <c r="D671" s="56"/>
      <c r="F671" s="55" t="s">
        <v>10</v>
      </c>
      <c r="G671" s="34" t="str">
        <f>+C671</f>
        <v>BOULAID</v>
      </c>
      <c r="H671" s="35"/>
    </row>
    <row r="672" spans="2:8" ht="19.5" thickBot="1">
      <c r="B672" s="55" t="s">
        <v>9</v>
      </c>
      <c r="C672" s="34" t="str">
        <f>+'CE2'!C42</f>
        <v>HIBA</v>
      </c>
      <c r="D672" s="56"/>
      <c r="F672" s="55" t="s">
        <v>9</v>
      </c>
      <c r="G672" s="34" t="str">
        <f>+C672</f>
        <v>HIBA</v>
      </c>
      <c r="H672" s="35"/>
    </row>
    <row r="673" spans="2:8" ht="19.5" thickBot="1">
      <c r="B673" s="55" t="s">
        <v>92</v>
      </c>
      <c r="C673" s="37" t="str">
        <f>+'CE2'!D42</f>
        <v>CE2</v>
      </c>
      <c r="D673" s="33"/>
      <c r="F673" s="55" t="s">
        <v>92</v>
      </c>
      <c r="G673" s="34" t="str">
        <f>+C673</f>
        <v>CE2</v>
      </c>
      <c r="H673" s="57" t="s">
        <v>101</v>
      </c>
    </row>
    <row r="674" spans="2:8" ht="16.5" thickBot="1">
      <c r="B674" s="52"/>
      <c r="C674" s="58"/>
      <c r="D674" s="56"/>
      <c r="G674" s="34"/>
      <c r="H674" s="35"/>
    </row>
    <row r="675" spans="2:8" ht="16.5" thickBot="1">
      <c r="B675" s="31" t="s">
        <v>98</v>
      </c>
      <c r="C675" s="32">
        <f>+'CE2'!E42</f>
        <v>800</v>
      </c>
      <c r="D675" s="33"/>
      <c r="F675" s="31" t="s">
        <v>98</v>
      </c>
      <c r="G675" s="34">
        <f>+C675</f>
        <v>800</v>
      </c>
      <c r="H675" s="35"/>
    </row>
    <row r="676" spans="2:8" ht="16.5" thickBot="1">
      <c r="B676" s="36" t="s">
        <v>99</v>
      </c>
      <c r="C676" s="32">
        <f>+'CE2'!H34</f>
        <v>600</v>
      </c>
      <c r="D676" s="33"/>
      <c r="F676" s="36" t="s">
        <v>99</v>
      </c>
      <c r="G676" s="34">
        <f>+C676</f>
        <v>600</v>
      </c>
      <c r="H676" s="35"/>
    </row>
    <row r="677" spans="2:8" ht="16.5" thickBot="1">
      <c r="B677" s="31" t="s">
        <v>100</v>
      </c>
      <c r="C677" s="37">
        <f>+'CE2'!K42</f>
        <v>150</v>
      </c>
      <c r="D677" s="33"/>
      <c r="F677" s="31" t="s">
        <v>100</v>
      </c>
      <c r="G677" s="34">
        <f>+C677</f>
        <v>150</v>
      </c>
      <c r="H677" s="35"/>
    </row>
    <row r="678" spans="2:8" ht="16.5" thickBot="1">
      <c r="B678" s="38" t="s">
        <v>102</v>
      </c>
      <c r="C678" s="39">
        <f>SUM(C675:C677)</f>
        <v>1550</v>
      </c>
      <c r="D678" s="33"/>
      <c r="F678" s="38" t="s">
        <v>102</v>
      </c>
      <c r="G678" s="34">
        <f>+C678</f>
        <v>1550</v>
      </c>
      <c r="H678" s="35"/>
    </row>
    <row r="679" spans="2:8" ht="15.75" thickBot="1">
      <c r="B679" s="40"/>
      <c r="C679" s="59"/>
      <c r="D679" s="60"/>
      <c r="E679" s="41"/>
      <c r="F679" s="41"/>
      <c r="G679" s="41"/>
      <c r="H679" s="43"/>
    </row>
    <row r="680" spans="2:8" ht="18.75">
      <c r="B680" s="44" t="str">
        <f>+B665</f>
        <v>SEPTEMBRE 2023</v>
      </c>
      <c r="C680" s="45"/>
      <c r="D680" s="46"/>
      <c r="E680" s="45"/>
      <c r="F680" s="47" t="str">
        <f>+B680</f>
        <v>SEPTEMBRE 2023</v>
      </c>
      <c r="G680" s="45"/>
      <c r="H680" s="48"/>
    </row>
    <row r="681" spans="2:8" ht="23.25">
      <c r="B681" s="49" t="s">
        <v>96</v>
      </c>
      <c r="D681" s="50"/>
      <c r="F681" s="51" t="s">
        <v>96</v>
      </c>
      <c r="H681" s="35"/>
    </row>
    <row r="682" spans="2:8" ht="23.25">
      <c r="B682" s="49" t="s">
        <v>97</v>
      </c>
      <c r="D682" s="50"/>
      <c r="F682" s="51" t="s">
        <v>97</v>
      </c>
      <c r="H682" s="35"/>
    </row>
    <row r="683" spans="2:8">
      <c r="B683" s="52"/>
      <c r="D683" s="50"/>
      <c r="H683" s="35"/>
    </row>
    <row r="684" spans="2:8" ht="18.75">
      <c r="B684" s="53" t="str">
        <f>B669</f>
        <v>ANNEE SCOLAIRE  : 2023 / 2024</v>
      </c>
      <c r="D684" s="50"/>
      <c r="F684" s="54" t="str">
        <f>+B684</f>
        <v>ANNEE SCOLAIRE  : 2023 / 2024</v>
      </c>
      <c r="H684" s="35"/>
    </row>
    <row r="685" spans="2:8" ht="15.75" thickBot="1">
      <c r="B685" s="52"/>
      <c r="D685" s="50"/>
      <c r="H685" s="35"/>
    </row>
    <row r="686" spans="2:8" ht="19.5" thickBot="1">
      <c r="B686" s="55" t="s">
        <v>10</v>
      </c>
      <c r="C686" s="34" t="e">
        <f>+'CE2'!#REF!</f>
        <v>#REF!</v>
      </c>
      <c r="D686" s="56"/>
      <c r="F686" s="55" t="s">
        <v>10</v>
      </c>
      <c r="G686" s="34" t="e">
        <f>+C686</f>
        <v>#REF!</v>
      </c>
      <c r="H686" s="35"/>
    </row>
    <row r="687" spans="2:8" ht="19.5" thickBot="1">
      <c r="B687" s="55" t="s">
        <v>9</v>
      </c>
      <c r="C687" s="34" t="e">
        <f>+'CE2'!#REF!</f>
        <v>#REF!</v>
      </c>
      <c r="D687" s="56"/>
      <c r="F687" s="55" t="s">
        <v>9</v>
      </c>
      <c r="G687" s="34" t="e">
        <f>+C687</f>
        <v>#REF!</v>
      </c>
      <c r="H687" s="35"/>
    </row>
    <row r="688" spans="2:8" ht="19.5" thickBot="1">
      <c r="B688" s="55" t="s">
        <v>92</v>
      </c>
      <c r="C688" s="37" t="e">
        <f>+'CE2'!#REF!</f>
        <v>#REF!</v>
      </c>
      <c r="D688" s="33"/>
      <c r="F688" s="55" t="s">
        <v>92</v>
      </c>
      <c r="G688" s="34" t="e">
        <f>+C688</f>
        <v>#REF!</v>
      </c>
      <c r="H688" s="57" t="s">
        <v>101</v>
      </c>
    </row>
    <row r="689" spans="2:8" ht="16.5" thickBot="1">
      <c r="B689" s="52"/>
      <c r="C689" s="58"/>
      <c r="D689" s="56"/>
      <c r="G689" s="34"/>
      <c r="H689" s="35"/>
    </row>
    <row r="690" spans="2:8" ht="16.5" thickBot="1">
      <c r="B690" s="31" t="s">
        <v>98</v>
      </c>
      <c r="C690" s="32" t="e">
        <f>+'CE2'!#REF!</f>
        <v>#REF!</v>
      </c>
      <c r="D690" s="33"/>
      <c r="F690" s="31" t="s">
        <v>98</v>
      </c>
      <c r="G690" s="34" t="e">
        <f>+C690</f>
        <v>#REF!</v>
      </c>
      <c r="H690" s="35"/>
    </row>
    <row r="691" spans="2:8" ht="16.5" thickBot="1">
      <c r="B691" s="36" t="s">
        <v>99</v>
      </c>
      <c r="C691" s="32" t="e">
        <f>+'CE2'!#REF!</f>
        <v>#REF!</v>
      </c>
      <c r="D691" s="33"/>
      <c r="F691" s="36" t="s">
        <v>99</v>
      </c>
      <c r="G691" s="34" t="e">
        <f>+C691</f>
        <v>#REF!</v>
      </c>
      <c r="H691" s="35"/>
    </row>
    <row r="692" spans="2:8" ht="16.5" thickBot="1">
      <c r="B692" s="31" t="s">
        <v>100</v>
      </c>
      <c r="C692" s="37" t="e">
        <f>+'CE2'!#REF!</f>
        <v>#REF!</v>
      </c>
      <c r="D692" s="33"/>
      <c r="F692" s="31" t="s">
        <v>100</v>
      </c>
      <c r="G692" s="34" t="e">
        <f>+C692</f>
        <v>#REF!</v>
      </c>
      <c r="H692" s="35"/>
    </row>
    <row r="693" spans="2:8" ht="16.5" thickBot="1">
      <c r="B693" s="38" t="s">
        <v>102</v>
      </c>
      <c r="C693" s="39" t="e">
        <f>SUM(C690:C692)</f>
        <v>#REF!</v>
      </c>
      <c r="D693" s="33"/>
      <c r="F693" s="38" t="s">
        <v>102</v>
      </c>
      <c r="G693" s="34" t="e">
        <f>+C693</f>
        <v>#REF!</v>
      </c>
      <c r="H693" s="35"/>
    </row>
    <row r="694" spans="2:8" ht="15.75" thickBot="1">
      <c r="B694" s="40"/>
      <c r="C694" s="59"/>
      <c r="D694" s="60"/>
      <c r="E694" s="41"/>
      <c r="F694" s="41"/>
      <c r="G694" s="41"/>
      <c r="H694" s="43"/>
    </row>
    <row r="695" spans="2:8" ht="18.75">
      <c r="B695" s="44" t="str">
        <f>+B680</f>
        <v>SEPTEMBRE 2023</v>
      </c>
      <c r="C695" s="45"/>
      <c r="D695" s="46"/>
      <c r="E695" s="45"/>
      <c r="F695" s="47" t="str">
        <f>+B695</f>
        <v>SEPTEMBRE 2023</v>
      </c>
      <c r="G695" s="45"/>
      <c r="H695" s="48"/>
    </row>
    <row r="696" spans="2:8" ht="23.25">
      <c r="B696" s="49" t="s">
        <v>96</v>
      </c>
      <c r="D696" s="50"/>
      <c r="F696" s="51" t="s">
        <v>96</v>
      </c>
      <c r="H696" s="35"/>
    </row>
    <row r="697" spans="2:8" ht="23.25">
      <c r="B697" s="49" t="s">
        <v>97</v>
      </c>
      <c r="D697" s="50"/>
      <c r="F697" s="51" t="s">
        <v>97</v>
      </c>
      <c r="H697" s="35"/>
    </row>
    <row r="698" spans="2:8">
      <c r="B698" s="52"/>
      <c r="D698" s="50"/>
      <c r="H698" s="35"/>
    </row>
    <row r="699" spans="2:8" ht="18.75">
      <c r="B699" s="53" t="str">
        <f>B684</f>
        <v>ANNEE SCOLAIRE  : 2023 / 2024</v>
      </c>
      <c r="D699" s="50"/>
      <c r="F699" s="54" t="str">
        <f>+B699</f>
        <v>ANNEE SCOLAIRE  : 2023 / 2024</v>
      </c>
      <c r="H699" s="35"/>
    </row>
    <row r="700" spans="2:8" ht="15.75" thickBot="1">
      <c r="B700" s="52"/>
      <c r="D700" s="50"/>
      <c r="H700" s="35"/>
    </row>
    <row r="701" spans="2:8" ht="19.5" thickBot="1">
      <c r="B701" s="55" t="s">
        <v>10</v>
      </c>
      <c r="C701" s="34" t="str">
        <f>+'CE2'!B43</f>
        <v>REDOUANI</v>
      </c>
      <c r="D701" s="56"/>
      <c r="F701" s="55" t="s">
        <v>10</v>
      </c>
      <c r="G701" s="34" t="str">
        <f>+C701</f>
        <v>REDOUANI</v>
      </c>
      <c r="H701" s="35"/>
    </row>
    <row r="702" spans="2:8" ht="19.5" thickBot="1">
      <c r="B702" s="55" t="s">
        <v>9</v>
      </c>
      <c r="C702" s="34" t="str">
        <f>+'CE2'!C43</f>
        <v>MED ALI</v>
      </c>
      <c r="D702" s="56"/>
      <c r="F702" s="55" t="s">
        <v>9</v>
      </c>
      <c r="G702" s="34" t="str">
        <f>+C702</f>
        <v>MED ALI</v>
      </c>
      <c r="H702" s="35"/>
    </row>
    <row r="703" spans="2:8" ht="19.5" thickBot="1">
      <c r="B703" s="55" t="s">
        <v>92</v>
      </c>
      <c r="C703" s="37" t="str">
        <f>+'CE2'!D43</f>
        <v>CE2</v>
      </c>
      <c r="D703" s="33"/>
      <c r="F703" s="55" t="s">
        <v>92</v>
      </c>
      <c r="G703" s="34" t="str">
        <f>+C703</f>
        <v>CE2</v>
      </c>
      <c r="H703" s="57" t="s">
        <v>101</v>
      </c>
    </row>
    <row r="704" spans="2:8" ht="16.5" thickBot="1">
      <c r="B704" s="52"/>
      <c r="C704" s="58"/>
      <c r="D704" s="56"/>
      <c r="G704" s="34"/>
      <c r="H704" s="35"/>
    </row>
    <row r="705" spans="2:8" ht="16.5" thickBot="1">
      <c r="B705" s="31" t="s">
        <v>98</v>
      </c>
      <c r="C705" s="32">
        <f>+'CE2'!E43</f>
        <v>800</v>
      </c>
      <c r="D705" s="33"/>
      <c r="F705" s="31" t="s">
        <v>98</v>
      </c>
      <c r="G705" s="34">
        <f>+C705</f>
        <v>800</v>
      </c>
      <c r="H705" s="35"/>
    </row>
    <row r="706" spans="2:8" ht="16.5" thickBot="1">
      <c r="B706" s="36" t="s">
        <v>99</v>
      </c>
      <c r="C706" s="32">
        <f>+'CE2'!H43</f>
        <v>650</v>
      </c>
      <c r="D706" s="33"/>
      <c r="F706" s="36" t="s">
        <v>99</v>
      </c>
      <c r="G706" s="34">
        <f>+C706</f>
        <v>650</v>
      </c>
      <c r="H706" s="35"/>
    </row>
    <row r="707" spans="2:8" ht="16.5" thickBot="1">
      <c r="B707" s="31" t="s">
        <v>100</v>
      </c>
      <c r="C707" s="37">
        <f>+'CE2'!K43</f>
        <v>150</v>
      </c>
      <c r="D707" s="33"/>
      <c r="F707" s="31" t="s">
        <v>100</v>
      </c>
      <c r="G707" s="34">
        <f>+C707</f>
        <v>150</v>
      </c>
      <c r="H707" s="35"/>
    </row>
    <row r="708" spans="2:8" ht="16.5" thickBot="1">
      <c r="B708" s="38" t="s">
        <v>102</v>
      </c>
      <c r="C708" s="39">
        <f>SUM(C705:C707)</f>
        <v>1600</v>
      </c>
      <c r="D708" s="33"/>
      <c r="F708" s="38" t="s">
        <v>102</v>
      </c>
      <c r="G708" s="34">
        <f>+C708</f>
        <v>1600</v>
      </c>
      <c r="H708" s="35"/>
    </row>
    <row r="709" spans="2:8" ht="15.75" thickBot="1">
      <c r="B709" s="40"/>
      <c r="C709" s="59"/>
      <c r="D709" s="60"/>
      <c r="E709" s="41"/>
      <c r="F709" s="41"/>
      <c r="G709" s="41"/>
      <c r="H709" s="43"/>
    </row>
    <row r="710" spans="2:8" ht="18.75">
      <c r="B710" s="44" t="str">
        <f>+B695</f>
        <v>SEPTEMBRE 2023</v>
      </c>
      <c r="C710" s="45"/>
      <c r="D710" s="46"/>
      <c r="E710" s="45"/>
      <c r="F710" s="47" t="str">
        <f>+B710</f>
        <v>SEPTEMBRE 2023</v>
      </c>
      <c r="G710" s="45"/>
      <c r="H710" s="48"/>
    </row>
    <row r="711" spans="2:8" ht="23.25">
      <c r="B711" s="49" t="s">
        <v>96</v>
      </c>
      <c r="D711" s="50"/>
      <c r="F711" s="51" t="s">
        <v>96</v>
      </c>
      <c r="H711" s="35"/>
    </row>
    <row r="712" spans="2:8" ht="23.25">
      <c r="B712" s="49" t="s">
        <v>97</v>
      </c>
      <c r="D712" s="50"/>
      <c r="F712" s="51" t="s">
        <v>97</v>
      </c>
      <c r="H712" s="35"/>
    </row>
    <row r="713" spans="2:8">
      <c r="B713" s="52"/>
      <c r="D713" s="50"/>
      <c r="H713" s="35"/>
    </row>
    <row r="714" spans="2:8" ht="18.75">
      <c r="B714" s="53" t="str">
        <f>B699</f>
        <v>ANNEE SCOLAIRE  : 2023 / 2024</v>
      </c>
      <c r="D714" s="50"/>
      <c r="F714" s="54" t="str">
        <f>+B714</f>
        <v>ANNEE SCOLAIRE  : 2023 / 2024</v>
      </c>
      <c r="H714" s="35"/>
    </row>
    <row r="715" spans="2:8" ht="15.75" thickBot="1">
      <c r="B715" s="52"/>
      <c r="D715" s="50"/>
      <c r="H715" s="35"/>
    </row>
    <row r="716" spans="2:8" ht="19.5" thickBot="1">
      <c r="B716" s="55" t="s">
        <v>10</v>
      </c>
      <c r="C716" s="34" t="str">
        <f>+'CE2'!B44</f>
        <v>EL METRABI</v>
      </c>
      <c r="D716" s="56"/>
      <c r="F716" s="55" t="s">
        <v>10</v>
      </c>
      <c r="G716" s="34" t="str">
        <f>+C716</f>
        <v>EL METRABI</v>
      </c>
      <c r="H716" s="35"/>
    </row>
    <row r="717" spans="2:8" ht="19.5" thickBot="1">
      <c r="B717" s="55" t="s">
        <v>9</v>
      </c>
      <c r="C717" s="34" t="str">
        <f>+'CE2'!C44</f>
        <v>SALMA</v>
      </c>
      <c r="D717" s="56"/>
      <c r="F717" s="55" t="s">
        <v>9</v>
      </c>
      <c r="G717" s="34" t="str">
        <f>+C717</f>
        <v>SALMA</v>
      </c>
      <c r="H717" s="35"/>
    </row>
    <row r="718" spans="2:8" ht="19.5" thickBot="1">
      <c r="B718" s="55" t="s">
        <v>92</v>
      </c>
      <c r="C718" s="37" t="str">
        <f>+'CE2'!D44</f>
        <v>CE2</v>
      </c>
      <c r="D718" s="33"/>
      <c r="F718" s="55" t="s">
        <v>92</v>
      </c>
      <c r="G718" s="34" t="str">
        <f>+C718</f>
        <v>CE2</v>
      </c>
      <c r="H718" s="57" t="s">
        <v>101</v>
      </c>
    </row>
    <row r="719" spans="2:8" ht="16.5" thickBot="1">
      <c r="B719" s="52"/>
      <c r="C719" s="58"/>
      <c r="D719" s="56"/>
      <c r="G719" s="34"/>
      <c r="H719" s="35"/>
    </row>
    <row r="720" spans="2:8" ht="16.5" thickBot="1">
      <c r="B720" s="31" t="s">
        <v>98</v>
      </c>
      <c r="C720" s="32">
        <f>+'CE2'!E44</f>
        <v>800</v>
      </c>
      <c r="D720" s="33"/>
      <c r="F720" s="31" t="s">
        <v>98</v>
      </c>
      <c r="G720" s="34">
        <f>+C720</f>
        <v>800</v>
      </c>
      <c r="H720" s="35"/>
    </row>
    <row r="721" spans="2:8" ht="16.5" thickBot="1">
      <c r="B721" s="36" t="s">
        <v>99</v>
      </c>
      <c r="C721" s="32">
        <f>+'CE2'!H44</f>
        <v>650</v>
      </c>
      <c r="D721" s="33"/>
      <c r="F721" s="36" t="s">
        <v>99</v>
      </c>
      <c r="G721" s="34">
        <f>+C721</f>
        <v>650</v>
      </c>
      <c r="H721" s="35"/>
    </row>
    <row r="722" spans="2:8" ht="16.5" thickBot="1">
      <c r="B722" s="31" t="s">
        <v>100</v>
      </c>
      <c r="C722" s="37">
        <f>+'CE2'!K44</f>
        <v>0</v>
      </c>
      <c r="D722" s="33"/>
      <c r="F722" s="31" t="s">
        <v>100</v>
      </c>
      <c r="G722" s="34">
        <f>+C722</f>
        <v>0</v>
      </c>
      <c r="H722" s="35"/>
    </row>
    <row r="723" spans="2:8" ht="16.5" thickBot="1">
      <c r="B723" s="38" t="s">
        <v>102</v>
      </c>
      <c r="C723" s="39">
        <f>SUM(C720:C722)</f>
        <v>1450</v>
      </c>
      <c r="D723" s="33"/>
      <c r="F723" s="38" t="s">
        <v>102</v>
      </c>
      <c r="G723" s="34">
        <f>+C723</f>
        <v>1450</v>
      </c>
      <c r="H723" s="35"/>
    </row>
    <row r="724" spans="2:8" ht="15.75" thickBot="1">
      <c r="B724" s="40"/>
      <c r="C724" s="59"/>
      <c r="D724" s="60"/>
      <c r="E724" s="41"/>
      <c r="F724" s="41"/>
      <c r="G724" s="41"/>
      <c r="H724" s="43"/>
    </row>
    <row r="725" spans="2:8" ht="16.5" thickBot="1">
      <c r="B725" s="116"/>
      <c r="F725" s="119"/>
    </row>
    <row r="726" spans="2:8" ht="18.75">
      <c r="B726" s="44" t="str">
        <f>B710</f>
        <v>SEPTEMBRE 2023</v>
      </c>
      <c r="C726" s="45"/>
      <c r="D726" s="46"/>
      <c r="E726" s="45"/>
      <c r="F726" s="47" t="str">
        <f>+B726</f>
        <v>SEPTEMBRE 2023</v>
      </c>
      <c r="G726" s="45"/>
      <c r="H726" s="48"/>
    </row>
    <row r="727" spans="2:8" ht="23.25">
      <c r="B727" s="49" t="s">
        <v>96</v>
      </c>
      <c r="D727" s="50"/>
      <c r="F727" s="51" t="s">
        <v>96</v>
      </c>
      <c r="H727" s="35"/>
    </row>
    <row r="728" spans="2:8" ht="23.25">
      <c r="B728" s="49" t="s">
        <v>97</v>
      </c>
      <c r="D728" s="50"/>
      <c r="F728" s="51" t="s">
        <v>97</v>
      </c>
      <c r="H728" s="35"/>
    </row>
    <row r="729" spans="2:8">
      <c r="B729" s="52"/>
      <c r="D729" s="50"/>
      <c r="H729" s="35"/>
    </row>
    <row r="730" spans="2:8" ht="18.75">
      <c r="B730" s="53" t="str">
        <f>B714</f>
        <v>ANNEE SCOLAIRE  : 2023 / 2024</v>
      </c>
      <c r="D730" s="50"/>
      <c r="F730" s="54" t="str">
        <f>+B730</f>
        <v>ANNEE SCOLAIRE  : 2023 / 2024</v>
      </c>
      <c r="H730" s="35"/>
    </row>
    <row r="731" spans="2:8" ht="15.75" thickBot="1">
      <c r="B731" s="52"/>
      <c r="D731" s="50"/>
      <c r="H731" s="35"/>
    </row>
    <row r="732" spans="2:8" ht="19.5" thickBot="1">
      <c r="B732" s="55" t="s">
        <v>10</v>
      </c>
      <c r="C732" s="34" t="str">
        <f>+'CE2'!B45</f>
        <v>LAHZOUZ</v>
      </c>
      <c r="D732" s="56"/>
      <c r="F732" s="55" t="s">
        <v>10</v>
      </c>
      <c r="G732" s="34" t="str">
        <f>+C732</f>
        <v>LAHZOUZ</v>
      </c>
      <c r="H732" s="35"/>
    </row>
    <row r="733" spans="2:8" ht="19.5" thickBot="1">
      <c r="B733" s="55" t="s">
        <v>9</v>
      </c>
      <c r="C733" s="34" t="str">
        <f>+'CE2'!C45</f>
        <v>ZAKARIA</v>
      </c>
      <c r="D733" s="56"/>
      <c r="F733" s="55" t="s">
        <v>9</v>
      </c>
      <c r="G733" s="34" t="str">
        <f>+C733</f>
        <v>ZAKARIA</v>
      </c>
      <c r="H733" s="35"/>
    </row>
    <row r="734" spans="2:8" ht="19.5" thickBot="1">
      <c r="B734" s="55" t="s">
        <v>92</v>
      </c>
      <c r="C734" s="37" t="str">
        <f>+'CE2'!D45</f>
        <v>CE2</v>
      </c>
      <c r="D734" s="33"/>
      <c r="F734" s="55" t="s">
        <v>92</v>
      </c>
      <c r="G734" s="34" t="str">
        <f>+C734</f>
        <v>CE2</v>
      </c>
      <c r="H734" s="57" t="s">
        <v>101</v>
      </c>
    </row>
    <row r="735" spans="2:8" ht="16.5" thickBot="1">
      <c r="B735" s="52"/>
      <c r="C735" s="58"/>
      <c r="D735" s="56"/>
      <c r="G735" s="34"/>
      <c r="H735" s="35"/>
    </row>
    <row r="736" spans="2:8" ht="16.5" thickBot="1">
      <c r="B736" s="31" t="s">
        <v>98</v>
      </c>
      <c r="C736" s="32">
        <f>+'CE2'!E45</f>
        <v>800</v>
      </c>
      <c r="D736" s="33"/>
      <c r="F736" s="31" t="s">
        <v>98</v>
      </c>
      <c r="G736" s="34">
        <f>+C736</f>
        <v>800</v>
      </c>
      <c r="H736" s="35"/>
    </row>
    <row r="737" spans="2:8" ht="16.5" thickBot="1">
      <c r="B737" s="36" t="s">
        <v>99</v>
      </c>
      <c r="C737" s="32">
        <f>+'CE2'!H45</f>
        <v>650</v>
      </c>
      <c r="D737" s="33"/>
      <c r="F737" s="36" t="s">
        <v>99</v>
      </c>
      <c r="G737" s="34">
        <f>+C737</f>
        <v>650</v>
      </c>
      <c r="H737" s="35"/>
    </row>
    <row r="738" spans="2:8" ht="16.5" thickBot="1">
      <c r="B738" s="31" t="s">
        <v>100</v>
      </c>
      <c r="C738" s="37">
        <f>+'CE2'!K45</f>
        <v>0</v>
      </c>
      <c r="D738" s="33"/>
      <c r="F738" s="31" t="s">
        <v>100</v>
      </c>
      <c r="G738" s="34">
        <f>+C738</f>
        <v>0</v>
      </c>
      <c r="H738" s="35"/>
    </row>
    <row r="739" spans="2:8" ht="16.5" thickBot="1">
      <c r="B739" s="38" t="s">
        <v>102</v>
      </c>
      <c r="C739" s="39">
        <f>SUM(C736:C738)</f>
        <v>1450</v>
      </c>
      <c r="D739" s="33"/>
      <c r="F739" s="38" t="s">
        <v>102</v>
      </c>
      <c r="G739" s="34">
        <f>+C739</f>
        <v>1450</v>
      </c>
      <c r="H739" s="35"/>
    </row>
    <row r="740" spans="2:8" ht="15.75" thickBot="1">
      <c r="B740" s="40"/>
      <c r="C740" s="59"/>
      <c r="D740" s="60"/>
      <c r="E740" s="41"/>
      <c r="F740" s="41"/>
      <c r="G740" s="41"/>
      <c r="H740" s="43"/>
    </row>
    <row r="741" spans="2:8" ht="16.5" thickBot="1">
      <c r="B741" s="116"/>
      <c r="F741" s="119"/>
    </row>
    <row r="742" spans="2:8" ht="18.75">
      <c r="B742" s="44" t="str">
        <f>B710</f>
        <v>SEPTEMBRE 2023</v>
      </c>
      <c r="C742" s="45"/>
      <c r="D742" s="46"/>
      <c r="E742" s="45"/>
      <c r="F742" s="47" t="str">
        <f>+B742</f>
        <v>SEPTEMBRE 2023</v>
      </c>
      <c r="G742" s="45"/>
      <c r="H742" s="48"/>
    </row>
    <row r="743" spans="2:8" ht="23.25">
      <c r="B743" s="49" t="s">
        <v>96</v>
      </c>
      <c r="D743" s="50"/>
      <c r="F743" s="51" t="s">
        <v>96</v>
      </c>
      <c r="H743" s="35"/>
    </row>
    <row r="744" spans="2:8" ht="23.25">
      <c r="B744" s="49" t="s">
        <v>97</v>
      </c>
      <c r="D744" s="50"/>
      <c r="F744" s="51" t="s">
        <v>97</v>
      </c>
      <c r="H744" s="35"/>
    </row>
    <row r="745" spans="2:8">
      <c r="B745" s="52"/>
      <c r="D745" s="50"/>
      <c r="H745" s="35"/>
    </row>
    <row r="746" spans="2:8" ht="18.75">
      <c r="B746" s="53" t="str">
        <f>B714</f>
        <v>ANNEE SCOLAIRE  : 2023 / 2024</v>
      </c>
      <c r="D746" s="50"/>
      <c r="F746" s="54" t="str">
        <f>+B746</f>
        <v>ANNEE SCOLAIRE  : 2023 / 2024</v>
      </c>
      <c r="H746" s="35"/>
    </row>
    <row r="747" spans="2:8" ht="15.75" thickBot="1">
      <c r="B747" s="52"/>
      <c r="D747" s="50"/>
      <c r="H747" s="35"/>
    </row>
    <row r="748" spans="2:8" ht="19.5" thickBot="1">
      <c r="B748" s="55" t="s">
        <v>10</v>
      </c>
      <c r="C748" s="34" t="e">
        <f>+'CE2'!#REF!</f>
        <v>#REF!</v>
      </c>
      <c r="D748" s="56"/>
      <c r="F748" s="55" t="s">
        <v>10</v>
      </c>
      <c r="G748" s="34" t="e">
        <f>+C748</f>
        <v>#REF!</v>
      </c>
      <c r="H748" s="35"/>
    </row>
    <row r="749" spans="2:8" ht="19.5" thickBot="1">
      <c r="B749" s="55" t="s">
        <v>9</v>
      </c>
      <c r="C749" s="34" t="e">
        <f>+'CE2'!#REF!</f>
        <v>#REF!</v>
      </c>
      <c r="D749" s="56"/>
      <c r="F749" s="55" t="s">
        <v>9</v>
      </c>
      <c r="G749" s="34" t="e">
        <f>+C749</f>
        <v>#REF!</v>
      </c>
      <c r="H749" s="35"/>
    </row>
    <row r="750" spans="2:8" ht="19.5" thickBot="1">
      <c r="B750" s="55" t="s">
        <v>92</v>
      </c>
      <c r="C750" s="37" t="e">
        <f>+'CE2'!#REF!</f>
        <v>#REF!</v>
      </c>
      <c r="D750" s="33"/>
      <c r="F750" s="55" t="s">
        <v>92</v>
      </c>
      <c r="G750" s="34" t="e">
        <f>+C750</f>
        <v>#REF!</v>
      </c>
      <c r="H750" s="57" t="s">
        <v>101</v>
      </c>
    </row>
    <row r="751" spans="2:8" ht="16.5" thickBot="1">
      <c r="B751" s="52"/>
      <c r="C751" s="58"/>
      <c r="D751" s="56"/>
      <c r="G751" s="34"/>
      <c r="H751" s="35"/>
    </row>
    <row r="752" spans="2:8" ht="16.5" thickBot="1">
      <c r="B752" s="31" t="s">
        <v>98</v>
      </c>
      <c r="C752" s="32" t="e">
        <f>+'CE2'!#REF!</f>
        <v>#REF!</v>
      </c>
      <c r="D752" s="33"/>
      <c r="F752" s="31" t="s">
        <v>98</v>
      </c>
      <c r="G752" s="34" t="e">
        <f>+C752</f>
        <v>#REF!</v>
      </c>
      <c r="H752" s="35"/>
    </row>
    <row r="753" spans="2:8" ht="16.5" thickBot="1">
      <c r="B753" s="36" t="s">
        <v>99</v>
      </c>
      <c r="C753" s="32" t="e">
        <f>+'CE2'!#REF!</f>
        <v>#REF!</v>
      </c>
      <c r="D753" s="33"/>
      <c r="F753" s="36" t="s">
        <v>99</v>
      </c>
      <c r="G753" s="34" t="e">
        <f>+C753</f>
        <v>#REF!</v>
      </c>
      <c r="H753" s="35"/>
    </row>
    <row r="754" spans="2:8" ht="16.5" thickBot="1">
      <c r="B754" s="31" t="s">
        <v>100</v>
      </c>
      <c r="C754" s="37" t="e">
        <f>+'CE2'!#REF!</f>
        <v>#REF!</v>
      </c>
      <c r="D754" s="33"/>
      <c r="F754" s="31" t="s">
        <v>100</v>
      </c>
      <c r="G754" s="34" t="e">
        <f>+C754</f>
        <v>#REF!</v>
      </c>
      <c r="H754" s="35"/>
    </row>
    <row r="755" spans="2:8" ht="16.5" thickBot="1">
      <c r="B755" s="38" t="s">
        <v>102</v>
      </c>
      <c r="C755" s="39" t="e">
        <f>SUM(C752:C754)</f>
        <v>#REF!</v>
      </c>
      <c r="D755" s="33"/>
      <c r="F755" s="38" t="s">
        <v>102</v>
      </c>
      <c r="G755" s="34" t="e">
        <f>+C755</f>
        <v>#REF!</v>
      </c>
      <c r="H755" s="35"/>
    </row>
    <row r="756" spans="2:8" ht="15.75" thickBot="1">
      <c r="B756" s="40"/>
      <c r="C756" s="59"/>
      <c r="D756" s="60"/>
      <c r="E756" s="41"/>
      <c r="F756" s="41"/>
      <c r="G756" s="41"/>
      <c r="H756" s="43"/>
    </row>
    <row r="757" spans="2:8" ht="18.75">
      <c r="B757" s="44" t="str">
        <f>B742</f>
        <v>SEPTEMBRE 2023</v>
      </c>
      <c r="C757" s="45"/>
      <c r="D757" s="46"/>
      <c r="E757" s="45"/>
      <c r="F757" s="47" t="str">
        <f>+B757</f>
        <v>SEPTEMBRE 2023</v>
      </c>
      <c r="G757" s="45"/>
      <c r="H757" s="48"/>
    </row>
    <row r="758" spans="2:8" ht="23.25">
      <c r="B758" s="49" t="s">
        <v>96</v>
      </c>
      <c r="D758" s="50"/>
      <c r="F758" s="51" t="s">
        <v>96</v>
      </c>
      <c r="H758" s="35"/>
    </row>
    <row r="759" spans="2:8" ht="23.25">
      <c r="B759" s="49" t="s">
        <v>97</v>
      </c>
      <c r="D759" s="50"/>
      <c r="F759" s="51" t="s">
        <v>97</v>
      </c>
      <c r="H759" s="35"/>
    </row>
    <row r="760" spans="2:8">
      <c r="B760" s="52"/>
      <c r="D760" s="50"/>
      <c r="H760" s="35"/>
    </row>
    <row r="761" spans="2:8" ht="18.75">
      <c r="B761" s="53" t="str">
        <f>B746</f>
        <v>ANNEE SCOLAIRE  : 2023 / 2024</v>
      </c>
      <c r="D761" s="50"/>
      <c r="F761" s="54" t="str">
        <f>+B761</f>
        <v>ANNEE SCOLAIRE  : 2023 / 2024</v>
      </c>
      <c r="H761" s="35"/>
    </row>
    <row r="762" spans="2:8" ht="15.75" thickBot="1">
      <c r="B762" s="52"/>
      <c r="D762" s="50"/>
      <c r="H762" s="35"/>
    </row>
    <row r="763" spans="2:8" ht="19.5" thickBot="1">
      <c r="B763" s="55" t="s">
        <v>10</v>
      </c>
      <c r="C763" s="34" t="str">
        <f>+'CE2'!B46</f>
        <v>ESSADI</v>
      </c>
      <c r="D763" s="56"/>
      <c r="F763" s="55" t="s">
        <v>10</v>
      </c>
      <c r="G763" s="34" t="str">
        <f>+C763</f>
        <v>ESSADI</v>
      </c>
      <c r="H763" s="35"/>
    </row>
    <row r="764" spans="2:8" ht="19.5" thickBot="1">
      <c r="B764" s="55" t="s">
        <v>9</v>
      </c>
      <c r="C764" s="34" t="str">
        <f>+'CE2'!C46</f>
        <v>LINA</v>
      </c>
      <c r="D764" s="56"/>
      <c r="F764" s="55" t="s">
        <v>9</v>
      </c>
      <c r="G764" s="34" t="str">
        <f>+C764</f>
        <v>LINA</v>
      </c>
      <c r="H764" s="35"/>
    </row>
    <row r="765" spans="2:8" ht="19.5" thickBot="1">
      <c r="B765" s="55" t="s">
        <v>92</v>
      </c>
      <c r="C765" s="37" t="str">
        <f>+'CE2'!D46</f>
        <v>CE2</v>
      </c>
      <c r="D765" s="33"/>
      <c r="F765" s="55" t="s">
        <v>92</v>
      </c>
      <c r="G765" s="34" t="str">
        <f>+C765</f>
        <v>CE2</v>
      </c>
      <c r="H765" s="57" t="s">
        <v>101</v>
      </c>
    </row>
    <row r="766" spans="2:8" ht="16.5" thickBot="1">
      <c r="B766" s="52"/>
      <c r="C766" s="58"/>
      <c r="D766" s="56"/>
      <c r="G766" s="34"/>
      <c r="H766" s="35"/>
    </row>
    <row r="767" spans="2:8" ht="16.5" thickBot="1">
      <c r="B767" s="31" t="s">
        <v>98</v>
      </c>
      <c r="C767" s="32">
        <f>+'CE2'!E46</f>
        <v>800</v>
      </c>
      <c r="D767" s="33"/>
      <c r="F767" s="31" t="s">
        <v>98</v>
      </c>
      <c r="G767" s="34">
        <f>+C767</f>
        <v>800</v>
      </c>
      <c r="H767" s="35"/>
    </row>
    <row r="768" spans="2:8" ht="16.5" thickBot="1">
      <c r="B768" s="36" t="s">
        <v>99</v>
      </c>
      <c r="C768" s="32">
        <f>+'CE2'!H46</f>
        <v>650</v>
      </c>
      <c r="D768" s="33"/>
      <c r="F768" s="36" t="s">
        <v>99</v>
      </c>
      <c r="G768" s="34">
        <f>+C768</f>
        <v>650</v>
      </c>
      <c r="H768" s="35"/>
    </row>
    <row r="769" spans="2:8" ht="16.5" thickBot="1">
      <c r="B769" s="31" t="s">
        <v>100</v>
      </c>
      <c r="C769" s="37">
        <f>+'CE2'!K46</f>
        <v>150</v>
      </c>
      <c r="D769" s="33"/>
      <c r="F769" s="31" t="s">
        <v>100</v>
      </c>
      <c r="G769" s="34">
        <f>+C769</f>
        <v>150</v>
      </c>
      <c r="H769" s="35"/>
    </row>
    <row r="770" spans="2:8" ht="16.5" thickBot="1">
      <c r="B770" s="38" t="s">
        <v>102</v>
      </c>
      <c r="C770" s="39">
        <f>SUM(C767:C769)</f>
        <v>1600</v>
      </c>
      <c r="D770" s="33"/>
      <c r="F770" s="38" t="s">
        <v>102</v>
      </c>
      <c r="G770" s="34">
        <f>+C770</f>
        <v>1600</v>
      </c>
      <c r="H770" s="35"/>
    </row>
    <row r="771" spans="2:8" ht="15.75" thickBot="1">
      <c r="B771" s="40"/>
      <c r="C771" s="59"/>
      <c r="D771" s="60"/>
      <c r="E771" s="41"/>
      <c r="F771" s="41"/>
      <c r="G771" s="41"/>
      <c r="H771" s="43"/>
    </row>
    <row r="772" spans="2:8" ht="16.5" thickBot="1">
      <c r="B772" s="116"/>
      <c r="F772" s="119"/>
    </row>
    <row r="773" spans="2:8" ht="18.75">
      <c r="B773" s="44" t="str">
        <f>B757</f>
        <v>SEPTEMBRE 2023</v>
      </c>
      <c r="C773" s="45"/>
      <c r="D773" s="46"/>
      <c r="E773" s="45"/>
      <c r="F773" s="47" t="str">
        <f>+B773</f>
        <v>SEPTEMBRE 2023</v>
      </c>
      <c r="G773" s="45"/>
      <c r="H773" s="48"/>
    </row>
    <row r="774" spans="2:8" ht="23.25">
      <c r="B774" s="49" t="s">
        <v>96</v>
      </c>
      <c r="D774" s="50"/>
      <c r="F774" s="51" t="s">
        <v>96</v>
      </c>
      <c r="H774" s="35"/>
    </row>
    <row r="775" spans="2:8" ht="23.25">
      <c r="B775" s="49" t="s">
        <v>97</v>
      </c>
      <c r="D775" s="50"/>
      <c r="F775" s="51" t="s">
        <v>97</v>
      </c>
      <c r="H775" s="35"/>
    </row>
    <row r="776" spans="2:8">
      <c r="B776" s="52"/>
      <c r="D776" s="50"/>
      <c r="H776" s="35"/>
    </row>
    <row r="777" spans="2:8" ht="18.75">
      <c r="B777" s="101" t="str">
        <f>B761</f>
        <v>ANNEE SCOLAIRE  : 2023 / 2024</v>
      </c>
      <c r="D777" s="50"/>
      <c r="F777" s="54" t="str">
        <f>+B777</f>
        <v>ANNEE SCOLAIRE  : 2023 / 2024</v>
      </c>
      <c r="H777" s="35"/>
    </row>
    <row r="778" spans="2:8" ht="15.75" thickBot="1">
      <c r="B778" s="52"/>
      <c r="D778" s="50"/>
      <c r="H778" s="35"/>
    </row>
    <row r="779" spans="2:8" ht="19.5" thickBot="1">
      <c r="B779" s="55" t="s">
        <v>10</v>
      </c>
      <c r="C779" s="34" t="str">
        <f>+'CE1'!B56</f>
        <v>LAHFID</v>
      </c>
      <c r="D779" s="56"/>
      <c r="F779" s="55" t="s">
        <v>10</v>
      </c>
      <c r="G779" s="34" t="str">
        <f>+C779</f>
        <v>LAHFID</v>
      </c>
      <c r="H779" s="35"/>
    </row>
    <row r="780" spans="2:8" ht="19.5" thickBot="1">
      <c r="B780" s="55" t="s">
        <v>9</v>
      </c>
      <c r="C780" s="34" t="str">
        <f>+'CE1'!C56</f>
        <v>YOUSSEF</v>
      </c>
      <c r="D780" s="56"/>
      <c r="F780" s="55" t="s">
        <v>9</v>
      </c>
      <c r="G780" s="34" t="str">
        <f>+C780</f>
        <v>YOUSSEF</v>
      </c>
      <c r="H780" s="35"/>
    </row>
    <row r="781" spans="2:8" ht="19.5" thickBot="1">
      <c r="B781" s="55" t="s">
        <v>92</v>
      </c>
      <c r="C781" s="37" t="str">
        <f>+'CE1'!D56</f>
        <v>CE1</v>
      </c>
      <c r="D781" s="33"/>
      <c r="F781" s="55" t="s">
        <v>92</v>
      </c>
      <c r="G781" s="34" t="str">
        <f>+C781</f>
        <v>CE1</v>
      </c>
      <c r="H781" s="57" t="s">
        <v>101</v>
      </c>
    </row>
    <row r="782" spans="2:8" ht="16.5" thickBot="1">
      <c r="B782" s="52"/>
      <c r="C782" s="58"/>
      <c r="D782" s="56"/>
      <c r="G782" s="34"/>
      <c r="H782" s="35"/>
    </row>
    <row r="783" spans="2:8" ht="16.5" thickBot="1">
      <c r="B783" s="31" t="s">
        <v>98</v>
      </c>
      <c r="C783" s="32">
        <f>+'CE1'!E56</f>
        <v>700</v>
      </c>
      <c r="D783" s="33"/>
      <c r="F783" s="31" t="s">
        <v>98</v>
      </c>
      <c r="G783" s="34">
        <f>+C783</f>
        <v>700</v>
      </c>
      <c r="H783" s="35"/>
    </row>
    <row r="784" spans="2:8" ht="16.5" thickBot="1">
      <c r="B784" s="36" t="s">
        <v>99</v>
      </c>
      <c r="C784" s="32">
        <f>+'CE1'!H56</f>
        <v>600</v>
      </c>
      <c r="D784" s="33"/>
      <c r="F784" s="36" t="s">
        <v>99</v>
      </c>
      <c r="G784" s="34">
        <f>+C784</f>
        <v>600</v>
      </c>
      <c r="H784" s="35"/>
    </row>
    <row r="785" spans="2:8" ht="16.5" thickBot="1">
      <c r="B785" s="31" t="s">
        <v>100</v>
      </c>
      <c r="C785" s="37">
        <f>+'CE1'!K56</f>
        <v>0</v>
      </c>
      <c r="D785" s="33"/>
      <c r="F785" s="31" t="s">
        <v>100</v>
      </c>
      <c r="G785" s="34">
        <f>+C785</f>
        <v>0</v>
      </c>
      <c r="H785" s="35"/>
    </row>
    <row r="786" spans="2:8" ht="16.5" thickBot="1">
      <c r="B786" s="38" t="s">
        <v>102</v>
      </c>
      <c r="C786" s="39">
        <f>SUM(C783:C785)</f>
        <v>1300</v>
      </c>
      <c r="D786" s="33"/>
      <c r="F786" s="38" t="s">
        <v>102</v>
      </c>
      <c r="G786" s="34">
        <f>+C786</f>
        <v>1300</v>
      </c>
      <c r="H786" s="35"/>
    </row>
    <row r="787" spans="2:8" ht="15.75" thickBot="1">
      <c r="B787" s="40"/>
      <c r="C787" s="59"/>
      <c r="D787" s="60"/>
      <c r="E787" s="41"/>
      <c r="F787" s="41"/>
      <c r="G787" s="41"/>
      <c r="H787" s="43"/>
    </row>
  </sheetData>
  <pageMargins left="0.28000000000000003" right="0.17" top="0.27" bottom="0.41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33"/>
  <sheetViews>
    <sheetView topLeftCell="A332" workbookViewId="0">
      <selection activeCell="B352" sqref="B352"/>
    </sheetView>
  </sheetViews>
  <sheetFormatPr baseColWidth="10" defaultColWidth="9.140625" defaultRowHeight="15"/>
  <cols>
    <col min="1" max="1" width="1.7109375" customWidth="1"/>
    <col min="2" max="2" width="19.7109375" customWidth="1"/>
    <col min="3" max="3" width="15.42578125" customWidth="1"/>
    <col min="4" max="4" width="0.28515625" customWidth="1"/>
    <col min="5" max="5" width="0.7109375" customWidth="1"/>
    <col min="6" max="6" width="19.42578125" customWidth="1"/>
    <col min="7" max="7" width="14.85546875" customWidth="1"/>
    <col min="8" max="8" width="15" customWidth="1"/>
    <col min="10" max="10" width="9.7109375" bestFit="1" customWidth="1"/>
  </cols>
  <sheetData>
    <row r="1" spans="2:9" ht="1.5" customHeight="1">
      <c r="B1" s="72" t="e">
        <f>+#REF!</f>
        <v>#REF!</v>
      </c>
      <c r="F1" s="72" t="e">
        <f>+#REF!</f>
        <v>#REF!</v>
      </c>
    </row>
    <row r="2" spans="2:9" ht="15.75" thickBot="1"/>
    <row r="3" spans="2:9">
      <c r="B3" s="76" t="str">
        <f>+'LIST-GENERAL'!J4</f>
        <v>SEPTEMBRE 2023</v>
      </c>
      <c r="C3" s="45"/>
      <c r="D3" s="46"/>
      <c r="E3" s="45"/>
      <c r="F3" s="77" t="str">
        <f>+B3</f>
        <v>SEPTEMBRE 2023</v>
      </c>
      <c r="G3" s="45"/>
      <c r="H3" s="48"/>
    </row>
    <row r="4" spans="2:9">
      <c r="B4" s="78" t="s">
        <v>96</v>
      </c>
      <c r="D4" s="50"/>
      <c r="F4" s="79" t="s">
        <v>96</v>
      </c>
      <c r="H4" s="35"/>
    </row>
    <row r="5" spans="2:9">
      <c r="B5" s="78" t="s">
        <v>97</v>
      </c>
      <c r="D5" s="50"/>
      <c r="F5" s="79" t="s">
        <v>97</v>
      </c>
      <c r="H5" s="35"/>
    </row>
    <row r="6" spans="2:9" ht="6.75" customHeight="1">
      <c r="B6" s="52"/>
      <c r="D6" s="50"/>
      <c r="H6" s="35"/>
    </row>
    <row r="7" spans="2:9">
      <c r="B7" s="78" t="s">
        <v>464</v>
      </c>
      <c r="D7" s="50"/>
      <c r="F7" s="79" t="str">
        <f>+B7</f>
        <v>ANNEE SCOLAIRE  : 2023 / 2024</v>
      </c>
      <c r="H7" s="90"/>
      <c r="I7" s="91"/>
    </row>
    <row r="8" spans="2:9" ht="10.5" customHeight="1" thickBot="1">
      <c r="B8" s="52"/>
      <c r="D8" s="50"/>
      <c r="H8" s="90"/>
      <c r="I8" s="91"/>
    </row>
    <row r="9" spans="2:9" ht="15.75" thickBot="1">
      <c r="B9" s="80" t="s">
        <v>10</v>
      </c>
      <c r="C9" s="81" t="str">
        <f>+'CM1'!B7</f>
        <v xml:space="preserve">EL FAKHAR </v>
      </c>
      <c r="D9" s="82"/>
      <c r="F9" s="80" t="s">
        <v>10</v>
      </c>
      <c r="G9" s="81" t="str">
        <f>+C9</f>
        <v xml:space="preserve">EL FAKHAR </v>
      </c>
      <c r="H9" s="90"/>
      <c r="I9" s="91"/>
    </row>
    <row r="10" spans="2:9" ht="15.75" thickBot="1">
      <c r="B10" s="80" t="s">
        <v>9</v>
      </c>
      <c r="C10" s="81" t="str">
        <f>+'CM1'!C7</f>
        <v>ILYAS</v>
      </c>
      <c r="D10" s="82"/>
      <c r="F10" s="80" t="s">
        <v>9</v>
      </c>
      <c r="G10" s="81" t="str">
        <f t="shared" ref="G10:G11" si="0">+C10</f>
        <v>ILYAS</v>
      </c>
      <c r="H10" s="90"/>
      <c r="I10" s="91"/>
    </row>
    <row r="11" spans="2:9" ht="15.75" thickBot="1">
      <c r="B11" s="80" t="s">
        <v>92</v>
      </c>
      <c r="C11" s="83" t="str">
        <f>+'CM1'!D7</f>
        <v>CM1</v>
      </c>
      <c r="D11" s="84"/>
      <c r="F11" s="80" t="s">
        <v>92</v>
      </c>
      <c r="G11" s="81" t="str">
        <f t="shared" si="0"/>
        <v>CM1</v>
      </c>
      <c r="H11" s="57" t="s">
        <v>101</v>
      </c>
      <c r="I11" s="91"/>
    </row>
    <row r="12" spans="2:9" ht="6.75" customHeight="1" thickBot="1">
      <c r="B12" s="52"/>
      <c r="C12" s="85"/>
      <c r="D12" s="82"/>
      <c r="G12" s="81"/>
      <c r="H12" s="90"/>
      <c r="I12" s="91"/>
    </row>
    <row r="13" spans="2:9" ht="15.75" thickBot="1">
      <c r="B13" s="80" t="s">
        <v>98</v>
      </c>
      <c r="C13" s="86">
        <f>+'CM1'!E7</f>
        <v>800</v>
      </c>
      <c r="D13" s="84"/>
      <c r="F13" s="80" t="s">
        <v>98</v>
      </c>
      <c r="G13" s="81">
        <f t="shared" ref="G13:G16" si="1">+C13</f>
        <v>800</v>
      </c>
      <c r="H13" s="90"/>
      <c r="I13" s="91"/>
    </row>
    <row r="14" spans="2:9" ht="15.75" thickBot="1">
      <c r="B14" s="87" t="s">
        <v>99</v>
      </c>
      <c r="C14" s="86">
        <f>+'CM1'!H7</f>
        <v>600</v>
      </c>
      <c r="D14" s="84"/>
      <c r="F14" s="87" t="s">
        <v>99</v>
      </c>
      <c r="G14" s="81">
        <f t="shared" si="1"/>
        <v>600</v>
      </c>
      <c r="H14" s="90"/>
      <c r="I14" s="91"/>
    </row>
    <row r="15" spans="2:9" ht="15.75" thickBot="1">
      <c r="B15" s="80" t="s">
        <v>100</v>
      </c>
      <c r="C15" s="83">
        <f>+'CM1'!K7</f>
        <v>0</v>
      </c>
      <c r="D15" s="84"/>
      <c r="F15" s="80" t="s">
        <v>100</v>
      </c>
      <c r="G15" s="81">
        <f t="shared" si="1"/>
        <v>0</v>
      </c>
      <c r="H15" s="90"/>
      <c r="I15" s="91"/>
    </row>
    <row r="16" spans="2:9" ht="15.75" thickBot="1">
      <c r="B16" s="88" t="s">
        <v>102</v>
      </c>
      <c r="C16" s="89">
        <f>SUM(C13:C15)</f>
        <v>1400</v>
      </c>
      <c r="D16" s="84"/>
      <c r="F16" s="88" t="s">
        <v>102</v>
      </c>
      <c r="G16" s="81">
        <f t="shared" si="1"/>
        <v>1400</v>
      </c>
      <c r="H16" s="90"/>
      <c r="I16" s="91"/>
    </row>
    <row r="17" spans="2:9" ht="9" customHeight="1" thickBot="1">
      <c r="B17" s="40"/>
      <c r="C17" s="41"/>
      <c r="D17" s="42"/>
      <c r="E17" s="41"/>
      <c r="F17" s="41"/>
      <c r="G17" s="41"/>
      <c r="H17" s="92"/>
      <c r="I17" s="91"/>
    </row>
    <row r="18" spans="2:9">
      <c r="B18" s="76" t="str">
        <f>+'LIST-GENERAL'!J4</f>
        <v>SEPTEMBRE 2023</v>
      </c>
      <c r="C18" s="45"/>
      <c r="D18" s="46"/>
      <c r="E18" s="45"/>
      <c r="F18" s="77" t="str">
        <f>+B18</f>
        <v>SEPTEMBRE 2023</v>
      </c>
      <c r="G18" s="45"/>
      <c r="H18" s="93"/>
      <c r="I18" s="91"/>
    </row>
    <row r="19" spans="2:9">
      <c r="B19" s="78" t="s">
        <v>96</v>
      </c>
      <c r="D19" s="50"/>
      <c r="F19" s="79" t="s">
        <v>96</v>
      </c>
      <c r="H19" s="90"/>
      <c r="I19" s="91"/>
    </row>
    <row r="20" spans="2:9">
      <c r="B20" s="78" t="s">
        <v>97</v>
      </c>
      <c r="D20" s="50"/>
      <c r="F20" s="79" t="s">
        <v>97</v>
      </c>
      <c r="H20" s="90"/>
      <c r="I20" s="91"/>
    </row>
    <row r="21" spans="2:9" ht="7.5" customHeight="1">
      <c r="B21" s="52"/>
      <c r="D21" s="50"/>
      <c r="H21" s="90"/>
      <c r="I21" s="91"/>
    </row>
    <row r="22" spans="2:9">
      <c r="B22" s="78" t="str">
        <f>B7</f>
        <v>ANNEE SCOLAIRE  : 2023 / 2024</v>
      </c>
      <c r="D22" s="50"/>
      <c r="F22" s="79" t="str">
        <f>+B22</f>
        <v>ANNEE SCOLAIRE  : 2023 / 2024</v>
      </c>
      <c r="H22" s="90"/>
      <c r="I22" s="91"/>
    </row>
    <row r="23" spans="2:9" ht="9" customHeight="1" thickBot="1">
      <c r="B23" s="52"/>
      <c r="D23" s="50"/>
      <c r="H23" s="90"/>
      <c r="I23" s="91"/>
    </row>
    <row r="24" spans="2:9" ht="15.75" thickBot="1">
      <c r="B24" s="80" t="s">
        <v>10</v>
      </c>
      <c r="C24" s="81" t="str">
        <f>+'CM1'!B8</f>
        <v xml:space="preserve">NAJI </v>
      </c>
      <c r="D24" s="82"/>
      <c r="F24" s="80" t="s">
        <v>10</v>
      </c>
      <c r="G24" s="81" t="str">
        <f>+C24</f>
        <v xml:space="preserve">NAJI </v>
      </c>
      <c r="H24" s="90"/>
      <c r="I24" s="91"/>
    </row>
    <row r="25" spans="2:9" ht="15.75" thickBot="1">
      <c r="B25" s="80" t="s">
        <v>9</v>
      </c>
      <c r="C25" s="81" t="str">
        <f>+'CM1'!C8</f>
        <v xml:space="preserve"> FATINE</v>
      </c>
      <c r="D25" s="82"/>
      <c r="F25" s="80" t="s">
        <v>9</v>
      </c>
      <c r="G25" s="81" t="str">
        <f t="shared" ref="G25:G26" si="2">+C25</f>
        <v xml:space="preserve"> FATINE</v>
      </c>
      <c r="H25" s="90"/>
      <c r="I25" s="91"/>
    </row>
    <row r="26" spans="2:9" ht="15.75" thickBot="1">
      <c r="B26" s="80" t="s">
        <v>92</v>
      </c>
      <c r="C26" s="83" t="str">
        <f>+'CM1'!D8</f>
        <v>CM1</v>
      </c>
      <c r="D26" s="84"/>
      <c r="F26" s="80" t="s">
        <v>92</v>
      </c>
      <c r="G26" s="81" t="str">
        <f t="shared" si="2"/>
        <v>CM1</v>
      </c>
      <c r="H26" s="57" t="s">
        <v>101</v>
      </c>
      <c r="I26" s="91"/>
    </row>
    <row r="27" spans="2:9" ht="9.75" customHeight="1" thickBot="1">
      <c r="B27" s="52"/>
      <c r="C27" s="85"/>
      <c r="D27" s="82"/>
      <c r="G27" s="81"/>
      <c r="H27" s="90"/>
      <c r="I27" s="91"/>
    </row>
    <row r="28" spans="2:9" ht="15.75" thickBot="1">
      <c r="B28" s="80" t="s">
        <v>98</v>
      </c>
      <c r="C28" s="86">
        <f>+'CM1'!E8</f>
        <v>800</v>
      </c>
      <c r="D28" s="84"/>
      <c r="F28" s="80" t="s">
        <v>98</v>
      </c>
      <c r="G28" s="81">
        <f t="shared" ref="G28:G31" si="3">+C28</f>
        <v>800</v>
      </c>
      <c r="H28" s="90"/>
      <c r="I28" s="91"/>
    </row>
    <row r="29" spans="2:9" ht="15.75" thickBot="1">
      <c r="B29" s="87" t="s">
        <v>99</v>
      </c>
      <c r="C29" s="86">
        <f>+'CM1'!H8</f>
        <v>600</v>
      </c>
      <c r="D29" s="84"/>
      <c r="F29" s="87" t="s">
        <v>99</v>
      </c>
      <c r="G29" s="81">
        <f t="shared" si="3"/>
        <v>600</v>
      </c>
      <c r="H29" s="90"/>
      <c r="I29" s="91"/>
    </row>
    <row r="30" spans="2:9" ht="15.75" thickBot="1">
      <c r="B30" s="80" t="s">
        <v>100</v>
      </c>
      <c r="C30" s="83">
        <f>+'CM1'!K8</f>
        <v>0</v>
      </c>
      <c r="D30" s="84"/>
      <c r="F30" s="80" t="s">
        <v>100</v>
      </c>
      <c r="G30" s="81">
        <f t="shared" si="3"/>
        <v>0</v>
      </c>
      <c r="H30" s="90"/>
      <c r="I30" s="91"/>
    </row>
    <row r="31" spans="2:9" ht="15.75" thickBot="1">
      <c r="B31" s="88" t="s">
        <v>102</v>
      </c>
      <c r="C31" s="89">
        <f>SUM(C28:C30)</f>
        <v>1400</v>
      </c>
      <c r="D31" s="84"/>
      <c r="F31" s="88" t="s">
        <v>102</v>
      </c>
      <c r="G31" s="81">
        <f t="shared" si="3"/>
        <v>1400</v>
      </c>
      <c r="H31" s="90"/>
      <c r="I31" s="91"/>
    </row>
    <row r="32" spans="2:9" ht="6.75" customHeight="1" thickBot="1">
      <c r="B32" s="40"/>
      <c r="C32" s="41"/>
      <c r="D32" s="42"/>
      <c r="E32" s="41"/>
      <c r="F32" s="41"/>
      <c r="G32" s="41"/>
      <c r="H32" s="92"/>
      <c r="I32" s="91"/>
    </row>
    <row r="33" spans="2:9">
      <c r="B33" s="76" t="str">
        <f>+B18</f>
        <v>SEPTEMBRE 2023</v>
      </c>
      <c r="C33" s="45"/>
      <c r="D33" s="46"/>
      <c r="E33" s="45"/>
      <c r="F33" s="77" t="str">
        <f>+B33</f>
        <v>SEPTEMBRE 2023</v>
      </c>
      <c r="G33" s="45"/>
      <c r="H33" s="93"/>
      <c r="I33" s="91"/>
    </row>
    <row r="34" spans="2:9">
      <c r="B34" s="78" t="s">
        <v>96</v>
      </c>
      <c r="D34" s="50"/>
      <c r="F34" s="79" t="s">
        <v>96</v>
      </c>
      <c r="H34" s="90"/>
      <c r="I34" s="91"/>
    </row>
    <row r="35" spans="2:9">
      <c r="B35" s="78" t="s">
        <v>97</v>
      </c>
      <c r="D35" s="50"/>
      <c r="F35" s="79" t="s">
        <v>97</v>
      </c>
      <c r="H35" s="90"/>
      <c r="I35" s="91"/>
    </row>
    <row r="36" spans="2:9" ht="2.25" customHeight="1">
      <c r="B36" s="52"/>
      <c r="D36" s="50"/>
      <c r="H36" s="90"/>
      <c r="I36" s="91"/>
    </row>
    <row r="37" spans="2:9">
      <c r="B37" s="78" t="str">
        <f>B22</f>
        <v>ANNEE SCOLAIRE  : 2023 / 2024</v>
      </c>
      <c r="D37" s="50"/>
      <c r="F37" s="79" t="str">
        <f>+B37</f>
        <v>ANNEE SCOLAIRE  : 2023 / 2024</v>
      </c>
      <c r="H37" s="90"/>
      <c r="I37" s="91"/>
    </row>
    <row r="38" spans="2:9" ht="1.5" customHeight="1" thickBot="1">
      <c r="B38" s="52"/>
      <c r="D38" s="50"/>
      <c r="H38" s="90"/>
      <c r="I38" s="91"/>
    </row>
    <row r="39" spans="2:9" ht="15.75" thickBot="1">
      <c r="B39" s="80" t="s">
        <v>10</v>
      </c>
      <c r="C39" s="81" t="str">
        <f>+'CM1'!B9</f>
        <v xml:space="preserve">AZYZ </v>
      </c>
      <c r="D39" s="82"/>
      <c r="F39" s="80" t="s">
        <v>10</v>
      </c>
      <c r="G39" s="81" t="str">
        <f>+C39</f>
        <v xml:space="preserve">AZYZ </v>
      </c>
      <c r="H39" s="90"/>
      <c r="I39" s="91"/>
    </row>
    <row r="40" spans="2:9" ht="15.75" thickBot="1">
      <c r="B40" s="80" t="s">
        <v>9</v>
      </c>
      <c r="C40" s="81" t="str">
        <f>+'CM1'!C9</f>
        <v>YOUNESS</v>
      </c>
      <c r="D40" s="82"/>
      <c r="F40" s="80" t="s">
        <v>9</v>
      </c>
      <c r="G40" s="81" t="str">
        <f>+C40</f>
        <v>YOUNESS</v>
      </c>
      <c r="H40" s="90"/>
      <c r="I40" s="91"/>
    </row>
    <row r="41" spans="2:9" ht="15.75" thickBot="1">
      <c r="B41" s="80" t="s">
        <v>92</v>
      </c>
      <c r="C41" s="83" t="str">
        <f>+'CM1'!D9</f>
        <v>CM1</v>
      </c>
      <c r="D41" s="84"/>
      <c r="F41" s="80" t="s">
        <v>92</v>
      </c>
      <c r="G41" s="81" t="str">
        <f>+C41</f>
        <v>CM1</v>
      </c>
      <c r="H41" s="57" t="s">
        <v>101</v>
      </c>
      <c r="I41" s="91"/>
    </row>
    <row r="42" spans="2:9" ht="1.5" customHeight="1" thickBot="1">
      <c r="B42" s="52"/>
      <c r="C42" s="85"/>
      <c r="D42" s="82"/>
      <c r="G42" s="81"/>
      <c r="H42" s="90"/>
      <c r="I42" s="91"/>
    </row>
    <row r="43" spans="2:9" ht="15.75" customHeight="1" thickBot="1">
      <c r="B43" s="80" t="s">
        <v>98</v>
      </c>
      <c r="C43" s="86">
        <f>+'CM1'!E9</f>
        <v>800</v>
      </c>
      <c r="D43" s="84"/>
      <c r="F43" s="80" t="s">
        <v>98</v>
      </c>
      <c r="G43" s="81">
        <f>+C43</f>
        <v>800</v>
      </c>
      <c r="H43" s="90"/>
      <c r="I43" s="91"/>
    </row>
    <row r="44" spans="2:9" ht="15.75" customHeight="1" thickBot="1">
      <c r="B44" s="87" t="s">
        <v>99</v>
      </c>
      <c r="C44" s="86">
        <f>+'CM1'!H9</f>
        <v>650</v>
      </c>
      <c r="D44" s="84"/>
      <c r="F44" s="87" t="s">
        <v>99</v>
      </c>
      <c r="G44" s="81">
        <f>+C44</f>
        <v>650</v>
      </c>
      <c r="H44" s="90"/>
      <c r="I44" s="91"/>
    </row>
    <row r="45" spans="2:9" ht="11.25" customHeight="1" thickBot="1">
      <c r="B45" s="80" t="s">
        <v>100</v>
      </c>
      <c r="C45" s="83">
        <f>+'CM1'!K9</f>
        <v>0</v>
      </c>
      <c r="D45" s="84"/>
      <c r="F45" s="80" t="s">
        <v>100</v>
      </c>
      <c r="G45" s="81">
        <f>+C45</f>
        <v>0</v>
      </c>
      <c r="H45" s="90"/>
      <c r="I45" s="91"/>
    </row>
    <row r="46" spans="2:9" ht="11.25" customHeight="1" thickBot="1">
      <c r="B46" s="88" t="s">
        <v>102</v>
      </c>
      <c r="C46" s="89">
        <f>SUM(C43:C45)</f>
        <v>1450</v>
      </c>
      <c r="D46" s="84"/>
      <c r="F46" s="88" t="s">
        <v>102</v>
      </c>
      <c r="G46" s="81">
        <f>+C46</f>
        <v>1450</v>
      </c>
      <c r="H46" s="90"/>
      <c r="I46" s="91"/>
    </row>
    <row r="47" spans="2:9" ht="3" customHeight="1" thickBot="1">
      <c r="B47" s="40"/>
      <c r="C47" s="59"/>
      <c r="D47" s="60"/>
      <c r="E47" s="41"/>
      <c r="F47" s="41"/>
      <c r="G47" s="41"/>
      <c r="H47" s="92"/>
      <c r="I47" s="91"/>
    </row>
    <row r="48" spans="2:9">
      <c r="B48" s="76" t="str">
        <f>B33</f>
        <v>SEPTEMBRE 2023</v>
      </c>
      <c r="C48" s="45"/>
      <c r="D48" s="46"/>
      <c r="E48" s="45"/>
      <c r="F48" s="77" t="str">
        <f>+B48</f>
        <v>SEPTEMBRE 2023</v>
      </c>
      <c r="G48" s="45"/>
      <c r="H48" s="93"/>
      <c r="I48" s="91"/>
    </row>
    <row r="49" spans="2:9">
      <c r="B49" s="78" t="s">
        <v>96</v>
      </c>
      <c r="D49" s="50"/>
      <c r="F49" s="79" t="s">
        <v>96</v>
      </c>
      <c r="H49" s="90"/>
      <c r="I49" s="91"/>
    </row>
    <row r="50" spans="2:9">
      <c r="B50" s="78" t="s">
        <v>97</v>
      </c>
      <c r="D50" s="50"/>
      <c r="F50" s="79" t="s">
        <v>97</v>
      </c>
      <c r="H50" s="90"/>
      <c r="I50" s="91"/>
    </row>
    <row r="51" spans="2:9" ht="6.75" hidden="1" customHeight="1">
      <c r="B51" s="52"/>
      <c r="D51" s="50"/>
      <c r="H51" s="90"/>
      <c r="I51" s="91"/>
    </row>
    <row r="52" spans="2:9">
      <c r="B52" s="78" t="str">
        <f>B37</f>
        <v>ANNEE SCOLAIRE  : 2023 / 2024</v>
      </c>
      <c r="D52" s="50"/>
      <c r="F52" s="79" t="str">
        <f>+B52</f>
        <v>ANNEE SCOLAIRE  : 2023 / 2024</v>
      </c>
      <c r="H52" s="90"/>
      <c r="I52" s="91"/>
    </row>
    <row r="53" spans="2:9" ht="3" customHeight="1" thickBot="1">
      <c r="B53" s="52"/>
      <c r="D53" s="50"/>
      <c r="H53" s="90"/>
      <c r="I53" s="91"/>
    </row>
    <row r="54" spans="2:9" ht="13.5" customHeight="1" thickBot="1">
      <c r="B54" s="80" t="s">
        <v>10</v>
      </c>
      <c r="C54" s="81" t="str">
        <f>+'CM1'!B10</f>
        <v>AZMANE</v>
      </c>
      <c r="D54" s="82"/>
      <c r="F54" s="80" t="s">
        <v>10</v>
      </c>
      <c r="G54" s="81" t="str">
        <f>+C54</f>
        <v>AZMANE</v>
      </c>
      <c r="H54" s="90"/>
      <c r="I54" s="91"/>
    </row>
    <row r="55" spans="2:9" ht="15.75" thickBot="1">
      <c r="B55" s="80" t="s">
        <v>9</v>
      </c>
      <c r="C55" s="81" t="str">
        <f>+'CM1'!C10</f>
        <v>TAHA</v>
      </c>
      <c r="D55" s="82"/>
      <c r="F55" s="80" t="s">
        <v>9</v>
      </c>
      <c r="G55" s="81" t="str">
        <f>+C55</f>
        <v>TAHA</v>
      </c>
      <c r="H55" s="90"/>
      <c r="I55" s="91"/>
    </row>
    <row r="56" spans="2:9" ht="15.75" thickBot="1">
      <c r="B56" s="80" t="s">
        <v>92</v>
      </c>
      <c r="C56" s="83" t="str">
        <f>+'CM1'!D10</f>
        <v>CM1</v>
      </c>
      <c r="D56" s="84"/>
      <c r="F56" s="80" t="s">
        <v>92</v>
      </c>
      <c r="G56" s="81" t="str">
        <f>+C56</f>
        <v>CM1</v>
      </c>
      <c r="H56" s="57" t="s">
        <v>101</v>
      </c>
      <c r="I56" s="91"/>
    </row>
    <row r="57" spans="2:9" ht="1.5" customHeight="1" thickBot="1">
      <c r="B57" s="52"/>
      <c r="C57" s="85"/>
      <c r="D57" s="82"/>
      <c r="G57" s="81"/>
      <c r="H57" s="90"/>
      <c r="I57" s="91"/>
    </row>
    <row r="58" spans="2:9" ht="15" customHeight="1" thickBot="1">
      <c r="B58" s="80" t="s">
        <v>98</v>
      </c>
      <c r="C58" s="86">
        <f>+'CM1'!E10</f>
        <v>0</v>
      </c>
      <c r="D58" s="84"/>
      <c r="F58" s="80" t="s">
        <v>98</v>
      </c>
      <c r="G58" s="81">
        <f>+C58</f>
        <v>0</v>
      </c>
      <c r="H58" s="90"/>
      <c r="I58" s="91"/>
    </row>
    <row r="59" spans="2:9" ht="12.75" customHeight="1" thickBot="1">
      <c r="B59" s="87" t="s">
        <v>99</v>
      </c>
      <c r="C59" s="86">
        <f>+'CM1'!H10</f>
        <v>0</v>
      </c>
      <c r="D59" s="84"/>
      <c r="F59" s="87" t="s">
        <v>99</v>
      </c>
      <c r="G59" s="81">
        <f>+C59</f>
        <v>0</v>
      </c>
      <c r="H59" s="90"/>
      <c r="I59" s="91"/>
    </row>
    <row r="60" spans="2:9" ht="12.75" customHeight="1" thickBot="1">
      <c r="B60" s="80" t="s">
        <v>100</v>
      </c>
      <c r="C60" s="83">
        <f>+'CM1'!K10</f>
        <v>0</v>
      </c>
      <c r="D60" s="84"/>
      <c r="F60" s="80" t="s">
        <v>100</v>
      </c>
      <c r="G60" s="81">
        <f>+C60</f>
        <v>0</v>
      </c>
      <c r="H60" s="90"/>
      <c r="I60" s="91"/>
    </row>
    <row r="61" spans="2:9" ht="13.5" customHeight="1" thickBot="1">
      <c r="B61" s="88" t="s">
        <v>102</v>
      </c>
      <c r="C61" s="89">
        <f>SUM(C58:C60)</f>
        <v>0</v>
      </c>
      <c r="D61" s="84"/>
      <c r="F61" s="88" t="s">
        <v>102</v>
      </c>
      <c r="G61" s="81">
        <f>+C61</f>
        <v>0</v>
      </c>
      <c r="H61" s="90"/>
      <c r="I61" s="91"/>
    </row>
    <row r="62" spans="2:9" ht="9" customHeight="1" thickBot="1">
      <c r="B62" s="40"/>
      <c r="C62" s="59"/>
      <c r="D62" s="60"/>
      <c r="E62" s="41"/>
      <c r="F62" s="41"/>
      <c r="G62" s="41"/>
      <c r="H62" s="92"/>
      <c r="I62" s="91"/>
    </row>
    <row r="63" spans="2:9" ht="9" customHeight="1" thickBot="1">
      <c r="B63" s="40"/>
      <c r="C63" s="59"/>
      <c r="D63" s="60"/>
      <c r="E63" s="41"/>
      <c r="F63" s="41"/>
      <c r="G63" s="41"/>
      <c r="H63" s="92"/>
      <c r="I63" s="91"/>
    </row>
    <row r="64" spans="2:9">
      <c r="B64" s="76" t="str">
        <f>B48</f>
        <v>SEPTEMBRE 2023</v>
      </c>
      <c r="C64" s="45"/>
      <c r="D64" s="46"/>
      <c r="E64" s="45"/>
      <c r="F64" s="77" t="str">
        <f>+B64</f>
        <v>SEPTEMBRE 2023</v>
      </c>
      <c r="G64" s="45"/>
      <c r="H64" s="93"/>
      <c r="I64" s="91"/>
    </row>
    <row r="65" spans="2:9">
      <c r="B65" s="78" t="s">
        <v>96</v>
      </c>
      <c r="D65" s="50"/>
      <c r="F65" s="79" t="s">
        <v>96</v>
      </c>
      <c r="H65" s="90"/>
      <c r="I65" s="91"/>
    </row>
    <row r="66" spans="2:9">
      <c r="B66" s="78" t="s">
        <v>97</v>
      </c>
      <c r="D66" s="50"/>
      <c r="F66" s="79" t="s">
        <v>97</v>
      </c>
      <c r="H66" s="90"/>
      <c r="I66" s="91"/>
    </row>
    <row r="67" spans="2:9" ht="6.75" customHeight="1">
      <c r="B67" s="52"/>
      <c r="D67" s="50"/>
      <c r="H67" s="90"/>
      <c r="I67" s="91"/>
    </row>
    <row r="68" spans="2:9">
      <c r="B68" s="78" t="str">
        <f>B52</f>
        <v>ANNEE SCOLAIRE  : 2023 / 2024</v>
      </c>
      <c r="D68" s="50"/>
      <c r="F68" s="79" t="str">
        <f>+B68</f>
        <v>ANNEE SCOLAIRE  : 2023 / 2024</v>
      </c>
      <c r="H68" s="90"/>
      <c r="I68" s="91"/>
    </row>
    <row r="69" spans="2:9" ht="9" customHeight="1" thickBot="1">
      <c r="B69" s="52"/>
      <c r="D69" s="50"/>
      <c r="H69" s="90"/>
      <c r="I69" s="91"/>
    </row>
    <row r="70" spans="2:9" ht="15.75" thickBot="1">
      <c r="B70" s="80" t="s">
        <v>10</v>
      </c>
      <c r="C70" s="81" t="str">
        <f>+'CM1'!B11</f>
        <v xml:space="preserve">ENNAJI </v>
      </c>
      <c r="D70" s="82"/>
      <c r="F70" s="80" t="s">
        <v>10</v>
      </c>
      <c r="G70" s="81" t="str">
        <f>+C70</f>
        <v xml:space="preserve">ENNAJI </v>
      </c>
      <c r="H70" s="90"/>
      <c r="I70" s="91"/>
    </row>
    <row r="71" spans="2:9" ht="15.75" thickBot="1">
      <c r="B71" s="80" t="s">
        <v>9</v>
      </c>
      <c r="C71" s="81" t="str">
        <f>+'CM1'!C11</f>
        <v>KAWTAR</v>
      </c>
      <c r="D71" s="82"/>
      <c r="F71" s="80" t="s">
        <v>9</v>
      </c>
      <c r="G71" s="81" t="str">
        <f>+C71</f>
        <v>KAWTAR</v>
      </c>
      <c r="H71" s="90"/>
      <c r="I71" s="91"/>
    </row>
    <row r="72" spans="2:9" ht="15.75" thickBot="1">
      <c r="B72" s="80" t="s">
        <v>92</v>
      </c>
      <c r="C72" s="83" t="str">
        <f>+'CM1'!D11</f>
        <v>CM1</v>
      </c>
      <c r="D72" s="84"/>
      <c r="F72" s="80" t="s">
        <v>92</v>
      </c>
      <c r="G72" s="81" t="str">
        <f>+C72</f>
        <v>CM1</v>
      </c>
      <c r="H72" s="57" t="s">
        <v>101</v>
      </c>
      <c r="I72" s="91"/>
    </row>
    <row r="73" spans="2:9" ht="6" customHeight="1" thickBot="1">
      <c r="B73" s="52"/>
      <c r="C73" s="85"/>
      <c r="D73" s="82"/>
      <c r="G73" s="81"/>
      <c r="H73" s="90"/>
      <c r="I73" s="91"/>
    </row>
    <row r="74" spans="2:9" ht="24.75" customHeight="1" thickBot="1">
      <c r="B74" s="80" t="s">
        <v>98</v>
      </c>
      <c r="C74" s="86">
        <f>+'CM1'!E11</f>
        <v>800</v>
      </c>
      <c r="D74" s="84"/>
      <c r="F74" s="80" t="s">
        <v>98</v>
      </c>
      <c r="G74" s="81">
        <f>+C74</f>
        <v>800</v>
      </c>
      <c r="H74" s="90"/>
      <c r="I74" s="91"/>
    </row>
    <row r="75" spans="2:9" ht="24.75" customHeight="1" thickBot="1">
      <c r="B75" s="87" t="s">
        <v>99</v>
      </c>
      <c r="C75" s="86">
        <f>+'CM1'!I11</f>
        <v>600</v>
      </c>
      <c r="D75" s="84"/>
      <c r="F75" s="87" t="s">
        <v>99</v>
      </c>
      <c r="G75" s="81">
        <f>+C75</f>
        <v>600</v>
      </c>
      <c r="H75" s="90"/>
      <c r="I75" s="91"/>
    </row>
    <row r="76" spans="2:9" ht="24.75" customHeight="1" thickBot="1">
      <c r="B76" s="80" t="s">
        <v>100</v>
      </c>
      <c r="C76" s="83">
        <f>+'CM1'!K11</f>
        <v>100</v>
      </c>
      <c r="D76" s="84"/>
      <c r="F76" s="80" t="s">
        <v>100</v>
      </c>
      <c r="G76" s="81">
        <f>+C76</f>
        <v>100</v>
      </c>
      <c r="H76" s="90"/>
      <c r="I76" s="91"/>
    </row>
    <row r="77" spans="2:9" ht="24.75" customHeight="1" thickBot="1">
      <c r="B77" s="88" t="s">
        <v>102</v>
      </c>
      <c r="C77" s="89">
        <f>SUM(C74:C76)</f>
        <v>1500</v>
      </c>
      <c r="D77" s="84"/>
      <c r="F77" s="88" t="s">
        <v>102</v>
      </c>
      <c r="G77" s="81">
        <f>+C77</f>
        <v>1500</v>
      </c>
      <c r="H77" s="90"/>
      <c r="I77" s="91"/>
    </row>
    <row r="78" spans="2:9" ht="4.5" customHeight="1" thickBot="1">
      <c r="B78" s="40"/>
      <c r="C78" s="59"/>
      <c r="D78" s="60"/>
      <c r="E78" s="41"/>
      <c r="F78" s="41"/>
      <c r="G78" s="41"/>
      <c r="H78" s="92"/>
      <c r="I78" s="91"/>
    </row>
    <row r="79" spans="2:9">
      <c r="B79" s="76" t="str">
        <f>+B64</f>
        <v>SEPTEMBRE 2023</v>
      </c>
      <c r="C79" s="45"/>
      <c r="D79" s="46"/>
      <c r="E79" s="45"/>
      <c r="F79" s="77" t="str">
        <f>+B79</f>
        <v>SEPTEMBRE 2023</v>
      </c>
      <c r="G79" s="45"/>
      <c r="H79" s="93"/>
      <c r="I79" s="91"/>
    </row>
    <row r="80" spans="2:9">
      <c r="B80" s="78" t="s">
        <v>96</v>
      </c>
      <c r="D80" s="50"/>
      <c r="F80" s="79" t="s">
        <v>96</v>
      </c>
      <c r="H80" s="90"/>
      <c r="I80" s="91"/>
    </row>
    <row r="81" spans="2:9">
      <c r="B81" s="78" t="s">
        <v>97</v>
      </c>
      <c r="D81" s="50"/>
      <c r="F81" s="79" t="s">
        <v>97</v>
      </c>
      <c r="H81" s="90"/>
      <c r="I81" s="91"/>
    </row>
    <row r="82" spans="2:9">
      <c r="B82" s="52"/>
      <c r="D82" s="50"/>
      <c r="H82" s="90"/>
      <c r="I82" s="91"/>
    </row>
    <row r="83" spans="2:9">
      <c r="B83" s="78" t="str">
        <f>B68</f>
        <v>ANNEE SCOLAIRE  : 2023 / 2024</v>
      </c>
      <c r="D83" s="50"/>
      <c r="F83" s="79" t="str">
        <f>+B83</f>
        <v>ANNEE SCOLAIRE  : 2023 / 2024</v>
      </c>
      <c r="H83" s="90"/>
      <c r="I83" s="91"/>
    </row>
    <row r="84" spans="2:9" ht="15.75" thickBot="1">
      <c r="B84" s="52"/>
      <c r="D84" s="50"/>
      <c r="H84" s="90"/>
      <c r="I84" s="91"/>
    </row>
    <row r="85" spans="2:9" ht="15.75" thickBot="1">
      <c r="B85" s="80" t="s">
        <v>10</v>
      </c>
      <c r="C85" s="81" t="e">
        <f>+'CM1'!#REF!</f>
        <v>#REF!</v>
      </c>
      <c r="D85" s="82"/>
      <c r="F85" s="80" t="s">
        <v>10</v>
      </c>
      <c r="G85" s="81" t="e">
        <f>+C85</f>
        <v>#REF!</v>
      </c>
      <c r="H85" s="90"/>
      <c r="I85" s="91"/>
    </row>
    <row r="86" spans="2:9" ht="15.75" thickBot="1">
      <c r="B86" s="80" t="s">
        <v>9</v>
      </c>
      <c r="C86" s="81" t="e">
        <f>+'CM1'!#REF!</f>
        <v>#REF!</v>
      </c>
      <c r="D86" s="82"/>
      <c r="F86" s="80" t="s">
        <v>9</v>
      </c>
      <c r="G86" s="81" t="e">
        <f>+C86</f>
        <v>#REF!</v>
      </c>
      <c r="H86" s="90"/>
      <c r="I86" s="91"/>
    </row>
    <row r="87" spans="2:9" ht="15.75" thickBot="1">
      <c r="B87" s="80" t="s">
        <v>92</v>
      </c>
      <c r="C87" s="83" t="e">
        <f>+'CM1'!#REF!</f>
        <v>#REF!</v>
      </c>
      <c r="D87" s="84"/>
      <c r="F87" s="80" t="s">
        <v>92</v>
      </c>
      <c r="G87" s="81" t="e">
        <f>+C87</f>
        <v>#REF!</v>
      </c>
      <c r="H87" s="57" t="s">
        <v>101</v>
      </c>
      <c r="I87" s="91"/>
    </row>
    <row r="88" spans="2:9" ht="15.75" thickBot="1">
      <c r="B88" s="52"/>
      <c r="C88" s="85"/>
      <c r="D88" s="82"/>
      <c r="G88" s="81"/>
      <c r="H88" s="90"/>
      <c r="I88" s="91"/>
    </row>
    <row r="89" spans="2:9" ht="15.75" thickBot="1">
      <c r="B89" s="80" t="s">
        <v>98</v>
      </c>
      <c r="C89" s="86" t="e">
        <f>+'CM1'!#REF!</f>
        <v>#REF!</v>
      </c>
      <c r="D89" s="84"/>
      <c r="F89" s="80" t="s">
        <v>98</v>
      </c>
      <c r="G89" s="81" t="e">
        <f>+C89</f>
        <v>#REF!</v>
      </c>
      <c r="H89" s="90"/>
      <c r="I89" s="91"/>
    </row>
    <row r="90" spans="2:9" ht="15.75" thickBot="1">
      <c r="B90" s="87" t="s">
        <v>99</v>
      </c>
      <c r="C90" s="86" t="e">
        <f>+'CM1'!#REF!</f>
        <v>#REF!</v>
      </c>
      <c r="D90" s="84"/>
      <c r="F90" s="87" t="s">
        <v>99</v>
      </c>
      <c r="G90" s="81" t="e">
        <f>+C90</f>
        <v>#REF!</v>
      </c>
      <c r="H90" s="90"/>
      <c r="I90" s="91"/>
    </row>
    <row r="91" spans="2:9" ht="15.75" thickBot="1">
      <c r="B91" s="80" t="s">
        <v>100</v>
      </c>
      <c r="C91" s="83" t="e">
        <f>+'CM1'!#REF!</f>
        <v>#REF!</v>
      </c>
      <c r="D91" s="84"/>
      <c r="F91" s="80" t="s">
        <v>100</v>
      </c>
      <c r="G91" s="81" t="e">
        <f>+C91</f>
        <v>#REF!</v>
      </c>
      <c r="H91" s="90"/>
      <c r="I91" s="91"/>
    </row>
    <row r="92" spans="2:9" ht="15.75" thickBot="1">
      <c r="B92" s="88" t="s">
        <v>102</v>
      </c>
      <c r="C92" s="89" t="e">
        <f>SUM(C89:C91)</f>
        <v>#REF!</v>
      </c>
      <c r="D92" s="84"/>
      <c r="F92" s="88" t="s">
        <v>102</v>
      </c>
      <c r="G92" s="81" t="e">
        <f>+C92</f>
        <v>#REF!</v>
      </c>
      <c r="H92" s="90"/>
      <c r="I92" s="91"/>
    </row>
    <row r="93" spans="2:9" ht="15.75" thickBot="1">
      <c r="B93" s="40"/>
      <c r="C93" s="59"/>
      <c r="D93" s="60"/>
      <c r="E93" s="41"/>
      <c r="F93" s="41"/>
      <c r="G93" s="41"/>
      <c r="H93" s="92"/>
      <c r="I93" s="91"/>
    </row>
    <row r="94" spans="2:9">
      <c r="B94" s="76" t="str">
        <f>B79</f>
        <v>SEPTEMBRE 2023</v>
      </c>
      <c r="C94" s="45"/>
      <c r="D94" s="46"/>
      <c r="E94" s="45"/>
      <c r="F94" s="77" t="str">
        <f>+B94</f>
        <v>SEPTEMBRE 2023</v>
      </c>
      <c r="G94" s="45"/>
      <c r="H94" s="93"/>
      <c r="I94" s="91"/>
    </row>
    <row r="95" spans="2:9">
      <c r="B95" s="78" t="s">
        <v>96</v>
      </c>
      <c r="D95" s="50"/>
      <c r="F95" s="79" t="s">
        <v>96</v>
      </c>
      <c r="H95" s="90"/>
      <c r="I95" s="91"/>
    </row>
    <row r="96" spans="2:9">
      <c r="B96" s="78" t="s">
        <v>97</v>
      </c>
      <c r="D96" s="50"/>
      <c r="F96" s="79" t="s">
        <v>97</v>
      </c>
      <c r="H96" s="90"/>
      <c r="I96" s="91"/>
    </row>
    <row r="97" spans="2:9">
      <c r="B97" s="52"/>
      <c r="D97" s="50"/>
      <c r="H97" s="90"/>
      <c r="I97" s="91"/>
    </row>
    <row r="98" spans="2:9">
      <c r="B98" s="78" t="str">
        <f>B83</f>
        <v>ANNEE SCOLAIRE  : 2023 / 2024</v>
      </c>
      <c r="D98" s="50"/>
      <c r="F98" s="79" t="str">
        <f>+B98</f>
        <v>ANNEE SCOLAIRE  : 2023 / 2024</v>
      </c>
      <c r="H98" s="90"/>
      <c r="I98" s="91"/>
    </row>
    <row r="99" spans="2:9" ht="15.75" thickBot="1">
      <c r="B99" s="52"/>
      <c r="D99" s="50"/>
      <c r="H99" s="90"/>
      <c r="I99" s="91"/>
    </row>
    <row r="100" spans="2:9" ht="15.75" thickBot="1">
      <c r="B100" s="80" t="s">
        <v>10</v>
      </c>
      <c r="C100" s="81" t="e">
        <f>+'CM1'!#REF!</f>
        <v>#REF!</v>
      </c>
      <c r="D100" s="82"/>
      <c r="F100" s="80" t="s">
        <v>10</v>
      </c>
      <c r="G100" s="81" t="e">
        <f>+C100</f>
        <v>#REF!</v>
      </c>
      <c r="H100" s="90"/>
      <c r="I100" s="91"/>
    </row>
    <row r="101" spans="2:9" ht="20.25" customHeight="1" thickBot="1">
      <c r="B101" s="80" t="s">
        <v>9</v>
      </c>
      <c r="C101" s="81" t="e">
        <f>+'CM1'!#REF!</f>
        <v>#REF!</v>
      </c>
      <c r="D101" s="82"/>
      <c r="F101" s="80" t="s">
        <v>9</v>
      </c>
      <c r="G101" s="81" t="e">
        <f>+C101</f>
        <v>#REF!</v>
      </c>
      <c r="H101" s="90"/>
      <c r="I101" s="91"/>
    </row>
    <row r="102" spans="2:9" ht="15.75" thickBot="1">
      <c r="B102" s="80" t="s">
        <v>92</v>
      </c>
      <c r="C102" s="83" t="e">
        <f>+'CM1'!#REF!</f>
        <v>#REF!</v>
      </c>
      <c r="D102" s="84"/>
      <c r="F102" s="80" t="s">
        <v>92</v>
      </c>
      <c r="G102" s="81" t="e">
        <f>+C102</f>
        <v>#REF!</v>
      </c>
      <c r="H102" s="57" t="s">
        <v>101</v>
      </c>
      <c r="I102" s="91"/>
    </row>
    <row r="103" spans="2:9" ht="4.5" customHeight="1" thickBot="1">
      <c r="B103" s="52"/>
      <c r="C103" s="85"/>
      <c r="D103" s="82"/>
      <c r="G103" s="81"/>
      <c r="H103" s="90"/>
      <c r="I103" s="91"/>
    </row>
    <row r="104" spans="2:9" ht="15.75" thickBot="1">
      <c r="B104" s="80" t="s">
        <v>98</v>
      </c>
      <c r="C104" s="86" t="e">
        <f>+'CM1'!#REF!</f>
        <v>#REF!</v>
      </c>
      <c r="D104" s="84"/>
      <c r="F104" s="80" t="s">
        <v>98</v>
      </c>
      <c r="G104" s="81" t="e">
        <f>+C104</f>
        <v>#REF!</v>
      </c>
      <c r="H104" s="90"/>
      <c r="I104" s="91"/>
    </row>
    <row r="105" spans="2:9" ht="24.75" customHeight="1" thickBot="1">
      <c r="B105" s="87" t="s">
        <v>99</v>
      </c>
      <c r="C105" s="86" t="e">
        <f>+'CM1'!#REF!</f>
        <v>#REF!</v>
      </c>
      <c r="D105" s="84"/>
      <c r="F105" s="87" t="s">
        <v>99</v>
      </c>
      <c r="G105" s="81" t="e">
        <f>+C105</f>
        <v>#REF!</v>
      </c>
      <c r="H105" s="90"/>
      <c r="I105" s="91"/>
    </row>
    <row r="106" spans="2:9" ht="24" customHeight="1" thickBot="1">
      <c r="B106" s="80" t="s">
        <v>100</v>
      </c>
      <c r="C106" s="83" t="e">
        <f>+'CM1'!#REF!</f>
        <v>#REF!</v>
      </c>
      <c r="D106" s="84"/>
      <c r="F106" s="80" t="s">
        <v>100</v>
      </c>
      <c r="G106" s="81" t="e">
        <f>+C106</f>
        <v>#REF!</v>
      </c>
      <c r="H106" s="90"/>
      <c r="I106" s="91"/>
    </row>
    <row r="107" spans="2:9" ht="28.5" customHeight="1" thickBot="1">
      <c r="B107" s="88" t="s">
        <v>102</v>
      </c>
      <c r="C107" s="89" t="e">
        <f>SUM(C104:C106)</f>
        <v>#REF!</v>
      </c>
      <c r="D107" s="84"/>
      <c r="F107" s="88" t="s">
        <v>102</v>
      </c>
      <c r="G107" s="81" t="e">
        <f>+C107</f>
        <v>#REF!</v>
      </c>
      <c r="H107" s="90"/>
      <c r="I107" s="91"/>
    </row>
    <row r="108" spans="2:9" ht="23.25" customHeight="1" thickBot="1">
      <c r="B108" s="40"/>
      <c r="C108" s="59"/>
      <c r="D108" s="60"/>
      <c r="E108" s="41"/>
      <c r="F108" s="41"/>
      <c r="G108" s="41"/>
      <c r="H108" s="92"/>
      <c r="I108" s="91"/>
    </row>
    <row r="109" spans="2:9">
      <c r="B109" s="76" t="str">
        <f>B94</f>
        <v>SEPTEMBRE 2023</v>
      </c>
      <c r="C109" s="45"/>
      <c r="D109" s="46"/>
      <c r="E109" s="45"/>
      <c r="F109" s="77" t="str">
        <f>+B109</f>
        <v>SEPTEMBRE 2023</v>
      </c>
      <c r="G109" s="45"/>
      <c r="H109" s="93"/>
      <c r="I109" s="91"/>
    </row>
    <row r="110" spans="2:9">
      <c r="B110" s="78" t="s">
        <v>96</v>
      </c>
      <c r="D110" s="50"/>
      <c r="F110" s="79" t="s">
        <v>96</v>
      </c>
      <c r="H110" s="90"/>
      <c r="I110" s="91"/>
    </row>
    <row r="111" spans="2:9">
      <c r="B111" s="78" t="s">
        <v>97</v>
      </c>
      <c r="D111" s="50"/>
      <c r="F111" s="79" t="s">
        <v>97</v>
      </c>
      <c r="H111" s="90"/>
      <c r="I111" s="91"/>
    </row>
    <row r="112" spans="2:9">
      <c r="B112" s="52"/>
      <c r="D112" s="50"/>
      <c r="H112" s="90"/>
      <c r="I112" s="91"/>
    </row>
    <row r="113" spans="2:9">
      <c r="B113" s="78" t="str">
        <f>B98</f>
        <v>ANNEE SCOLAIRE  : 2023 / 2024</v>
      </c>
      <c r="D113" s="50"/>
      <c r="F113" s="79" t="str">
        <f>+B113</f>
        <v>ANNEE SCOLAIRE  : 2023 / 2024</v>
      </c>
      <c r="H113" s="90"/>
      <c r="I113" s="91"/>
    </row>
    <row r="114" spans="2:9" ht="8.25" customHeight="1" thickBot="1">
      <c r="B114" s="52"/>
      <c r="D114" s="50"/>
      <c r="H114" s="90"/>
      <c r="I114" s="91"/>
    </row>
    <row r="115" spans="2:9" ht="15.75" thickBot="1">
      <c r="B115" s="80" t="s">
        <v>10</v>
      </c>
      <c r="C115" s="81" t="str">
        <f>+'CM1'!B12</f>
        <v>HASSY</v>
      </c>
      <c r="D115" s="82"/>
      <c r="F115" s="80" t="s">
        <v>10</v>
      </c>
      <c r="G115" s="81" t="str">
        <f>+C115</f>
        <v>HASSY</v>
      </c>
      <c r="H115" s="90"/>
      <c r="I115" s="91"/>
    </row>
    <row r="116" spans="2:9" ht="15.75" thickBot="1">
      <c r="B116" s="80" t="s">
        <v>9</v>
      </c>
      <c r="C116" s="81" t="str">
        <f>+'CM1'!C12</f>
        <v xml:space="preserve"> MOHAMMED IYAD</v>
      </c>
      <c r="D116" s="82"/>
      <c r="F116" s="80" t="s">
        <v>9</v>
      </c>
      <c r="G116" s="81" t="str">
        <f>+C116</f>
        <v xml:space="preserve"> MOHAMMED IYAD</v>
      </c>
      <c r="H116" s="90"/>
      <c r="I116" s="91"/>
    </row>
    <row r="117" spans="2:9" ht="15.75" thickBot="1">
      <c r="B117" s="80" t="s">
        <v>92</v>
      </c>
      <c r="C117" s="83" t="str">
        <f>+'CM1'!D12</f>
        <v>CM1</v>
      </c>
      <c r="D117" s="84"/>
      <c r="F117" s="80" t="s">
        <v>92</v>
      </c>
      <c r="G117" s="81" t="str">
        <f>+C117</f>
        <v>CM1</v>
      </c>
      <c r="H117" s="57" t="s">
        <v>101</v>
      </c>
      <c r="I117" s="91"/>
    </row>
    <row r="118" spans="2:9" ht="9" customHeight="1" thickBot="1">
      <c r="B118" s="52"/>
      <c r="C118" s="85"/>
      <c r="D118" s="82"/>
      <c r="G118" s="81"/>
      <c r="H118" s="90"/>
      <c r="I118" s="91"/>
    </row>
    <row r="119" spans="2:9" ht="15.75" thickBot="1">
      <c r="B119" s="80" t="s">
        <v>98</v>
      </c>
      <c r="C119" s="86">
        <f>+'CM1'!E12</f>
        <v>0</v>
      </c>
      <c r="D119" s="84"/>
      <c r="F119" s="80" t="s">
        <v>98</v>
      </c>
      <c r="G119" s="81">
        <f>+C119</f>
        <v>0</v>
      </c>
      <c r="H119" s="90"/>
      <c r="I119" s="91"/>
    </row>
    <row r="120" spans="2:9" ht="15.75" thickBot="1">
      <c r="B120" s="87" t="s">
        <v>99</v>
      </c>
      <c r="C120" s="86">
        <f>+'CM1'!H12</f>
        <v>0</v>
      </c>
      <c r="D120" s="84"/>
      <c r="F120" s="87" t="s">
        <v>99</v>
      </c>
      <c r="G120" s="81">
        <f>+C120</f>
        <v>0</v>
      </c>
      <c r="H120" s="90"/>
      <c r="I120" s="91"/>
    </row>
    <row r="121" spans="2:9" ht="15.75" thickBot="1">
      <c r="B121" s="80" t="s">
        <v>100</v>
      </c>
      <c r="C121" s="83">
        <f>+'CM1'!K12</f>
        <v>0</v>
      </c>
      <c r="D121" s="84"/>
      <c r="F121" s="80" t="s">
        <v>100</v>
      </c>
      <c r="G121" s="81">
        <f>+C121</f>
        <v>0</v>
      </c>
      <c r="H121" s="90"/>
      <c r="I121" s="91"/>
    </row>
    <row r="122" spans="2:9" ht="15.75" thickBot="1">
      <c r="B122" s="88" t="s">
        <v>102</v>
      </c>
      <c r="C122" s="89">
        <f>SUM(C119:C121)</f>
        <v>0</v>
      </c>
      <c r="D122" s="84"/>
      <c r="F122" s="88" t="s">
        <v>102</v>
      </c>
      <c r="G122" s="81">
        <f>+C122</f>
        <v>0</v>
      </c>
      <c r="H122" s="90"/>
      <c r="I122" s="91"/>
    </row>
    <row r="123" spans="2:9" ht="4.5" customHeight="1" thickBot="1">
      <c r="B123" s="40"/>
      <c r="C123" s="59"/>
      <c r="D123" s="60"/>
      <c r="E123" s="41"/>
      <c r="F123" s="41"/>
      <c r="G123" s="41"/>
      <c r="H123" s="92"/>
      <c r="I123" s="91"/>
    </row>
    <row r="124" spans="2:9">
      <c r="B124" s="76" t="str">
        <f>+B109</f>
        <v>SEPTEMBRE 2023</v>
      </c>
      <c r="C124" s="45"/>
      <c r="D124" s="46"/>
      <c r="E124" s="45"/>
      <c r="F124" s="77" t="str">
        <f>+B124</f>
        <v>SEPTEMBRE 2023</v>
      </c>
      <c r="G124" s="45"/>
      <c r="H124" s="93"/>
      <c r="I124" s="91"/>
    </row>
    <row r="125" spans="2:9">
      <c r="B125" s="78" t="s">
        <v>96</v>
      </c>
      <c r="D125" s="50"/>
      <c r="F125" s="79" t="s">
        <v>96</v>
      </c>
      <c r="H125" s="90"/>
      <c r="I125" s="91"/>
    </row>
    <row r="126" spans="2:9">
      <c r="B126" s="78" t="s">
        <v>97</v>
      </c>
      <c r="D126" s="50"/>
      <c r="F126" s="79" t="s">
        <v>97</v>
      </c>
      <c r="H126" s="90"/>
      <c r="I126" s="91"/>
    </row>
    <row r="127" spans="2:9" ht="3.75" customHeight="1">
      <c r="B127" s="52"/>
      <c r="D127" s="50"/>
      <c r="H127" s="90"/>
      <c r="I127" s="91"/>
    </row>
    <row r="128" spans="2:9">
      <c r="B128" s="78" t="str">
        <f>B113</f>
        <v>ANNEE SCOLAIRE  : 2023 / 2024</v>
      </c>
      <c r="D128" s="50"/>
      <c r="F128" s="79" t="str">
        <f>+B128</f>
        <v>ANNEE SCOLAIRE  : 2023 / 2024</v>
      </c>
      <c r="H128" s="90"/>
      <c r="I128" s="91"/>
    </row>
    <row r="129" spans="1:9" ht="9.75" customHeight="1" thickBot="1">
      <c r="B129" s="52"/>
      <c r="D129" s="50"/>
      <c r="H129" s="90"/>
      <c r="I129" s="91"/>
    </row>
    <row r="130" spans="1:9" ht="15.75" thickBot="1">
      <c r="B130" s="80" t="s">
        <v>10</v>
      </c>
      <c r="C130" s="81" t="str">
        <f>+'CM1'!B13</f>
        <v xml:space="preserve"> MHYA</v>
      </c>
      <c r="D130" s="82"/>
      <c r="F130" s="80" t="s">
        <v>10</v>
      </c>
      <c r="G130" s="81" t="str">
        <f>+C130</f>
        <v xml:space="preserve"> MHYA</v>
      </c>
      <c r="H130" s="90"/>
      <c r="I130" s="91"/>
    </row>
    <row r="131" spans="1:9" ht="15.75" thickBot="1">
      <c r="B131" s="80" t="s">
        <v>9</v>
      </c>
      <c r="C131" s="81" t="str">
        <f>+'CM1'!C13</f>
        <v>ABDERAHMANE</v>
      </c>
      <c r="D131" s="82"/>
      <c r="F131" s="80" t="s">
        <v>9</v>
      </c>
      <c r="G131" s="81" t="str">
        <f>+C131</f>
        <v>ABDERAHMANE</v>
      </c>
      <c r="H131" s="90"/>
      <c r="I131" s="91"/>
    </row>
    <row r="132" spans="1:9" ht="15.75" thickBot="1">
      <c r="B132" s="80" t="s">
        <v>92</v>
      </c>
      <c r="C132" s="83" t="str">
        <f>+'CM1'!D13</f>
        <v>CM1</v>
      </c>
      <c r="D132" s="84"/>
      <c r="F132" s="80" t="s">
        <v>92</v>
      </c>
      <c r="G132" s="81" t="str">
        <f>+C132</f>
        <v>CM1</v>
      </c>
      <c r="H132" s="57" t="s">
        <v>101</v>
      </c>
      <c r="I132" s="91"/>
    </row>
    <row r="133" spans="1:9" ht="9" customHeight="1" thickBot="1">
      <c r="B133" s="52"/>
      <c r="C133" s="85"/>
      <c r="D133" s="82"/>
      <c r="G133" s="81"/>
      <c r="H133" s="90"/>
      <c r="I133" s="91"/>
    </row>
    <row r="134" spans="1:9" ht="15.75" thickBot="1">
      <c r="B134" s="80" t="s">
        <v>98</v>
      </c>
      <c r="C134" s="86">
        <f>+'CM1'!E13</f>
        <v>0</v>
      </c>
      <c r="D134" s="84"/>
      <c r="F134" s="80" t="s">
        <v>98</v>
      </c>
      <c r="G134" s="81">
        <f>+C134</f>
        <v>0</v>
      </c>
      <c r="H134" s="90"/>
      <c r="I134" s="91"/>
    </row>
    <row r="135" spans="1:9" ht="15.75" thickBot="1">
      <c r="B135" s="87" t="s">
        <v>99</v>
      </c>
      <c r="C135" s="86">
        <f>+'CM1'!H13</f>
        <v>0</v>
      </c>
      <c r="D135" s="84"/>
      <c r="F135" s="87" t="s">
        <v>99</v>
      </c>
      <c r="G135" s="81">
        <f>+C135</f>
        <v>0</v>
      </c>
      <c r="H135" s="90"/>
      <c r="I135" s="91"/>
    </row>
    <row r="136" spans="1:9" ht="15.75" thickBot="1">
      <c r="B136" s="80" t="s">
        <v>100</v>
      </c>
      <c r="C136" s="83">
        <f>+'CM1'!K13</f>
        <v>0</v>
      </c>
      <c r="D136" s="84"/>
      <c r="F136" s="80" t="s">
        <v>100</v>
      </c>
      <c r="G136" s="81">
        <f>+C136</f>
        <v>0</v>
      </c>
      <c r="H136" s="90"/>
      <c r="I136" s="91"/>
    </row>
    <row r="137" spans="1:9" ht="15.75" thickBot="1">
      <c r="B137" s="88" t="s">
        <v>102</v>
      </c>
      <c r="C137" s="89">
        <f>SUM(C134:C136)</f>
        <v>0</v>
      </c>
      <c r="D137" s="84"/>
      <c r="F137" s="88" t="s">
        <v>102</v>
      </c>
      <c r="G137" s="81">
        <f>+C137</f>
        <v>0</v>
      </c>
      <c r="H137" s="90"/>
      <c r="I137" s="91"/>
    </row>
    <row r="138" spans="1:9" ht="8.25" customHeight="1" thickBot="1">
      <c r="B138" s="40"/>
      <c r="C138" s="59"/>
      <c r="D138" s="60"/>
      <c r="E138" s="41"/>
      <c r="F138" s="41"/>
      <c r="G138" s="41"/>
      <c r="H138" s="92"/>
      <c r="I138" s="91"/>
    </row>
    <row r="139" spans="1:9">
      <c r="A139" t="s">
        <v>90</v>
      </c>
      <c r="B139" s="76" t="str">
        <f>B124</f>
        <v>SEPTEMBRE 2023</v>
      </c>
      <c r="C139" s="45"/>
      <c r="D139" s="46"/>
      <c r="E139" s="45"/>
      <c r="F139" s="77" t="str">
        <f>+B139</f>
        <v>SEPTEMBRE 2023</v>
      </c>
      <c r="G139" s="45"/>
      <c r="H139" s="93"/>
      <c r="I139" s="91"/>
    </row>
    <row r="140" spans="1:9">
      <c r="B140" s="78" t="s">
        <v>96</v>
      </c>
      <c r="D140" s="50"/>
      <c r="F140" s="79" t="s">
        <v>96</v>
      </c>
      <c r="H140" s="90"/>
      <c r="I140" s="91"/>
    </row>
    <row r="141" spans="1:9">
      <c r="B141" s="78" t="s">
        <v>97</v>
      </c>
      <c r="D141" s="50"/>
      <c r="F141" s="79" t="s">
        <v>97</v>
      </c>
      <c r="H141" s="90"/>
      <c r="I141" s="91"/>
    </row>
    <row r="142" spans="1:9" ht="2.25" customHeight="1">
      <c r="B142" s="52"/>
      <c r="D142" s="50"/>
      <c r="H142" s="90"/>
      <c r="I142" s="91"/>
    </row>
    <row r="143" spans="1:9" ht="13.5" customHeight="1">
      <c r="B143" s="78" t="str">
        <f>B128</f>
        <v>ANNEE SCOLAIRE  : 2023 / 2024</v>
      </c>
      <c r="D143" s="50"/>
      <c r="F143" s="79" t="str">
        <f>+B143</f>
        <v>ANNEE SCOLAIRE  : 2023 / 2024</v>
      </c>
      <c r="H143" s="90"/>
      <c r="I143" s="91"/>
    </row>
    <row r="144" spans="1:9" ht="5.25" customHeight="1" thickBot="1">
      <c r="B144" s="52"/>
      <c r="D144" s="50"/>
      <c r="H144" s="90"/>
      <c r="I144" s="91"/>
    </row>
    <row r="145" spans="1:9" ht="15.75" thickBot="1">
      <c r="B145" s="80" t="s">
        <v>10</v>
      </c>
      <c r="C145" s="81" t="str">
        <f>+'CM1'!B14</f>
        <v xml:space="preserve">HOSNI </v>
      </c>
      <c r="D145" s="82"/>
      <c r="F145" s="80" t="s">
        <v>10</v>
      </c>
      <c r="G145" s="81" t="str">
        <f>+C145</f>
        <v xml:space="preserve">HOSNI </v>
      </c>
      <c r="H145" s="90"/>
      <c r="I145" s="91"/>
    </row>
    <row r="146" spans="1:9" ht="15.75" thickBot="1">
      <c r="B146" s="80" t="s">
        <v>9</v>
      </c>
      <c r="C146" s="81" t="str">
        <f>+'CM1'!C14</f>
        <v>CHAIMAE</v>
      </c>
      <c r="D146" s="82"/>
      <c r="F146" s="80" t="s">
        <v>9</v>
      </c>
      <c r="G146" s="81" t="str">
        <f>+C146</f>
        <v>CHAIMAE</v>
      </c>
      <c r="H146" s="90"/>
      <c r="I146" s="91"/>
    </row>
    <row r="147" spans="1:9" ht="15.75" thickBot="1">
      <c r="B147" s="80" t="s">
        <v>92</v>
      </c>
      <c r="C147" s="83" t="str">
        <f>+'CM1'!D14</f>
        <v>CM1</v>
      </c>
      <c r="D147" s="84"/>
      <c r="F147" s="80" t="s">
        <v>92</v>
      </c>
      <c r="G147" s="81" t="str">
        <f>+C147</f>
        <v>CM1</v>
      </c>
      <c r="H147" s="57" t="s">
        <v>101</v>
      </c>
      <c r="I147" s="91"/>
    </row>
    <row r="148" spans="1:9" ht="3" customHeight="1" thickBot="1">
      <c r="B148" s="52"/>
      <c r="C148" s="85"/>
      <c r="D148" s="82"/>
      <c r="G148" s="81"/>
      <c r="H148" s="90"/>
      <c r="I148" s="91"/>
    </row>
    <row r="149" spans="1:9" ht="15.75" thickBot="1">
      <c r="B149" s="80" t="s">
        <v>98</v>
      </c>
      <c r="C149" s="86">
        <f>+'CM1'!E14</f>
        <v>800</v>
      </c>
      <c r="D149" s="84"/>
      <c r="F149" s="80" t="s">
        <v>98</v>
      </c>
      <c r="G149" s="81">
        <f>+C149</f>
        <v>800</v>
      </c>
      <c r="H149" s="90"/>
      <c r="I149" s="91"/>
    </row>
    <row r="150" spans="1:9" ht="15.75" thickBot="1">
      <c r="B150" s="87" t="s">
        <v>99</v>
      </c>
      <c r="C150" s="86">
        <f>+'CM1'!H14</f>
        <v>600</v>
      </c>
      <c r="D150" s="84"/>
      <c r="F150" s="87" t="s">
        <v>99</v>
      </c>
      <c r="G150" s="81">
        <f>+C150</f>
        <v>600</v>
      </c>
      <c r="H150" s="90"/>
      <c r="I150" s="91"/>
    </row>
    <row r="151" spans="1:9" ht="15.75" thickBot="1">
      <c r="B151" s="80" t="s">
        <v>100</v>
      </c>
      <c r="C151" s="83">
        <f>+'CM1'!K14</f>
        <v>0</v>
      </c>
      <c r="D151" s="84"/>
      <c r="F151" s="80" t="s">
        <v>100</v>
      </c>
      <c r="G151" s="81">
        <f>+C151</f>
        <v>0</v>
      </c>
      <c r="H151" s="90"/>
      <c r="I151" s="91"/>
    </row>
    <row r="152" spans="1:9" ht="15.75" thickBot="1">
      <c r="B152" s="88" t="s">
        <v>102</v>
      </c>
      <c r="C152" s="89">
        <f>SUM(C149:C151)</f>
        <v>1400</v>
      </c>
      <c r="D152" s="84"/>
      <c r="F152" s="88" t="s">
        <v>102</v>
      </c>
      <c r="G152" s="81">
        <f>+C152</f>
        <v>1400</v>
      </c>
      <c r="H152" s="90"/>
      <c r="I152" s="91"/>
    </row>
    <row r="153" spans="1:9" ht="4.5" customHeight="1" thickBot="1">
      <c r="B153" s="40"/>
      <c r="C153" s="59"/>
      <c r="D153" s="60"/>
      <c r="E153" s="41"/>
      <c r="F153" s="41"/>
      <c r="G153" s="41"/>
      <c r="H153" s="92"/>
      <c r="I153" s="91"/>
    </row>
    <row r="154" spans="1:9" ht="15.75" customHeight="1">
      <c r="A154" t="s">
        <v>90</v>
      </c>
      <c r="B154" s="76" t="str">
        <f>B139</f>
        <v>SEPTEMBRE 2023</v>
      </c>
      <c r="C154" s="45"/>
      <c r="D154" s="46"/>
      <c r="E154" s="45"/>
      <c r="F154" s="77" t="str">
        <f>+B154</f>
        <v>SEPTEMBRE 2023</v>
      </c>
      <c r="G154" s="45"/>
      <c r="H154" s="93"/>
      <c r="I154" s="91"/>
    </row>
    <row r="155" spans="1:9" ht="14.25" customHeight="1">
      <c r="B155" s="78" t="s">
        <v>96</v>
      </c>
      <c r="D155" s="50"/>
      <c r="F155" s="79" t="s">
        <v>96</v>
      </c>
      <c r="H155" s="90"/>
      <c r="I155" s="91"/>
    </row>
    <row r="156" spans="1:9" ht="13.5" customHeight="1">
      <c r="B156" s="78" t="s">
        <v>97</v>
      </c>
      <c r="D156" s="50"/>
      <c r="F156" s="79" t="s">
        <v>97</v>
      </c>
      <c r="H156" s="90"/>
      <c r="I156" s="91"/>
    </row>
    <row r="157" spans="1:9" ht="3" customHeight="1">
      <c r="B157" s="52"/>
      <c r="D157" s="50"/>
      <c r="H157" s="90"/>
      <c r="I157" s="91"/>
    </row>
    <row r="158" spans="1:9" ht="14.25" customHeight="1">
      <c r="B158" s="78" t="str">
        <f>B143</f>
        <v>ANNEE SCOLAIRE  : 2023 / 2024</v>
      </c>
      <c r="D158" s="50"/>
      <c r="F158" s="79" t="str">
        <f>+B158</f>
        <v>ANNEE SCOLAIRE  : 2023 / 2024</v>
      </c>
      <c r="H158" s="90"/>
      <c r="I158" s="91"/>
    </row>
    <row r="159" spans="1:9" ht="3" customHeight="1" thickBot="1">
      <c r="B159" s="52"/>
      <c r="D159" s="50"/>
      <c r="H159" s="90"/>
      <c r="I159" s="91"/>
    </row>
    <row r="160" spans="1:9" ht="12.75" customHeight="1" thickBot="1">
      <c r="B160" s="80" t="s">
        <v>10</v>
      </c>
      <c r="C160" s="81" t="str">
        <f>+'CM1'!B15</f>
        <v>RIDAOUI</v>
      </c>
      <c r="D160" s="82"/>
      <c r="F160" s="80" t="s">
        <v>10</v>
      </c>
      <c r="G160" s="81" t="str">
        <f>+C160</f>
        <v>RIDAOUI</v>
      </c>
      <c r="H160" s="90"/>
      <c r="I160" s="91"/>
    </row>
    <row r="161" spans="2:9" ht="13.5" customHeight="1" thickBot="1">
      <c r="B161" s="80" t="s">
        <v>9</v>
      </c>
      <c r="C161" s="81" t="str">
        <f>+'CM1'!C15</f>
        <v>SOUHAIB</v>
      </c>
      <c r="D161" s="82"/>
      <c r="F161" s="80" t="s">
        <v>9</v>
      </c>
      <c r="G161" s="81" t="str">
        <f>+C161</f>
        <v>SOUHAIB</v>
      </c>
      <c r="H161" s="90"/>
      <c r="I161" s="91"/>
    </row>
    <row r="162" spans="2:9" ht="11.25" customHeight="1" thickBot="1">
      <c r="B162" s="80" t="s">
        <v>92</v>
      </c>
      <c r="C162" s="83" t="str">
        <f>+'CM1'!D15</f>
        <v>CM1</v>
      </c>
      <c r="D162" s="84"/>
      <c r="F162" s="80" t="s">
        <v>92</v>
      </c>
      <c r="G162" s="81" t="str">
        <f>+C162</f>
        <v>CM1</v>
      </c>
      <c r="H162" s="57" t="s">
        <v>101</v>
      </c>
      <c r="I162" s="91"/>
    </row>
    <row r="163" spans="2:9" ht="2.25" customHeight="1" thickBot="1">
      <c r="B163" s="52"/>
      <c r="C163" s="85"/>
      <c r="D163" s="82"/>
      <c r="G163" s="81"/>
      <c r="H163" s="90"/>
      <c r="I163" s="91"/>
    </row>
    <row r="164" spans="2:9" ht="15.75" thickBot="1">
      <c r="B164" s="80" t="s">
        <v>98</v>
      </c>
      <c r="C164" s="86">
        <f>+'CM1'!E15</f>
        <v>0</v>
      </c>
      <c r="D164" s="84"/>
      <c r="F164" s="80" t="s">
        <v>98</v>
      </c>
      <c r="G164" s="81">
        <f>+C164</f>
        <v>0</v>
      </c>
      <c r="H164" s="90"/>
      <c r="I164" s="91"/>
    </row>
    <row r="165" spans="2:9" ht="15.75" thickBot="1">
      <c r="B165" s="87" t="s">
        <v>99</v>
      </c>
      <c r="C165" s="86">
        <f>+'CM1'!H15</f>
        <v>0</v>
      </c>
      <c r="D165" s="84"/>
      <c r="F165" s="87" t="s">
        <v>99</v>
      </c>
      <c r="G165" s="81">
        <f>+C165</f>
        <v>0</v>
      </c>
      <c r="H165" s="90"/>
      <c r="I165" s="91"/>
    </row>
    <row r="166" spans="2:9" ht="15.75" thickBot="1">
      <c r="B166" s="80" t="s">
        <v>100</v>
      </c>
      <c r="C166" s="83">
        <f>+'CM1'!K15</f>
        <v>0</v>
      </c>
      <c r="D166" s="84"/>
      <c r="F166" s="80" t="s">
        <v>100</v>
      </c>
      <c r="G166" s="81">
        <f>+C166</f>
        <v>0</v>
      </c>
      <c r="H166" s="90"/>
      <c r="I166" s="91"/>
    </row>
    <row r="167" spans="2:9" ht="12.75" customHeight="1" thickBot="1">
      <c r="B167" s="88" t="s">
        <v>102</v>
      </c>
      <c r="C167" s="89">
        <f>SUM(C164:C166)</f>
        <v>0</v>
      </c>
      <c r="D167" s="84"/>
      <c r="F167" s="88" t="s">
        <v>102</v>
      </c>
      <c r="G167" s="81">
        <f>+C167</f>
        <v>0</v>
      </c>
      <c r="H167" s="90"/>
      <c r="I167" s="91"/>
    </row>
    <row r="168" spans="2:9" ht="5.25" customHeight="1" thickBot="1">
      <c r="B168" s="40"/>
      <c r="C168" s="59"/>
      <c r="D168" s="60"/>
      <c r="E168" s="41"/>
      <c r="F168" s="41"/>
      <c r="G168" s="41"/>
      <c r="H168" s="92"/>
      <c r="I168" s="91"/>
    </row>
    <row r="169" spans="2:9">
      <c r="B169" s="76" t="str">
        <f>B154</f>
        <v>SEPTEMBRE 2023</v>
      </c>
      <c r="C169" s="45"/>
      <c r="D169" s="46"/>
      <c r="E169" s="45"/>
      <c r="F169" s="77" t="str">
        <f>+B169</f>
        <v>SEPTEMBRE 2023</v>
      </c>
      <c r="G169" s="45"/>
      <c r="H169" s="48"/>
      <c r="I169" s="91"/>
    </row>
    <row r="170" spans="2:9">
      <c r="B170" s="78" t="s">
        <v>96</v>
      </c>
      <c r="D170" s="50"/>
      <c r="F170" s="79" t="s">
        <v>96</v>
      </c>
      <c r="H170" s="35"/>
      <c r="I170" s="91"/>
    </row>
    <row r="171" spans="2:9">
      <c r="B171" s="78" t="s">
        <v>97</v>
      </c>
      <c r="D171" s="50"/>
      <c r="F171" s="79" t="s">
        <v>97</v>
      </c>
      <c r="H171" s="35"/>
      <c r="I171" s="91"/>
    </row>
    <row r="172" spans="2:9" ht="5.25" customHeight="1">
      <c r="B172" s="52"/>
      <c r="D172" s="50"/>
      <c r="H172" s="35"/>
    </row>
    <row r="173" spans="2:9">
      <c r="B173" s="78" t="str">
        <f>B158</f>
        <v>ANNEE SCOLAIRE  : 2023 / 2024</v>
      </c>
      <c r="D173" s="50"/>
      <c r="F173" s="79" t="str">
        <f>+B173</f>
        <v>ANNEE SCOLAIRE  : 2023 / 2024</v>
      </c>
      <c r="H173" s="90"/>
    </row>
    <row r="174" spans="2:9" ht="3.75" customHeight="1" thickBot="1">
      <c r="B174" s="52"/>
      <c r="D174" s="50"/>
      <c r="H174" s="90"/>
    </row>
    <row r="175" spans="2:9" ht="15.75" thickBot="1">
      <c r="B175" s="80" t="s">
        <v>10</v>
      </c>
      <c r="C175" s="81" t="str">
        <f>+'CM1'!B16</f>
        <v xml:space="preserve">EL ACHQAR </v>
      </c>
      <c r="D175" s="82"/>
      <c r="F175" s="80" t="s">
        <v>10</v>
      </c>
      <c r="G175" s="81" t="str">
        <f>+C175</f>
        <v xml:space="preserve">EL ACHQAR </v>
      </c>
      <c r="H175" s="90"/>
    </row>
    <row r="176" spans="2:9" ht="15.75" thickBot="1">
      <c r="B176" s="80" t="s">
        <v>9</v>
      </c>
      <c r="C176" s="81" t="str">
        <f>+'CM1'!C16</f>
        <v xml:space="preserve"> HAFSA</v>
      </c>
      <c r="D176" s="82"/>
      <c r="F176" s="80" t="s">
        <v>9</v>
      </c>
      <c r="G176" s="81" t="str">
        <f t="shared" ref="G176:G177" si="4">+C176</f>
        <v xml:space="preserve"> HAFSA</v>
      </c>
      <c r="H176" s="90"/>
    </row>
    <row r="177" spans="2:8" ht="15.75" thickBot="1">
      <c r="B177" s="80" t="s">
        <v>92</v>
      </c>
      <c r="C177" s="83" t="str">
        <f>+'CM1'!D16</f>
        <v>CM1</v>
      </c>
      <c r="D177" s="84"/>
      <c r="F177" s="80" t="s">
        <v>92</v>
      </c>
      <c r="G177" s="81" t="str">
        <f t="shared" si="4"/>
        <v>CM1</v>
      </c>
      <c r="H177" s="57" t="s">
        <v>101</v>
      </c>
    </row>
    <row r="178" spans="2:8" ht="3.75" customHeight="1" thickBot="1">
      <c r="B178" s="52"/>
      <c r="C178" s="85"/>
      <c r="D178" s="82"/>
      <c r="G178" s="81"/>
      <c r="H178" s="90"/>
    </row>
    <row r="179" spans="2:8" ht="15.75" thickBot="1">
      <c r="B179" s="80" t="s">
        <v>98</v>
      </c>
      <c r="C179" s="86">
        <f>+'CM1'!E16</f>
        <v>800</v>
      </c>
      <c r="D179" s="84"/>
      <c r="F179" s="80" t="s">
        <v>98</v>
      </c>
      <c r="G179" s="81">
        <f t="shared" ref="G179:G182" si="5">+C179</f>
        <v>800</v>
      </c>
      <c r="H179" s="90"/>
    </row>
    <row r="180" spans="2:8" ht="15.75" thickBot="1">
      <c r="B180" s="87" t="s">
        <v>99</v>
      </c>
      <c r="C180" s="86">
        <f>+'CM1'!H16</f>
        <v>600</v>
      </c>
      <c r="D180" s="84"/>
      <c r="F180" s="87" t="s">
        <v>99</v>
      </c>
      <c r="G180" s="81">
        <f t="shared" si="5"/>
        <v>600</v>
      </c>
      <c r="H180" s="90"/>
    </row>
    <row r="181" spans="2:8" ht="15.75" thickBot="1">
      <c r="B181" s="80" t="s">
        <v>100</v>
      </c>
      <c r="C181" s="83">
        <f>+'CM1'!K16</f>
        <v>150</v>
      </c>
      <c r="D181" s="84"/>
      <c r="F181" s="80" t="s">
        <v>100</v>
      </c>
      <c r="G181" s="81">
        <f t="shared" si="5"/>
        <v>150</v>
      </c>
      <c r="H181" s="90"/>
    </row>
    <row r="182" spans="2:8" ht="15.75" thickBot="1">
      <c r="B182" s="88" t="s">
        <v>102</v>
      </c>
      <c r="C182" s="89">
        <f>SUM(C179:C181)</f>
        <v>1550</v>
      </c>
      <c r="D182" s="84"/>
      <c r="F182" s="88" t="s">
        <v>102</v>
      </c>
      <c r="G182" s="81">
        <f t="shared" si="5"/>
        <v>1550</v>
      </c>
      <c r="H182" s="90"/>
    </row>
    <row r="183" spans="2:8" ht="3.75" customHeight="1" thickBot="1">
      <c r="B183" s="40"/>
      <c r="C183" s="41"/>
      <c r="D183" s="42"/>
      <c r="E183" s="41"/>
      <c r="F183" s="41"/>
      <c r="G183" s="41"/>
      <c r="H183" s="92"/>
    </row>
    <row r="184" spans="2:8">
      <c r="B184" s="76" t="str">
        <f>B169</f>
        <v>SEPTEMBRE 2023</v>
      </c>
      <c r="C184" s="45"/>
      <c r="D184" s="46"/>
      <c r="E184" s="45"/>
      <c r="F184" s="77" t="str">
        <f>+B184</f>
        <v>SEPTEMBRE 2023</v>
      </c>
      <c r="G184" s="45"/>
      <c r="H184" s="93"/>
    </row>
    <row r="185" spans="2:8">
      <c r="B185" s="78" t="s">
        <v>96</v>
      </c>
      <c r="D185" s="50"/>
      <c r="F185" s="79" t="s">
        <v>96</v>
      </c>
      <c r="H185" s="90"/>
    </row>
    <row r="186" spans="2:8">
      <c r="B186" s="78" t="s">
        <v>97</v>
      </c>
      <c r="D186" s="50"/>
      <c r="F186" s="79" t="s">
        <v>97</v>
      </c>
      <c r="H186" s="90"/>
    </row>
    <row r="187" spans="2:8" ht="1.5" customHeight="1">
      <c r="B187" s="52"/>
      <c r="D187" s="50"/>
      <c r="H187" s="90"/>
    </row>
    <row r="188" spans="2:8" ht="15" customHeight="1">
      <c r="B188" s="78" t="str">
        <f>B173</f>
        <v>ANNEE SCOLAIRE  : 2023 / 2024</v>
      </c>
      <c r="D188" s="50"/>
      <c r="F188" s="79" t="str">
        <f>+B188</f>
        <v>ANNEE SCOLAIRE  : 2023 / 2024</v>
      </c>
      <c r="H188" s="90"/>
    </row>
    <row r="189" spans="2:8" ht="0.75" customHeight="1" thickBot="1">
      <c r="B189" s="52"/>
      <c r="D189" s="50"/>
      <c r="H189" s="90"/>
    </row>
    <row r="190" spans="2:8" ht="15.75" thickBot="1">
      <c r="B190" s="80" t="s">
        <v>10</v>
      </c>
      <c r="C190" s="81" t="str">
        <f>+'CM1'!B17</f>
        <v xml:space="preserve">ABKARI </v>
      </c>
      <c r="D190" s="82"/>
      <c r="F190" s="80" t="s">
        <v>10</v>
      </c>
      <c r="G190" s="81" t="str">
        <f>+C190</f>
        <v xml:space="preserve">ABKARI </v>
      </c>
      <c r="H190" s="90"/>
    </row>
    <row r="191" spans="2:8" ht="15.75" thickBot="1">
      <c r="B191" s="80" t="s">
        <v>9</v>
      </c>
      <c r="C191" s="81" t="str">
        <f>+'CM1'!C17</f>
        <v>FATIMA</v>
      </c>
      <c r="D191" s="82"/>
      <c r="F191" s="80" t="s">
        <v>9</v>
      </c>
      <c r="G191" s="81" t="str">
        <f t="shared" ref="G191:G192" si="6">+C191</f>
        <v>FATIMA</v>
      </c>
      <c r="H191" s="90"/>
    </row>
    <row r="192" spans="2:8" ht="15.75" thickBot="1">
      <c r="B192" s="80" t="s">
        <v>92</v>
      </c>
      <c r="C192" s="83" t="str">
        <f>+'CM1'!D17</f>
        <v>CM1</v>
      </c>
      <c r="D192" s="84"/>
      <c r="F192" s="80" t="s">
        <v>92</v>
      </c>
      <c r="G192" s="81" t="str">
        <f t="shared" si="6"/>
        <v>CM1</v>
      </c>
      <c r="H192" s="57" t="s">
        <v>101</v>
      </c>
    </row>
    <row r="193" spans="2:8" ht="3.75" customHeight="1" thickBot="1">
      <c r="B193" s="52"/>
      <c r="C193" s="85"/>
      <c r="D193" s="82"/>
      <c r="G193" s="81"/>
      <c r="H193" s="90"/>
    </row>
    <row r="194" spans="2:8" ht="15.75" thickBot="1">
      <c r="B194" s="80" t="s">
        <v>98</v>
      </c>
      <c r="C194" s="86">
        <f>+'CM1'!E18</f>
        <v>800</v>
      </c>
      <c r="D194" s="84"/>
      <c r="F194" s="80" t="s">
        <v>98</v>
      </c>
      <c r="G194" s="81">
        <f t="shared" ref="G194:G197" si="7">+C194</f>
        <v>800</v>
      </c>
      <c r="H194" s="90"/>
    </row>
    <row r="195" spans="2:8" ht="15.75" thickBot="1">
      <c r="B195" s="87" t="s">
        <v>99</v>
      </c>
      <c r="C195" s="86">
        <f>+'CM1'!H18</f>
        <v>600</v>
      </c>
      <c r="D195" s="84"/>
      <c r="F195" s="87" t="s">
        <v>99</v>
      </c>
      <c r="G195" s="81">
        <f t="shared" si="7"/>
        <v>600</v>
      </c>
      <c r="H195" s="90"/>
    </row>
    <row r="196" spans="2:8" ht="15.75" thickBot="1">
      <c r="B196" s="80" t="s">
        <v>100</v>
      </c>
      <c r="C196" s="83">
        <f>+'CM1'!K18</f>
        <v>150</v>
      </c>
      <c r="D196" s="84"/>
      <c r="F196" s="80" t="s">
        <v>100</v>
      </c>
      <c r="G196" s="81">
        <f t="shared" si="7"/>
        <v>150</v>
      </c>
      <c r="H196" s="90"/>
    </row>
    <row r="197" spans="2:8" ht="15.75" thickBot="1">
      <c r="B197" s="88" t="s">
        <v>102</v>
      </c>
      <c r="C197" s="89">
        <f>SUM(C194:C196)</f>
        <v>1550</v>
      </c>
      <c r="D197" s="84"/>
      <c r="F197" s="88" t="s">
        <v>102</v>
      </c>
      <c r="G197" s="81">
        <f t="shared" si="7"/>
        <v>1550</v>
      </c>
      <c r="H197" s="90"/>
    </row>
    <row r="198" spans="2:8" ht="3.75" customHeight="1" thickBot="1">
      <c r="B198" s="40"/>
      <c r="C198" s="41"/>
      <c r="D198" s="42"/>
      <c r="E198" s="41"/>
      <c r="F198" s="41"/>
      <c r="G198" s="41"/>
      <c r="H198" s="92"/>
    </row>
    <row r="199" spans="2:8">
      <c r="B199" s="76" t="str">
        <f>B184</f>
        <v>SEPTEMBRE 2023</v>
      </c>
      <c r="C199" s="45"/>
      <c r="D199" s="46"/>
      <c r="E199" s="45"/>
      <c r="F199" s="77" t="str">
        <f>+B199</f>
        <v>SEPTEMBRE 2023</v>
      </c>
      <c r="G199" s="45"/>
      <c r="H199" s="93"/>
    </row>
    <row r="200" spans="2:8">
      <c r="B200" s="78" t="s">
        <v>96</v>
      </c>
      <c r="D200" s="50"/>
      <c r="F200" s="79" t="s">
        <v>96</v>
      </c>
      <c r="H200" s="90"/>
    </row>
    <row r="201" spans="2:8">
      <c r="B201" s="78" t="s">
        <v>97</v>
      </c>
      <c r="D201" s="50"/>
      <c r="F201" s="79" t="s">
        <v>97</v>
      </c>
      <c r="H201" s="90"/>
    </row>
    <row r="202" spans="2:8" ht="6" hidden="1" customHeight="1">
      <c r="B202" s="52"/>
      <c r="D202" s="50"/>
      <c r="H202" s="90"/>
    </row>
    <row r="203" spans="2:8">
      <c r="B203" s="78" t="str">
        <f>B188</f>
        <v>ANNEE SCOLAIRE  : 2023 / 2024</v>
      </c>
      <c r="D203" s="50"/>
      <c r="F203" s="79" t="str">
        <f>+B203</f>
        <v>ANNEE SCOLAIRE  : 2023 / 2024</v>
      </c>
      <c r="H203" s="90"/>
    </row>
    <row r="204" spans="2:8" ht="4.5" customHeight="1" thickBot="1">
      <c r="B204" s="52"/>
      <c r="D204" s="50"/>
      <c r="H204" s="90"/>
    </row>
    <row r="205" spans="2:8" ht="13.5" customHeight="1" thickBot="1">
      <c r="B205" s="80" t="s">
        <v>10</v>
      </c>
      <c r="C205" s="81" t="str">
        <f>+'CM1'!B19</f>
        <v>ELMELIANI</v>
      </c>
      <c r="D205" s="82"/>
      <c r="F205" s="80" t="s">
        <v>10</v>
      </c>
      <c r="G205" s="81" t="str">
        <f>+C205</f>
        <v>ELMELIANI</v>
      </c>
      <c r="H205" s="90"/>
    </row>
    <row r="206" spans="2:8" ht="15.75" thickBot="1">
      <c r="B206" s="80" t="s">
        <v>9</v>
      </c>
      <c r="C206" s="81" t="str">
        <f>+'CM1'!C19</f>
        <v>ZIAD</v>
      </c>
      <c r="D206" s="82"/>
      <c r="F206" s="80" t="s">
        <v>9</v>
      </c>
      <c r="G206" s="81" t="str">
        <f>+C206</f>
        <v>ZIAD</v>
      </c>
      <c r="H206" s="90"/>
    </row>
    <row r="207" spans="2:8" ht="14.25" customHeight="1" thickBot="1">
      <c r="B207" s="80" t="s">
        <v>92</v>
      </c>
      <c r="C207" s="83" t="str">
        <f>+'CM1'!D19</f>
        <v>CM1</v>
      </c>
      <c r="D207" s="84"/>
      <c r="F207" s="80" t="s">
        <v>92</v>
      </c>
      <c r="G207" s="81" t="str">
        <f>+C207</f>
        <v>CM1</v>
      </c>
      <c r="H207" s="57" t="s">
        <v>101</v>
      </c>
    </row>
    <row r="208" spans="2:8" ht="4.5" hidden="1" customHeight="1" thickBot="1">
      <c r="B208" s="52"/>
      <c r="C208" s="85"/>
      <c r="D208" s="82"/>
      <c r="G208" s="81"/>
      <c r="H208" s="90"/>
    </row>
    <row r="209" spans="2:8" ht="14.25" customHeight="1" thickBot="1">
      <c r="B209" s="80" t="s">
        <v>98</v>
      </c>
      <c r="C209" s="86">
        <f>+'CM1'!E19</f>
        <v>700</v>
      </c>
      <c r="D209" s="84"/>
      <c r="F209" s="80" t="s">
        <v>98</v>
      </c>
      <c r="G209" s="81">
        <f>+C209</f>
        <v>700</v>
      </c>
      <c r="H209" s="90"/>
    </row>
    <row r="210" spans="2:8" ht="12.75" customHeight="1" thickBot="1">
      <c r="B210" s="87" t="s">
        <v>99</v>
      </c>
      <c r="C210" s="86">
        <f>+'CM1'!H19</f>
        <v>600</v>
      </c>
      <c r="D210" s="84"/>
      <c r="F210" s="87" t="s">
        <v>99</v>
      </c>
      <c r="G210" s="81">
        <f>+C210</f>
        <v>600</v>
      </c>
      <c r="H210" s="90"/>
    </row>
    <row r="211" spans="2:8" ht="14.25" customHeight="1" thickBot="1">
      <c r="B211" s="80" t="s">
        <v>100</v>
      </c>
      <c r="C211" s="83">
        <f>+'CM1'!K19</f>
        <v>0</v>
      </c>
      <c r="D211" s="84"/>
      <c r="F211" s="80" t="s">
        <v>100</v>
      </c>
      <c r="G211" s="81">
        <f>+C211</f>
        <v>0</v>
      </c>
      <c r="H211" s="90"/>
    </row>
    <row r="212" spans="2:8" ht="15.75" thickBot="1">
      <c r="B212" s="88" t="s">
        <v>102</v>
      </c>
      <c r="C212" s="89">
        <f>SUM(C209:C211)</f>
        <v>1300</v>
      </c>
      <c r="D212" s="84"/>
      <c r="F212" s="88" t="s">
        <v>102</v>
      </c>
      <c r="G212" s="81">
        <f>+C212</f>
        <v>1300</v>
      </c>
      <c r="H212" s="90"/>
    </row>
    <row r="213" spans="2:8" ht="15.75" thickBot="1">
      <c r="B213" s="40"/>
      <c r="C213" s="59"/>
      <c r="D213" s="60"/>
      <c r="E213" s="41"/>
      <c r="F213" s="41"/>
      <c r="G213" s="41"/>
      <c r="H213" s="92"/>
    </row>
    <row r="214" spans="2:8">
      <c r="B214" s="76" t="str">
        <f>B199</f>
        <v>SEPTEMBRE 2023</v>
      </c>
      <c r="C214" s="45"/>
      <c r="D214" s="46"/>
      <c r="E214" s="45"/>
      <c r="F214" s="77" t="str">
        <f>+B214</f>
        <v>SEPTEMBRE 2023</v>
      </c>
      <c r="G214" s="45"/>
      <c r="H214" s="93"/>
    </row>
    <row r="215" spans="2:8">
      <c r="B215" s="78" t="s">
        <v>96</v>
      </c>
      <c r="D215" s="50"/>
      <c r="F215" s="79" t="s">
        <v>96</v>
      </c>
      <c r="H215" s="90"/>
    </row>
    <row r="216" spans="2:8">
      <c r="B216" s="78" t="s">
        <v>97</v>
      </c>
      <c r="D216" s="50"/>
      <c r="F216" s="79" t="s">
        <v>97</v>
      </c>
      <c r="H216" s="90"/>
    </row>
    <row r="217" spans="2:8" ht="9" customHeight="1">
      <c r="B217" s="52"/>
      <c r="D217" s="50"/>
      <c r="H217" s="90"/>
    </row>
    <row r="218" spans="2:8">
      <c r="B218" s="78" t="str">
        <f>B203</f>
        <v>ANNEE SCOLAIRE  : 2023 / 2024</v>
      </c>
      <c r="D218" s="50"/>
      <c r="F218" s="79" t="str">
        <f>+B218</f>
        <v>ANNEE SCOLAIRE  : 2023 / 2024</v>
      </c>
      <c r="H218" s="90"/>
    </row>
    <row r="219" spans="2:8" ht="9.75" customHeight="1" thickBot="1">
      <c r="B219" s="52"/>
      <c r="D219" s="50"/>
      <c r="H219" s="90"/>
    </row>
    <row r="220" spans="2:8" ht="15.75" thickBot="1">
      <c r="B220" s="80" t="s">
        <v>10</v>
      </c>
      <c r="C220" s="81" t="str">
        <f>+'CM1'!B20</f>
        <v>SKHAIRI</v>
      </c>
      <c r="D220" s="82"/>
      <c r="F220" s="80" t="s">
        <v>10</v>
      </c>
      <c r="G220" s="81" t="str">
        <f>+C220</f>
        <v>SKHAIRI</v>
      </c>
      <c r="H220" s="90"/>
    </row>
    <row r="221" spans="2:8" ht="15.75" thickBot="1">
      <c r="B221" s="80" t="s">
        <v>9</v>
      </c>
      <c r="C221" s="81" t="str">
        <f>+'CM1'!C20</f>
        <v>RIHAB</v>
      </c>
      <c r="D221" s="82"/>
      <c r="F221" s="80" t="s">
        <v>9</v>
      </c>
      <c r="G221" s="81" t="str">
        <f>+C221</f>
        <v>RIHAB</v>
      </c>
      <c r="H221" s="90"/>
    </row>
    <row r="222" spans="2:8" ht="15.75" thickBot="1">
      <c r="B222" s="80" t="s">
        <v>92</v>
      </c>
      <c r="C222" s="83" t="str">
        <f>+'CM1'!D20</f>
        <v>CM1</v>
      </c>
      <c r="D222" s="84"/>
      <c r="F222" s="80" t="s">
        <v>92</v>
      </c>
      <c r="G222" s="81" t="str">
        <f>+C222</f>
        <v>CM1</v>
      </c>
      <c r="H222" s="57" t="s">
        <v>101</v>
      </c>
    </row>
    <row r="223" spans="2:8" ht="6.75" customHeight="1" thickBot="1">
      <c r="B223" s="52"/>
      <c r="C223" s="85"/>
      <c r="D223" s="82"/>
      <c r="G223" s="81"/>
      <c r="H223" s="90"/>
    </row>
    <row r="224" spans="2:8" ht="15.75" thickBot="1">
      <c r="B224" s="80" t="s">
        <v>98</v>
      </c>
      <c r="C224" s="86">
        <f>+'CM1'!E20</f>
        <v>0</v>
      </c>
      <c r="D224" s="84"/>
      <c r="F224" s="80" t="s">
        <v>98</v>
      </c>
      <c r="G224" s="81">
        <f>+C224</f>
        <v>0</v>
      </c>
      <c r="H224" s="90"/>
    </row>
    <row r="225" spans="2:8" ht="15.75" thickBot="1">
      <c r="B225" s="87" t="s">
        <v>99</v>
      </c>
      <c r="C225" s="86">
        <f>+'CM1'!H20</f>
        <v>0</v>
      </c>
      <c r="D225" s="84"/>
      <c r="F225" s="87" t="s">
        <v>99</v>
      </c>
      <c r="G225" s="81">
        <f>+C225</f>
        <v>0</v>
      </c>
      <c r="H225" s="90"/>
    </row>
    <row r="226" spans="2:8" ht="15.75" thickBot="1">
      <c r="B226" s="80" t="s">
        <v>100</v>
      </c>
      <c r="C226" s="83">
        <f>+'CM1'!K20</f>
        <v>0</v>
      </c>
      <c r="D226" s="84"/>
      <c r="F226" s="80" t="s">
        <v>100</v>
      </c>
      <c r="G226" s="81">
        <f>+C226</f>
        <v>0</v>
      </c>
      <c r="H226" s="90"/>
    </row>
    <row r="227" spans="2:8" ht="15.75" thickBot="1">
      <c r="B227" s="88" t="s">
        <v>102</v>
      </c>
      <c r="C227" s="89">
        <f>SUM(C224:C226)</f>
        <v>0</v>
      </c>
      <c r="D227" s="84"/>
      <c r="F227" s="88" t="s">
        <v>102</v>
      </c>
      <c r="G227" s="81">
        <f>+C227</f>
        <v>0</v>
      </c>
      <c r="H227" s="90"/>
    </row>
    <row r="228" spans="2:8" ht="15.75" thickBot="1">
      <c r="B228" s="40"/>
      <c r="C228" s="59"/>
      <c r="D228" s="60"/>
      <c r="E228" s="41"/>
      <c r="F228" s="41"/>
      <c r="G228" s="41"/>
      <c r="H228" s="92"/>
    </row>
    <row r="229" spans="2:8">
      <c r="B229" s="76" t="str">
        <f>B214</f>
        <v>SEPTEMBRE 2023</v>
      </c>
      <c r="C229" s="45"/>
      <c r="D229" s="46"/>
      <c r="E229" s="45"/>
      <c r="F229" s="77" t="str">
        <f>+B229</f>
        <v>SEPTEMBRE 2023</v>
      </c>
      <c r="G229" s="45"/>
      <c r="H229" s="93"/>
    </row>
    <row r="230" spans="2:8">
      <c r="B230" s="78" t="s">
        <v>96</v>
      </c>
      <c r="D230" s="50"/>
      <c r="F230" s="79" t="s">
        <v>96</v>
      </c>
      <c r="H230" s="90"/>
    </row>
    <row r="231" spans="2:8">
      <c r="B231" s="78" t="s">
        <v>97</v>
      </c>
      <c r="D231" s="50"/>
      <c r="F231" s="79" t="s">
        <v>97</v>
      </c>
      <c r="H231" s="90"/>
    </row>
    <row r="232" spans="2:8">
      <c r="B232" s="52"/>
      <c r="D232" s="50"/>
      <c r="H232" s="90"/>
    </row>
    <row r="233" spans="2:8">
      <c r="B233" s="78" t="str">
        <f>B218</f>
        <v>ANNEE SCOLAIRE  : 2023 / 2024</v>
      </c>
      <c r="D233" s="50"/>
      <c r="F233" s="79" t="str">
        <f>+B233</f>
        <v>ANNEE SCOLAIRE  : 2023 / 2024</v>
      </c>
      <c r="H233" s="90"/>
    </row>
    <row r="234" spans="2:8" ht="15.75" thickBot="1">
      <c r="B234" s="52"/>
      <c r="D234" s="50"/>
      <c r="H234" s="90"/>
    </row>
    <row r="235" spans="2:8" ht="15.75" thickBot="1">
      <c r="B235" s="80" t="s">
        <v>10</v>
      </c>
      <c r="C235" s="81" t="str">
        <f>+'CM1'!B21</f>
        <v>BOUADDI</v>
      </c>
      <c r="D235" s="82"/>
      <c r="F235" s="80" t="s">
        <v>10</v>
      </c>
      <c r="G235" s="81" t="str">
        <f>+C235</f>
        <v>BOUADDI</v>
      </c>
      <c r="H235" s="90"/>
    </row>
    <row r="236" spans="2:8" ht="15.75" thickBot="1">
      <c r="B236" s="80" t="s">
        <v>9</v>
      </c>
      <c r="C236" s="81" t="str">
        <f>+'CM1'!C21</f>
        <v>MEHDI</v>
      </c>
      <c r="D236" s="82"/>
      <c r="F236" s="80" t="s">
        <v>9</v>
      </c>
      <c r="G236" s="81" t="str">
        <f>+C236</f>
        <v>MEHDI</v>
      </c>
      <c r="H236" s="90"/>
    </row>
    <row r="237" spans="2:8" ht="15.75" thickBot="1">
      <c r="B237" s="80" t="s">
        <v>92</v>
      </c>
      <c r="C237" s="83" t="str">
        <f>+'CM1'!D21</f>
        <v>CM1</v>
      </c>
      <c r="D237" s="84"/>
      <c r="F237" s="80" t="s">
        <v>92</v>
      </c>
      <c r="G237" s="81" t="str">
        <f>+C237</f>
        <v>CM1</v>
      </c>
      <c r="H237" s="57" t="s">
        <v>101</v>
      </c>
    </row>
    <row r="238" spans="2:8" ht="15.75" thickBot="1">
      <c r="B238" s="52"/>
      <c r="C238" s="85"/>
      <c r="D238" s="82"/>
      <c r="G238" s="81"/>
      <c r="H238" s="90"/>
    </row>
    <row r="239" spans="2:8" ht="15.75" thickBot="1">
      <c r="B239" s="80" t="s">
        <v>98</v>
      </c>
      <c r="C239" s="86">
        <f>+'CM1'!E21</f>
        <v>800</v>
      </c>
      <c r="D239" s="84"/>
      <c r="F239" s="80" t="s">
        <v>98</v>
      </c>
      <c r="G239" s="81">
        <f>+C239</f>
        <v>800</v>
      </c>
      <c r="H239" s="90"/>
    </row>
    <row r="240" spans="2:8" ht="15.75" thickBot="1">
      <c r="B240" s="87" t="s">
        <v>99</v>
      </c>
      <c r="C240" s="86">
        <f>+'CM1'!H21</f>
        <v>650</v>
      </c>
      <c r="D240" s="84"/>
      <c r="F240" s="87" t="s">
        <v>99</v>
      </c>
      <c r="G240" s="81">
        <f>+C240</f>
        <v>650</v>
      </c>
      <c r="H240" s="90"/>
    </row>
    <row r="241" spans="2:8" ht="15.75" thickBot="1">
      <c r="B241" s="80" t="s">
        <v>100</v>
      </c>
      <c r="C241" s="83">
        <f>+'CM1'!K21</f>
        <v>150</v>
      </c>
      <c r="D241" s="84"/>
      <c r="F241" s="80" t="s">
        <v>100</v>
      </c>
      <c r="G241" s="81">
        <f>+C241</f>
        <v>150</v>
      </c>
      <c r="H241" s="90"/>
    </row>
    <row r="242" spans="2:8" ht="15.75" thickBot="1">
      <c r="B242" s="88" t="s">
        <v>102</v>
      </c>
      <c r="C242" s="89">
        <f>SUM(C239:C241)</f>
        <v>1600</v>
      </c>
      <c r="D242" s="84"/>
      <c r="F242" s="88" t="s">
        <v>102</v>
      </c>
      <c r="G242" s="81">
        <f>+C242</f>
        <v>1600</v>
      </c>
      <c r="H242" s="90"/>
    </row>
    <row r="243" spans="2:8" ht="15.75" thickBot="1">
      <c r="B243" s="40"/>
      <c r="C243" s="59"/>
      <c r="D243" s="60"/>
      <c r="E243" s="41"/>
      <c r="F243" s="41"/>
      <c r="G243" s="41"/>
      <c r="H243" s="92"/>
    </row>
    <row r="244" spans="2:8">
      <c r="B244" s="76" t="str">
        <f>B229</f>
        <v>SEPTEMBRE 2023</v>
      </c>
      <c r="C244" s="45"/>
      <c r="D244" s="46"/>
      <c r="E244" s="45"/>
      <c r="F244" s="77" t="str">
        <f>+B244</f>
        <v>SEPTEMBRE 2023</v>
      </c>
      <c r="G244" s="45"/>
      <c r="H244" s="93"/>
    </row>
    <row r="245" spans="2:8">
      <c r="B245" s="78" t="s">
        <v>96</v>
      </c>
      <c r="D245" s="50"/>
      <c r="F245" s="79" t="s">
        <v>96</v>
      </c>
      <c r="H245" s="90"/>
    </row>
    <row r="246" spans="2:8">
      <c r="B246" s="78" t="s">
        <v>97</v>
      </c>
      <c r="D246" s="50"/>
      <c r="F246" s="79" t="s">
        <v>97</v>
      </c>
      <c r="H246" s="90"/>
    </row>
    <row r="247" spans="2:8">
      <c r="B247" s="52"/>
      <c r="D247" s="50"/>
      <c r="H247" s="90"/>
    </row>
    <row r="248" spans="2:8">
      <c r="B248" s="78" t="str">
        <f>B233</f>
        <v>ANNEE SCOLAIRE  : 2023 / 2024</v>
      </c>
      <c r="D248" s="50"/>
      <c r="F248" s="79" t="str">
        <f>+B248</f>
        <v>ANNEE SCOLAIRE  : 2023 / 2024</v>
      </c>
      <c r="H248" s="90"/>
    </row>
    <row r="249" spans="2:8" ht="15.75" thickBot="1">
      <c r="B249" s="52"/>
      <c r="D249" s="50"/>
      <c r="H249" s="90"/>
    </row>
    <row r="250" spans="2:8" ht="15.75" thickBot="1">
      <c r="B250" s="80" t="s">
        <v>10</v>
      </c>
      <c r="C250" s="81" t="str">
        <f>+'CM1'!B22</f>
        <v>ENNFILI</v>
      </c>
      <c r="D250" s="82"/>
      <c r="F250" s="80" t="s">
        <v>10</v>
      </c>
      <c r="G250" s="81" t="str">
        <f>+C250</f>
        <v>ENNFILI</v>
      </c>
      <c r="H250" s="90"/>
    </row>
    <row r="251" spans="2:8" ht="15.75" thickBot="1">
      <c r="B251" s="80" t="s">
        <v>9</v>
      </c>
      <c r="C251" s="81" t="str">
        <f>+'CM1'!C22</f>
        <v>NOUEMANE</v>
      </c>
      <c r="D251" s="82"/>
      <c r="F251" s="80" t="s">
        <v>9</v>
      </c>
      <c r="G251" s="81" t="str">
        <f>+C251</f>
        <v>NOUEMANE</v>
      </c>
      <c r="H251" s="90"/>
    </row>
    <row r="252" spans="2:8" ht="15.75" thickBot="1">
      <c r="B252" s="80" t="s">
        <v>92</v>
      </c>
      <c r="C252" s="83" t="str">
        <f>+'CM1'!D22</f>
        <v>CM1</v>
      </c>
      <c r="D252" s="84"/>
      <c r="F252" s="80" t="s">
        <v>92</v>
      </c>
      <c r="G252" s="81" t="str">
        <f>+C252</f>
        <v>CM1</v>
      </c>
      <c r="H252" s="57" t="s">
        <v>101</v>
      </c>
    </row>
    <row r="253" spans="2:8" ht="15.75" thickBot="1">
      <c r="B253" s="52"/>
      <c r="C253" s="85"/>
      <c r="D253" s="82"/>
      <c r="G253" s="81"/>
      <c r="H253" s="90"/>
    </row>
    <row r="254" spans="2:8" ht="19.5" customHeight="1" thickBot="1">
      <c r="B254" s="80" t="s">
        <v>98</v>
      </c>
      <c r="C254" s="86">
        <f>+'CM1'!E22</f>
        <v>0</v>
      </c>
      <c r="D254" s="84"/>
      <c r="F254" s="80" t="s">
        <v>98</v>
      </c>
      <c r="G254" s="81">
        <f>+C254</f>
        <v>0</v>
      </c>
      <c r="H254" s="90"/>
    </row>
    <row r="255" spans="2:8" ht="22.5" customHeight="1" thickBot="1">
      <c r="B255" s="87" t="s">
        <v>99</v>
      </c>
      <c r="C255" s="86">
        <f>+'CM1'!H22</f>
        <v>0</v>
      </c>
      <c r="D255" s="84"/>
      <c r="F255" s="87" t="s">
        <v>99</v>
      </c>
      <c r="G255" s="81">
        <f>+C255</f>
        <v>0</v>
      </c>
      <c r="H255" s="90"/>
    </row>
    <row r="256" spans="2:8" ht="20.25" customHeight="1" thickBot="1">
      <c r="B256" s="80" t="s">
        <v>100</v>
      </c>
      <c r="C256" s="83">
        <f>+'CM1'!K22</f>
        <v>0</v>
      </c>
      <c r="D256" s="84"/>
      <c r="F256" s="80" t="s">
        <v>100</v>
      </c>
      <c r="G256" s="81">
        <f>+C256</f>
        <v>0</v>
      </c>
      <c r="H256" s="90"/>
    </row>
    <row r="257" spans="2:8" ht="27" customHeight="1" thickBot="1">
      <c r="B257" s="88" t="s">
        <v>102</v>
      </c>
      <c r="C257" s="89">
        <f>SUM(C254:C256)</f>
        <v>0</v>
      </c>
      <c r="D257" s="84"/>
      <c r="F257" s="88" t="s">
        <v>102</v>
      </c>
      <c r="G257" s="81">
        <f>+C257</f>
        <v>0</v>
      </c>
      <c r="H257" s="90"/>
    </row>
    <row r="258" spans="2:8" ht="24" customHeight="1" thickBot="1">
      <c r="B258" s="40"/>
      <c r="C258" s="59"/>
      <c r="D258" s="60"/>
      <c r="E258" s="41"/>
      <c r="F258" s="41"/>
      <c r="G258" s="41"/>
      <c r="H258" s="92"/>
    </row>
    <row r="259" spans="2:8">
      <c r="B259" s="76" t="str">
        <f>B244</f>
        <v>SEPTEMBRE 2023</v>
      </c>
      <c r="C259" s="45"/>
      <c r="D259" s="46"/>
      <c r="E259" s="45"/>
      <c r="F259" s="77" t="str">
        <f>+B259</f>
        <v>SEPTEMBRE 2023</v>
      </c>
      <c r="G259" s="45"/>
      <c r="H259" s="93"/>
    </row>
    <row r="260" spans="2:8">
      <c r="B260" s="78" t="s">
        <v>96</v>
      </c>
      <c r="D260" s="50"/>
      <c r="F260" s="79" t="s">
        <v>96</v>
      </c>
      <c r="H260" s="90"/>
    </row>
    <row r="261" spans="2:8">
      <c r="B261" s="78" t="s">
        <v>97</v>
      </c>
      <c r="D261" s="50"/>
      <c r="F261" s="79" t="s">
        <v>97</v>
      </c>
      <c r="H261" s="90"/>
    </row>
    <row r="262" spans="2:8">
      <c r="B262" s="52"/>
      <c r="D262" s="50"/>
      <c r="H262" s="90"/>
    </row>
    <row r="263" spans="2:8">
      <c r="B263" s="78" t="str">
        <f>B248</f>
        <v>ANNEE SCOLAIRE  : 2023 / 2024</v>
      </c>
      <c r="D263" s="50"/>
      <c r="F263" s="79" t="str">
        <f>+B263</f>
        <v>ANNEE SCOLAIRE  : 2023 / 2024</v>
      </c>
      <c r="H263" s="90"/>
    </row>
    <row r="264" spans="2:8" ht="15.75" thickBot="1">
      <c r="B264" s="52"/>
      <c r="D264" s="50"/>
      <c r="H264" s="90"/>
    </row>
    <row r="265" spans="2:8" ht="15.75" thickBot="1">
      <c r="B265" s="80" t="s">
        <v>10</v>
      </c>
      <c r="C265" s="81" t="str">
        <f>+'CM1'!B23</f>
        <v>BENHAMOU</v>
      </c>
      <c r="D265" s="82"/>
      <c r="F265" s="80" t="s">
        <v>10</v>
      </c>
      <c r="G265" s="81" t="str">
        <f>+C265</f>
        <v>BENHAMOU</v>
      </c>
      <c r="H265" s="90"/>
    </row>
    <row r="266" spans="2:8" ht="15.75" thickBot="1">
      <c r="B266" s="80" t="s">
        <v>9</v>
      </c>
      <c r="C266" s="81" t="str">
        <f>+'CM1'!C23</f>
        <v>HIBA</v>
      </c>
      <c r="D266" s="82"/>
      <c r="F266" s="80" t="s">
        <v>9</v>
      </c>
      <c r="G266" s="81" t="str">
        <f>+C266</f>
        <v>HIBA</v>
      </c>
      <c r="H266" s="90"/>
    </row>
    <row r="267" spans="2:8" ht="15.75" thickBot="1">
      <c r="B267" s="80" t="s">
        <v>92</v>
      </c>
      <c r="C267" s="83" t="str">
        <f>+'CM1'!D23</f>
        <v>CM1</v>
      </c>
      <c r="D267" s="84"/>
      <c r="F267" s="80" t="s">
        <v>92</v>
      </c>
      <c r="G267" s="81" t="str">
        <f>+C267</f>
        <v>CM1</v>
      </c>
      <c r="H267" s="57" t="s">
        <v>101</v>
      </c>
    </row>
    <row r="268" spans="2:8" ht="15.75" thickBot="1">
      <c r="B268" s="52"/>
      <c r="C268" s="85"/>
      <c r="D268" s="82"/>
      <c r="G268" s="81"/>
      <c r="H268" s="90"/>
    </row>
    <row r="269" spans="2:8" ht="15.75" thickBot="1">
      <c r="B269" s="80" t="s">
        <v>98</v>
      </c>
      <c r="C269" s="86">
        <f>+'CM1'!E23</f>
        <v>0</v>
      </c>
      <c r="D269" s="84"/>
      <c r="F269" s="80" t="s">
        <v>98</v>
      </c>
      <c r="G269" s="81">
        <f>+C269</f>
        <v>0</v>
      </c>
      <c r="H269" s="90"/>
    </row>
    <row r="270" spans="2:8" ht="15.75" thickBot="1">
      <c r="B270" s="87" t="s">
        <v>99</v>
      </c>
      <c r="C270" s="86">
        <f>+'CM1'!H23</f>
        <v>0</v>
      </c>
      <c r="D270" s="84"/>
      <c r="F270" s="87" t="s">
        <v>99</v>
      </c>
      <c r="G270" s="81">
        <f>+C270</f>
        <v>0</v>
      </c>
      <c r="H270" s="90"/>
    </row>
    <row r="271" spans="2:8" ht="15.75" thickBot="1">
      <c r="B271" s="80" t="s">
        <v>100</v>
      </c>
      <c r="C271" s="83">
        <f>+'CM1'!K23</f>
        <v>0</v>
      </c>
      <c r="D271" s="84"/>
      <c r="F271" s="80" t="s">
        <v>100</v>
      </c>
      <c r="G271" s="81">
        <f>+C271</f>
        <v>0</v>
      </c>
      <c r="H271" s="90"/>
    </row>
    <row r="272" spans="2:8" ht="15.75" thickBot="1">
      <c r="B272" s="88" t="s">
        <v>102</v>
      </c>
      <c r="C272" s="89">
        <f>SUM(C269:C271)</f>
        <v>0</v>
      </c>
      <c r="D272" s="84"/>
      <c r="F272" s="88" t="s">
        <v>102</v>
      </c>
      <c r="G272" s="81">
        <f>+C272</f>
        <v>0</v>
      </c>
      <c r="H272" s="90"/>
    </row>
    <row r="273" spans="2:8" ht="15.75" thickBot="1">
      <c r="B273" s="40"/>
      <c r="C273" s="59"/>
      <c r="D273" s="60"/>
      <c r="E273" s="41"/>
      <c r="F273" s="41"/>
      <c r="G273" s="41"/>
      <c r="H273" s="92"/>
    </row>
    <row r="274" spans="2:8">
      <c r="B274" s="76" t="str">
        <f>+B259</f>
        <v>SEPTEMBRE 2023</v>
      </c>
      <c r="C274" s="45"/>
      <c r="D274" s="46"/>
      <c r="E274" s="45"/>
      <c r="F274" s="77" t="str">
        <f>+B274</f>
        <v>SEPTEMBRE 2023</v>
      </c>
      <c r="G274" s="45"/>
      <c r="H274" s="93"/>
    </row>
    <row r="275" spans="2:8">
      <c r="B275" s="78" t="s">
        <v>96</v>
      </c>
      <c r="D275" s="50"/>
      <c r="F275" s="79" t="s">
        <v>96</v>
      </c>
      <c r="H275" s="90"/>
    </row>
    <row r="276" spans="2:8">
      <c r="B276" s="78" t="s">
        <v>97</v>
      </c>
      <c r="D276" s="50"/>
      <c r="F276" s="79" t="s">
        <v>97</v>
      </c>
      <c r="H276" s="90"/>
    </row>
    <row r="277" spans="2:8">
      <c r="B277" s="52"/>
      <c r="D277" s="50"/>
      <c r="H277" s="90"/>
    </row>
    <row r="278" spans="2:8">
      <c r="B278" s="78" t="str">
        <f>B263</f>
        <v>ANNEE SCOLAIRE  : 2023 / 2024</v>
      </c>
      <c r="D278" s="50"/>
      <c r="F278" s="79" t="str">
        <f>+B278</f>
        <v>ANNEE SCOLAIRE  : 2023 / 2024</v>
      </c>
      <c r="H278" s="90"/>
    </row>
    <row r="279" spans="2:8" ht="15.75" thickBot="1">
      <c r="B279" s="52"/>
      <c r="D279" s="50"/>
      <c r="H279" s="90"/>
    </row>
    <row r="280" spans="2:8" ht="15.75" thickBot="1">
      <c r="B280" s="80" t="s">
        <v>10</v>
      </c>
      <c r="C280" s="81" t="str">
        <f>+'CM1'!B24</f>
        <v>BARRHOUT</v>
      </c>
      <c r="D280" s="82"/>
      <c r="F280" s="80" t="s">
        <v>10</v>
      </c>
      <c r="G280" s="81" t="str">
        <f>+C280</f>
        <v>BARRHOUT</v>
      </c>
      <c r="H280" s="90"/>
    </row>
    <row r="281" spans="2:8" ht="15.75" thickBot="1">
      <c r="B281" s="80" t="s">
        <v>9</v>
      </c>
      <c r="C281" s="81" t="str">
        <f>+'CM1'!C24</f>
        <v>M'HAMMED</v>
      </c>
      <c r="D281" s="82"/>
      <c r="F281" s="80" t="s">
        <v>9</v>
      </c>
      <c r="G281" s="81" t="str">
        <f>+C281</f>
        <v>M'HAMMED</v>
      </c>
      <c r="H281" s="90"/>
    </row>
    <row r="282" spans="2:8" ht="15.75" thickBot="1">
      <c r="B282" s="80" t="s">
        <v>92</v>
      </c>
      <c r="C282" s="83" t="str">
        <f>+'CM1'!D24</f>
        <v>CM1</v>
      </c>
      <c r="D282" s="84"/>
      <c r="F282" s="80" t="s">
        <v>92</v>
      </c>
      <c r="G282" s="81" t="str">
        <f>+C282</f>
        <v>CM1</v>
      </c>
      <c r="H282" s="57" t="s">
        <v>101</v>
      </c>
    </row>
    <row r="283" spans="2:8" ht="15.75" thickBot="1">
      <c r="B283" s="52"/>
      <c r="C283" s="85"/>
      <c r="D283" s="82"/>
      <c r="G283" s="81"/>
      <c r="H283" s="90"/>
    </row>
    <row r="284" spans="2:8" ht="15.75" thickBot="1">
      <c r="B284" s="80" t="s">
        <v>98</v>
      </c>
      <c r="C284" s="86">
        <f>+'CM1'!E24</f>
        <v>800</v>
      </c>
      <c r="D284" s="84"/>
      <c r="F284" s="80" t="s">
        <v>98</v>
      </c>
      <c r="G284" s="81">
        <f>+C284</f>
        <v>800</v>
      </c>
      <c r="H284" s="90"/>
    </row>
    <row r="285" spans="2:8" ht="15.75" thickBot="1">
      <c r="B285" s="87" t="s">
        <v>99</v>
      </c>
      <c r="C285" s="86">
        <f>+'CM1'!H24</f>
        <v>700</v>
      </c>
      <c r="D285" s="84"/>
      <c r="F285" s="87" t="s">
        <v>99</v>
      </c>
      <c r="G285" s="81">
        <f>+C285</f>
        <v>700</v>
      </c>
      <c r="H285" s="90"/>
    </row>
    <row r="286" spans="2:8" ht="15.75" thickBot="1">
      <c r="B286" s="80" t="s">
        <v>100</v>
      </c>
      <c r="C286" s="83">
        <f>+'CM1'!K24</f>
        <v>0</v>
      </c>
      <c r="D286" s="84"/>
      <c r="F286" s="80" t="s">
        <v>100</v>
      </c>
      <c r="G286" s="81">
        <f>+C286</f>
        <v>0</v>
      </c>
      <c r="H286" s="90"/>
    </row>
    <row r="287" spans="2:8" ht="15.75" thickBot="1">
      <c r="B287" s="88" t="s">
        <v>102</v>
      </c>
      <c r="C287" s="89">
        <f>SUM(C284:C286)</f>
        <v>1500</v>
      </c>
      <c r="D287" s="84"/>
      <c r="F287" s="88" t="s">
        <v>102</v>
      </c>
      <c r="G287" s="81">
        <f>+C287</f>
        <v>1500</v>
      </c>
      <c r="H287" s="90"/>
    </row>
    <row r="288" spans="2:8" ht="15.75" thickBot="1">
      <c r="B288" s="40"/>
      <c r="C288" s="59"/>
      <c r="D288" s="60"/>
      <c r="E288" s="41"/>
      <c r="F288" s="41"/>
      <c r="G288" s="41"/>
      <c r="H288" s="92"/>
    </row>
    <row r="289" spans="2:8">
      <c r="B289" s="76" t="str">
        <f>B274</f>
        <v>SEPTEMBRE 2023</v>
      </c>
      <c r="C289" s="45"/>
      <c r="D289" s="46"/>
      <c r="E289" s="45"/>
      <c r="F289" s="77" t="str">
        <f>+B289</f>
        <v>SEPTEMBRE 2023</v>
      </c>
      <c r="G289" s="45"/>
      <c r="H289" s="93"/>
    </row>
    <row r="290" spans="2:8">
      <c r="B290" s="78" t="s">
        <v>96</v>
      </c>
      <c r="D290" s="50"/>
      <c r="F290" s="79" t="s">
        <v>96</v>
      </c>
      <c r="H290" s="90"/>
    </row>
    <row r="291" spans="2:8">
      <c r="B291" s="78" t="s">
        <v>97</v>
      </c>
      <c r="D291" s="50"/>
      <c r="F291" s="79" t="s">
        <v>97</v>
      </c>
      <c r="H291" s="90"/>
    </row>
    <row r="292" spans="2:8">
      <c r="B292" s="52"/>
      <c r="D292" s="50"/>
      <c r="H292" s="90"/>
    </row>
    <row r="293" spans="2:8">
      <c r="B293" s="78" t="str">
        <f>B278</f>
        <v>ANNEE SCOLAIRE  : 2023 / 2024</v>
      </c>
      <c r="D293" s="50"/>
      <c r="F293" s="79" t="str">
        <f>+B293</f>
        <v>ANNEE SCOLAIRE  : 2023 / 2024</v>
      </c>
      <c r="H293" s="90"/>
    </row>
    <row r="294" spans="2:8" ht="15.75" thickBot="1">
      <c r="B294" s="52"/>
      <c r="D294" s="50"/>
      <c r="H294" s="90"/>
    </row>
    <row r="295" spans="2:8" ht="15.75" thickBot="1">
      <c r="B295" s="80" t="s">
        <v>10</v>
      </c>
      <c r="C295" s="81" t="str">
        <f>+'CM1'!B25</f>
        <v>ESSABAGH</v>
      </c>
      <c r="D295" s="82"/>
      <c r="F295" s="80" t="s">
        <v>10</v>
      </c>
      <c r="G295" s="81" t="str">
        <f>+C295</f>
        <v>ESSABAGH</v>
      </c>
      <c r="H295" s="90"/>
    </row>
    <row r="296" spans="2:8" ht="15.75" thickBot="1">
      <c r="B296" s="80" t="s">
        <v>9</v>
      </c>
      <c r="C296" s="81" t="str">
        <f>+'CM1'!C25</f>
        <v>HAMZA</v>
      </c>
      <c r="D296" s="82"/>
      <c r="F296" s="80" t="s">
        <v>9</v>
      </c>
      <c r="G296" s="81" t="str">
        <f>+C296</f>
        <v>HAMZA</v>
      </c>
      <c r="H296" s="90"/>
    </row>
    <row r="297" spans="2:8" ht="15.75" thickBot="1">
      <c r="B297" s="80" t="s">
        <v>92</v>
      </c>
      <c r="C297" s="83" t="str">
        <f>+'CM1'!D25</f>
        <v>CM1</v>
      </c>
      <c r="D297" s="84"/>
      <c r="F297" s="80" t="s">
        <v>92</v>
      </c>
      <c r="G297" s="81" t="str">
        <f>+C297</f>
        <v>CM1</v>
      </c>
      <c r="H297" s="57" t="s">
        <v>101</v>
      </c>
    </row>
    <row r="298" spans="2:8" ht="15.75" thickBot="1">
      <c r="B298" s="52"/>
      <c r="C298" s="85"/>
      <c r="D298" s="82"/>
      <c r="G298" s="81"/>
      <c r="H298" s="90"/>
    </row>
    <row r="299" spans="2:8" ht="21.75" customHeight="1" thickBot="1">
      <c r="B299" s="80" t="s">
        <v>98</v>
      </c>
      <c r="C299" s="86">
        <f>+'CM1'!E25</f>
        <v>800</v>
      </c>
      <c r="D299" s="84"/>
      <c r="F299" s="80" t="s">
        <v>98</v>
      </c>
      <c r="G299" s="81">
        <f>+C299</f>
        <v>800</v>
      </c>
      <c r="H299" s="90"/>
    </row>
    <row r="300" spans="2:8" ht="20.25" customHeight="1" thickBot="1">
      <c r="B300" s="87" t="s">
        <v>99</v>
      </c>
      <c r="C300" s="86">
        <f>+'CM1'!H25</f>
        <v>600</v>
      </c>
      <c r="D300" s="84"/>
      <c r="F300" s="87" t="s">
        <v>99</v>
      </c>
      <c r="G300" s="81">
        <f>+C300</f>
        <v>600</v>
      </c>
      <c r="H300" s="90"/>
    </row>
    <row r="301" spans="2:8" ht="21.75" customHeight="1" thickBot="1">
      <c r="B301" s="80" t="s">
        <v>100</v>
      </c>
      <c r="C301" s="83">
        <f>+'CM1'!K25</f>
        <v>0</v>
      </c>
      <c r="D301" s="84"/>
      <c r="F301" s="80" t="s">
        <v>100</v>
      </c>
      <c r="G301" s="81">
        <f>+C301</f>
        <v>0</v>
      </c>
      <c r="H301" s="90"/>
    </row>
    <row r="302" spans="2:8" ht="28.5" customHeight="1" thickBot="1">
      <c r="B302" s="88" t="s">
        <v>102</v>
      </c>
      <c r="C302" s="89">
        <f>SUM(C299:C301)</f>
        <v>1400</v>
      </c>
      <c r="D302" s="84"/>
      <c r="F302" s="88" t="s">
        <v>102</v>
      </c>
      <c r="G302" s="81">
        <f>+C302</f>
        <v>1400</v>
      </c>
      <c r="H302" s="90"/>
    </row>
    <row r="303" spans="2:8" ht="32.25" customHeight="1" thickBot="1">
      <c r="B303" s="40"/>
      <c r="C303" s="59"/>
      <c r="D303" s="60"/>
      <c r="E303" s="41"/>
      <c r="F303" s="41"/>
      <c r="G303" s="41"/>
      <c r="H303" s="92"/>
    </row>
    <row r="304" spans="2:8" ht="17.25" customHeight="1">
      <c r="B304" s="76" t="str">
        <f>B289</f>
        <v>SEPTEMBRE 2023</v>
      </c>
      <c r="C304" s="45"/>
      <c r="D304" s="46"/>
      <c r="E304" s="45"/>
      <c r="F304" s="77" t="str">
        <f>+B304</f>
        <v>SEPTEMBRE 2023</v>
      </c>
      <c r="G304" s="45"/>
      <c r="H304" s="93"/>
    </row>
    <row r="305" spans="2:8" ht="18" customHeight="1">
      <c r="B305" s="78" t="s">
        <v>96</v>
      </c>
      <c r="D305" s="50"/>
      <c r="F305" s="79" t="s">
        <v>96</v>
      </c>
      <c r="H305" s="90"/>
    </row>
    <row r="306" spans="2:8" ht="15.75" customHeight="1">
      <c r="B306" s="78" t="s">
        <v>97</v>
      </c>
      <c r="D306" s="50"/>
      <c r="F306" s="79" t="s">
        <v>97</v>
      </c>
      <c r="H306" s="90"/>
    </row>
    <row r="307" spans="2:8" ht="0.75" customHeight="1">
      <c r="B307" s="52"/>
      <c r="D307" s="50"/>
      <c r="H307" s="90"/>
    </row>
    <row r="308" spans="2:8">
      <c r="B308" s="78" t="str">
        <f>B293</f>
        <v>ANNEE SCOLAIRE  : 2023 / 2024</v>
      </c>
      <c r="D308" s="50"/>
      <c r="F308" s="79" t="str">
        <f>+B308</f>
        <v>ANNEE SCOLAIRE  : 2023 / 2024</v>
      </c>
      <c r="H308" s="90"/>
    </row>
    <row r="309" spans="2:8" ht="8.25" customHeight="1" thickBot="1">
      <c r="B309" s="52"/>
      <c r="D309" s="50"/>
      <c r="H309" s="90"/>
    </row>
    <row r="310" spans="2:8" ht="15.75" thickBot="1">
      <c r="B310" s="80" t="s">
        <v>10</v>
      </c>
      <c r="C310" s="81" t="str">
        <f>+'CM1'!B26</f>
        <v>CHLIBAKH</v>
      </c>
      <c r="D310" s="82"/>
      <c r="F310" s="80" t="s">
        <v>10</v>
      </c>
      <c r="G310" s="81" t="str">
        <f>+C310</f>
        <v>CHLIBAKH</v>
      </c>
      <c r="H310" s="90"/>
    </row>
    <row r="311" spans="2:8" ht="15.75" thickBot="1">
      <c r="B311" s="80" t="s">
        <v>9</v>
      </c>
      <c r="C311" s="81" t="str">
        <f>+'CM1'!C26</f>
        <v>HALIMA</v>
      </c>
      <c r="D311" s="82"/>
      <c r="F311" s="80" t="s">
        <v>9</v>
      </c>
      <c r="G311" s="81" t="str">
        <f>+C311</f>
        <v>HALIMA</v>
      </c>
      <c r="H311" s="90"/>
    </row>
    <row r="312" spans="2:8" ht="15.75" thickBot="1">
      <c r="B312" s="80" t="s">
        <v>92</v>
      </c>
      <c r="C312" s="83" t="str">
        <f>+'CM1'!D26</f>
        <v>CM1</v>
      </c>
      <c r="D312" s="84"/>
      <c r="F312" s="80" t="s">
        <v>92</v>
      </c>
      <c r="G312" s="81" t="str">
        <f>+C312</f>
        <v>CM1</v>
      </c>
      <c r="H312" s="57" t="s">
        <v>101</v>
      </c>
    </row>
    <row r="313" spans="2:8" ht="15.75" thickBot="1">
      <c r="B313" s="52"/>
      <c r="C313" s="85"/>
      <c r="D313" s="82"/>
      <c r="G313" s="81"/>
      <c r="H313" s="90"/>
    </row>
    <row r="314" spans="2:8" ht="15.75" thickBot="1">
      <c r="B314" s="80" t="s">
        <v>98</v>
      </c>
      <c r="C314" s="86">
        <f>+'CM1'!E26</f>
        <v>0</v>
      </c>
      <c r="D314" s="84"/>
      <c r="F314" s="80" t="s">
        <v>98</v>
      </c>
      <c r="G314" s="81">
        <f>+C314</f>
        <v>0</v>
      </c>
      <c r="H314" s="90"/>
    </row>
    <row r="315" spans="2:8" ht="15.75" thickBot="1">
      <c r="B315" s="87" t="s">
        <v>99</v>
      </c>
      <c r="C315" s="86">
        <f>+'CM1'!H26</f>
        <v>0</v>
      </c>
      <c r="D315" s="84"/>
      <c r="F315" s="87" t="s">
        <v>99</v>
      </c>
      <c r="G315" s="81">
        <f>+C315</f>
        <v>0</v>
      </c>
      <c r="H315" s="90"/>
    </row>
    <row r="316" spans="2:8" ht="15.75" thickBot="1">
      <c r="B316" s="80" t="s">
        <v>100</v>
      </c>
      <c r="C316" s="83">
        <f>+'CM1'!K26</f>
        <v>0</v>
      </c>
      <c r="D316" s="84"/>
      <c r="F316" s="80" t="s">
        <v>100</v>
      </c>
      <c r="G316" s="81">
        <f>+C316</f>
        <v>0</v>
      </c>
      <c r="H316" s="90"/>
    </row>
    <row r="317" spans="2:8" ht="15.75" thickBot="1">
      <c r="B317" s="88" t="s">
        <v>102</v>
      </c>
      <c r="C317" s="89">
        <f>SUM(C314:C316)</f>
        <v>0</v>
      </c>
      <c r="D317" s="84"/>
      <c r="F317" s="88" t="s">
        <v>102</v>
      </c>
      <c r="G317" s="81">
        <f>+C317</f>
        <v>0</v>
      </c>
      <c r="H317" s="90"/>
    </row>
    <row r="318" spans="2:8" ht="15.75" thickBot="1">
      <c r="B318" s="40"/>
      <c r="C318" s="59"/>
      <c r="D318" s="60"/>
      <c r="E318" s="41"/>
      <c r="F318" s="41"/>
      <c r="G318" s="41"/>
      <c r="H318" s="92"/>
    </row>
    <row r="319" spans="2:8">
      <c r="B319" s="76" t="str">
        <f>B304</f>
        <v>SEPTEMBRE 2023</v>
      </c>
      <c r="C319" s="45"/>
      <c r="D319" s="46"/>
      <c r="E319" s="45"/>
      <c r="F319" s="77" t="str">
        <f>+B319</f>
        <v>SEPTEMBRE 2023</v>
      </c>
      <c r="G319" s="45"/>
      <c r="H319" s="93"/>
    </row>
    <row r="320" spans="2:8">
      <c r="B320" s="78" t="s">
        <v>96</v>
      </c>
      <c r="D320" s="50"/>
      <c r="F320" s="79" t="s">
        <v>96</v>
      </c>
      <c r="H320" s="90"/>
    </row>
    <row r="321" spans="2:8">
      <c r="B321" s="78" t="s">
        <v>97</v>
      </c>
      <c r="D321" s="50"/>
      <c r="F321" s="79" t="s">
        <v>97</v>
      </c>
      <c r="H321" s="90"/>
    </row>
    <row r="322" spans="2:8">
      <c r="B322" s="52"/>
      <c r="D322" s="50"/>
      <c r="H322" s="90"/>
    </row>
    <row r="323" spans="2:8">
      <c r="B323" s="78" t="str">
        <f>B308</f>
        <v>ANNEE SCOLAIRE  : 2023 / 2024</v>
      </c>
      <c r="D323" s="50"/>
      <c r="F323" s="79" t="str">
        <f>+B323</f>
        <v>ANNEE SCOLAIRE  : 2023 / 2024</v>
      </c>
      <c r="H323" s="90"/>
    </row>
    <row r="324" spans="2:8" ht="15.75" thickBot="1">
      <c r="B324" s="52"/>
      <c r="D324" s="50"/>
      <c r="H324" s="90"/>
    </row>
    <row r="325" spans="2:8" ht="15.75" thickBot="1">
      <c r="B325" s="80" t="s">
        <v>10</v>
      </c>
      <c r="C325" s="81" t="str">
        <f>+'CM1'!B27</f>
        <v>CHACHI</v>
      </c>
      <c r="D325" s="82"/>
      <c r="F325" s="80" t="s">
        <v>10</v>
      </c>
      <c r="G325" s="81" t="str">
        <f>+C325</f>
        <v>CHACHI</v>
      </c>
      <c r="H325" s="90"/>
    </row>
    <row r="326" spans="2:8" ht="15.75" thickBot="1">
      <c r="B326" s="80" t="s">
        <v>9</v>
      </c>
      <c r="C326" s="81" t="str">
        <f>+'CM1'!C27</f>
        <v>RIHAB</v>
      </c>
      <c r="D326" s="82"/>
      <c r="F326" s="80" t="s">
        <v>9</v>
      </c>
      <c r="G326" s="81" t="str">
        <f>+C326</f>
        <v>RIHAB</v>
      </c>
      <c r="H326" s="90"/>
    </row>
    <row r="327" spans="2:8" ht="15.75" thickBot="1">
      <c r="B327" s="80" t="s">
        <v>92</v>
      </c>
      <c r="C327" s="83" t="str">
        <f>+'CM1'!D27</f>
        <v>CM1</v>
      </c>
      <c r="D327" s="84"/>
      <c r="F327" s="80" t="s">
        <v>92</v>
      </c>
      <c r="G327" s="81" t="str">
        <f>+C327</f>
        <v>CM1</v>
      </c>
      <c r="H327" s="57" t="s">
        <v>101</v>
      </c>
    </row>
    <row r="328" spans="2:8" ht="15.75" thickBot="1">
      <c r="B328" s="52"/>
      <c r="C328" s="85"/>
      <c r="D328" s="82"/>
      <c r="G328" s="81"/>
      <c r="H328" s="90"/>
    </row>
    <row r="329" spans="2:8" ht="15.75" thickBot="1">
      <c r="B329" s="80" t="s">
        <v>98</v>
      </c>
      <c r="C329" s="86">
        <f>+'CM1'!E27</f>
        <v>800</v>
      </c>
      <c r="D329" s="84"/>
      <c r="F329" s="80" t="s">
        <v>98</v>
      </c>
      <c r="G329" s="81">
        <f>+C329</f>
        <v>800</v>
      </c>
      <c r="H329" s="90"/>
    </row>
    <row r="330" spans="2:8" ht="15.75" thickBot="1">
      <c r="B330" s="87" t="s">
        <v>99</v>
      </c>
      <c r="C330" s="86">
        <f>+'CM1'!H27</f>
        <v>600</v>
      </c>
      <c r="D330" s="84"/>
      <c r="F330" s="87" t="s">
        <v>99</v>
      </c>
      <c r="G330" s="81">
        <f>+C330</f>
        <v>600</v>
      </c>
      <c r="H330" s="90"/>
    </row>
    <row r="331" spans="2:8" ht="15.75" thickBot="1">
      <c r="B331" s="80" t="s">
        <v>100</v>
      </c>
      <c r="C331" s="83">
        <f>+'CM1'!K27</f>
        <v>100</v>
      </c>
      <c r="D331" s="84"/>
      <c r="F331" s="80" t="s">
        <v>100</v>
      </c>
      <c r="G331" s="81">
        <f>+C331</f>
        <v>100</v>
      </c>
      <c r="H331" s="90"/>
    </row>
    <row r="332" spans="2:8" ht="15.75" thickBot="1">
      <c r="B332" s="88" t="s">
        <v>102</v>
      </c>
      <c r="C332" s="89">
        <f>SUM(C329:C331)</f>
        <v>1500</v>
      </c>
      <c r="D332" s="84"/>
      <c r="F332" s="88" t="s">
        <v>102</v>
      </c>
      <c r="G332" s="81">
        <f>+C332</f>
        <v>1500</v>
      </c>
      <c r="H332" s="90"/>
    </row>
    <row r="333" spans="2:8" ht="15.75" thickBot="1">
      <c r="B333" s="40"/>
      <c r="C333" s="59"/>
      <c r="D333" s="60"/>
      <c r="E333" s="41"/>
      <c r="F333" s="41"/>
      <c r="G333" s="41"/>
      <c r="H333" s="9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H542"/>
  <sheetViews>
    <sheetView topLeftCell="A258" workbookViewId="0">
      <selection activeCell="C276" sqref="C276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20.2851562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1.5" customHeight="1">
      <c r="B1" s="72" t="str">
        <f>+B3</f>
        <v>SEPTEMBRE 2023</v>
      </c>
      <c r="F1" s="72" t="str">
        <f>+F3</f>
        <v>SEPTEMBRE 2023</v>
      </c>
    </row>
    <row r="2" spans="2:8" ht="6" customHeight="1" thickBot="1"/>
    <row r="3" spans="2:8" ht="18.75">
      <c r="B3" s="44" t="str">
        <f>+'LIST-GENERAL'!J4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6.75" customHeight="1">
      <c r="B6" s="52"/>
      <c r="D6" s="50"/>
      <c r="H6" s="35"/>
    </row>
    <row r="7" spans="2:8" ht="18.75">
      <c r="B7" s="53" t="s">
        <v>465</v>
      </c>
      <c r="D7" s="50"/>
      <c r="F7" s="54" t="str">
        <f>B7</f>
        <v>ANNEE SCOLAIRE  : 2023/ 2024</v>
      </c>
      <c r="H7" s="35"/>
    </row>
    <row r="8" spans="2:8" ht="9" customHeight="1" thickBot="1">
      <c r="B8" s="52"/>
      <c r="D8" s="50"/>
      <c r="H8" s="35"/>
    </row>
    <row r="9" spans="2:8" ht="19.5" thickBot="1">
      <c r="B9" s="55" t="s">
        <v>10</v>
      </c>
      <c r="C9" s="34" t="str">
        <f>+'CM2'!B7</f>
        <v xml:space="preserve">HAMMOU </v>
      </c>
      <c r="D9" s="56"/>
      <c r="F9" s="55" t="s">
        <v>10</v>
      </c>
      <c r="G9" s="34" t="str">
        <f>+C9</f>
        <v xml:space="preserve">HAMMOU </v>
      </c>
      <c r="H9" s="35"/>
    </row>
    <row r="10" spans="2:8" ht="19.5" thickBot="1">
      <c r="B10" s="55" t="s">
        <v>9</v>
      </c>
      <c r="C10" s="34" t="str">
        <f>+'CM2'!C7</f>
        <v>SARA</v>
      </c>
      <c r="D10" s="56"/>
      <c r="F10" s="55" t="s">
        <v>9</v>
      </c>
      <c r="G10" s="34" t="str">
        <f>+C10</f>
        <v>SARA</v>
      </c>
      <c r="H10" s="35"/>
    </row>
    <row r="11" spans="2:8" ht="19.5" thickBot="1">
      <c r="B11" s="55" t="s">
        <v>92</v>
      </c>
      <c r="C11" s="37" t="str">
        <f>+'CM2'!D7</f>
        <v>CM2</v>
      </c>
      <c r="D11" s="33"/>
      <c r="F11" s="55" t="s">
        <v>92</v>
      </c>
      <c r="G11" s="34" t="str">
        <f>+C11</f>
        <v>CM2</v>
      </c>
      <c r="H11" s="57" t="s">
        <v>101</v>
      </c>
    </row>
    <row r="12" spans="2:8" ht="6" customHeight="1" thickBot="1">
      <c r="B12" s="52"/>
      <c r="C12" s="58"/>
      <c r="D12" s="56"/>
      <c r="G12" s="34"/>
      <c r="H12" s="35"/>
    </row>
    <row r="13" spans="2:8" ht="24.75" customHeight="1" thickBot="1">
      <c r="B13" s="31" t="s">
        <v>98</v>
      </c>
      <c r="C13" s="32">
        <f>+'CM2'!E7</f>
        <v>800</v>
      </c>
      <c r="D13" s="33"/>
      <c r="F13" s="31" t="s">
        <v>98</v>
      </c>
      <c r="G13" s="34">
        <f>+C13</f>
        <v>800</v>
      </c>
      <c r="H13" s="35"/>
    </row>
    <row r="14" spans="2:8" ht="24.75" customHeight="1" thickBot="1">
      <c r="B14" s="36" t="s">
        <v>99</v>
      </c>
      <c r="C14" s="32">
        <f>+'CM2'!H7</f>
        <v>600</v>
      </c>
      <c r="D14" s="33"/>
      <c r="F14" s="36" t="s">
        <v>99</v>
      </c>
      <c r="G14" s="34">
        <f>+C14</f>
        <v>600</v>
      </c>
      <c r="H14" s="35"/>
    </row>
    <row r="15" spans="2:8" ht="24.75" customHeight="1" thickBot="1">
      <c r="B15" s="31" t="s">
        <v>100</v>
      </c>
      <c r="C15" s="37">
        <f>+'CM2'!K7</f>
        <v>100</v>
      </c>
      <c r="D15" s="33"/>
      <c r="F15" s="31" t="s">
        <v>100</v>
      </c>
      <c r="G15" s="34">
        <f>+C15</f>
        <v>100</v>
      </c>
      <c r="H15" s="35"/>
    </row>
    <row r="16" spans="2:8" ht="24.75" customHeight="1" thickBot="1">
      <c r="B16" s="38" t="s">
        <v>102</v>
      </c>
      <c r="C16" s="39">
        <f>SUM(C13:C15)</f>
        <v>1500</v>
      </c>
      <c r="D16" s="33"/>
      <c r="F16" s="38" t="s">
        <v>102</v>
      </c>
      <c r="G16" s="34">
        <f>+C16</f>
        <v>1500</v>
      </c>
      <c r="H16" s="35"/>
    </row>
    <row r="17" spans="2:8" ht="9" customHeight="1" thickBot="1">
      <c r="B17" s="40"/>
      <c r="C17" s="59"/>
      <c r="D17" s="60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6.75" customHeight="1">
      <c r="B21" s="52"/>
      <c r="D21" s="50"/>
      <c r="H21" s="35"/>
    </row>
    <row r="22" spans="2:8" ht="18.75">
      <c r="B22" s="53" t="str">
        <f>B7</f>
        <v>ANNEE SCOLAIRE  : 2023/ 2024</v>
      </c>
      <c r="D22" s="50"/>
      <c r="F22" s="54" t="str">
        <f>B22</f>
        <v>ANNEE SCOLAIRE  : 2023/ 2024</v>
      </c>
      <c r="H22" s="35"/>
    </row>
    <row r="23" spans="2:8" ht="10.5" customHeight="1" thickBot="1">
      <c r="B23" s="52"/>
      <c r="D23" s="50"/>
      <c r="H23" s="35"/>
    </row>
    <row r="24" spans="2:8" ht="19.5" thickBot="1">
      <c r="B24" s="55" t="s">
        <v>10</v>
      </c>
      <c r="C24" s="34" t="str">
        <f>+'CM2'!B8</f>
        <v xml:space="preserve">HOSNI </v>
      </c>
      <c r="D24" s="56"/>
      <c r="F24" s="55" t="s">
        <v>10</v>
      </c>
      <c r="G24" s="34" t="str">
        <f>+C24</f>
        <v xml:space="preserve">HOSNI </v>
      </c>
      <c r="H24" s="35"/>
    </row>
    <row r="25" spans="2:8" ht="19.5" thickBot="1">
      <c r="B25" s="55" t="s">
        <v>9</v>
      </c>
      <c r="C25" s="34" t="str">
        <f>+'CM2'!C8</f>
        <v xml:space="preserve"> IKRAM</v>
      </c>
      <c r="D25" s="56"/>
      <c r="F25" s="55" t="s">
        <v>9</v>
      </c>
      <c r="G25" s="34" t="str">
        <f t="shared" ref="G25:G26" si="0">+C25</f>
        <v xml:space="preserve"> IKRAM</v>
      </c>
      <c r="H25" s="35"/>
    </row>
    <row r="26" spans="2:8" ht="19.5" thickBot="1">
      <c r="B26" s="55" t="s">
        <v>92</v>
      </c>
      <c r="C26" s="37" t="str">
        <f>+'CM2'!D8</f>
        <v>CM2</v>
      </c>
      <c r="D26" s="33"/>
      <c r="F26" s="55" t="s">
        <v>92</v>
      </c>
      <c r="G26" s="34" t="str">
        <f t="shared" si="0"/>
        <v>CM2</v>
      </c>
      <c r="H26" s="57" t="s">
        <v>101</v>
      </c>
    </row>
    <row r="27" spans="2:8" ht="6.75" customHeight="1" thickBot="1">
      <c r="B27" s="52"/>
      <c r="C27" s="58"/>
      <c r="D27" s="56"/>
      <c r="G27" s="34"/>
      <c r="H27" s="35"/>
    </row>
    <row r="28" spans="2:8" ht="16.5" thickBot="1">
      <c r="B28" s="31" t="s">
        <v>98</v>
      </c>
      <c r="C28" s="32">
        <f>+'CM2'!E8</f>
        <v>800</v>
      </c>
      <c r="D28" s="33"/>
      <c r="F28" s="31" t="s">
        <v>98</v>
      </c>
      <c r="G28" s="34">
        <f t="shared" ref="G28:G31" si="1">+C28</f>
        <v>800</v>
      </c>
      <c r="H28" s="35"/>
    </row>
    <row r="29" spans="2:8" ht="16.5" thickBot="1">
      <c r="B29" s="36" t="s">
        <v>99</v>
      </c>
      <c r="C29" s="32">
        <f>+'CM2'!H8</f>
        <v>600</v>
      </c>
      <c r="D29" s="33"/>
      <c r="F29" s="36" t="s">
        <v>99</v>
      </c>
      <c r="G29" s="34">
        <f t="shared" si="1"/>
        <v>600</v>
      </c>
      <c r="H29" s="35"/>
    </row>
    <row r="30" spans="2:8" ht="16.5" thickBot="1">
      <c r="B30" s="31" t="s">
        <v>100</v>
      </c>
      <c r="C30" s="37">
        <f>+'CM2'!K8</f>
        <v>0</v>
      </c>
      <c r="D30" s="33"/>
      <c r="F30" s="31" t="s">
        <v>100</v>
      </c>
      <c r="G30" s="34">
        <f t="shared" si="1"/>
        <v>0</v>
      </c>
      <c r="H30" s="35"/>
    </row>
    <row r="31" spans="2:8" ht="16.5" thickBot="1">
      <c r="B31" s="38" t="s">
        <v>102</v>
      </c>
      <c r="C31" s="39">
        <f>SUM(C28:C30)</f>
        <v>1400</v>
      </c>
      <c r="D31" s="33"/>
      <c r="F31" s="38" t="s">
        <v>102</v>
      </c>
      <c r="G31" s="34">
        <f t="shared" si="1"/>
        <v>1400</v>
      </c>
      <c r="H31" s="35"/>
    </row>
    <row r="32" spans="2:8" ht="9" customHeight="1" thickBot="1">
      <c r="B32" s="40"/>
      <c r="C32" s="41"/>
      <c r="D32" s="42"/>
      <c r="E32" s="41"/>
      <c r="F32" s="41"/>
      <c r="G32" s="41"/>
      <c r="H32" s="43"/>
    </row>
    <row r="33" spans="2:8" ht="18.75">
      <c r="B33" s="44" t="str">
        <f>+'LIST-GENERAL'!J4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7.5" customHeight="1">
      <c r="B36" s="52"/>
      <c r="D36" s="50"/>
      <c r="H36" s="35"/>
    </row>
    <row r="37" spans="2:8" ht="18.75">
      <c r="B37" s="53" t="str">
        <f>B22</f>
        <v>ANNEE SCOLAIRE  : 2023/ 2024</v>
      </c>
      <c r="D37" s="50"/>
      <c r="F37" s="54" t="str">
        <f>B37</f>
        <v>ANNEE SCOLAIRE  : 2023/ 2024</v>
      </c>
      <c r="H37" s="35"/>
    </row>
    <row r="38" spans="2:8" ht="9" customHeight="1" thickBot="1">
      <c r="B38" s="52"/>
      <c r="D38" s="50"/>
      <c r="H38" s="35"/>
    </row>
    <row r="39" spans="2:8" ht="19.5" thickBot="1">
      <c r="B39" s="55" t="s">
        <v>10</v>
      </c>
      <c r="C39" s="34" t="e">
        <f>+'CM2'!#REF!</f>
        <v>#REF!</v>
      </c>
      <c r="D39" s="56"/>
      <c r="F39" s="55" t="s">
        <v>10</v>
      </c>
      <c r="G39" s="34" t="e">
        <f>+C39</f>
        <v>#REF!</v>
      </c>
      <c r="H39" s="35"/>
    </row>
    <row r="40" spans="2:8" ht="19.5" thickBot="1">
      <c r="B40" s="55" t="s">
        <v>9</v>
      </c>
      <c r="C40" s="34" t="e">
        <f>+'CM2'!#REF!</f>
        <v>#REF!</v>
      </c>
      <c r="D40" s="56"/>
      <c r="F40" s="55" t="s">
        <v>9</v>
      </c>
      <c r="G40" s="34" t="e">
        <f t="shared" ref="G40:G41" si="2">+C40</f>
        <v>#REF!</v>
      </c>
      <c r="H40" s="35"/>
    </row>
    <row r="41" spans="2:8" ht="19.5" thickBot="1">
      <c r="B41" s="55" t="s">
        <v>92</v>
      </c>
      <c r="C41" s="37" t="e">
        <f>+'CM2'!#REF!</f>
        <v>#REF!</v>
      </c>
      <c r="D41" s="33"/>
      <c r="F41" s="55" t="s">
        <v>92</v>
      </c>
      <c r="G41" s="34" t="e">
        <f t="shared" si="2"/>
        <v>#REF!</v>
      </c>
      <c r="H41" s="57" t="s">
        <v>101</v>
      </c>
    </row>
    <row r="42" spans="2:8" ht="9.75" customHeight="1" thickBot="1">
      <c r="B42" s="52"/>
      <c r="C42" s="58"/>
      <c r="D42" s="56"/>
      <c r="G42" s="34"/>
      <c r="H42" s="35"/>
    </row>
    <row r="43" spans="2:8" ht="16.5" thickBot="1">
      <c r="B43" s="31" t="s">
        <v>98</v>
      </c>
      <c r="C43" s="32" t="e">
        <f>+'CM2'!#REF!</f>
        <v>#REF!</v>
      </c>
      <c r="D43" s="33"/>
      <c r="F43" s="31" t="s">
        <v>98</v>
      </c>
      <c r="G43" s="34" t="e">
        <f t="shared" ref="G43:G46" si="3">+C43</f>
        <v>#REF!</v>
      </c>
      <c r="H43" s="35"/>
    </row>
    <row r="44" spans="2:8" ht="16.5" thickBot="1">
      <c r="B44" s="36" t="s">
        <v>99</v>
      </c>
      <c r="C44" s="32" t="e">
        <f>+'CM2'!#REF!</f>
        <v>#REF!</v>
      </c>
      <c r="D44" s="33"/>
      <c r="F44" s="36" t="s">
        <v>99</v>
      </c>
      <c r="G44" s="34" t="e">
        <f t="shared" si="3"/>
        <v>#REF!</v>
      </c>
      <c r="H44" s="35"/>
    </row>
    <row r="45" spans="2:8" ht="16.5" thickBot="1">
      <c r="B45" s="31" t="s">
        <v>100</v>
      </c>
      <c r="C45" s="37" t="e">
        <f>+'CM2'!#REF!</f>
        <v>#REF!</v>
      </c>
      <c r="D45" s="33"/>
      <c r="F45" s="31" t="s">
        <v>100</v>
      </c>
      <c r="G45" s="34" t="e">
        <f t="shared" si="3"/>
        <v>#REF!</v>
      </c>
      <c r="H45" s="35"/>
    </row>
    <row r="46" spans="2:8" ht="16.5" thickBot="1">
      <c r="B46" s="38" t="s">
        <v>102</v>
      </c>
      <c r="C46" s="39" t="e">
        <f>SUM(C43:C45)</f>
        <v>#REF!</v>
      </c>
      <c r="D46" s="33"/>
      <c r="F46" s="38" t="s">
        <v>102</v>
      </c>
      <c r="G46" s="34" t="e">
        <f t="shared" si="3"/>
        <v>#REF!</v>
      </c>
      <c r="H46" s="35"/>
    </row>
    <row r="47" spans="2:8" ht="6.75" customHeight="1" thickBot="1">
      <c r="B47" s="40"/>
      <c r="C47" s="41"/>
      <c r="D47" s="42"/>
      <c r="E47" s="41"/>
      <c r="F47" s="41"/>
      <c r="G47" s="41"/>
      <c r="H47" s="43"/>
    </row>
    <row r="48" spans="2:8" ht="18.75">
      <c r="B48" s="44" t="str">
        <f>+B1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6.75" customHeight="1">
      <c r="B51" s="52"/>
      <c r="D51" s="50"/>
      <c r="H51" s="35"/>
    </row>
    <row r="52" spans="2:8" ht="18.75">
      <c r="B52" s="53" t="str">
        <f>B37</f>
        <v>ANNEE SCOLAIRE  : 2023/ 2024</v>
      </c>
      <c r="D52" s="50"/>
      <c r="F52" s="54" t="str">
        <f>B52</f>
        <v>ANNEE SCOLAIRE  : 2023/ 2024</v>
      </c>
      <c r="H52" s="35"/>
    </row>
    <row r="53" spans="2:8" ht="9" customHeight="1" thickBot="1">
      <c r="B53" s="52"/>
      <c r="D53" s="50"/>
      <c r="H53" s="35"/>
    </row>
    <row r="54" spans="2:8" ht="19.5" thickBot="1">
      <c r="B54" s="55" t="s">
        <v>10</v>
      </c>
      <c r="C54" s="34" t="e">
        <f>+'CM2'!#REF!</f>
        <v>#REF!</v>
      </c>
      <c r="D54" s="56"/>
      <c r="F54" s="55" t="s">
        <v>10</v>
      </c>
      <c r="G54" s="34" t="e">
        <f>+C54</f>
        <v>#REF!</v>
      </c>
      <c r="H54" s="35"/>
    </row>
    <row r="55" spans="2:8" ht="19.5" thickBot="1">
      <c r="B55" s="55" t="s">
        <v>9</v>
      </c>
      <c r="C55" s="34" t="e">
        <f>+'CM2'!#REF!</f>
        <v>#REF!</v>
      </c>
      <c r="D55" s="56"/>
      <c r="F55" s="55" t="s">
        <v>9</v>
      </c>
      <c r="G55" s="34" t="e">
        <f>+C55</f>
        <v>#REF!</v>
      </c>
      <c r="H55" s="35"/>
    </row>
    <row r="56" spans="2:8" ht="19.5" thickBot="1">
      <c r="B56" s="55" t="s">
        <v>92</v>
      </c>
      <c r="C56" s="37" t="e">
        <f>+'CM2'!#REF!</f>
        <v>#REF!</v>
      </c>
      <c r="D56" s="33"/>
      <c r="F56" s="55" t="s">
        <v>92</v>
      </c>
      <c r="G56" s="34" t="e">
        <f>+C56</f>
        <v>#REF!</v>
      </c>
      <c r="H56" s="57" t="s">
        <v>101</v>
      </c>
    </row>
    <row r="57" spans="2:8" ht="6" customHeight="1" thickBot="1">
      <c r="B57" s="52"/>
      <c r="C57" s="58"/>
      <c r="D57" s="56"/>
      <c r="G57" s="34"/>
      <c r="H57" s="35"/>
    </row>
    <row r="58" spans="2:8" ht="24.75" customHeight="1" thickBot="1">
      <c r="B58" s="31" t="s">
        <v>98</v>
      </c>
      <c r="C58" s="32" t="e">
        <f>+'CM2'!#REF!</f>
        <v>#REF!</v>
      </c>
      <c r="D58" s="33"/>
      <c r="F58" s="31" t="s">
        <v>98</v>
      </c>
      <c r="G58" s="34" t="e">
        <f>+C58</f>
        <v>#REF!</v>
      </c>
      <c r="H58" s="35"/>
    </row>
    <row r="59" spans="2:8" ht="24.75" customHeight="1" thickBot="1">
      <c r="B59" s="36" t="s">
        <v>99</v>
      </c>
      <c r="C59" s="32" t="e">
        <f>+'CM2'!#REF!</f>
        <v>#REF!</v>
      </c>
      <c r="D59" s="33"/>
      <c r="F59" s="36" t="s">
        <v>99</v>
      </c>
      <c r="G59" s="34" t="e">
        <f>+C59</f>
        <v>#REF!</v>
      </c>
      <c r="H59" s="35"/>
    </row>
    <row r="60" spans="2:8" ht="24.75" customHeight="1" thickBot="1">
      <c r="B60" s="31" t="s">
        <v>100</v>
      </c>
      <c r="C60" s="37" t="e">
        <f>+'CM2'!#REF!</f>
        <v>#REF!</v>
      </c>
      <c r="D60" s="33"/>
      <c r="F60" s="31" t="s">
        <v>100</v>
      </c>
      <c r="G60" s="34" t="e">
        <f>+C60</f>
        <v>#REF!</v>
      </c>
      <c r="H60" s="35"/>
    </row>
    <row r="61" spans="2:8" ht="24.75" customHeight="1" thickBot="1">
      <c r="B61" s="38" t="s">
        <v>102</v>
      </c>
      <c r="C61" s="39" t="e">
        <f>SUM(C58:C60)</f>
        <v>#REF!</v>
      </c>
      <c r="D61" s="33"/>
      <c r="F61" s="38" t="s">
        <v>102</v>
      </c>
      <c r="G61" s="34" t="e">
        <f>+C61</f>
        <v>#REF!</v>
      </c>
      <c r="H61" s="35"/>
    </row>
    <row r="62" spans="2:8" ht="9" customHeight="1" thickBot="1">
      <c r="B62" s="40"/>
      <c r="C62" s="59"/>
      <c r="D62" s="60"/>
      <c r="E62" s="41"/>
      <c r="F62" s="41"/>
      <c r="G62" s="41"/>
      <c r="H62" s="43"/>
    </row>
    <row r="63" spans="2:8" ht="18.75">
      <c r="B63" s="44" t="str">
        <f>+B48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6.75" customHeight="1">
      <c r="B66" s="52"/>
      <c r="D66" s="50"/>
      <c r="H66" s="35"/>
    </row>
    <row r="67" spans="2:8" ht="18.75">
      <c r="B67" s="53" t="str">
        <f>B52</f>
        <v>ANNEE SCOLAIRE  : 2023/ 2024</v>
      </c>
      <c r="D67" s="50"/>
      <c r="F67" s="54" t="str">
        <f>B67</f>
        <v>ANNEE SCOLAIRE  : 2023/ 2024</v>
      </c>
      <c r="H67" s="35"/>
    </row>
    <row r="68" spans="2:8" ht="10.5" customHeight="1" thickBot="1">
      <c r="B68" s="52"/>
      <c r="D68" s="50"/>
      <c r="H68" s="35"/>
    </row>
    <row r="69" spans="2:8" ht="19.5" thickBot="1">
      <c r="B69" s="55" t="s">
        <v>10</v>
      </c>
      <c r="C69" s="34" t="str">
        <f>+'CM2'!B9</f>
        <v>HAMRITI</v>
      </c>
      <c r="D69" s="56"/>
      <c r="F69" s="55" t="s">
        <v>10</v>
      </c>
      <c r="G69" s="34" t="str">
        <f>+C69</f>
        <v>HAMRITI</v>
      </c>
      <c r="H69" s="35"/>
    </row>
    <row r="70" spans="2:8" ht="19.5" thickBot="1">
      <c r="B70" s="55" t="s">
        <v>9</v>
      </c>
      <c r="C70" s="34" t="str">
        <f>+'CM2'!C9</f>
        <v>YAHYA</v>
      </c>
      <c r="D70" s="56"/>
      <c r="F70" s="55" t="s">
        <v>9</v>
      </c>
      <c r="G70" s="34" t="str">
        <f t="shared" ref="G70:G71" si="4">+C70</f>
        <v>YAHYA</v>
      </c>
      <c r="H70" s="35"/>
    </row>
    <row r="71" spans="2:8" ht="19.5" thickBot="1">
      <c r="B71" s="55" t="s">
        <v>92</v>
      </c>
      <c r="C71" s="37" t="str">
        <f>+'CM2'!D9</f>
        <v>CM2</v>
      </c>
      <c r="D71" s="33"/>
      <c r="F71" s="55" t="s">
        <v>92</v>
      </c>
      <c r="G71" s="34" t="str">
        <f t="shared" si="4"/>
        <v>CM2</v>
      </c>
      <c r="H71" s="57" t="s">
        <v>101</v>
      </c>
    </row>
    <row r="72" spans="2:8" ht="6.75" customHeight="1" thickBot="1">
      <c r="B72" s="52"/>
      <c r="C72" s="58"/>
      <c r="D72" s="56"/>
      <c r="G72" s="34"/>
      <c r="H72" s="35"/>
    </row>
    <row r="73" spans="2:8" ht="16.5" thickBot="1">
      <c r="B73" s="31" t="s">
        <v>98</v>
      </c>
      <c r="C73" s="32">
        <f>+'CM2'!E9</f>
        <v>0</v>
      </c>
      <c r="D73" s="33"/>
      <c r="F73" s="31" t="s">
        <v>98</v>
      </c>
      <c r="G73" s="34">
        <f t="shared" ref="G73:G76" si="5">+C73</f>
        <v>0</v>
      </c>
      <c r="H73" s="35"/>
    </row>
    <row r="74" spans="2:8" ht="16.5" thickBot="1">
      <c r="B74" s="36" t="s">
        <v>99</v>
      </c>
      <c r="C74" s="32">
        <f>+'CM2'!H9</f>
        <v>0</v>
      </c>
      <c r="D74" s="33"/>
      <c r="F74" s="36" t="s">
        <v>99</v>
      </c>
      <c r="G74" s="34">
        <f t="shared" si="5"/>
        <v>0</v>
      </c>
      <c r="H74" s="35"/>
    </row>
    <row r="75" spans="2:8" ht="16.5" thickBot="1">
      <c r="B75" s="31" t="s">
        <v>100</v>
      </c>
      <c r="C75" s="37">
        <f>+'CM2'!K9</f>
        <v>0</v>
      </c>
      <c r="D75" s="33"/>
      <c r="F75" s="31" t="s">
        <v>100</v>
      </c>
      <c r="G75" s="34">
        <f t="shared" si="5"/>
        <v>0</v>
      </c>
      <c r="H75" s="35"/>
    </row>
    <row r="76" spans="2:8" ht="16.5" thickBot="1">
      <c r="B76" s="38" t="s">
        <v>102</v>
      </c>
      <c r="C76" s="39">
        <f>SUM(C73:C75)</f>
        <v>0</v>
      </c>
      <c r="D76" s="33"/>
      <c r="F76" s="38" t="s">
        <v>102</v>
      </c>
      <c r="G76" s="34">
        <f t="shared" si="5"/>
        <v>0</v>
      </c>
      <c r="H76" s="35"/>
    </row>
    <row r="77" spans="2:8" ht="9" customHeight="1" thickBot="1">
      <c r="B77" s="40"/>
      <c r="C77" s="41"/>
      <c r="D77" s="42"/>
      <c r="E77" s="41"/>
      <c r="F77" s="41"/>
      <c r="G77" s="41"/>
      <c r="H77" s="43"/>
    </row>
    <row r="78" spans="2:8" ht="18.75">
      <c r="B78" s="44" t="str">
        <f>+B63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7.5" customHeight="1">
      <c r="B81" s="52"/>
      <c r="D81" s="50"/>
      <c r="H81" s="35"/>
    </row>
    <row r="82" spans="2:8" ht="18.75">
      <c r="B82" s="53" t="str">
        <f>B67</f>
        <v>ANNEE SCOLAIRE  : 2023/ 2024</v>
      </c>
      <c r="D82" s="50"/>
      <c r="F82" s="54" t="str">
        <f>B82</f>
        <v>ANNEE SCOLAIRE  : 2023/ 2024</v>
      </c>
      <c r="H82" s="35"/>
    </row>
    <row r="83" spans="2:8" ht="9" customHeight="1" thickBot="1">
      <c r="B83" s="52"/>
      <c r="D83" s="50"/>
      <c r="H83" s="35"/>
    </row>
    <row r="84" spans="2:8" ht="19.5" thickBot="1">
      <c r="B84" s="55" t="s">
        <v>10</v>
      </c>
      <c r="C84" s="34" t="str">
        <f>+'CM2'!B10</f>
        <v>BOUJNANE</v>
      </c>
      <c r="D84" s="56"/>
      <c r="F84" s="55" t="s">
        <v>10</v>
      </c>
      <c r="G84" s="34" t="str">
        <f>+C84</f>
        <v>BOUJNANE</v>
      </c>
      <c r="H84" s="35"/>
    </row>
    <row r="85" spans="2:8" ht="19.5" thickBot="1">
      <c r="B85" s="55" t="s">
        <v>9</v>
      </c>
      <c r="C85" s="34" t="str">
        <f>+'CM2'!C10</f>
        <v>ABDERRAHMANE</v>
      </c>
      <c r="D85" s="56"/>
      <c r="F85" s="55" t="s">
        <v>9</v>
      </c>
      <c r="G85" s="34" t="str">
        <f t="shared" ref="G85:G86" si="6">+C85</f>
        <v>ABDERRAHMANE</v>
      </c>
      <c r="H85" s="35"/>
    </row>
    <row r="86" spans="2:8" ht="19.5" thickBot="1">
      <c r="B86" s="55" t="s">
        <v>92</v>
      </c>
      <c r="C86" s="37" t="str">
        <f>+'CM2'!D10</f>
        <v>CM2</v>
      </c>
      <c r="D86" s="33"/>
      <c r="F86" s="55" t="s">
        <v>92</v>
      </c>
      <c r="G86" s="34" t="str">
        <f t="shared" si="6"/>
        <v>CM2</v>
      </c>
      <c r="H86" s="57" t="s">
        <v>101</v>
      </c>
    </row>
    <row r="87" spans="2:8" ht="9.75" customHeight="1" thickBot="1">
      <c r="B87" s="52"/>
      <c r="C87" s="58"/>
      <c r="D87" s="56"/>
      <c r="G87" s="34"/>
      <c r="H87" s="35"/>
    </row>
    <row r="88" spans="2:8" ht="16.5" thickBot="1">
      <c r="B88" s="31" t="s">
        <v>98</v>
      </c>
      <c r="C88" s="32">
        <f>+'CM2'!E10</f>
        <v>0</v>
      </c>
      <c r="D88" s="33"/>
      <c r="F88" s="31" t="s">
        <v>98</v>
      </c>
      <c r="G88" s="34">
        <f t="shared" ref="G88:G91" si="7">+C88</f>
        <v>0</v>
      </c>
      <c r="H88" s="35"/>
    </row>
    <row r="89" spans="2:8" ht="16.5" thickBot="1">
      <c r="B89" s="36" t="s">
        <v>99</v>
      </c>
      <c r="C89" s="32">
        <f>+'CM2'!H10</f>
        <v>0</v>
      </c>
      <c r="D89" s="33"/>
      <c r="F89" s="36" t="s">
        <v>99</v>
      </c>
      <c r="G89" s="34">
        <f t="shared" si="7"/>
        <v>0</v>
      </c>
      <c r="H89" s="35"/>
    </row>
    <row r="90" spans="2:8" ht="16.5" thickBot="1">
      <c r="B90" s="31" t="s">
        <v>100</v>
      </c>
      <c r="C90" s="37">
        <f>+'CM2'!K10</f>
        <v>0</v>
      </c>
      <c r="D90" s="33"/>
      <c r="F90" s="31" t="s">
        <v>100</v>
      </c>
      <c r="G90" s="34">
        <f t="shared" si="7"/>
        <v>0</v>
      </c>
      <c r="H90" s="35"/>
    </row>
    <row r="91" spans="2:8" ht="16.5" thickBot="1">
      <c r="B91" s="38" t="s">
        <v>102</v>
      </c>
      <c r="C91" s="39">
        <f>SUM(C88:C90)</f>
        <v>0</v>
      </c>
      <c r="D91" s="33"/>
      <c r="F91" s="38" t="s">
        <v>102</v>
      </c>
      <c r="G91" s="34">
        <f t="shared" si="7"/>
        <v>0</v>
      </c>
      <c r="H91" s="35"/>
    </row>
    <row r="92" spans="2:8" ht="6.75" customHeight="1" thickBot="1">
      <c r="B92" s="40"/>
      <c r="C92" s="41"/>
      <c r="D92" s="42"/>
      <c r="E92" s="41"/>
      <c r="F92" s="41"/>
      <c r="G92" s="41"/>
      <c r="H92" s="43"/>
    </row>
    <row r="93" spans="2:8" ht="18.75">
      <c r="B93" s="44" t="str">
        <f>+B78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 ht="6.75" customHeight="1">
      <c r="B96" s="52"/>
      <c r="D96" s="50"/>
      <c r="H96" s="35"/>
    </row>
    <row r="97" spans="2:8" ht="18.75">
      <c r="B97" s="53" t="str">
        <f>B82</f>
        <v>ANNEE SCOLAIRE  : 2023/ 2024</v>
      </c>
      <c r="D97" s="50"/>
      <c r="F97" s="54" t="str">
        <f>B97</f>
        <v>ANNEE SCOLAIRE  : 2023/ 2024</v>
      </c>
      <c r="H97" s="35"/>
    </row>
    <row r="98" spans="2:8" ht="9" customHeight="1" thickBot="1">
      <c r="B98" s="52"/>
      <c r="D98" s="50"/>
      <c r="H98" s="35"/>
    </row>
    <row r="99" spans="2:8" ht="19.5" thickBot="1">
      <c r="B99" s="55" t="s">
        <v>10</v>
      </c>
      <c r="C99" s="34" t="str">
        <f>+'CM2'!B11</f>
        <v>JABBOUJ</v>
      </c>
      <c r="D99" s="56"/>
      <c r="F99" s="55" t="s">
        <v>10</v>
      </c>
      <c r="G99" s="34" t="str">
        <f>+C99</f>
        <v>JABBOUJ</v>
      </c>
      <c r="H99" s="35"/>
    </row>
    <row r="100" spans="2:8" ht="19.5" thickBot="1">
      <c r="B100" s="55" t="s">
        <v>9</v>
      </c>
      <c r="C100" s="34" t="str">
        <f>+'CM2'!C11</f>
        <v>MOURAD</v>
      </c>
      <c r="D100" s="56"/>
      <c r="F100" s="55" t="s">
        <v>9</v>
      </c>
      <c r="G100" s="34" t="str">
        <f>+C100</f>
        <v>MOURAD</v>
      </c>
      <c r="H100" s="35"/>
    </row>
    <row r="101" spans="2:8" ht="19.5" thickBot="1">
      <c r="B101" s="55" t="s">
        <v>92</v>
      </c>
      <c r="C101" s="37" t="str">
        <f>+'CM2'!D11</f>
        <v>CM2</v>
      </c>
      <c r="D101" s="33"/>
      <c r="F101" s="55" t="s">
        <v>92</v>
      </c>
      <c r="G101" s="34" t="str">
        <f>+C101</f>
        <v>CM2</v>
      </c>
      <c r="H101" s="57" t="s">
        <v>101</v>
      </c>
    </row>
    <row r="102" spans="2:8" ht="6" customHeight="1" thickBot="1">
      <c r="B102" s="52"/>
      <c r="C102" s="58"/>
      <c r="D102" s="56"/>
      <c r="G102" s="34"/>
      <c r="H102" s="35"/>
    </row>
    <row r="103" spans="2:8" ht="24.75" customHeight="1" thickBot="1">
      <c r="B103" s="31" t="s">
        <v>98</v>
      </c>
      <c r="C103" s="32">
        <f>+'CM2'!E11</f>
        <v>800</v>
      </c>
      <c r="D103" s="33"/>
      <c r="F103" s="31" t="s">
        <v>98</v>
      </c>
      <c r="G103" s="34">
        <f>+C103</f>
        <v>800</v>
      </c>
      <c r="H103" s="35"/>
    </row>
    <row r="104" spans="2:8" ht="24.75" customHeight="1" thickBot="1">
      <c r="B104" s="36" t="s">
        <v>99</v>
      </c>
      <c r="C104" s="32">
        <f>+'CM2'!H11</f>
        <v>650</v>
      </c>
      <c r="D104" s="33"/>
      <c r="F104" s="36" t="s">
        <v>99</v>
      </c>
      <c r="G104" s="34">
        <f>+C104</f>
        <v>650</v>
      </c>
      <c r="H104" s="35"/>
    </row>
    <row r="105" spans="2:8" ht="24.75" customHeight="1" thickBot="1">
      <c r="B105" s="31" t="s">
        <v>100</v>
      </c>
      <c r="C105" s="37">
        <f>+'CM2'!K11</f>
        <v>0</v>
      </c>
      <c r="D105" s="33"/>
      <c r="F105" s="31" t="s">
        <v>100</v>
      </c>
      <c r="G105" s="34">
        <f>+C105</f>
        <v>0</v>
      </c>
      <c r="H105" s="35"/>
    </row>
    <row r="106" spans="2:8" ht="24.75" customHeight="1" thickBot="1">
      <c r="B106" s="38" t="s">
        <v>102</v>
      </c>
      <c r="C106" s="39">
        <f>SUM(C103:C105)</f>
        <v>1450</v>
      </c>
      <c r="D106" s="33"/>
      <c r="F106" s="38" t="s">
        <v>102</v>
      </c>
      <c r="G106" s="34">
        <f>+C106</f>
        <v>1450</v>
      </c>
      <c r="H106" s="35"/>
    </row>
    <row r="107" spans="2:8" ht="9" customHeight="1" thickBot="1">
      <c r="B107" s="40"/>
      <c r="C107" s="59"/>
      <c r="D107" s="60"/>
      <c r="E107" s="41"/>
      <c r="F107" s="41"/>
      <c r="G107" s="41"/>
      <c r="H107" s="43"/>
    </row>
    <row r="108" spans="2:8" ht="18.75">
      <c r="B108" s="44" t="str">
        <f>B78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6.75" hidden="1" customHeight="1">
      <c r="B111" s="52"/>
      <c r="D111" s="50"/>
      <c r="H111" s="35"/>
    </row>
    <row r="112" spans="2:8" ht="18.75">
      <c r="B112" s="53" t="str">
        <f>B97</f>
        <v>ANNEE SCOLAIRE  : 2023/ 2024</v>
      </c>
      <c r="D112" s="50"/>
      <c r="F112" s="54" t="str">
        <f>B112</f>
        <v>ANNEE SCOLAIRE  : 2023/ 2024</v>
      </c>
      <c r="H112" s="35"/>
    </row>
    <row r="113" spans="2:8" ht="9" customHeight="1" thickBot="1">
      <c r="B113" s="52"/>
      <c r="D113" s="50"/>
      <c r="H113" s="35"/>
    </row>
    <row r="114" spans="2:8" ht="19.5" thickBot="1">
      <c r="B114" s="55" t="s">
        <v>10</v>
      </c>
      <c r="C114" s="34" t="str">
        <f>+'CM2'!B12</f>
        <v>EL ZALOUTI</v>
      </c>
      <c r="D114" s="56"/>
      <c r="F114" s="55" t="s">
        <v>10</v>
      </c>
      <c r="G114" s="34" t="str">
        <f>+C114</f>
        <v>EL ZALOUTI</v>
      </c>
      <c r="H114" s="35"/>
    </row>
    <row r="115" spans="2:8" ht="19.5" thickBot="1">
      <c r="B115" s="55" t="s">
        <v>9</v>
      </c>
      <c r="C115" s="34" t="str">
        <f>+'CM2'!C12</f>
        <v xml:space="preserve">INASS </v>
      </c>
      <c r="D115" s="56"/>
      <c r="F115" s="55" t="s">
        <v>9</v>
      </c>
      <c r="G115" s="34" t="str">
        <f>+C115</f>
        <v xml:space="preserve">INASS </v>
      </c>
      <c r="H115" s="35"/>
    </row>
    <row r="116" spans="2:8" ht="19.5" thickBot="1">
      <c r="B116" s="55" t="s">
        <v>92</v>
      </c>
      <c r="C116" s="37" t="str">
        <f>+'CM2'!D12</f>
        <v>CM2</v>
      </c>
      <c r="D116" s="33"/>
      <c r="F116" s="55" t="s">
        <v>92</v>
      </c>
      <c r="G116" s="34" t="str">
        <f>+C116</f>
        <v>CM2</v>
      </c>
      <c r="H116" s="57" t="s">
        <v>101</v>
      </c>
    </row>
    <row r="117" spans="2:8" ht="6" customHeight="1" thickBot="1">
      <c r="B117" s="52"/>
      <c r="C117" s="58"/>
      <c r="D117" s="56"/>
      <c r="G117" s="34"/>
      <c r="H117" s="35"/>
    </row>
    <row r="118" spans="2:8" ht="24.75" customHeight="1" thickBot="1">
      <c r="B118" s="31" t="s">
        <v>98</v>
      </c>
      <c r="C118" s="32">
        <f>+'CM2'!E12</f>
        <v>0</v>
      </c>
      <c r="D118" s="33"/>
      <c r="F118" s="31" t="s">
        <v>98</v>
      </c>
      <c r="G118" s="34">
        <f>+C118</f>
        <v>0</v>
      </c>
      <c r="H118" s="35"/>
    </row>
    <row r="119" spans="2:8" ht="24.75" customHeight="1" thickBot="1">
      <c r="B119" s="36" t="s">
        <v>99</v>
      </c>
      <c r="C119" s="32">
        <f>+'CM2'!H12</f>
        <v>0</v>
      </c>
      <c r="D119" s="33"/>
      <c r="F119" s="36" t="s">
        <v>99</v>
      </c>
      <c r="G119" s="34">
        <f>+C119</f>
        <v>0</v>
      </c>
      <c r="H119" s="35"/>
    </row>
    <row r="120" spans="2:8" ht="24.75" customHeight="1" thickBot="1">
      <c r="B120" s="31" t="s">
        <v>100</v>
      </c>
      <c r="C120" s="37">
        <f>+'CM2'!K12</f>
        <v>0</v>
      </c>
      <c r="D120" s="33"/>
      <c r="F120" s="31" t="s">
        <v>100</v>
      </c>
      <c r="G120" s="34">
        <f>+C120</f>
        <v>0</v>
      </c>
      <c r="H120" s="35"/>
    </row>
    <row r="121" spans="2:8" ht="24.75" customHeight="1" thickBot="1">
      <c r="B121" s="38" t="s">
        <v>102</v>
      </c>
      <c r="C121" s="39">
        <f>SUM(C118:C120)</f>
        <v>0</v>
      </c>
      <c r="D121" s="33"/>
      <c r="F121" s="38" t="s">
        <v>102</v>
      </c>
      <c r="G121" s="34">
        <f>+C121</f>
        <v>0</v>
      </c>
      <c r="H121" s="35"/>
    </row>
    <row r="122" spans="2:8" ht="9" customHeight="1" thickBot="1">
      <c r="B122" s="40"/>
      <c r="C122" s="59"/>
      <c r="D122" s="60"/>
      <c r="E122" s="41"/>
      <c r="F122" s="41"/>
      <c r="G122" s="41"/>
      <c r="H122" s="43"/>
    </row>
    <row r="123" spans="2:8" ht="18.75">
      <c r="B123" s="44" t="str">
        <f>+B108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6.75" customHeight="1">
      <c r="B126" s="52"/>
      <c r="D126" s="50"/>
      <c r="H126" s="35"/>
    </row>
    <row r="127" spans="2:8" ht="18.75">
      <c r="B127" s="53" t="str">
        <f>B112</f>
        <v>ANNEE SCOLAIRE  : 2023/ 2024</v>
      </c>
      <c r="D127" s="50"/>
      <c r="F127" s="54" t="str">
        <f>B127</f>
        <v>ANNEE SCOLAIRE  : 2023/ 2024</v>
      </c>
      <c r="H127" s="35"/>
    </row>
    <row r="128" spans="2:8" ht="10.5" customHeight="1" thickBot="1">
      <c r="B128" s="52"/>
      <c r="D128" s="50"/>
      <c r="H128" s="35"/>
    </row>
    <row r="129" spans="2:8" ht="19.5" thickBot="1">
      <c r="B129" s="55" t="s">
        <v>10</v>
      </c>
      <c r="C129" s="34" t="str">
        <f>+'CM2'!B13</f>
        <v>BERCHIL</v>
      </c>
      <c r="D129" s="56"/>
      <c r="F129" s="55" t="s">
        <v>10</v>
      </c>
      <c r="G129" s="34" t="str">
        <f>+C129</f>
        <v>BERCHIL</v>
      </c>
      <c r="H129" s="35"/>
    </row>
    <row r="130" spans="2:8" ht="19.5" thickBot="1">
      <c r="B130" s="55" t="s">
        <v>9</v>
      </c>
      <c r="C130" s="34" t="str">
        <f>+'CM2'!C13</f>
        <v>MARWA</v>
      </c>
      <c r="D130" s="56"/>
      <c r="F130" s="55" t="s">
        <v>9</v>
      </c>
      <c r="G130" s="34" t="str">
        <f t="shared" ref="G130:G131" si="8">+C130</f>
        <v>MARWA</v>
      </c>
      <c r="H130" s="35"/>
    </row>
    <row r="131" spans="2:8" ht="19.5" thickBot="1">
      <c r="B131" s="55" t="s">
        <v>92</v>
      </c>
      <c r="C131" s="37" t="str">
        <f>+'CM2'!D13</f>
        <v>CM2</v>
      </c>
      <c r="D131" s="33"/>
      <c r="F131" s="55" t="s">
        <v>92</v>
      </c>
      <c r="G131" s="34" t="str">
        <f t="shared" si="8"/>
        <v>CM2</v>
      </c>
      <c r="H131" s="57" t="s">
        <v>101</v>
      </c>
    </row>
    <row r="132" spans="2:8" ht="6.75" customHeight="1" thickBot="1">
      <c r="B132" s="52"/>
      <c r="C132" s="58"/>
      <c r="D132" s="56"/>
      <c r="G132" s="34"/>
      <c r="H132" s="35"/>
    </row>
    <row r="133" spans="2:8" ht="16.5" thickBot="1">
      <c r="B133" s="31" t="s">
        <v>98</v>
      </c>
      <c r="C133" s="32">
        <f>+'CM2'!E13</f>
        <v>800</v>
      </c>
      <c r="D133" s="33"/>
      <c r="F133" s="31" t="s">
        <v>98</v>
      </c>
      <c r="G133" s="34">
        <f t="shared" ref="G133:G136" si="9">+C133</f>
        <v>800</v>
      </c>
      <c r="H133" s="35"/>
    </row>
    <row r="134" spans="2:8" ht="16.5" thickBot="1">
      <c r="B134" s="36" t="s">
        <v>99</v>
      </c>
      <c r="C134" s="32">
        <f>+'CM2'!H13</f>
        <v>600</v>
      </c>
      <c r="D134" s="33"/>
      <c r="F134" s="36" t="s">
        <v>99</v>
      </c>
      <c r="G134" s="34">
        <f t="shared" si="9"/>
        <v>600</v>
      </c>
      <c r="H134" s="35"/>
    </row>
    <row r="135" spans="2:8" ht="16.5" thickBot="1">
      <c r="B135" s="31" t="s">
        <v>100</v>
      </c>
      <c r="C135" s="37">
        <f>+'CM2'!K13</f>
        <v>150</v>
      </c>
      <c r="D135" s="33"/>
      <c r="F135" s="31" t="s">
        <v>100</v>
      </c>
      <c r="G135" s="34">
        <f t="shared" si="9"/>
        <v>150</v>
      </c>
      <c r="H135" s="35"/>
    </row>
    <row r="136" spans="2:8" ht="16.5" thickBot="1">
      <c r="B136" s="38" t="s">
        <v>102</v>
      </c>
      <c r="C136" s="39">
        <f>SUM(C133:C135)</f>
        <v>1550</v>
      </c>
      <c r="D136" s="33"/>
      <c r="F136" s="38" t="s">
        <v>102</v>
      </c>
      <c r="G136" s="34">
        <f t="shared" si="9"/>
        <v>1550</v>
      </c>
      <c r="H136" s="35"/>
    </row>
    <row r="137" spans="2:8" ht="9" customHeight="1" thickBot="1">
      <c r="B137" s="40"/>
      <c r="C137" s="41"/>
      <c r="D137" s="42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 ht="7.5" customHeight="1">
      <c r="B141" s="52"/>
      <c r="D141" s="50"/>
      <c r="H141" s="35"/>
    </row>
    <row r="142" spans="2:8" ht="18.75">
      <c r="B142" s="53" t="str">
        <f>B127</f>
        <v>ANNEE SCOLAIRE  : 2023/ 2024</v>
      </c>
      <c r="D142" s="50"/>
      <c r="F142" s="54" t="str">
        <f>B142</f>
        <v>ANNEE SCOLAIRE  : 2023/ 2024</v>
      </c>
      <c r="H142" s="35"/>
    </row>
    <row r="143" spans="2:8" ht="9" customHeight="1" thickBot="1">
      <c r="B143" s="52"/>
      <c r="D143" s="50"/>
      <c r="H143" s="35"/>
    </row>
    <row r="144" spans="2:8" ht="19.5" thickBot="1">
      <c r="B144" s="55" t="s">
        <v>10</v>
      </c>
      <c r="C144" s="34" t="str">
        <f>+'CM2'!B14</f>
        <v>BENKHOYA</v>
      </c>
      <c r="D144" s="56"/>
      <c r="F144" s="55" t="s">
        <v>10</v>
      </c>
      <c r="G144" s="34" t="str">
        <f>+C144</f>
        <v>BENKHOYA</v>
      </c>
      <c r="H144" s="35"/>
    </row>
    <row r="145" spans="2:8" ht="19.5" thickBot="1">
      <c r="B145" s="55" t="s">
        <v>9</v>
      </c>
      <c r="C145" s="34" t="str">
        <f>+'CM2'!C14</f>
        <v>SOUHAIL</v>
      </c>
      <c r="D145" s="56"/>
      <c r="F145" s="55" t="s">
        <v>9</v>
      </c>
      <c r="G145" s="34" t="str">
        <f t="shared" ref="G145:G146" si="10">+C145</f>
        <v>SOUHAIL</v>
      </c>
      <c r="H145" s="35"/>
    </row>
    <row r="146" spans="2:8" ht="19.5" thickBot="1">
      <c r="B146" s="55" t="s">
        <v>92</v>
      </c>
      <c r="C146" s="37" t="str">
        <f>+'CM2'!D14</f>
        <v>CM2</v>
      </c>
      <c r="D146" s="33"/>
      <c r="F146" s="55" t="s">
        <v>92</v>
      </c>
      <c r="G146" s="34" t="str">
        <f t="shared" si="10"/>
        <v>CM2</v>
      </c>
      <c r="H146" s="57" t="s">
        <v>101</v>
      </c>
    </row>
    <row r="147" spans="2:8" ht="9.75" customHeight="1" thickBot="1">
      <c r="B147" s="52"/>
      <c r="C147" s="58"/>
      <c r="D147" s="56"/>
      <c r="G147" s="34"/>
      <c r="H147" s="35"/>
    </row>
    <row r="148" spans="2:8" ht="16.5" thickBot="1">
      <c r="B148" s="31" t="s">
        <v>98</v>
      </c>
      <c r="C148" s="32">
        <f>+'CM2'!E14</f>
        <v>800</v>
      </c>
      <c r="D148" s="33"/>
      <c r="F148" s="31" t="s">
        <v>98</v>
      </c>
      <c r="G148" s="34">
        <f t="shared" ref="G148:G151" si="11">+C148</f>
        <v>800</v>
      </c>
      <c r="H148" s="35"/>
    </row>
    <row r="149" spans="2:8" ht="16.5" thickBot="1">
      <c r="B149" s="36" t="s">
        <v>99</v>
      </c>
      <c r="C149" s="32">
        <f>+'CM2'!F40</f>
        <v>0</v>
      </c>
      <c r="D149" s="33"/>
      <c r="F149" s="36" t="s">
        <v>99</v>
      </c>
      <c r="G149" s="34">
        <f>+C142</f>
        <v>0</v>
      </c>
      <c r="H149" s="35"/>
    </row>
    <row r="150" spans="2:8" ht="16.5" thickBot="1">
      <c r="B150" s="31" t="s">
        <v>100</v>
      </c>
      <c r="C150" s="37">
        <f>+'CM2'!G14</f>
        <v>0</v>
      </c>
      <c r="D150" s="33"/>
      <c r="F150" s="31" t="s">
        <v>100</v>
      </c>
      <c r="G150" s="34">
        <f t="shared" si="11"/>
        <v>0</v>
      </c>
      <c r="H150" s="35"/>
    </row>
    <row r="151" spans="2:8" ht="16.5" thickBot="1">
      <c r="B151" s="38" t="s">
        <v>102</v>
      </c>
      <c r="C151" s="39">
        <f>SUM(C148:C150)</f>
        <v>800</v>
      </c>
      <c r="D151" s="33"/>
      <c r="F151" s="38" t="s">
        <v>102</v>
      </c>
      <c r="G151" s="34">
        <f t="shared" si="11"/>
        <v>800</v>
      </c>
      <c r="H151" s="35"/>
    </row>
    <row r="152" spans="2:8" ht="6.75" customHeight="1" thickBot="1">
      <c r="B152" s="40"/>
      <c r="C152" s="41"/>
      <c r="D152" s="42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6.75" customHeight="1">
      <c r="B156" s="52"/>
      <c r="D156" s="50"/>
      <c r="H156" s="35"/>
    </row>
    <row r="157" spans="2:8" ht="18.75">
      <c r="B157" s="53" t="str">
        <f>B142</f>
        <v>ANNEE SCOLAIRE  : 2023/ 2024</v>
      </c>
      <c r="D157" s="50"/>
      <c r="F157" s="54" t="str">
        <f>B157</f>
        <v>ANNEE SCOLAIRE  : 2023/ 2024</v>
      </c>
      <c r="H157" s="35"/>
    </row>
    <row r="158" spans="2:8" ht="9" customHeight="1" thickBot="1">
      <c r="B158" s="52"/>
      <c r="D158" s="50"/>
      <c r="H158" s="35"/>
    </row>
    <row r="159" spans="2:8" ht="19.5" thickBot="1">
      <c r="B159" s="55" t="s">
        <v>10</v>
      </c>
      <c r="C159" s="34" t="str">
        <f>+'CM2'!B15</f>
        <v>EL HAFIANE</v>
      </c>
      <c r="D159" s="56"/>
      <c r="F159" s="55" t="s">
        <v>10</v>
      </c>
      <c r="G159" s="34" t="str">
        <f>+C159</f>
        <v>EL HAFIANE</v>
      </c>
      <c r="H159" s="35"/>
    </row>
    <row r="160" spans="2:8" ht="19.5" thickBot="1">
      <c r="B160" s="55" t="s">
        <v>9</v>
      </c>
      <c r="C160" s="34" t="str">
        <f>+'CM2'!C15</f>
        <v>MOHAMED ALI</v>
      </c>
      <c r="D160" s="56"/>
      <c r="F160" s="55" t="s">
        <v>9</v>
      </c>
      <c r="G160" s="34" t="str">
        <f>+C160</f>
        <v>MOHAMED ALI</v>
      </c>
      <c r="H160" s="35"/>
    </row>
    <row r="161" spans="2:8" ht="19.5" thickBot="1">
      <c r="B161" s="55" t="s">
        <v>92</v>
      </c>
      <c r="C161" s="37" t="str">
        <f>+'CM2'!D15</f>
        <v>CM2</v>
      </c>
      <c r="D161" s="33"/>
      <c r="F161" s="55" t="s">
        <v>92</v>
      </c>
      <c r="G161" s="34" t="str">
        <f>+C161</f>
        <v>CM2</v>
      </c>
      <c r="H161" s="57" t="s">
        <v>101</v>
      </c>
    </row>
    <row r="162" spans="2:8" ht="6" customHeight="1" thickBot="1">
      <c r="B162" s="52"/>
      <c r="C162" s="58"/>
      <c r="D162" s="56"/>
      <c r="G162" s="34"/>
      <c r="H162" s="35"/>
    </row>
    <row r="163" spans="2:8" ht="24.75" customHeight="1" thickBot="1">
      <c r="B163" s="31" t="s">
        <v>98</v>
      </c>
      <c r="C163" s="32">
        <f>+'CM2'!E15</f>
        <v>800</v>
      </c>
      <c r="D163" s="33"/>
      <c r="F163" s="31" t="s">
        <v>98</v>
      </c>
      <c r="G163" s="34">
        <f>+C163</f>
        <v>800</v>
      </c>
      <c r="H163" s="35"/>
    </row>
    <row r="164" spans="2:8" ht="24.75" customHeight="1" thickBot="1">
      <c r="B164" s="36" t="s">
        <v>99</v>
      </c>
      <c r="C164" s="32">
        <f>+'CM2'!H15</f>
        <v>650</v>
      </c>
      <c r="D164" s="33"/>
      <c r="F164" s="36" t="s">
        <v>99</v>
      </c>
      <c r="G164" s="34">
        <f>+C164</f>
        <v>650</v>
      </c>
      <c r="H164" s="35"/>
    </row>
    <row r="165" spans="2:8" ht="24.75" customHeight="1" thickBot="1">
      <c r="B165" s="31" t="s">
        <v>100</v>
      </c>
      <c r="C165" s="37">
        <f>+'CM2'!K15</f>
        <v>150</v>
      </c>
      <c r="D165" s="33"/>
      <c r="F165" s="31" t="s">
        <v>100</v>
      </c>
      <c r="G165" s="34">
        <f>+C165</f>
        <v>150</v>
      </c>
      <c r="H165" s="35"/>
    </row>
    <row r="166" spans="2:8" ht="24.75" customHeight="1" thickBot="1">
      <c r="B166" s="38" t="s">
        <v>102</v>
      </c>
      <c r="C166" s="39">
        <f>SUM(C163:C165)</f>
        <v>1600</v>
      </c>
      <c r="D166" s="33"/>
      <c r="F166" s="38" t="s">
        <v>102</v>
      </c>
      <c r="G166" s="34">
        <f>+C166</f>
        <v>1600</v>
      </c>
      <c r="H166" s="35"/>
    </row>
    <row r="167" spans="2:8" ht="9" customHeight="1" thickBot="1">
      <c r="B167" s="40"/>
      <c r="C167" s="59"/>
      <c r="D167" s="60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6.75" customHeight="1">
      <c r="B171" s="52"/>
      <c r="D171" s="50"/>
      <c r="H171" s="35"/>
    </row>
    <row r="172" spans="2:8" ht="18.75">
      <c r="B172" s="53" t="str">
        <f>B157</f>
        <v>ANNEE SCOLAIRE  : 2023/ 2024</v>
      </c>
      <c r="D172" s="50"/>
      <c r="F172" s="54" t="str">
        <f>B172</f>
        <v>ANNEE SCOLAIRE  : 2023/ 2024</v>
      </c>
      <c r="H172" s="35"/>
    </row>
    <row r="173" spans="2:8" ht="10.5" customHeight="1" thickBot="1">
      <c r="B173" s="52"/>
      <c r="D173" s="50"/>
      <c r="H173" s="35"/>
    </row>
    <row r="174" spans="2:8" ht="19.5" thickBot="1">
      <c r="B174" s="55" t="s">
        <v>10</v>
      </c>
      <c r="C174" s="34" t="str">
        <f>+'CM2'!B16</f>
        <v>OUAHAME</v>
      </c>
      <c r="D174" s="56"/>
      <c r="F174" s="55" t="s">
        <v>10</v>
      </c>
      <c r="G174" s="34" t="str">
        <f>+C174</f>
        <v>OUAHAME</v>
      </c>
      <c r="H174" s="35"/>
    </row>
    <row r="175" spans="2:8" ht="19.5" thickBot="1">
      <c r="B175" s="55" t="s">
        <v>9</v>
      </c>
      <c r="C175" s="34" t="str">
        <f>+'CM2'!C16</f>
        <v>RIM</v>
      </c>
      <c r="D175" s="56"/>
      <c r="F175" s="55" t="s">
        <v>9</v>
      </c>
      <c r="G175" s="34" t="str">
        <f t="shared" ref="G175:G176" si="12">+C175</f>
        <v>RIM</v>
      </c>
      <c r="H175" s="35"/>
    </row>
    <row r="176" spans="2:8" ht="19.5" thickBot="1">
      <c r="B176" s="55" t="s">
        <v>92</v>
      </c>
      <c r="C176" s="37" t="str">
        <f>+'CM2'!D16</f>
        <v>CM2</v>
      </c>
      <c r="D176" s="33"/>
      <c r="F176" s="55" t="s">
        <v>92</v>
      </c>
      <c r="G176" s="34" t="str">
        <f t="shared" si="12"/>
        <v>CM2</v>
      </c>
      <c r="H176" s="57" t="s">
        <v>101</v>
      </c>
    </row>
    <row r="177" spans="2:8" ht="6.75" customHeight="1" thickBot="1">
      <c r="B177" s="52"/>
      <c r="C177" s="58"/>
      <c r="D177" s="56"/>
      <c r="G177" s="34"/>
      <c r="H177" s="35"/>
    </row>
    <row r="178" spans="2:8" ht="16.5" thickBot="1">
      <c r="B178" s="31" t="s">
        <v>98</v>
      </c>
      <c r="C178" s="32">
        <f>+'CM2'!E16</f>
        <v>800</v>
      </c>
      <c r="D178" s="33"/>
      <c r="F178" s="31" t="s">
        <v>98</v>
      </c>
      <c r="G178" s="34">
        <f t="shared" ref="G178:G181" si="13">+C178</f>
        <v>800</v>
      </c>
      <c r="H178" s="35"/>
    </row>
    <row r="179" spans="2:8" ht="16.5" thickBot="1">
      <c r="B179" s="36" t="s">
        <v>99</v>
      </c>
      <c r="C179" s="32">
        <f>+'CM2'!H16</f>
        <v>650</v>
      </c>
      <c r="D179" s="33"/>
      <c r="F179" s="36" t="s">
        <v>99</v>
      </c>
      <c r="G179" s="34">
        <f t="shared" si="13"/>
        <v>650</v>
      </c>
      <c r="H179" s="35"/>
    </row>
    <row r="180" spans="2:8" ht="16.5" thickBot="1">
      <c r="B180" s="31" t="s">
        <v>100</v>
      </c>
      <c r="C180" s="37">
        <f>+'CM2'!K16</f>
        <v>150</v>
      </c>
      <c r="D180" s="33"/>
      <c r="F180" s="31" t="s">
        <v>100</v>
      </c>
      <c r="G180" s="34">
        <f t="shared" si="13"/>
        <v>150</v>
      </c>
      <c r="H180" s="35"/>
    </row>
    <row r="181" spans="2:8" ht="16.5" thickBot="1">
      <c r="B181" s="38" t="s">
        <v>102</v>
      </c>
      <c r="C181" s="39">
        <f>SUM(C178:C180)</f>
        <v>1600</v>
      </c>
      <c r="D181" s="33"/>
      <c r="F181" s="38" t="s">
        <v>102</v>
      </c>
      <c r="G181" s="34">
        <f t="shared" si="13"/>
        <v>1600</v>
      </c>
      <c r="H181" s="35"/>
    </row>
    <row r="182" spans="2:8" ht="9" customHeight="1" thickBot="1">
      <c r="B182" s="40"/>
      <c r="C182" s="41"/>
      <c r="D182" s="42"/>
      <c r="E182" s="41"/>
      <c r="F182" s="41"/>
      <c r="G182" s="41"/>
      <c r="H182" s="43"/>
    </row>
    <row r="183" spans="2:8" ht="18.75">
      <c r="B183" s="44" t="str">
        <f>+B168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 ht="7.5" customHeight="1">
      <c r="B186" s="52"/>
      <c r="D186" s="50"/>
      <c r="H186" s="35"/>
    </row>
    <row r="187" spans="2:8" ht="18.75">
      <c r="B187" s="53" t="str">
        <f>B172</f>
        <v>ANNEE SCOLAIRE  : 2023/ 2024</v>
      </c>
      <c r="D187" s="50"/>
      <c r="F187" s="54" t="str">
        <f>B187</f>
        <v>ANNEE SCOLAIRE  : 2023/ 2024</v>
      </c>
      <c r="H187" s="35"/>
    </row>
    <row r="188" spans="2:8" ht="9" customHeight="1" thickBot="1">
      <c r="B188" s="52"/>
      <c r="D188" s="50"/>
      <c r="H188" s="35"/>
    </row>
    <row r="189" spans="2:8" ht="19.5" thickBot="1">
      <c r="B189" s="55" t="s">
        <v>10</v>
      </c>
      <c r="C189" s="34" t="e">
        <f>+'CM2'!#REF!</f>
        <v>#REF!</v>
      </c>
      <c r="D189" s="56"/>
      <c r="F189" s="55" t="s">
        <v>10</v>
      </c>
      <c r="G189" s="34" t="e">
        <f>+C189</f>
        <v>#REF!</v>
      </c>
      <c r="H189" s="35"/>
    </row>
    <row r="190" spans="2:8" ht="19.5" thickBot="1">
      <c r="B190" s="55" t="s">
        <v>9</v>
      </c>
      <c r="C190" s="34" t="e">
        <f>+'CM2'!#REF!</f>
        <v>#REF!</v>
      </c>
      <c r="D190" s="56"/>
      <c r="F190" s="55" t="s">
        <v>9</v>
      </c>
      <c r="G190" s="34" t="e">
        <f t="shared" ref="G190:G191" si="14">+C190</f>
        <v>#REF!</v>
      </c>
      <c r="H190" s="35"/>
    </row>
    <row r="191" spans="2:8" ht="19.5" thickBot="1">
      <c r="B191" s="55" t="s">
        <v>92</v>
      </c>
      <c r="C191" s="37" t="e">
        <f>+'CM2'!#REF!</f>
        <v>#REF!</v>
      </c>
      <c r="D191" s="33"/>
      <c r="F191" s="55" t="s">
        <v>92</v>
      </c>
      <c r="G191" s="34" t="e">
        <f t="shared" si="14"/>
        <v>#REF!</v>
      </c>
      <c r="H191" s="57" t="s">
        <v>101</v>
      </c>
    </row>
    <row r="192" spans="2:8" ht="9.75" customHeight="1" thickBot="1">
      <c r="B192" s="52"/>
      <c r="C192" s="58"/>
      <c r="D192" s="56"/>
      <c r="G192" s="34"/>
      <c r="H192" s="35"/>
    </row>
    <row r="193" spans="2:8" ht="16.5" thickBot="1">
      <c r="B193" s="31" t="s">
        <v>98</v>
      </c>
      <c r="C193" s="32" t="e">
        <f>+'CM2'!#REF!</f>
        <v>#REF!</v>
      </c>
      <c r="D193" s="33"/>
      <c r="F193" s="31" t="s">
        <v>98</v>
      </c>
      <c r="G193" s="34" t="e">
        <f t="shared" ref="G193:G196" si="15">+C193</f>
        <v>#REF!</v>
      </c>
      <c r="H193" s="35"/>
    </row>
    <row r="194" spans="2:8" ht="16.5" thickBot="1">
      <c r="B194" s="36" t="s">
        <v>99</v>
      </c>
      <c r="C194" s="32" t="e">
        <f>+'CM2'!#REF!</f>
        <v>#REF!</v>
      </c>
      <c r="D194" s="33"/>
      <c r="F194" s="36" t="s">
        <v>99</v>
      </c>
      <c r="G194" s="34" t="e">
        <f t="shared" si="15"/>
        <v>#REF!</v>
      </c>
      <c r="H194" s="35"/>
    </row>
    <row r="195" spans="2:8" ht="16.5" thickBot="1">
      <c r="B195" s="31" t="s">
        <v>100</v>
      </c>
      <c r="C195" s="37" t="e">
        <f>+'CM2'!#REF!</f>
        <v>#REF!</v>
      </c>
      <c r="D195" s="33"/>
      <c r="F195" s="31" t="s">
        <v>100</v>
      </c>
      <c r="G195" s="34" t="e">
        <f t="shared" si="15"/>
        <v>#REF!</v>
      </c>
      <c r="H195" s="35"/>
    </row>
    <row r="196" spans="2:8" ht="16.5" thickBot="1">
      <c r="B196" s="38" t="s">
        <v>102</v>
      </c>
      <c r="C196" s="39" t="e">
        <f>SUM(C193:C195)</f>
        <v>#REF!</v>
      </c>
      <c r="D196" s="33"/>
      <c r="F196" s="38" t="s">
        <v>102</v>
      </c>
      <c r="G196" s="34" t="e">
        <f t="shared" si="15"/>
        <v>#REF!</v>
      </c>
      <c r="H196" s="35"/>
    </row>
    <row r="197" spans="2:8" ht="6.75" customHeight="1" thickBot="1">
      <c r="B197" s="40"/>
      <c r="C197" s="41"/>
      <c r="D197" s="42"/>
      <c r="E197" s="41"/>
      <c r="F197" s="41"/>
      <c r="G197" s="41"/>
      <c r="H197" s="43"/>
    </row>
    <row r="198" spans="2:8" ht="18.75">
      <c r="B198" s="44" t="str">
        <f>+B183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23.25">
      <c r="B200" s="49" t="s">
        <v>97</v>
      </c>
      <c r="D200" s="50"/>
      <c r="F200" s="51" t="s">
        <v>97</v>
      </c>
      <c r="H200" s="35"/>
    </row>
    <row r="201" spans="2:8" ht="6.75" customHeight="1">
      <c r="B201" s="52"/>
      <c r="D201" s="50"/>
      <c r="H201" s="35"/>
    </row>
    <row r="202" spans="2:8" ht="18.75">
      <c r="B202" s="53" t="str">
        <f>B187</f>
        <v>ANNEE SCOLAIRE  : 2023/ 2024</v>
      </c>
      <c r="D202" s="50"/>
      <c r="F202" s="54" t="str">
        <f>B202</f>
        <v>ANNEE SCOLAIRE  : 2023/ 2024</v>
      </c>
      <c r="H202" s="35"/>
    </row>
    <row r="203" spans="2:8" ht="9" customHeight="1" thickBot="1">
      <c r="B203" s="52"/>
      <c r="D203" s="50"/>
      <c r="H203" s="35"/>
    </row>
    <row r="204" spans="2:8" ht="19.5" thickBot="1">
      <c r="B204" s="55" t="s">
        <v>10</v>
      </c>
      <c r="C204" s="34" t="str">
        <f>+'CM2'!B21</f>
        <v>MIMANE</v>
      </c>
      <c r="D204" s="56"/>
      <c r="F204" s="55" t="s">
        <v>10</v>
      </c>
      <c r="G204" s="34" t="str">
        <f>+C204</f>
        <v>MIMANE</v>
      </c>
      <c r="H204" s="35"/>
    </row>
    <row r="205" spans="2:8" ht="19.5" thickBot="1">
      <c r="B205" s="55" t="s">
        <v>9</v>
      </c>
      <c r="C205" s="34" t="str">
        <f>+'CM2'!C21</f>
        <v>YASSMINE</v>
      </c>
      <c r="D205" s="56"/>
      <c r="F205" s="55" t="s">
        <v>9</v>
      </c>
      <c r="G205" s="34" t="str">
        <f>+C205</f>
        <v>YASSMINE</v>
      </c>
      <c r="H205" s="35"/>
    </row>
    <row r="206" spans="2:8" ht="19.5" thickBot="1">
      <c r="B206" s="55" t="s">
        <v>92</v>
      </c>
      <c r="C206" s="37" t="str">
        <f>+'CM2'!D21</f>
        <v>CM2</v>
      </c>
      <c r="D206" s="33"/>
      <c r="F206" s="55" t="s">
        <v>92</v>
      </c>
      <c r="G206" s="34" t="str">
        <f>+C206</f>
        <v>CM2</v>
      </c>
      <c r="H206" s="57" t="s">
        <v>101</v>
      </c>
    </row>
    <row r="207" spans="2:8" ht="6" customHeight="1" thickBot="1">
      <c r="B207" s="52"/>
      <c r="C207" s="58"/>
      <c r="D207" s="56"/>
      <c r="G207" s="34"/>
      <c r="H207" s="35"/>
    </row>
    <row r="208" spans="2:8" ht="24.75" customHeight="1" thickBot="1">
      <c r="B208" s="31" t="s">
        <v>98</v>
      </c>
      <c r="C208" s="32">
        <f>+'CM2'!E21</f>
        <v>800</v>
      </c>
      <c r="D208" s="33"/>
      <c r="F208" s="31" t="s">
        <v>98</v>
      </c>
      <c r="G208" s="34">
        <f>+C208</f>
        <v>800</v>
      </c>
      <c r="H208" s="35"/>
    </row>
    <row r="209" spans="2:8" ht="24.75" customHeight="1" thickBot="1">
      <c r="B209" s="36" t="s">
        <v>99</v>
      </c>
      <c r="C209" s="32">
        <f>+'CM2'!H21</f>
        <v>0</v>
      </c>
      <c r="D209" s="33"/>
      <c r="F209" s="36" t="s">
        <v>99</v>
      </c>
      <c r="G209" s="34">
        <f>+C209</f>
        <v>0</v>
      </c>
      <c r="H209" s="35"/>
    </row>
    <row r="210" spans="2:8" ht="24.75" customHeight="1" thickBot="1">
      <c r="B210" s="31" t="s">
        <v>100</v>
      </c>
      <c r="C210" s="37">
        <f>+'CM2'!K21</f>
        <v>0</v>
      </c>
      <c r="D210" s="33"/>
      <c r="F210" s="31" t="s">
        <v>100</v>
      </c>
      <c r="G210" s="34">
        <f>+C210</f>
        <v>0</v>
      </c>
      <c r="H210" s="35"/>
    </row>
    <row r="211" spans="2:8" ht="24.75" customHeight="1" thickBot="1">
      <c r="B211" s="38" t="s">
        <v>102</v>
      </c>
      <c r="C211" s="39">
        <f>SUM(C208:C210)</f>
        <v>800</v>
      </c>
      <c r="D211" s="33"/>
      <c r="F211" s="38" t="s">
        <v>102</v>
      </c>
      <c r="G211" s="34">
        <f>+C211</f>
        <v>800</v>
      </c>
      <c r="H211" s="35"/>
    </row>
    <row r="212" spans="2:8" ht="9" customHeight="1" thickBot="1">
      <c r="B212" s="40"/>
      <c r="C212" s="59"/>
      <c r="D212" s="60"/>
      <c r="E212" s="41"/>
      <c r="F212" s="41"/>
      <c r="G212" s="41"/>
      <c r="H212" s="43"/>
    </row>
    <row r="213" spans="2:8" ht="18.75">
      <c r="B213" s="44" t="str">
        <f>+B198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 ht="7.5" customHeight="1">
      <c r="B216" s="52"/>
      <c r="D216" s="50"/>
      <c r="H216" s="35"/>
    </row>
    <row r="217" spans="2:8" ht="18.75">
      <c r="B217" s="53" t="str">
        <f>B202</f>
        <v>ANNEE SCOLAIRE  : 2023/ 2024</v>
      </c>
      <c r="D217" s="50"/>
      <c r="F217" s="54" t="str">
        <f>B217</f>
        <v>ANNEE SCOLAIRE  : 2023/ 2024</v>
      </c>
      <c r="H217" s="35"/>
    </row>
    <row r="218" spans="2:8" ht="9" customHeight="1" thickBot="1">
      <c r="B218" s="52"/>
      <c r="D218" s="50"/>
      <c r="H218" s="35"/>
    </row>
    <row r="219" spans="2:8" ht="19.5" thickBot="1">
      <c r="B219" s="55" t="s">
        <v>10</v>
      </c>
      <c r="C219" s="34" t="str">
        <f>+'CM2'!B22</f>
        <v>SKHAIRI</v>
      </c>
      <c r="D219" s="56"/>
      <c r="F219" s="55" t="s">
        <v>10</v>
      </c>
      <c r="G219" s="34" t="str">
        <f>+C219</f>
        <v>SKHAIRI</v>
      </c>
      <c r="H219" s="35"/>
    </row>
    <row r="220" spans="2:8" ht="19.5" thickBot="1">
      <c r="B220" s="55" t="s">
        <v>9</v>
      </c>
      <c r="C220" s="34" t="str">
        <f>+'CM2'!C22</f>
        <v>AYEMEN</v>
      </c>
      <c r="D220" s="56"/>
      <c r="F220" s="55" t="s">
        <v>9</v>
      </c>
      <c r="G220" s="34" t="str">
        <f t="shared" ref="G220:G221" si="16">+C220</f>
        <v>AYEMEN</v>
      </c>
      <c r="H220" s="35"/>
    </row>
    <row r="221" spans="2:8" ht="19.5" thickBot="1">
      <c r="B221" s="55" t="s">
        <v>92</v>
      </c>
      <c r="C221" s="37" t="str">
        <f>+'CM2'!D22</f>
        <v>CM2</v>
      </c>
      <c r="D221" s="33"/>
      <c r="F221" s="55" t="s">
        <v>92</v>
      </c>
      <c r="G221" s="34" t="str">
        <f t="shared" si="16"/>
        <v>CM2</v>
      </c>
      <c r="H221" s="57" t="s">
        <v>101</v>
      </c>
    </row>
    <row r="222" spans="2:8" ht="9.75" customHeight="1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>
        <f>+'CM2'!E22</f>
        <v>800</v>
      </c>
      <c r="D223" s="33"/>
      <c r="F223" s="31" t="s">
        <v>98</v>
      </c>
      <c r="G223" s="34">
        <f t="shared" ref="G223:G226" si="17">+C223</f>
        <v>800</v>
      </c>
      <c r="H223" s="35"/>
    </row>
    <row r="224" spans="2:8" ht="16.5" thickBot="1">
      <c r="B224" s="36" t="s">
        <v>99</v>
      </c>
      <c r="C224" s="32">
        <f>+'CM2'!H22</f>
        <v>650</v>
      </c>
      <c r="D224" s="33"/>
      <c r="F224" s="36" t="s">
        <v>99</v>
      </c>
      <c r="G224" s="34">
        <f t="shared" si="17"/>
        <v>650</v>
      </c>
      <c r="H224" s="35"/>
    </row>
    <row r="225" spans="2:8" ht="16.5" thickBot="1">
      <c r="B225" s="31" t="s">
        <v>100</v>
      </c>
      <c r="C225" s="37">
        <f>+'CM2'!K22</f>
        <v>200</v>
      </c>
      <c r="D225" s="33"/>
      <c r="F225" s="31" t="s">
        <v>100</v>
      </c>
      <c r="G225" s="34">
        <f t="shared" si="17"/>
        <v>200</v>
      </c>
      <c r="H225" s="35"/>
    </row>
    <row r="226" spans="2:8" ht="16.5" thickBot="1">
      <c r="B226" s="38" t="s">
        <v>102</v>
      </c>
      <c r="C226" s="39">
        <f>SUM(C223:C225)</f>
        <v>1650</v>
      </c>
      <c r="D226" s="33"/>
      <c r="F226" s="38" t="s">
        <v>102</v>
      </c>
      <c r="G226" s="34">
        <f t="shared" si="17"/>
        <v>1650</v>
      </c>
      <c r="H226" s="35"/>
    </row>
    <row r="227" spans="2:8" ht="6.75" customHeight="1" thickBot="1">
      <c r="B227" s="40"/>
      <c r="C227" s="41"/>
      <c r="D227" s="42"/>
      <c r="E227" s="41"/>
      <c r="F227" s="41"/>
      <c r="G227" s="41"/>
      <c r="H227" s="43"/>
    </row>
    <row r="228" spans="2:8" ht="18.75">
      <c r="B228" s="44" t="str">
        <f>+B213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 ht="6.75" customHeight="1">
      <c r="B231" s="52"/>
      <c r="D231" s="50"/>
      <c r="H231" s="35"/>
    </row>
    <row r="232" spans="2:8" ht="18.75">
      <c r="B232" s="53" t="str">
        <f>B217</f>
        <v>ANNEE SCOLAIRE  : 2023/ 2024</v>
      </c>
      <c r="D232" s="50"/>
      <c r="F232" s="54" t="str">
        <f>B232</f>
        <v>ANNEE SCOLAIRE  : 2023/ 2024</v>
      </c>
      <c r="H232" s="35"/>
    </row>
    <row r="233" spans="2:8" ht="9" customHeight="1" thickBot="1">
      <c r="B233" s="52"/>
      <c r="D233" s="50"/>
      <c r="H233" s="35"/>
    </row>
    <row r="234" spans="2:8" ht="19.5" thickBot="1">
      <c r="B234" s="55" t="s">
        <v>10</v>
      </c>
      <c r="C234" s="34" t="e">
        <f>+'CM2'!#REF!</f>
        <v>#REF!</v>
      </c>
      <c r="D234" s="56"/>
      <c r="F234" s="55" t="s">
        <v>10</v>
      </c>
      <c r="G234" s="34" t="e">
        <f>+C234</f>
        <v>#REF!</v>
      </c>
      <c r="H234" s="35"/>
    </row>
    <row r="235" spans="2:8" ht="19.5" thickBot="1">
      <c r="B235" s="55" t="s">
        <v>9</v>
      </c>
      <c r="C235" s="34" t="e">
        <f>+'CM2'!#REF!</f>
        <v>#REF!</v>
      </c>
      <c r="D235" s="56"/>
      <c r="F235" s="55" t="s">
        <v>9</v>
      </c>
      <c r="G235" s="34" t="e">
        <f>+C235</f>
        <v>#REF!</v>
      </c>
      <c r="H235" s="35"/>
    </row>
    <row r="236" spans="2:8" ht="19.5" thickBot="1">
      <c r="B236" s="55" t="s">
        <v>92</v>
      </c>
      <c r="C236" s="37" t="e">
        <f>+'CM2'!#REF!</f>
        <v>#REF!</v>
      </c>
      <c r="D236" s="33"/>
      <c r="F236" s="55" t="s">
        <v>92</v>
      </c>
      <c r="G236" s="34" t="e">
        <f>+C236</f>
        <v>#REF!</v>
      </c>
      <c r="H236" s="57" t="s">
        <v>101</v>
      </c>
    </row>
    <row r="237" spans="2:8" ht="6" customHeight="1" thickBot="1">
      <c r="B237" s="52"/>
      <c r="C237" s="58"/>
      <c r="D237" s="56"/>
      <c r="G237" s="34"/>
      <c r="H237" s="35"/>
    </row>
    <row r="238" spans="2:8" ht="24.75" customHeight="1" thickBot="1">
      <c r="B238" s="31" t="s">
        <v>98</v>
      </c>
      <c r="C238" s="32" t="e">
        <f>+'CM2'!#REF!</f>
        <v>#REF!</v>
      </c>
      <c r="D238" s="33"/>
      <c r="F238" s="31" t="s">
        <v>98</v>
      </c>
      <c r="G238" s="34" t="e">
        <f>+C238</f>
        <v>#REF!</v>
      </c>
      <c r="H238" s="35"/>
    </row>
    <row r="239" spans="2:8" ht="24.75" customHeight="1" thickBot="1">
      <c r="B239" s="36" t="s">
        <v>99</v>
      </c>
      <c r="C239" s="32" t="e">
        <f>+'CM2'!#REF!</f>
        <v>#REF!</v>
      </c>
      <c r="D239" s="33"/>
      <c r="F239" s="36" t="s">
        <v>99</v>
      </c>
      <c r="G239" s="34" t="e">
        <f>+C239</f>
        <v>#REF!</v>
      </c>
      <c r="H239" s="35"/>
    </row>
    <row r="240" spans="2:8" ht="24.75" customHeight="1" thickBot="1">
      <c r="B240" s="31" t="s">
        <v>100</v>
      </c>
      <c r="C240" s="37" t="e">
        <f>+'CM2'!#REF!</f>
        <v>#REF!</v>
      </c>
      <c r="D240" s="33"/>
      <c r="F240" s="31" t="s">
        <v>100</v>
      </c>
      <c r="G240" s="34" t="e">
        <f>+C240</f>
        <v>#REF!</v>
      </c>
      <c r="H240" s="35"/>
    </row>
    <row r="241" spans="2:8" ht="24.75" customHeight="1" thickBot="1">
      <c r="B241" s="38" t="s">
        <v>102</v>
      </c>
      <c r="C241" s="39" t="e">
        <f>SUM(C238:C240)</f>
        <v>#REF!</v>
      </c>
      <c r="D241" s="33"/>
      <c r="F241" s="38" t="s">
        <v>102</v>
      </c>
      <c r="G241" s="34" t="e">
        <f>+C241</f>
        <v>#REF!</v>
      </c>
      <c r="H241" s="35"/>
    </row>
    <row r="242" spans="2:8" ht="9" customHeight="1" thickBot="1">
      <c r="B242" s="40"/>
      <c r="C242" s="59"/>
      <c r="D242" s="60"/>
      <c r="E242" s="41"/>
      <c r="F242" s="41"/>
      <c r="G242" s="41"/>
      <c r="H242" s="43"/>
    </row>
    <row r="243" spans="2:8" ht="18.75">
      <c r="B243" s="44" t="str">
        <f>+B228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 ht="6.75" customHeight="1">
      <c r="B246" s="52"/>
      <c r="D246" s="50"/>
      <c r="H246" s="35"/>
    </row>
    <row r="247" spans="2:8" ht="18.75">
      <c r="B247" s="53" t="str">
        <f>B232</f>
        <v>ANNEE SCOLAIRE  : 2023/ 2024</v>
      </c>
      <c r="D247" s="50"/>
      <c r="F247" s="54" t="str">
        <f>B247</f>
        <v>ANNEE SCOLAIRE  : 2023/ 2024</v>
      </c>
      <c r="H247" s="35"/>
    </row>
    <row r="248" spans="2:8" ht="10.5" customHeight="1" thickBot="1">
      <c r="B248" s="52"/>
      <c r="D248" s="50"/>
      <c r="H248" s="35"/>
    </row>
    <row r="249" spans="2:8" ht="19.5" thickBot="1">
      <c r="B249" s="55" t="s">
        <v>10</v>
      </c>
      <c r="C249" s="34" t="e">
        <f>+'CM2'!#REF!</f>
        <v>#REF!</v>
      </c>
      <c r="D249" s="56"/>
      <c r="F249" s="55" t="s">
        <v>10</v>
      </c>
      <c r="G249" s="34" t="e">
        <f>+C249</f>
        <v>#REF!</v>
      </c>
      <c r="H249" s="35"/>
    </row>
    <row r="250" spans="2:8" ht="19.5" thickBot="1">
      <c r="B250" s="55" t="s">
        <v>9</v>
      </c>
      <c r="C250" s="34" t="e">
        <f>+'CM2'!#REF!</f>
        <v>#REF!</v>
      </c>
      <c r="D250" s="56"/>
      <c r="F250" s="55" t="s">
        <v>9</v>
      </c>
      <c r="G250" s="34" t="e">
        <f t="shared" ref="G250:G251" si="18">+C250</f>
        <v>#REF!</v>
      </c>
      <c r="H250" s="35"/>
    </row>
    <row r="251" spans="2:8" ht="19.5" thickBot="1">
      <c r="B251" s="55" t="s">
        <v>92</v>
      </c>
      <c r="C251" s="37" t="e">
        <f>+'CM2'!#REF!</f>
        <v>#REF!</v>
      </c>
      <c r="D251" s="33"/>
      <c r="F251" s="55" t="s">
        <v>92</v>
      </c>
      <c r="G251" s="34" t="e">
        <f t="shared" si="18"/>
        <v>#REF!</v>
      </c>
      <c r="H251" s="57" t="s">
        <v>101</v>
      </c>
    </row>
    <row r="252" spans="2:8" ht="6.75" customHeight="1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 t="e">
        <f>+'CM2'!#REF!</f>
        <v>#REF!</v>
      </c>
      <c r="D253" s="33"/>
      <c r="F253" s="31" t="s">
        <v>98</v>
      </c>
      <c r="G253" s="34" t="e">
        <f t="shared" ref="G253:G256" si="19">+C253</f>
        <v>#REF!</v>
      </c>
      <c r="H253" s="35"/>
    </row>
    <row r="254" spans="2:8" ht="16.5" thickBot="1">
      <c r="B254" s="36" t="s">
        <v>99</v>
      </c>
      <c r="C254" s="32" t="e">
        <f>+'CM2'!#REF!</f>
        <v>#REF!</v>
      </c>
      <c r="D254" s="33"/>
      <c r="F254" s="36" t="s">
        <v>99</v>
      </c>
      <c r="G254" s="34" t="e">
        <f t="shared" si="19"/>
        <v>#REF!</v>
      </c>
      <c r="H254" s="35"/>
    </row>
    <row r="255" spans="2:8" ht="16.5" thickBot="1">
      <c r="B255" s="31" t="s">
        <v>100</v>
      </c>
      <c r="C255" s="37" t="e">
        <f>+'CM2'!#REF!</f>
        <v>#REF!</v>
      </c>
      <c r="D255" s="33"/>
      <c r="F255" s="31" t="s">
        <v>100</v>
      </c>
      <c r="G255" s="34" t="e">
        <f t="shared" si="19"/>
        <v>#REF!</v>
      </c>
      <c r="H255" s="35"/>
    </row>
    <row r="256" spans="2:8" ht="16.5" thickBot="1">
      <c r="B256" s="38" t="s">
        <v>102</v>
      </c>
      <c r="C256" s="39" t="e">
        <f>SUM(C253:C255)</f>
        <v>#REF!</v>
      </c>
      <c r="D256" s="33"/>
      <c r="F256" s="38" t="s">
        <v>102</v>
      </c>
      <c r="G256" s="34" t="e">
        <f t="shared" si="19"/>
        <v>#REF!</v>
      </c>
      <c r="H256" s="35"/>
    </row>
    <row r="257" spans="2:8" ht="9" customHeight="1" thickBot="1">
      <c r="B257" s="40"/>
      <c r="C257" s="41"/>
      <c r="D257" s="42"/>
      <c r="E257" s="41"/>
      <c r="F257" s="41"/>
      <c r="G257" s="41"/>
      <c r="H257" s="43"/>
    </row>
    <row r="258" spans="2:8" ht="18.75">
      <c r="B258" s="44" t="str">
        <f>+B243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 ht="7.5" customHeight="1">
      <c r="B261" s="52"/>
      <c r="D261" s="50"/>
      <c r="H261" s="35"/>
    </row>
    <row r="262" spans="2:8" ht="18.75">
      <c r="B262" s="53" t="str">
        <f>B247</f>
        <v>ANNEE SCOLAIRE  : 2023/ 2024</v>
      </c>
      <c r="D262" s="50"/>
      <c r="F262" s="54" t="str">
        <f>B262</f>
        <v>ANNEE SCOLAIRE  : 2023/ 2024</v>
      </c>
      <c r="H262" s="35"/>
    </row>
    <row r="263" spans="2:8" ht="9" customHeight="1" thickBot="1">
      <c r="B263" s="52"/>
      <c r="D263" s="50"/>
      <c r="H263" s="35"/>
    </row>
    <row r="264" spans="2:8" ht="19.5" thickBot="1">
      <c r="B264" s="55" t="s">
        <v>10</v>
      </c>
      <c r="C264" s="34">
        <f>+'CM2'!B25</f>
        <v>0</v>
      </c>
      <c r="D264" s="56"/>
      <c r="F264" s="55" t="s">
        <v>10</v>
      </c>
      <c r="G264" s="34">
        <f>+C264</f>
        <v>0</v>
      </c>
      <c r="H264" s="35"/>
    </row>
    <row r="265" spans="2:8" ht="19.5" thickBot="1">
      <c r="B265" s="55" t="s">
        <v>9</v>
      </c>
      <c r="C265" s="34">
        <f>+'CM2'!C25</f>
        <v>0</v>
      </c>
      <c r="D265" s="56"/>
      <c r="F265" s="55" t="s">
        <v>9</v>
      </c>
      <c r="G265" s="34">
        <f t="shared" ref="G265:G266" si="20">+C265</f>
        <v>0</v>
      </c>
      <c r="H265" s="35"/>
    </row>
    <row r="266" spans="2:8" ht="19.5" thickBot="1">
      <c r="B266" s="55" t="s">
        <v>92</v>
      </c>
      <c r="C266" s="37">
        <f>+'CM2'!D25</f>
        <v>0</v>
      </c>
      <c r="D266" s="33"/>
      <c r="F266" s="55" t="s">
        <v>92</v>
      </c>
      <c r="G266" s="34">
        <f t="shared" si="20"/>
        <v>0</v>
      </c>
      <c r="H266" s="57" t="s">
        <v>101</v>
      </c>
    </row>
    <row r="267" spans="2:8" ht="9.75" customHeight="1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>
        <f>+'CM2'!E25</f>
        <v>0</v>
      </c>
      <c r="D268" s="33"/>
      <c r="F268" s="31" t="s">
        <v>98</v>
      </c>
      <c r="G268" s="34">
        <f t="shared" ref="G268:G271" si="21">+C268</f>
        <v>0</v>
      </c>
      <c r="H268" s="35"/>
    </row>
    <row r="269" spans="2:8" ht="16.5" thickBot="1">
      <c r="B269" s="36" t="s">
        <v>99</v>
      </c>
      <c r="C269" s="32">
        <f>+'CM2'!H25</f>
        <v>0</v>
      </c>
      <c r="D269" s="33"/>
      <c r="F269" s="36" t="s">
        <v>99</v>
      </c>
      <c r="G269" s="34">
        <f t="shared" si="21"/>
        <v>0</v>
      </c>
      <c r="H269" s="35"/>
    </row>
    <row r="270" spans="2:8" ht="16.5" thickBot="1">
      <c r="B270" s="31" t="s">
        <v>100</v>
      </c>
      <c r="C270" s="37">
        <f>+'CM2'!K25</f>
        <v>0</v>
      </c>
      <c r="D270" s="33"/>
      <c r="F270" s="31" t="s">
        <v>100</v>
      </c>
      <c r="G270" s="34">
        <f t="shared" si="21"/>
        <v>0</v>
      </c>
      <c r="H270" s="35"/>
    </row>
    <row r="271" spans="2:8" ht="16.5" thickBot="1">
      <c r="B271" s="38" t="s">
        <v>102</v>
      </c>
      <c r="C271" s="39">
        <f>SUM(C268:C270)</f>
        <v>0</v>
      </c>
      <c r="D271" s="33"/>
      <c r="F271" s="38" t="s">
        <v>102</v>
      </c>
      <c r="G271" s="34">
        <f t="shared" si="21"/>
        <v>0</v>
      </c>
      <c r="H271" s="35"/>
    </row>
    <row r="272" spans="2:8" ht="6.75" customHeight="1" thickBot="1">
      <c r="B272" s="40"/>
      <c r="C272" s="41"/>
      <c r="D272" s="42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 ht="6.75" customHeight="1">
      <c r="B276" s="52"/>
      <c r="D276" s="50"/>
      <c r="H276" s="35"/>
    </row>
    <row r="277" spans="2:8" ht="18.75">
      <c r="B277" s="53" t="str">
        <f>B262</f>
        <v>ANNEE SCOLAIRE  : 2023/ 2024</v>
      </c>
      <c r="D277" s="50"/>
      <c r="F277" s="54" t="str">
        <f>B277</f>
        <v>ANNEE SCOLAIRE  : 2023/ 2024</v>
      </c>
      <c r="H277" s="35"/>
    </row>
    <row r="278" spans="2:8" ht="9" customHeight="1" thickBot="1">
      <c r="B278" s="52"/>
      <c r="D278" s="50"/>
      <c r="H278" s="35"/>
    </row>
    <row r="279" spans="2:8" ht="19.5" thickBot="1">
      <c r="B279" s="55" t="s">
        <v>10</v>
      </c>
      <c r="C279" s="34">
        <f>+'CM2'!B321</f>
        <v>0</v>
      </c>
      <c r="D279" s="56"/>
      <c r="F279" s="55" t="s">
        <v>10</v>
      </c>
      <c r="G279" s="34">
        <f>+C279</f>
        <v>0</v>
      </c>
      <c r="H279" s="35"/>
    </row>
    <row r="280" spans="2:8" ht="19.5" thickBot="1">
      <c r="B280" s="55" t="s">
        <v>9</v>
      </c>
      <c r="C280" s="34">
        <f>+'CM2'!C321</f>
        <v>0</v>
      </c>
      <c r="D280" s="56"/>
      <c r="F280" s="55" t="s">
        <v>9</v>
      </c>
      <c r="G280" s="34">
        <f>+C280</f>
        <v>0</v>
      </c>
      <c r="H280" s="35"/>
    </row>
    <row r="281" spans="2:8" ht="19.5" thickBot="1">
      <c r="B281" s="55" t="s">
        <v>92</v>
      </c>
      <c r="C281" s="37">
        <f>+'CM2'!D321</f>
        <v>0</v>
      </c>
      <c r="D281" s="33"/>
      <c r="F281" s="55" t="s">
        <v>92</v>
      </c>
      <c r="G281" s="34">
        <f>+C281</f>
        <v>0</v>
      </c>
      <c r="H281" s="57" t="s">
        <v>101</v>
      </c>
    </row>
    <row r="282" spans="2:8" ht="6" customHeight="1" thickBot="1">
      <c r="B282" s="52"/>
      <c r="C282" s="58"/>
      <c r="D282" s="56"/>
      <c r="G282" s="34"/>
      <c r="H282" s="35"/>
    </row>
    <row r="283" spans="2:8" ht="24.75" customHeight="1" thickBot="1">
      <c r="B283" s="31" t="s">
        <v>98</v>
      </c>
      <c r="C283" s="32">
        <f>+'CM2'!E321</f>
        <v>0</v>
      </c>
      <c r="D283" s="33"/>
      <c r="F283" s="31" t="s">
        <v>98</v>
      </c>
      <c r="G283" s="34">
        <f>+C283</f>
        <v>0</v>
      </c>
      <c r="H283" s="35"/>
    </row>
    <row r="284" spans="2:8" ht="24.75" customHeight="1" thickBot="1">
      <c r="B284" s="36" t="s">
        <v>99</v>
      </c>
      <c r="C284" s="32">
        <f>+'CM2'!H321</f>
        <v>0</v>
      </c>
      <c r="D284" s="33"/>
      <c r="F284" s="36" t="s">
        <v>99</v>
      </c>
      <c r="G284" s="34">
        <f>+C284</f>
        <v>0</v>
      </c>
      <c r="H284" s="35"/>
    </row>
    <row r="285" spans="2:8" ht="24.75" customHeight="1" thickBot="1">
      <c r="B285" s="31" t="s">
        <v>100</v>
      </c>
      <c r="C285" s="37">
        <f>+'CM2'!K321</f>
        <v>0</v>
      </c>
      <c r="D285" s="33"/>
      <c r="F285" s="31" t="s">
        <v>100</v>
      </c>
      <c r="G285" s="34">
        <f>+C285</f>
        <v>0</v>
      </c>
      <c r="H285" s="35"/>
    </row>
    <row r="286" spans="2:8" ht="24.75" customHeight="1" thickBot="1">
      <c r="B286" s="38" t="s">
        <v>102</v>
      </c>
      <c r="C286" s="39">
        <f>SUM(C283:C285)</f>
        <v>0</v>
      </c>
      <c r="D286" s="33"/>
      <c r="F286" s="38" t="s">
        <v>102</v>
      </c>
      <c r="G286" s="34">
        <f>+C286</f>
        <v>0</v>
      </c>
      <c r="H286" s="35"/>
    </row>
    <row r="287" spans="2:8" ht="9" customHeight="1" thickBot="1">
      <c r="B287" s="40"/>
      <c r="C287" s="59"/>
      <c r="D287" s="60"/>
      <c r="E287" s="41"/>
      <c r="F287" s="41"/>
      <c r="G287" s="41"/>
      <c r="H287" s="43"/>
    </row>
    <row r="288" spans="2:8" ht="18.75">
      <c r="B288" s="44" t="str">
        <f>+B273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t="6.75" customHeight="1">
      <c r="B291" s="52"/>
      <c r="D291" s="50"/>
      <c r="H291" s="35"/>
    </row>
    <row r="292" spans="2:8" ht="18.75">
      <c r="B292" s="53" t="str">
        <f>B277</f>
        <v>ANNEE SCOLAIRE  : 2023/ 2024</v>
      </c>
      <c r="D292" s="50"/>
      <c r="F292" s="54" t="str">
        <f>B292</f>
        <v>ANNEE SCOLAIRE  : 2023/ 2024</v>
      </c>
      <c r="H292" s="35"/>
    </row>
    <row r="293" spans="2:8" ht="10.5" customHeight="1" thickBot="1">
      <c r="B293" s="52"/>
      <c r="D293" s="50"/>
      <c r="H293" s="35"/>
    </row>
    <row r="294" spans="2:8" ht="19.5" thickBot="1">
      <c r="B294" s="55" t="s">
        <v>10</v>
      </c>
      <c r="C294" s="34">
        <f>+'CM2'!B322</f>
        <v>0</v>
      </c>
      <c r="D294" s="56"/>
      <c r="F294" s="55" t="s">
        <v>10</v>
      </c>
      <c r="G294" s="34">
        <f>+C294</f>
        <v>0</v>
      </c>
      <c r="H294" s="35"/>
    </row>
    <row r="295" spans="2:8" ht="19.5" thickBot="1">
      <c r="B295" s="55" t="s">
        <v>9</v>
      </c>
      <c r="C295" s="34">
        <f>+'CM2'!C322</f>
        <v>0</v>
      </c>
      <c r="D295" s="56"/>
      <c r="F295" s="55" t="s">
        <v>9</v>
      </c>
      <c r="G295" s="34">
        <f t="shared" ref="G295:G296" si="22">+C295</f>
        <v>0</v>
      </c>
      <c r="H295" s="35"/>
    </row>
    <row r="296" spans="2:8" ht="19.5" thickBot="1">
      <c r="B296" s="55" t="s">
        <v>92</v>
      </c>
      <c r="C296" s="37">
        <f>+'CM2'!D322</f>
        <v>0</v>
      </c>
      <c r="D296" s="33"/>
      <c r="F296" s="55" t="s">
        <v>92</v>
      </c>
      <c r="G296" s="34">
        <f t="shared" si="22"/>
        <v>0</v>
      </c>
      <c r="H296" s="57" t="s">
        <v>101</v>
      </c>
    </row>
    <row r="297" spans="2:8" ht="6.75" customHeight="1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>
        <f>+'CM2'!E322</f>
        <v>0</v>
      </c>
      <c r="D298" s="33"/>
      <c r="F298" s="31" t="s">
        <v>98</v>
      </c>
      <c r="G298" s="34">
        <f t="shared" ref="G298:G301" si="23">+C298</f>
        <v>0</v>
      </c>
      <c r="H298" s="35"/>
    </row>
    <row r="299" spans="2:8" ht="16.5" thickBot="1">
      <c r="B299" s="36" t="s">
        <v>99</v>
      </c>
      <c r="C299" s="32">
        <f>+'CM2'!H322</f>
        <v>0</v>
      </c>
      <c r="D299" s="33"/>
      <c r="F299" s="36" t="s">
        <v>99</v>
      </c>
      <c r="G299" s="34">
        <f t="shared" si="23"/>
        <v>0</v>
      </c>
      <c r="H299" s="35"/>
    </row>
    <row r="300" spans="2:8" ht="16.5" thickBot="1">
      <c r="B300" s="31" t="s">
        <v>100</v>
      </c>
      <c r="C300" s="37">
        <f>+'CM2'!K322</f>
        <v>0</v>
      </c>
      <c r="D300" s="33"/>
      <c r="F300" s="31" t="s">
        <v>100</v>
      </c>
      <c r="G300" s="34">
        <f t="shared" si="23"/>
        <v>0</v>
      </c>
      <c r="H300" s="35"/>
    </row>
    <row r="301" spans="2:8" ht="16.5" thickBot="1">
      <c r="B301" s="38" t="s">
        <v>102</v>
      </c>
      <c r="C301" s="39">
        <f>SUM(C298:C300)</f>
        <v>0</v>
      </c>
      <c r="D301" s="33"/>
      <c r="F301" s="38" t="s">
        <v>102</v>
      </c>
      <c r="G301" s="34">
        <f t="shared" si="23"/>
        <v>0</v>
      </c>
      <c r="H301" s="35"/>
    </row>
    <row r="302" spans="2:8" ht="9" customHeight="1" thickBot="1">
      <c r="B302" s="40"/>
      <c r="C302" s="41"/>
      <c r="D302" s="42"/>
      <c r="E302" s="41"/>
      <c r="F302" s="41"/>
      <c r="G302" s="41"/>
      <c r="H302" s="43"/>
    </row>
    <row r="303" spans="2:8" ht="18.75">
      <c r="B303" s="44" t="str">
        <f>+B288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 ht="7.5" customHeight="1">
      <c r="B306" s="52"/>
      <c r="D306" s="50"/>
      <c r="H306" s="35"/>
    </row>
    <row r="307" spans="2:8" ht="18.75">
      <c r="B307" s="53" t="str">
        <f>B292</f>
        <v>ANNEE SCOLAIRE  : 2023/ 2024</v>
      </c>
      <c r="D307" s="50"/>
      <c r="F307" s="54" t="str">
        <f>B307</f>
        <v>ANNEE SCOLAIRE  : 2023/ 2024</v>
      </c>
      <c r="H307" s="35"/>
    </row>
    <row r="308" spans="2:8" ht="9" customHeight="1" thickBot="1">
      <c r="B308" s="52"/>
      <c r="D308" s="50"/>
      <c r="H308" s="35"/>
    </row>
    <row r="309" spans="2:8" ht="19.5" thickBot="1">
      <c r="B309" s="55" t="s">
        <v>10</v>
      </c>
      <c r="C309" s="34">
        <f>+'CM2'!B323</f>
        <v>0</v>
      </c>
      <c r="D309" s="56"/>
      <c r="F309" s="55" t="s">
        <v>10</v>
      </c>
      <c r="G309" s="34">
        <f>+C309</f>
        <v>0</v>
      </c>
      <c r="H309" s="35"/>
    </row>
    <row r="310" spans="2:8" ht="19.5" thickBot="1">
      <c r="B310" s="55" t="s">
        <v>9</v>
      </c>
      <c r="C310" s="34">
        <f>+'CM2'!C323</f>
        <v>0</v>
      </c>
      <c r="D310" s="56"/>
      <c r="F310" s="55" t="s">
        <v>9</v>
      </c>
      <c r="G310" s="34">
        <f t="shared" ref="G310:G311" si="24">+C310</f>
        <v>0</v>
      </c>
      <c r="H310" s="35"/>
    </row>
    <row r="311" spans="2:8" ht="19.5" thickBot="1">
      <c r="B311" s="55" t="s">
        <v>92</v>
      </c>
      <c r="C311" s="37">
        <f>+'CM2'!D323</f>
        <v>0</v>
      </c>
      <c r="D311" s="33"/>
      <c r="F311" s="55" t="s">
        <v>92</v>
      </c>
      <c r="G311" s="34">
        <f t="shared" si="24"/>
        <v>0</v>
      </c>
      <c r="H311" s="57" t="s">
        <v>101</v>
      </c>
    </row>
    <row r="312" spans="2:8" ht="9.75" customHeight="1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>
        <f>+'CM2'!E323</f>
        <v>0</v>
      </c>
      <c r="D313" s="33"/>
      <c r="F313" s="31" t="s">
        <v>98</v>
      </c>
      <c r="G313" s="34">
        <f t="shared" ref="G313:G316" si="25">+C313</f>
        <v>0</v>
      </c>
      <c r="H313" s="35"/>
    </row>
    <row r="314" spans="2:8" ht="16.5" thickBot="1">
      <c r="B314" s="36" t="s">
        <v>99</v>
      </c>
      <c r="C314" s="32">
        <f>+'CM2'!H323</f>
        <v>0</v>
      </c>
      <c r="D314" s="33"/>
      <c r="F314" s="36" t="s">
        <v>99</v>
      </c>
      <c r="G314" s="34">
        <f t="shared" si="25"/>
        <v>0</v>
      </c>
      <c r="H314" s="35"/>
    </row>
    <row r="315" spans="2:8" ht="16.5" thickBot="1">
      <c r="B315" s="31" t="s">
        <v>100</v>
      </c>
      <c r="C315" s="37">
        <f>+'CM2'!K323</f>
        <v>0</v>
      </c>
      <c r="D315" s="33"/>
      <c r="F315" s="31" t="s">
        <v>100</v>
      </c>
      <c r="G315" s="34">
        <f t="shared" si="25"/>
        <v>0</v>
      </c>
      <c r="H315" s="35"/>
    </row>
    <row r="316" spans="2:8" ht="16.5" thickBot="1">
      <c r="B316" s="38" t="s">
        <v>102</v>
      </c>
      <c r="C316" s="39">
        <f>SUM(C313:C315)</f>
        <v>0</v>
      </c>
      <c r="D316" s="33"/>
      <c r="F316" s="38" t="s">
        <v>102</v>
      </c>
      <c r="G316" s="34">
        <f t="shared" si="25"/>
        <v>0</v>
      </c>
      <c r="H316" s="35"/>
    </row>
    <row r="317" spans="2:8" ht="6.75" customHeight="1" thickBot="1">
      <c r="B317" s="40"/>
      <c r="C317" s="41"/>
      <c r="D317" s="42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 ht="6.75" customHeight="1">
      <c r="B321" s="52"/>
      <c r="D321" s="50"/>
      <c r="H321" s="35"/>
    </row>
    <row r="322" spans="2:8" ht="18.75">
      <c r="B322" s="53" t="str">
        <f>B307</f>
        <v>ANNEE SCOLAIRE  : 2023/ 2024</v>
      </c>
      <c r="D322" s="50"/>
      <c r="F322" s="54" t="str">
        <f>B322</f>
        <v>ANNEE SCOLAIRE  : 2023/ 2024</v>
      </c>
      <c r="H322" s="35"/>
    </row>
    <row r="323" spans="2:8" ht="9" customHeight="1" thickBot="1">
      <c r="B323" s="52"/>
      <c r="D323" s="50"/>
      <c r="H323" s="35"/>
    </row>
    <row r="324" spans="2:8" ht="19.5" thickBot="1">
      <c r="B324" s="55" t="s">
        <v>10</v>
      </c>
      <c r="C324" s="34">
        <f>+'CM2'!B366</f>
        <v>0</v>
      </c>
      <c r="D324" s="56"/>
      <c r="F324" s="55" t="s">
        <v>10</v>
      </c>
      <c r="G324" s="34">
        <f>+C324</f>
        <v>0</v>
      </c>
      <c r="H324" s="35"/>
    </row>
    <row r="325" spans="2:8" ht="19.5" thickBot="1">
      <c r="B325" s="55" t="s">
        <v>9</v>
      </c>
      <c r="C325" s="34">
        <f>+'CM2'!C366</f>
        <v>0</v>
      </c>
      <c r="D325" s="56"/>
      <c r="F325" s="55" t="s">
        <v>9</v>
      </c>
      <c r="G325" s="34">
        <f>+C325</f>
        <v>0</v>
      </c>
      <c r="H325" s="35"/>
    </row>
    <row r="326" spans="2:8" ht="19.5" thickBot="1">
      <c r="B326" s="55" t="s">
        <v>92</v>
      </c>
      <c r="C326" s="37">
        <f>+'CM2'!D366</f>
        <v>0</v>
      </c>
      <c r="D326" s="33"/>
      <c r="F326" s="55" t="s">
        <v>92</v>
      </c>
      <c r="G326" s="34">
        <f>+C326</f>
        <v>0</v>
      </c>
      <c r="H326" s="57" t="s">
        <v>101</v>
      </c>
    </row>
    <row r="327" spans="2:8" ht="6" customHeight="1" thickBot="1">
      <c r="B327" s="52"/>
      <c r="C327" s="58"/>
      <c r="D327" s="56"/>
      <c r="G327" s="34"/>
      <c r="H327" s="35"/>
    </row>
    <row r="328" spans="2:8" ht="24.75" customHeight="1" thickBot="1">
      <c r="B328" s="31" t="s">
        <v>98</v>
      </c>
      <c r="C328" s="32">
        <f>+'CM2'!E366</f>
        <v>0</v>
      </c>
      <c r="D328" s="33"/>
      <c r="F328" s="31" t="s">
        <v>98</v>
      </c>
      <c r="G328" s="34">
        <f>+C328</f>
        <v>0</v>
      </c>
      <c r="H328" s="35"/>
    </row>
    <row r="329" spans="2:8" ht="24.75" customHeight="1" thickBot="1">
      <c r="B329" s="36" t="s">
        <v>99</v>
      </c>
      <c r="C329" s="32">
        <f>+'CM2'!H366</f>
        <v>0</v>
      </c>
      <c r="D329" s="33"/>
      <c r="F329" s="36" t="s">
        <v>99</v>
      </c>
      <c r="G329" s="34">
        <f>+C329</f>
        <v>0</v>
      </c>
      <c r="H329" s="35"/>
    </row>
    <row r="330" spans="2:8" ht="24.75" customHeight="1" thickBot="1">
      <c r="B330" s="31" t="s">
        <v>100</v>
      </c>
      <c r="C330" s="37">
        <f>+'CM2'!K366</f>
        <v>0</v>
      </c>
      <c r="D330" s="33"/>
      <c r="F330" s="31" t="s">
        <v>100</v>
      </c>
      <c r="G330" s="34">
        <f>+C330</f>
        <v>0</v>
      </c>
      <c r="H330" s="35"/>
    </row>
    <row r="331" spans="2:8" ht="24.75" customHeight="1" thickBot="1">
      <c r="B331" s="38" t="s">
        <v>102</v>
      </c>
      <c r="C331" s="39">
        <f>SUM(C328:C330)</f>
        <v>0</v>
      </c>
      <c r="D331" s="33"/>
      <c r="F331" s="38" t="s">
        <v>102</v>
      </c>
      <c r="G331" s="34">
        <f>+C331</f>
        <v>0</v>
      </c>
      <c r="H331" s="35"/>
    </row>
    <row r="332" spans="2:8" ht="9" customHeight="1" thickBot="1">
      <c r="B332" s="40"/>
      <c r="C332" s="59"/>
      <c r="D332" s="60"/>
      <c r="E332" s="41"/>
      <c r="F332" s="41"/>
      <c r="G332" s="41"/>
      <c r="H332" s="43"/>
    </row>
    <row r="333" spans="2:8" ht="18.75">
      <c r="B333" s="44" t="str">
        <f>+B318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3.25">
      <c r="B335" s="49" t="s">
        <v>97</v>
      </c>
      <c r="D335" s="50"/>
      <c r="F335" s="51" t="s">
        <v>97</v>
      </c>
      <c r="H335" s="35"/>
    </row>
    <row r="336" spans="2:8" ht="6.75" customHeight="1">
      <c r="B336" s="52"/>
      <c r="D336" s="50"/>
      <c r="H336" s="35"/>
    </row>
    <row r="337" spans="2:8" ht="18.75">
      <c r="B337" s="53" t="str">
        <f>B322</f>
        <v>ANNEE SCOLAIRE  : 2023/ 2024</v>
      </c>
      <c r="D337" s="50"/>
      <c r="F337" s="54" t="str">
        <f>B337</f>
        <v>ANNEE SCOLAIRE  : 2023/ 2024</v>
      </c>
      <c r="H337" s="35"/>
    </row>
    <row r="338" spans="2:8" ht="10.5" customHeight="1" thickBot="1">
      <c r="B338" s="52"/>
      <c r="D338" s="50"/>
      <c r="H338" s="35"/>
    </row>
    <row r="339" spans="2:8" ht="19.5" thickBot="1">
      <c r="B339" s="55" t="s">
        <v>10</v>
      </c>
      <c r="C339" s="34">
        <f>+'CM2'!B367</f>
        <v>0</v>
      </c>
      <c r="D339" s="56"/>
      <c r="F339" s="55" t="s">
        <v>10</v>
      </c>
      <c r="G339" s="34">
        <f>+C339</f>
        <v>0</v>
      </c>
      <c r="H339" s="35"/>
    </row>
    <row r="340" spans="2:8" ht="19.5" thickBot="1">
      <c r="B340" s="55" t="s">
        <v>9</v>
      </c>
      <c r="C340" s="34">
        <f>+'CM2'!C367</f>
        <v>0</v>
      </c>
      <c r="D340" s="56"/>
      <c r="F340" s="55" t="s">
        <v>9</v>
      </c>
      <c r="G340" s="34">
        <f t="shared" ref="G340:G341" si="26">+C340</f>
        <v>0</v>
      </c>
      <c r="H340" s="35"/>
    </row>
    <row r="341" spans="2:8" ht="19.5" thickBot="1">
      <c r="B341" s="55" t="s">
        <v>92</v>
      </c>
      <c r="C341" s="37">
        <f>+'CM2'!D367</f>
        <v>0</v>
      </c>
      <c r="D341" s="33"/>
      <c r="F341" s="55" t="s">
        <v>92</v>
      </c>
      <c r="G341" s="34">
        <f t="shared" si="26"/>
        <v>0</v>
      </c>
      <c r="H341" s="57" t="s">
        <v>101</v>
      </c>
    </row>
    <row r="342" spans="2:8" ht="6.75" customHeight="1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>
        <f>+'CM2'!E367</f>
        <v>0</v>
      </c>
      <c r="D343" s="33"/>
      <c r="F343" s="31" t="s">
        <v>98</v>
      </c>
      <c r="G343" s="34">
        <f t="shared" ref="G343:G346" si="27">+C343</f>
        <v>0</v>
      </c>
      <c r="H343" s="35"/>
    </row>
    <row r="344" spans="2:8" ht="16.5" thickBot="1">
      <c r="B344" s="36" t="s">
        <v>99</v>
      </c>
      <c r="C344" s="32">
        <f>+'CM2'!H367</f>
        <v>0</v>
      </c>
      <c r="D344" s="33"/>
      <c r="F344" s="36" t="s">
        <v>99</v>
      </c>
      <c r="G344" s="34">
        <f t="shared" si="27"/>
        <v>0</v>
      </c>
      <c r="H344" s="35"/>
    </row>
    <row r="345" spans="2:8" ht="16.5" thickBot="1">
      <c r="B345" s="31" t="s">
        <v>100</v>
      </c>
      <c r="C345" s="37">
        <f>+'CM2'!K367</f>
        <v>0</v>
      </c>
      <c r="D345" s="33"/>
      <c r="F345" s="31" t="s">
        <v>100</v>
      </c>
      <c r="G345" s="34">
        <f t="shared" si="27"/>
        <v>0</v>
      </c>
      <c r="H345" s="35"/>
    </row>
    <row r="346" spans="2:8" ht="16.5" thickBot="1">
      <c r="B346" s="38" t="s">
        <v>102</v>
      </c>
      <c r="C346" s="39">
        <f>SUM(C343:C345)</f>
        <v>0</v>
      </c>
      <c r="D346" s="33"/>
      <c r="F346" s="38" t="s">
        <v>102</v>
      </c>
      <c r="G346" s="34">
        <f t="shared" si="27"/>
        <v>0</v>
      </c>
      <c r="H346" s="35"/>
    </row>
    <row r="347" spans="2:8" ht="9" customHeight="1" thickBot="1">
      <c r="B347" s="40"/>
      <c r="C347" s="41"/>
      <c r="D347" s="42"/>
      <c r="E347" s="41"/>
      <c r="F347" s="41"/>
      <c r="G347" s="41"/>
      <c r="H347" s="43"/>
    </row>
    <row r="348" spans="2:8" ht="18.75">
      <c r="B348" s="44" t="str">
        <f>+B333</f>
        <v>SEPTEMBRE 2023</v>
      </c>
      <c r="C348" s="45"/>
      <c r="D348" s="46"/>
      <c r="E348" s="45"/>
      <c r="F348" s="47" t="str">
        <f>+B348</f>
        <v>SEPTEMBRE 2023</v>
      </c>
      <c r="G348" s="45"/>
      <c r="H348" s="48"/>
    </row>
    <row r="349" spans="2:8" ht="23.25">
      <c r="B349" s="49" t="s">
        <v>96</v>
      </c>
      <c r="D349" s="50"/>
      <c r="F349" s="51" t="s">
        <v>96</v>
      </c>
      <c r="H349" s="35"/>
    </row>
    <row r="350" spans="2:8" ht="23.25">
      <c r="B350" s="49" t="s">
        <v>97</v>
      </c>
      <c r="D350" s="50"/>
      <c r="F350" s="51" t="s">
        <v>97</v>
      </c>
      <c r="H350" s="35"/>
    </row>
    <row r="351" spans="2:8" ht="7.5" customHeight="1">
      <c r="B351" s="52"/>
      <c r="D351" s="50"/>
      <c r="H351" s="35"/>
    </row>
    <row r="352" spans="2:8" ht="18.75">
      <c r="B352" s="53" t="str">
        <f>B337</f>
        <v>ANNEE SCOLAIRE  : 2023/ 2024</v>
      </c>
      <c r="D352" s="50"/>
      <c r="F352" s="54" t="str">
        <f>B352</f>
        <v>ANNEE SCOLAIRE  : 2023/ 2024</v>
      </c>
      <c r="H352" s="35"/>
    </row>
    <row r="353" spans="2:8" ht="9" customHeight="1" thickBot="1">
      <c r="B353" s="52"/>
      <c r="D353" s="50"/>
      <c r="H353" s="35"/>
    </row>
    <row r="354" spans="2:8" ht="19.5" thickBot="1">
      <c r="B354" s="55" t="s">
        <v>10</v>
      </c>
      <c r="C354" s="34">
        <f>+'CM2'!B368</f>
        <v>0</v>
      </c>
      <c r="D354" s="56"/>
      <c r="F354" s="55" t="s">
        <v>10</v>
      </c>
      <c r="G354" s="34">
        <f>+C354</f>
        <v>0</v>
      </c>
      <c r="H354" s="35"/>
    </row>
    <row r="355" spans="2:8" ht="19.5" thickBot="1">
      <c r="B355" s="55" t="s">
        <v>9</v>
      </c>
      <c r="C355" s="34">
        <f>+'CM2'!C368</f>
        <v>0</v>
      </c>
      <c r="D355" s="56"/>
      <c r="F355" s="55" t="s">
        <v>9</v>
      </c>
      <c r="G355" s="34">
        <f t="shared" ref="G355:G356" si="28">+C355</f>
        <v>0</v>
      </c>
      <c r="H355" s="35"/>
    </row>
    <row r="356" spans="2:8" ht="19.5" thickBot="1">
      <c r="B356" s="55" t="s">
        <v>92</v>
      </c>
      <c r="C356" s="37">
        <f>+'CM2'!D368</f>
        <v>0</v>
      </c>
      <c r="D356" s="33"/>
      <c r="F356" s="55" t="s">
        <v>92</v>
      </c>
      <c r="G356" s="34">
        <f t="shared" si="28"/>
        <v>0</v>
      </c>
      <c r="H356" s="57" t="s">
        <v>101</v>
      </c>
    </row>
    <row r="357" spans="2:8" ht="9.75" customHeight="1" thickBot="1">
      <c r="B357" s="52"/>
      <c r="C357" s="58"/>
      <c r="D357" s="56"/>
      <c r="G357" s="34"/>
      <c r="H357" s="35"/>
    </row>
    <row r="358" spans="2:8" ht="16.5" thickBot="1">
      <c r="B358" s="31" t="s">
        <v>98</v>
      </c>
      <c r="C358" s="32">
        <f>+'CM2'!E368</f>
        <v>0</v>
      </c>
      <c r="D358" s="33"/>
      <c r="F358" s="31" t="s">
        <v>98</v>
      </c>
      <c r="G358" s="34">
        <f t="shared" ref="G358:G361" si="29">+C358</f>
        <v>0</v>
      </c>
      <c r="H358" s="35"/>
    </row>
    <row r="359" spans="2:8" ht="16.5" thickBot="1">
      <c r="B359" s="36" t="s">
        <v>99</v>
      </c>
      <c r="C359" s="32">
        <f>+'CM2'!H368</f>
        <v>0</v>
      </c>
      <c r="D359" s="33"/>
      <c r="F359" s="36" t="s">
        <v>99</v>
      </c>
      <c r="G359" s="34">
        <f t="shared" si="29"/>
        <v>0</v>
      </c>
      <c r="H359" s="35"/>
    </row>
    <row r="360" spans="2:8" ht="16.5" thickBot="1">
      <c r="B360" s="31" t="s">
        <v>100</v>
      </c>
      <c r="C360" s="37">
        <f>+'CM2'!K368</f>
        <v>0</v>
      </c>
      <c r="D360" s="33"/>
      <c r="F360" s="31" t="s">
        <v>100</v>
      </c>
      <c r="G360" s="34">
        <f t="shared" si="29"/>
        <v>0</v>
      </c>
      <c r="H360" s="35"/>
    </row>
    <row r="361" spans="2:8" ht="16.5" thickBot="1">
      <c r="B361" s="38" t="s">
        <v>102</v>
      </c>
      <c r="C361" s="39">
        <f>SUM(C358:C360)</f>
        <v>0</v>
      </c>
      <c r="D361" s="33"/>
      <c r="F361" s="38" t="s">
        <v>102</v>
      </c>
      <c r="G361" s="34">
        <f t="shared" si="29"/>
        <v>0</v>
      </c>
      <c r="H361" s="35"/>
    </row>
    <row r="362" spans="2:8" ht="6.75" customHeight="1" thickBot="1">
      <c r="B362" s="40"/>
      <c r="C362" s="41"/>
      <c r="D362" s="42"/>
      <c r="E362" s="41"/>
      <c r="F362" s="41"/>
      <c r="G362" s="41"/>
      <c r="H362" s="43"/>
    </row>
    <row r="363" spans="2:8" ht="18.75">
      <c r="B363" s="44" t="str">
        <f>+B348</f>
        <v>SEPTEMBRE 2023</v>
      </c>
      <c r="C363" s="45"/>
      <c r="D363" s="46"/>
      <c r="E363" s="45"/>
      <c r="F363" s="47" t="str">
        <f>+B363</f>
        <v>SEPTEMBRE 2023</v>
      </c>
      <c r="G363" s="45"/>
      <c r="H363" s="48"/>
    </row>
    <row r="364" spans="2:8" ht="23.25">
      <c r="B364" s="49" t="s">
        <v>96</v>
      </c>
      <c r="D364" s="50"/>
      <c r="F364" s="51" t="s">
        <v>96</v>
      </c>
      <c r="H364" s="35"/>
    </row>
    <row r="365" spans="2:8" ht="23.25">
      <c r="B365" s="49" t="s">
        <v>97</v>
      </c>
      <c r="D365" s="50"/>
      <c r="F365" s="51" t="s">
        <v>97</v>
      </c>
      <c r="H365" s="35"/>
    </row>
    <row r="366" spans="2:8" ht="6.75" customHeight="1">
      <c r="B366" s="52"/>
      <c r="D366" s="50"/>
      <c r="H366" s="35"/>
    </row>
    <row r="367" spans="2:8" ht="18.75">
      <c r="B367" s="53" t="str">
        <f>B352</f>
        <v>ANNEE SCOLAIRE  : 2023/ 2024</v>
      </c>
      <c r="D367" s="50"/>
      <c r="F367" s="54" t="str">
        <f>B367</f>
        <v>ANNEE SCOLAIRE  : 2023/ 2024</v>
      </c>
      <c r="H367" s="35"/>
    </row>
    <row r="368" spans="2:8" ht="9" customHeight="1" thickBot="1">
      <c r="B368" s="52"/>
      <c r="D368" s="50"/>
      <c r="H368" s="35"/>
    </row>
    <row r="369" spans="2:8" ht="19.5" thickBot="1">
      <c r="B369" s="55" t="s">
        <v>10</v>
      </c>
      <c r="C369" s="34">
        <f>+'CM2'!B411</f>
        <v>0</v>
      </c>
      <c r="D369" s="56"/>
      <c r="F369" s="55" t="s">
        <v>10</v>
      </c>
      <c r="G369" s="34">
        <f>+C369</f>
        <v>0</v>
      </c>
      <c r="H369" s="35"/>
    </row>
    <row r="370" spans="2:8" ht="19.5" thickBot="1">
      <c r="B370" s="55" t="s">
        <v>9</v>
      </c>
      <c r="C370" s="34">
        <f>+'CM2'!C411</f>
        <v>0</v>
      </c>
      <c r="D370" s="56"/>
      <c r="F370" s="55" t="s">
        <v>9</v>
      </c>
      <c r="G370" s="34">
        <f>+C370</f>
        <v>0</v>
      </c>
      <c r="H370" s="35"/>
    </row>
    <row r="371" spans="2:8" ht="19.5" thickBot="1">
      <c r="B371" s="55" t="s">
        <v>92</v>
      </c>
      <c r="C371" s="37">
        <f>+'CM2'!D411</f>
        <v>0</v>
      </c>
      <c r="D371" s="33"/>
      <c r="F371" s="55" t="s">
        <v>92</v>
      </c>
      <c r="G371" s="34">
        <f>+C371</f>
        <v>0</v>
      </c>
      <c r="H371" s="57" t="s">
        <v>101</v>
      </c>
    </row>
    <row r="372" spans="2:8" ht="6" customHeight="1" thickBot="1">
      <c r="B372" s="52"/>
      <c r="C372" s="58"/>
      <c r="D372" s="56"/>
      <c r="G372" s="34"/>
      <c r="H372" s="35"/>
    </row>
    <row r="373" spans="2:8" ht="24.75" customHeight="1" thickBot="1">
      <c r="B373" s="31" t="s">
        <v>98</v>
      </c>
      <c r="C373" s="32">
        <f>+'CM2'!E411</f>
        <v>0</v>
      </c>
      <c r="D373" s="33"/>
      <c r="F373" s="31" t="s">
        <v>98</v>
      </c>
      <c r="G373" s="34">
        <f>+C373</f>
        <v>0</v>
      </c>
      <c r="H373" s="35"/>
    </row>
    <row r="374" spans="2:8" ht="24.75" customHeight="1" thickBot="1">
      <c r="B374" s="36" t="s">
        <v>99</v>
      </c>
      <c r="C374" s="32">
        <f>+'CM2'!H411</f>
        <v>0</v>
      </c>
      <c r="D374" s="33"/>
      <c r="F374" s="36" t="s">
        <v>99</v>
      </c>
      <c r="G374" s="34">
        <f>+C374</f>
        <v>0</v>
      </c>
      <c r="H374" s="35"/>
    </row>
    <row r="375" spans="2:8" ht="24.75" customHeight="1" thickBot="1">
      <c r="B375" s="31" t="s">
        <v>100</v>
      </c>
      <c r="C375" s="37">
        <f>+'CM2'!K411</f>
        <v>0</v>
      </c>
      <c r="D375" s="33"/>
      <c r="F375" s="31" t="s">
        <v>100</v>
      </c>
      <c r="G375" s="34">
        <f>+C375</f>
        <v>0</v>
      </c>
      <c r="H375" s="35"/>
    </row>
    <row r="376" spans="2:8" ht="24.75" customHeight="1" thickBot="1">
      <c r="B376" s="38" t="s">
        <v>102</v>
      </c>
      <c r="C376" s="39">
        <f>SUM(C373:C375)</f>
        <v>0</v>
      </c>
      <c r="D376" s="33"/>
      <c r="F376" s="38" t="s">
        <v>102</v>
      </c>
      <c r="G376" s="34">
        <f>+C376</f>
        <v>0</v>
      </c>
      <c r="H376" s="35"/>
    </row>
    <row r="377" spans="2:8" ht="9" customHeight="1" thickBot="1">
      <c r="B377" s="40"/>
      <c r="C377" s="59"/>
      <c r="D377" s="60"/>
      <c r="E377" s="41"/>
      <c r="F377" s="41"/>
      <c r="G377" s="41"/>
      <c r="H377" s="43"/>
    </row>
    <row r="378" spans="2:8" ht="18.75">
      <c r="B378" s="44" t="str">
        <f>+B363</f>
        <v>SEPTEMBRE 2023</v>
      </c>
      <c r="C378" s="45"/>
      <c r="D378" s="46"/>
      <c r="E378" s="45"/>
      <c r="F378" s="47" t="str">
        <f>+B378</f>
        <v>SEPTEMBRE 2023</v>
      </c>
      <c r="G378" s="45"/>
      <c r="H378" s="48"/>
    </row>
    <row r="379" spans="2:8" ht="23.25">
      <c r="B379" s="49" t="s">
        <v>96</v>
      </c>
      <c r="D379" s="50"/>
      <c r="F379" s="51" t="s">
        <v>96</v>
      </c>
      <c r="H379" s="35"/>
    </row>
    <row r="380" spans="2:8" ht="23.25">
      <c r="B380" s="49" t="s">
        <v>97</v>
      </c>
      <c r="D380" s="50"/>
      <c r="F380" s="51" t="s">
        <v>97</v>
      </c>
      <c r="H380" s="35"/>
    </row>
    <row r="381" spans="2:8" ht="6.75" customHeight="1">
      <c r="B381" s="52"/>
      <c r="D381" s="50"/>
      <c r="H381" s="35"/>
    </row>
    <row r="382" spans="2:8" ht="18.75">
      <c r="B382" s="53" t="str">
        <f>B367</f>
        <v>ANNEE SCOLAIRE  : 2023/ 2024</v>
      </c>
      <c r="D382" s="50"/>
      <c r="F382" s="54" t="str">
        <f>B382</f>
        <v>ANNEE SCOLAIRE  : 2023/ 2024</v>
      </c>
      <c r="H382" s="35"/>
    </row>
    <row r="383" spans="2:8" ht="10.5" customHeight="1" thickBot="1">
      <c r="B383" s="52"/>
      <c r="D383" s="50"/>
      <c r="H383" s="35"/>
    </row>
    <row r="384" spans="2:8" ht="19.5" thickBot="1">
      <c r="B384" s="55" t="s">
        <v>10</v>
      </c>
      <c r="C384" s="34">
        <f>+'CM2'!B412</f>
        <v>0</v>
      </c>
      <c r="D384" s="56"/>
      <c r="F384" s="55" t="s">
        <v>10</v>
      </c>
      <c r="G384" s="34">
        <f>+C384</f>
        <v>0</v>
      </c>
      <c r="H384" s="35"/>
    </row>
    <row r="385" spans="2:8" ht="19.5" thickBot="1">
      <c r="B385" s="55" t="s">
        <v>9</v>
      </c>
      <c r="C385" s="34">
        <f>+'CM2'!C412</f>
        <v>0</v>
      </c>
      <c r="D385" s="56"/>
      <c r="F385" s="55" t="s">
        <v>9</v>
      </c>
      <c r="G385" s="34">
        <f t="shared" ref="G385:G386" si="30">+C385</f>
        <v>0</v>
      </c>
      <c r="H385" s="35"/>
    </row>
    <row r="386" spans="2:8" ht="19.5" thickBot="1">
      <c r="B386" s="55" t="s">
        <v>92</v>
      </c>
      <c r="C386" s="37">
        <f>+'CM2'!D412</f>
        <v>0</v>
      </c>
      <c r="D386" s="33"/>
      <c r="F386" s="55" t="s">
        <v>92</v>
      </c>
      <c r="G386" s="34">
        <f t="shared" si="30"/>
        <v>0</v>
      </c>
      <c r="H386" s="57" t="s">
        <v>101</v>
      </c>
    </row>
    <row r="387" spans="2:8" ht="6.75" customHeight="1" thickBot="1">
      <c r="B387" s="52"/>
      <c r="C387" s="58"/>
      <c r="D387" s="56"/>
      <c r="G387" s="34"/>
      <c r="H387" s="35"/>
    </row>
    <row r="388" spans="2:8" ht="16.5" thickBot="1">
      <c r="B388" s="31" t="s">
        <v>98</v>
      </c>
      <c r="C388" s="32">
        <f>+'CM2'!E412</f>
        <v>0</v>
      </c>
      <c r="D388" s="33"/>
      <c r="F388" s="31" t="s">
        <v>98</v>
      </c>
      <c r="G388" s="34">
        <f t="shared" ref="G388:G391" si="31">+C388</f>
        <v>0</v>
      </c>
      <c r="H388" s="35"/>
    </row>
    <row r="389" spans="2:8" ht="16.5" thickBot="1">
      <c r="B389" s="36" t="s">
        <v>99</v>
      </c>
      <c r="C389" s="32">
        <f>+'CM2'!H412</f>
        <v>0</v>
      </c>
      <c r="D389" s="33"/>
      <c r="F389" s="36" t="s">
        <v>99</v>
      </c>
      <c r="G389" s="34">
        <f t="shared" si="31"/>
        <v>0</v>
      </c>
      <c r="H389" s="35"/>
    </row>
    <row r="390" spans="2:8" ht="16.5" thickBot="1">
      <c r="B390" s="31" t="s">
        <v>100</v>
      </c>
      <c r="C390" s="37">
        <f>+'CM2'!K412</f>
        <v>0</v>
      </c>
      <c r="D390" s="33"/>
      <c r="F390" s="31" t="s">
        <v>100</v>
      </c>
      <c r="G390" s="34">
        <f t="shared" si="31"/>
        <v>0</v>
      </c>
      <c r="H390" s="35"/>
    </row>
    <row r="391" spans="2:8" ht="16.5" thickBot="1">
      <c r="B391" s="38" t="s">
        <v>102</v>
      </c>
      <c r="C391" s="39">
        <f>SUM(C388:C390)</f>
        <v>0</v>
      </c>
      <c r="D391" s="33"/>
      <c r="F391" s="38" t="s">
        <v>102</v>
      </c>
      <c r="G391" s="34">
        <f t="shared" si="31"/>
        <v>0</v>
      </c>
      <c r="H391" s="35"/>
    </row>
    <row r="392" spans="2:8" ht="9" customHeight="1" thickBot="1">
      <c r="B392" s="40"/>
      <c r="C392" s="41"/>
      <c r="D392" s="42"/>
      <c r="E392" s="41"/>
      <c r="F392" s="41"/>
      <c r="G392" s="41"/>
      <c r="H392" s="43"/>
    </row>
    <row r="393" spans="2:8" ht="18.75">
      <c r="B393" s="44" t="str">
        <f>+B378</f>
        <v>SEPTEMBRE 2023</v>
      </c>
      <c r="C393" s="45"/>
      <c r="D393" s="46"/>
      <c r="E393" s="45"/>
      <c r="F393" s="47" t="str">
        <f>+B393</f>
        <v>SEPTEMBRE 2023</v>
      </c>
      <c r="G393" s="45"/>
      <c r="H393" s="48"/>
    </row>
    <row r="394" spans="2:8" ht="23.25">
      <c r="B394" s="49" t="s">
        <v>96</v>
      </c>
      <c r="D394" s="50"/>
      <c r="F394" s="51" t="s">
        <v>96</v>
      </c>
      <c r="H394" s="35"/>
    </row>
    <row r="395" spans="2:8" ht="23.25">
      <c r="B395" s="49" t="s">
        <v>97</v>
      </c>
      <c r="D395" s="50"/>
      <c r="F395" s="51" t="s">
        <v>97</v>
      </c>
      <c r="H395" s="35"/>
    </row>
    <row r="396" spans="2:8" ht="7.5" customHeight="1">
      <c r="B396" s="52"/>
      <c r="D396" s="50"/>
      <c r="H396" s="35"/>
    </row>
    <row r="397" spans="2:8" ht="18.75">
      <c r="B397" s="53" t="str">
        <f>B382</f>
        <v>ANNEE SCOLAIRE  : 2023/ 2024</v>
      </c>
      <c r="D397" s="50"/>
      <c r="F397" s="54" t="str">
        <f>B397</f>
        <v>ANNEE SCOLAIRE  : 2023/ 2024</v>
      </c>
      <c r="H397" s="35"/>
    </row>
    <row r="398" spans="2:8" ht="9" customHeight="1" thickBot="1">
      <c r="B398" s="52"/>
      <c r="D398" s="50"/>
      <c r="H398" s="35"/>
    </row>
    <row r="399" spans="2:8" ht="19.5" thickBot="1">
      <c r="B399" s="55" t="s">
        <v>10</v>
      </c>
      <c r="C399" s="34">
        <f>+'CM2'!B413</f>
        <v>0</v>
      </c>
      <c r="D399" s="56"/>
      <c r="F399" s="55" t="s">
        <v>10</v>
      </c>
      <c r="G399" s="34">
        <f>+C399</f>
        <v>0</v>
      </c>
      <c r="H399" s="35"/>
    </row>
    <row r="400" spans="2:8" ht="19.5" thickBot="1">
      <c r="B400" s="55" t="s">
        <v>9</v>
      </c>
      <c r="C400" s="34">
        <f>+'CM2'!C413</f>
        <v>0</v>
      </c>
      <c r="D400" s="56"/>
      <c r="F400" s="55" t="s">
        <v>9</v>
      </c>
      <c r="G400" s="34">
        <f t="shared" ref="G400:G401" si="32">+C400</f>
        <v>0</v>
      </c>
      <c r="H400" s="35"/>
    </row>
    <row r="401" spans="2:8" ht="19.5" thickBot="1">
      <c r="B401" s="55" t="s">
        <v>92</v>
      </c>
      <c r="C401" s="37">
        <f>+'CM2'!D413</f>
        <v>0</v>
      </c>
      <c r="D401" s="33"/>
      <c r="F401" s="55" t="s">
        <v>92</v>
      </c>
      <c r="G401" s="34">
        <f t="shared" si="32"/>
        <v>0</v>
      </c>
      <c r="H401" s="57" t="s">
        <v>101</v>
      </c>
    </row>
    <row r="402" spans="2:8" ht="9.75" customHeight="1" thickBot="1">
      <c r="B402" s="52"/>
      <c r="C402" s="58"/>
      <c r="D402" s="56"/>
      <c r="G402" s="34"/>
      <c r="H402" s="35"/>
    </row>
    <row r="403" spans="2:8" ht="16.5" thickBot="1">
      <c r="B403" s="31" t="s">
        <v>98</v>
      </c>
      <c r="C403" s="32">
        <f>+'CM2'!E413</f>
        <v>0</v>
      </c>
      <c r="D403" s="33"/>
      <c r="F403" s="31" t="s">
        <v>98</v>
      </c>
      <c r="G403" s="34">
        <f t="shared" ref="G403:G406" si="33">+C403</f>
        <v>0</v>
      </c>
      <c r="H403" s="35"/>
    </row>
    <row r="404" spans="2:8" ht="16.5" thickBot="1">
      <c r="B404" s="36" t="s">
        <v>99</v>
      </c>
      <c r="C404" s="32">
        <f>+'CM2'!H413</f>
        <v>0</v>
      </c>
      <c r="D404" s="33"/>
      <c r="F404" s="36" t="s">
        <v>99</v>
      </c>
      <c r="G404" s="34">
        <f t="shared" si="33"/>
        <v>0</v>
      </c>
      <c r="H404" s="35"/>
    </row>
    <row r="405" spans="2:8" ht="16.5" thickBot="1">
      <c r="B405" s="31" t="s">
        <v>100</v>
      </c>
      <c r="C405" s="37">
        <f>+'CM2'!K413</f>
        <v>0</v>
      </c>
      <c r="D405" s="33"/>
      <c r="F405" s="31" t="s">
        <v>100</v>
      </c>
      <c r="G405" s="34">
        <f t="shared" si="33"/>
        <v>0</v>
      </c>
      <c r="H405" s="35"/>
    </row>
    <row r="406" spans="2:8" ht="16.5" thickBot="1">
      <c r="B406" s="38" t="s">
        <v>102</v>
      </c>
      <c r="C406" s="39">
        <f>SUM(C403:C405)</f>
        <v>0</v>
      </c>
      <c r="D406" s="33"/>
      <c r="F406" s="38" t="s">
        <v>102</v>
      </c>
      <c r="G406" s="34">
        <f t="shared" si="33"/>
        <v>0</v>
      </c>
      <c r="H406" s="35"/>
    </row>
    <row r="407" spans="2:8" ht="6.75" customHeight="1" thickBot="1">
      <c r="B407" s="40"/>
      <c r="C407" s="41"/>
      <c r="D407" s="42"/>
      <c r="E407" s="41"/>
      <c r="F407" s="41"/>
      <c r="G407" s="41"/>
      <c r="H407" s="43"/>
    </row>
    <row r="408" spans="2:8" ht="18.75">
      <c r="B408" s="44" t="str">
        <f>+B393</f>
        <v>SEPTEMBRE 2023</v>
      </c>
      <c r="C408" s="45"/>
      <c r="D408" s="46"/>
      <c r="E408" s="45"/>
      <c r="F408" s="47" t="str">
        <f>+B408</f>
        <v>SEPTEMBRE 2023</v>
      </c>
      <c r="G408" s="45"/>
      <c r="H408" s="48"/>
    </row>
    <row r="409" spans="2:8" ht="23.25">
      <c r="B409" s="49" t="s">
        <v>96</v>
      </c>
      <c r="D409" s="50"/>
      <c r="F409" s="51" t="s">
        <v>96</v>
      </c>
      <c r="H409" s="35"/>
    </row>
    <row r="410" spans="2:8" ht="23.25">
      <c r="B410" s="49" t="s">
        <v>97</v>
      </c>
      <c r="D410" s="50"/>
      <c r="F410" s="51" t="s">
        <v>97</v>
      </c>
      <c r="H410" s="35"/>
    </row>
    <row r="411" spans="2:8" ht="6.75" customHeight="1">
      <c r="B411" s="52"/>
      <c r="D411" s="50"/>
      <c r="H411" s="35"/>
    </row>
    <row r="412" spans="2:8" ht="18.75">
      <c r="B412" s="53" t="str">
        <f>B397</f>
        <v>ANNEE SCOLAIRE  : 2023/ 2024</v>
      </c>
      <c r="D412" s="50"/>
      <c r="F412" s="54" t="str">
        <f>B412</f>
        <v>ANNEE SCOLAIRE  : 2023/ 2024</v>
      </c>
      <c r="H412" s="35"/>
    </row>
    <row r="413" spans="2:8" ht="9" customHeight="1" thickBot="1">
      <c r="B413" s="52"/>
      <c r="D413" s="50"/>
      <c r="H413" s="35"/>
    </row>
    <row r="414" spans="2:8" ht="19.5" thickBot="1">
      <c r="B414" s="55" t="s">
        <v>10</v>
      </c>
      <c r="C414" s="34">
        <f>+'CM2'!B456</f>
        <v>0</v>
      </c>
      <c r="D414" s="56"/>
      <c r="F414" s="55" t="s">
        <v>10</v>
      </c>
      <c r="G414" s="34">
        <f>+C414</f>
        <v>0</v>
      </c>
      <c r="H414" s="35"/>
    </row>
    <row r="415" spans="2:8" ht="19.5" thickBot="1">
      <c r="B415" s="55" t="s">
        <v>9</v>
      </c>
      <c r="C415" s="34">
        <f>+'CM2'!C456</f>
        <v>0</v>
      </c>
      <c r="D415" s="56"/>
      <c r="F415" s="55" t="s">
        <v>9</v>
      </c>
      <c r="G415" s="34">
        <f>+C415</f>
        <v>0</v>
      </c>
      <c r="H415" s="35"/>
    </row>
    <row r="416" spans="2:8" ht="19.5" thickBot="1">
      <c r="B416" s="55" t="s">
        <v>92</v>
      </c>
      <c r="C416" s="37">
        <f>+'CM2'!D456</f>
        <v>0</v>
      </c>
      <c r="D416" s="33"/>
      <c r="F416" s="55" t="s">
        <v>92</v>
      </c>
      <c r="G416" s="34">
        <f>+C416</f>
        <v>0</v>
      </c>
      <c r="H416" s="57" t="s">
        <v>101</v>
      </c>
    </row>
    <row r="417" spans="2:8" ht="6" customHeight="1" thickBot="1">
      <c r="B417" s="52"/>
      <c r="C417" s="58"/>
      <c r="D417" s="56"/>
      <c r="G417" s="34"/>
      <c r="H417" s="35"/>
    </row>
    <row r="418" spans="2:8" ht="24.75" customHeight="1" thickBot="1">
      <c r="B418" s="31" t="s">
        <v>98</v>
      </c>
      <c r="C418" s="32">
        <f>+'CM2'!E456</f>
        <v>0</v>
      </c>
      <c r="D418" s="33"/>
      <c r="F418" s="31" t="s">
        <v>98</v>
      </c>
      <c r="G418" s="34">
        <f>+C418</f>
        <v>0</v>
      </c>
      <c r="H418" s="35"/>
    </row>
    <row r="419" spans="2:8" ht="24.75" customHeight="1" thickBot="1">
      <c r="B419" s="36" t="s">
        <v>99</v>
      </c>
      <c r="C419" s="32">
        <f>+'CM2'!H456</f>
        <v>0</v>
      </c>
      <c r="D419" s="33"/>
      <c r="F419" s="36" t="s">
        <v>99</v>
      </c>
      <c r="G419" s="34">
        <f>+C419</f>
        <v>0</v>
      </c>
      <c r="H419" s="35"/>
    </row>
    <row r="420" spans="2:8" ht="24.75" customHeight="1" thickBot="1">
      <c r="B420" s="31" t="s">
        <v>100</v>
      </c>
      <c r="C420" s="37">
        <f>+'CM2'!K456</f>
        <v>0</v>
      </c>
      <c r="D420" s="33"/>
      <c r="F420" s="31" t="s">
        <v>100</v>
      </c>
      <c r="G420" s="34">
        <f>+C420</f>
        <v>0</v>
      </c>
      <c r="H420" s="35"/>
    </row>
    <row r="421" spans="2:8" ht="24.75" customHeight="1" thickBot="1">
      <c r="B421" s="38" t="s">
        <v>102</v>
      </c>
      <c r="C421" s="39">
        <f>SUM(C418:C420)</f>
        <v>0</v>
      </c>
      <c r="D421" s="33"/>
      <c r="F421" s="38" t="s">
        <v>102</v>
      </c>
      <c r="G421" s="34">
        <f>+C421</f>
        <v>0</v>
      </c>
      <c r="H421" s="35"/>
    </row>
    <row r="422" spans="2:8" ht="9" customHeight="1" thickBot="1">
      <c r="B422" s="40"/>
      <c r="C422" s="59"/>
      <c r="D422" s="60"/>
      <c r="E422" s="41"/>
      <c r="F422" s="41"/>
      <c r="G422" s="41"/>
      <c r="H422" s="43"/>
    </row>
    <row r="423" spans="2:8" ht="18.75">
      <c r="B423" s="44" t="str">
        <f>+B408</f>
        <v>SEPTEMBRE 2023</v>
      </c>
      <c r="C423" s="45"/>
      <c r="D423" s="46"/>
      <c r="E423" s="45"/>
      <c r="F423" s="47" t="str">
        <f>+B423</f>
        <v>SEPTEMBRE 2023</v>
      </c>
      <c r="G423" s="45"/>
      <c r="H423" s="48"/>
    </row>
    <row r="424" spans="2:8" ht="23.25">
      <c r="B424" s="49" t="s">
        <v>96</v>
      </c>
      <c r="D424" s="50"/>
      <c r="F424" s="51" t="s">
        <v>96</v>
      </c>
      <c r="H424" s="35"/>
    </row>
    <row r="425" spans="2:8" ht="23.25">
      <c r="B425" s="49" t="s">
        <v>97</v>
      </c>
      <c r="D425" s="50"/>
      <c r="F425" s="51" t="s">
        <v>97</v>
      </c>
      <c r="H425" s="35"/>
    </row>
    <row r="426" spans="2:8" ht="6.75" customHeight="1">
      <c r="B426" s="52"/>
      <c r="D426" s="50"/>
      <c r="H426" s="35"/>
    </row>
    <row r="427" spans="2:8" ht="18.75">
      <c r="B427" s="53" t="str">
        <f>B412</f>
        <v>ANNEE SCOLAIRE  : 2023/ 2024</v>
      </c>
      <c r="D427" s="50"/>
      <c r="F427" s="54" t="str">
        <f>B427</f>
        <v>ANNEE SCOLAIRE  : 2023/ 2024</v>
      </c>
      <c r="H427" s="35"/>
    </row>
    <row r="428" spans="2:8" ht="10.5" customHeight="1" thickBot="1">
      <c r="B428" s="52"/>
      <c r="D428" s="50"/>
      <c r="H428" s="35"/>
    </row>
    <row r="429" spans="2:8" ht="19.5" thickBot="1">
      <c r="B429" s="55" t="s">
        <v>10</v>
      </c>
      <c r="C429" s="34">
        <f>+'CM2'!B457</f>
        <v>0</v>
      </c>
      <c r="D429" s="56"/>
      <c r="F429" s="55" t="s">
        <v>10</v>
      </c>
      <c r="G429" s="34">
        <f>+C429</f>
        <v>0</v>
      </c>
      <c r="H429" s="35"/>
    </row>
    <row r="430" spans="2:8" ht="19.5" thickBot="1">
      <c r="B430" s="55" t="s">
        <v>9</v>
      </c>
      <c r="C430" s="34">
        <f>+'CM2'!C457</f>
        <v>0</v>
      </c>
      <c r="D430" s="56"/>
      <c r="F430" s="55" t="s">
        <v>9</v>
      </c>
      <c r="G430" s="34">
        <f t="shared" ref="G430:G431" si="34">+C430</f>
        <v>0</v>
      </c>
      <c r="H430" s="35"/>
    </row>
    <row r="431" spans="2:8" ht="19.5" thickBot="1">
      <c r="B431" s="55" t="s">
        <v>92</v>
      </c>
      <c r="C431" s="37">
        <f>+'CM2'!D457</f>
        <v>0</v>
      </c>
      <c r="D431" s="33"/>
      <c r="F431" s="55" t="s">
        <v>92</v>
      </c>
      <c r="G431" s="34">
        <f t="shared" si="34"/>
        <v>0</v>
      </c>
      <c r="H431" s="57" t="s">
        <v>101</v>
      </c>
    </row>
    <row r="432" spans="2:8" ht="6.75" customHeight="1" thickBot="1">
      <c r="B432" s="52"/>
      <c r="C432" s="58"/>
      <c r="D432" s="56"/>
      <c r="G432" s="34"/>
      <c r="H432" s="35"/>
    </row>
    <row r="433" spans="2:8" ht="16.5" thickBot="1">
      <c r="B433" s="31" t="s">
        <v>98</v>
      </c>
      <c r="C433" s="32">
        <f>+'CM2'!E457</f>
        <v>0</v>
      </c>
      <c r="D433" s="33"/>
      <c r="F433" s="31" t="s">
        <v>98</v>
      </c>
      <c r="G433" s="34">
        <f t="shared" ref="G433:G436" si="35">+C433</f>
        <v>0</v>
      </c>
      <c r="H433" s="35"/>
    </row>
    <row r="434" spans="2:8" ht="16.5" thickBot="1">
      <c r="B434" s="36" t="s">
        <v>99</v>
      </c>
      <c r="C434" s="32">
        <f>+'CM2'!H457</f>
        <v>0</v>
      </c>
      <c r="D434" s="33"/>
      <c r="F434" s="36" t="s">
        <v>99</v>
      </c>
      <c r="G434" s="34">
        <f t="shared" si="35"/>
        <v>0</v>
      </c>
      <c r="H434" s="35"/>
    </row>
    <row r="435" spans="2:8" ht="16.5" thickBot="1">
      <c r="B435" s="31" t="s">
        <v>100</v>
      </c>
      <c r="C435" s="37">
        <f>+'CM2'!K457</f>
        <v>0</v>
      </c>
      <c r="D435" s="33"/>
      <c r="F435" s="31" t="s">
        <v>100</v>
      </c>
      <c r="G435" s="34">
        <f t="shared" si="35"/>
        <v>0</v>
      </c>
      <c r="H435" s="35"/>
    </row>
    <row r="436" spans="2:8" ht="16.5" thickBot="1">
      <c r="B436" s="38" t="s">
        <v>102</v>
      </c>
      <c r="C436" s="39">
        <f>SUM(C433:C435)</f>
        <v>0</v>
      </c>
      <c r="D436" s="33"/>
      <c r="F436" s="38" t="s">
        <v>102</v>
      </c>
      <c r="G436" s="34">
        <f t="shared" si="35"/>
        <v>0</v>
      </c>
      <c r="H436" s="35"/>
    </row>
    <row r="437" spans="2:8" ht="9" customHeight="1" thickBot="1">
      <c r="B437" s="40"/>
      <c r="C437" s="41"/>
      <c r="D437" s="42"/>
      <c r="E437" s="41"/>
      <c r="F437" s="41"/>
      <c r="G437" s="41"/>
      <c r="H437" s="43"/>
    </row>
    <row r="438" spans="2:8" ht="18.75">
      <c r="B438" s="44" t="str">
        <f>+B423</f>
        <v>SEPTEMBRE 2023</v>
      </c>
      <c r="C438" s="45"/>
      <c r="D438" s="46"/>
      <c r="E438" s="45"/>
      <c r="F438" s="47" t="str">
        <f>+B438</f>
        <v>SEPTEMBRE 2023</v>
      </c>
      <c r="G438" s="45"/>
      <c r="H438" s="48"/>
    </row>
    <row r="439" spans="2:8" ht="23.25">
      <c r="B439" s="49" t="s">
        <v>96</v>
      </c>
      <c r="D439" s="50"/>
      <c r="F439" s="51" t="s">
        <v>96</v>
      </c>
      <c r="H439" s="35"/>
    </row>
    <row r="440" spans="2:8" ht="23.25">
      <c r="B440" s="49" t="s">
        <v>97</v>
      </c>
      <c r="D440" s="50"/>
      <c r="F440" s="51" t="s">
        <v>97</v>
      </c>
      <c r="H440" s="35"/>
    </row>
    <row r="441" spans="2:8" ht="7.5" customHeight="1">
      <c r="B441" s="52"/>
      <c r="D441" s="50"/>
      <c r="H441" s="35"/>
    </row>
    <row r="442" spans="2:8" ht="18.75">
      <c r="B442" s="53" t="str">
        <f>B427</f>
        <v>ANNEE SCOLAIRE  : 2023/ 2024</v>
      </c>
      <c r="D442" s="50"/>
      <c r="F442" s="54" t="str">
        <f>B442</f>
        <v>ANNEE SCOLAIRE  : 2023/ 2024</v>
      </c>
      <c r="H442" s="35"/>
    </row>
    <row r="443" spans="2:8" ht="9" customHeight="1" thickBot="1">
      <c r="B443" s="52"/>
      <c r="D443" s="50"/>
      <c r="H443" s="35"/>
    </row>
    <row r="444" spans="2:8" ht="19.5" thickBot="1">
      <c r="B444" s="55" t="s">
        <v>10</v>
      </c>
      <c r="C444" s="34">
        <f>+'CM2'!B458</f>
        <v>0</v>
      </c>
      <c r="D444" s="56"/>
      <c r="F444" s="55" t="s">
        <v>10</v>
      </c>
      <c r="G444" s="34">
        <f>+C444</f>
        <v>0</v>
      </c>
      <c r="H444" s="35"/>
    </row>
    <row r="445" spans="2:8" ht="19.5" thickBot="1">
      <c r="B445" s="55" t="s">
        <v>9</v>
      </c>
      <c r="C445" s="34">
        <f>+'CM2'!C458</f>
        <v>0</v>
      </c>
      <c r="D445" s="56"/>
      <c r="F445" s="55" t="s">
        <v>9</v>
      </c>
      <c r="G445" s="34">
        <f t="shared" ref="G445:G446" si="36">+C445</f>
        <v>0</v>
      </c>
      <c r="H445" s="35"/>
    </row>
    <row r="446" spans="2:8" ht="19.5" thickBot="1">
      <c r="B446" s="55" t="s">
        <v>92</v>
      </c>
      <c r="C446" s="37">
        <f>+'CM2'!D458</f>
        <v>0</v>
      </c>
      <c r="D446" s="33"/>
      <c r="F446" s="55" t="s">
        <v>92</v>
      </c>
      <c r="G446" s="34">
        <f t="shared" si="36"/>
        <v>0</v>
      </c>
      <c r="H446" s="57" t="s">
        <v>101</v>
      </c>
    </row>
    <row r="447" spans="2:8" ht="9.75" customHeight="1" thickBot="1">
      <c r="B447" s="52"/>
      <c r="C447" s="58"/>
      <c r="D447" s="56"/>
      <c r="G447" s="34"/>
      <c r="H447" s="35"/>
    </row>
    <row r="448" spans="2:8" ht="16.5" thickBot="1">
      <c r="B448" s="31" t="s">
        <v>98</v>
      </c>
      <c r="C448" s="32">
        <f>+'CM2'!E458</f>
        <v>0</v>
      </c>
      <c r="D448" s="33"/>
      <c r="F448" s="31" t="s">
        <v>98</v>
      </c>
      <c r="G448" s="34">
        <f t="shared" ref="G448:G451" si="37">+C448</f>
        <v>0</v>
      </c>
      <c r="H448" s="35"/>
    </row>
    <row r="449" spans="2:8" ht="16.5" thickBot="1">
      <c r="B449" s="36" t="s">
        <v>99</v>
      </c>
      <c r="C449" s="32">
        <f>+'CM2'!H458</f>
        <v>0</v>
      </c>
      <c r="D449" s="33"/>
      <c r="F449" s="36" t="s">
        <v>99</v>
      </c>
      <c r="G449" s="34">
        <f t="shared" si="37"/>
        <v>0</v>
      </c>
      <c r="H449" s="35"/>
    </row>
    <row r="450" spans="2:8" ht="16.5" thickBot="1">
      <c r="B450" s="31" t="s">
        <v>100</v>
      </c>
      <c r="C450" s="37">
        <f>+'CM2'!K458</f>
        <v>0</v>
      </c>
      <c r="D450" s="33"/>
      <c r="F450" s="31" t="s">
        <v>100</v>
      </c>
      <c r="G450" s="34">
        <f t="shared" si="37"/>
        <v>0</v>
      </c>
      <c r="H450" s="35"/>
    </row>
    <row r="451" spans="2:8" ht="16.5" thickBot="1">
      <c r="B451" s="38" t="s">
        <v>102</v>
      </c>
      <c r="C451" s="39">
        <f>SUM(C448:C450)</f>
        <v>0</v>
      </c>
      <c r="D451" s="33"/>
      <c r="F451" s="38" t="s">
        <v>102</v>
      </c>
      <c r="G451" s="34">
        <f t="shared" si="37"/>
        <v>0</v>
      </c>
      <c r="H451" s="35"/>
    </row>
    <row r="452" spans="2:8" ht="6.75" customHeight="1" thickBot="1">
      <c r="B452" s="40"/>
      <c r="C452" s="41"/>
      <c r="D452" s="42"/>
      <c r="E452" s="41"/>
      <c r="F452" s="41"/>
      <c r="G452" s="41"/>
      <c r="H452" s="43"/>
    </row>
    <row r="453" spans="2:8" ht="18.75">
      <c r="B453" s="44" t="str">
        <f>+B438</f>
        <v>SEPTEMBRE 2023</v>
      </c>
      <c r="C453" s="45"/>
      <c r="D453" s="46"/>
      <c r="E453" s="45"/>
      <c r="F453" s="47" t="str">
        <f>+B453</f>
        <v>SEPTEMBRE 2023</v>
      </c>
      <c r="G453" s="45"/>
      <c r="H453" s="48"/>
    </row>
    <row r="454" spans="2:8" ht="23.25">
      <c r="B454" s="49" t="s">
        <v>96</v>
      </c>
      <c r="D454" s="50"/>
      <c r="F454" s="51" t="s">
        <v>96</v>
      </c>
      <c r="H454" s="35"/>
    </row>
    <row r="455" spans="2:8" ht="23.25">
      <c r="B455" s="49" t="s">
        <v>97</v>
      </c>
      <c r="D455" s="50"/>
      <c r="F455" s="51" t="s">
        <v>97</v>
      </c>
      <c r="H455" s="35"/>
    </row>
    <row r="456" spans="2:8" ht="6.75" customHeight="1">
      <c r="B456" s="52"/>
      <c r="D456" s="50"/>
      <c r="H456" s="35"/>
    </row>
    <row r="457" spans="2:8" ht="18.75">
      <c r="B457" s="53" t="str">
        <f>B442</f>
        <v>ANNEE SCOLAIRE  : 2023/ 2024</v>
      </c>
      <c r="D457" s="50"/>
      <c r="F457" s="54" t="str">
        <f>B457</f>
        <v>ANNEE SCOLAIRE  : 2023/ 2024</v>
      </c>
      <c r="H457" s="35"/>
    </row>
    <row r="458" spans="2:8" ht="9" customHeight="1" thickBot="1">
      <c r="B458" s="52"/>
      <c r="D458" s="50"/>
      <c r="H458" s="35"/>
    </row>
    <row r="459" spans="2:8" ht="19.5" thickBot="1">
      <c r="B459" s="55" t="s">
        <v>10</v>
      </c>
      <c r="C459" s="34">
        <f>+'CM2'!B501</f>
        <v>0</v>
      </c>
      <c r="D459" s="56"/>
      <c r="F459" s="55" t="s">
        <v>10</v>
      </c>
      <c r="G459" s="34">
        <f>+C459</f>
        <v>0</v>
      </c>
      <c r="H459" s="35"/>
    </row>
    <row r="460" spans="2:8" ht="19.5" thickBot="1">
      <c r="B460" s="55" t="s">
        <v>9</v>
      </c>
      <c r="C460" s="34">
        <f>+'CM2'!C501</f>
        <v>0</v>
      </c>
      <c r="D460" s="56"/>
      <c r="F460" s="55" t="s">
        <v>9</v>
      </c>
      <c r="G460" s="34">
        <f>+C460</f>
        <v>0</v>
      </c>
      <c r="H460" s="35"/>
    </row>
    <row r="461" spans="2:8" ht="19.5" thickBot="1">
      <c r="B461" s="55" t="s">
        <v>92</v>
      </c>
      <c r="C461" s="37">
        <f>+'CM2'!D501</f>
        <v>0</v>
      </c>
      <c r="D461" s="33"/>
      <c r="F461" s="55" t="s">
        <v>92</v>
      </c>
      <c r="G461" s="34">
        <f>+C461</f>
        <v>0</v>
      </c>
      <c r="H461" s="57" t="s">
        <v>101</v>
      </c>
    </row>
    <row r="462" spans="2:8" ht="6" customHeight="1" thickBot="1">
      <c r="B462" s="52"/>
      <c r="C462" s="58"/>
      <c r="D462" s="56"/>
      <c r="G462" s="34"/>
      <c r="H462" s="35"/>
    </row>
    <row r="463" spans="2:8" ht="24.75" customHeight="1" thickBot="1">
      <c r="B463" s="31" t="s">
        <v>98</v>
      </c>
      <c r="C463" s="32">
        <f>+'CM2'!E501</f>
        <v>0</v>
      </c>
      <c r="D463" s="33"/>
      <c r="F463" s="31" t="s">
        <v>98</v>
      </c>
      <c r="G463" s="34">
        <f>+C463</f>
        <v>0</v>
      </c>
      <c r="H463" s="35"/>
    </row>
    <row r="464" spans="2:8" ht="24.75" customHeight="1" thickBot="1">
      <c r="B464" s="36" t="s">
        <v>99</v>
      </c>
      <c r="C464" s="32">
        <f>+'CM2'!H501</f>
        <v>0</v>
      </c>
      <c r="D464" s="33"/>
      <c r="F464" s="36" t="s">
        <v>99</v>
      </c>
      <c r="G464" s="34">
        <f>+C464</f>
        <v>0</v>
      </c>
      <c r="H464" s="35"/>
    </row>
    <row r="465" spans="2:8" ht="24.75" customHeight="1" thickBot="1">
      <c r="B465" s="31" t="s">
        <v>100</v>
      </c>
      <c r="C465" s="37">
        <f>+'CM2'!K501</f>
        <v>0</v>
      </c>
      <c r="D465" s="33"/>
      <c r="F465" s="31" t="s">
        <v>100</v>
      </c>
      <c r="G465" s="34">
        <f>+C465</f>
        <v>0</v>
      </c>
      <c r="H465" s="35"/>
    </row>
    <row r="466" spans="2:8" ht="24.75" customHeight="1" thickBot="1">
      <c r="B466" s="38" t="s">
        <v>102</v>
      </c>
      <c r="C466" s="39">
        <f>SUM(C463:C465)</f>
        <v>0</v>
      </c>
      <c r="D466" s="33"/>
      <c r="F466" s="38" t="s">
        <v>102</v>
      </c>
      <c r="G466" s="34">
        <f>+C466</f>
        <v>0</v>
      </c>
      <c r="H466" s="35"/>
    </row>
    <row r="467" spans="2:8" ht="9" customHeight="1" thickBot="1">
      <c r="B467" s="40"/>
      <c r="C467" s="59"/>
      <c r="D467" s="60"/>
      <c r="E467" s="41"/>
      <c r="F467" s="41"/>
      <c r="G467" s="41"/>
      <c r="H467" s="43"/>
    </row>
    <row r="468" spans="2:8" ht="18.75">
      <c r="B468" s="44" t="str">
        <f>+B453</f>
        <v>SEPTEMBRE 2023</v>
      </c>
      <c r="C468" s="45"/>
      <c r="D468" s="46"/>
      <c r="E468" s="45"/>
      <c r="F468" s="47" t="str">
        <f>+B468</f>
        <v>SEPTEMBRE 2023</v>
      </c>
      <c r="G468" s="45"/>
      <c r="H468" s="48"/>
    </row>
    <row r="469" spans="2:8" ht="23.25">
      <c r="B469" s="49" t="s">
        <v>96</v>
      </c>
      <c r="D469" s="50"/>
      <c r="F469" s="51" t="s">
        <v>96</v>
      </c>
      <c r="H469" s="35"/>
    </row>
    <row r="470" spans="2:8" ht="23.25">
      <c r="B470" s="49" t="s">
        <v>97</v>
      </c>
      <c r="D470" s="50"/>
      <c r="F470" s="51" t="s">
        <v>97</v>
      </c>
      <c r="H470" s="35"/>
    </row>
    <row r="471" spans="2:8" ht="6.75" customHeight="1">
      <c r="B471" s="52"/>
      <c r="D471" s="50"/>
      <c r="H471" s="35"/>
    </row>
    <row r="472" spans="2:8" ht="18.75">
      <c r="B472" s="53" t="str">
        <f>B457</f>
        <v>ANNEE SCOLAIRE  : 2023/ 2024</v>
      </c>
      <c r="D472" s="50"/>
      <c r="F472" s="54" t="str">
        <f>B472</f>
        <v>ANNEE SCOLAIRE  : 2023/ 2024</v>
      </c>
      <c r="H472" s="35"/>
    </row>
    <row r="473" spans="2:8" ht="10.5" customHeight="1" thickBot="1">
      <c r="B473" s="52"/>
      <c r="D473" s="50"/>
      <c r="H473" s="35"/>
    </row>
    <row r="474" spans="2:8" ht="19.5" thickBot="1">
      <c r="B474" s="55" t="s">
        <v>10</v>
      </c>
      <c r="C474" s="34">
        <f>+'CM2'!B502</f>
        <v>0</v>
      </c>
      <c r="D474" s="56"/>
      <c r="F474" s="55" t="s">
        <v>10</v>
      </c>
      <c r="G474" s="34">
        <f>+C474</f>
        <v>0</v>
      </c>
      <c r="H474" s="35"/>
    </row>
    <row r="475" spans="2:8" ht="19.5" thickBot="1">
      <c r="B475" s="55" t="s">
        <v>9</v>
      </c>
      <c r="C475" s="34">
        <f>+'CM2'!C502</f>
        <v>0</v>
      </c>
      <c r="D475" s="56"/>
      <c r="F475" s="55" t="s">
        <v>9</v>
      </c>
      <c r="G475" s="34">
        <f t="shared" ref="G475:G476" si="38">+C475</f>
        <v>0</v>
      </c>
      <c r="H475" s="35"/>
    </row>
    <row r="476" spans="2:8" ht="19.5" thickBot="1">
      <c r="B476" s="55" t="s">
        <v>92</v>
      </c>
      <c r="C476" s="37">
        <f>+'CM2'!D502</f>
        <v>0</v>
      </c>
      <c r="D476" s="33"/>
      <c r="F476" s="55" t="s">
        <v>92</v>
      </c>
      <c r="G476" s="34">
        <f t="shared" si="38"/>
        <v>0</v>
      </c>
      <c r="H476" s="57" t="s">
        <v>101</v>
      </c>
    </row>
    <row r="477" spans="2:8" ht="6.75" customHeight="1" thickBot="1">
      <c r="B477" s="52"/>
      <c r="C477" s="58"/>
      <c r="D477" s="56"/>
      <c r="G477" s="34"/>
      <c r="H477" s="35"/>
    </row>
    <row r="478" spans="2:8" ht="16.5" thickBot="1">
      <c r="B478" s="31" t="s">
        <v>98</v>
      </c>
      <c r="C478" s="32">
        <f>+'CM2'!E502</f>
        <v>0</v>
      </c>
      <c r="D478" s="33"/>
      <c r="F478" s="31" t="s">
        <v>98</v>
      </c>
      <c r="G478" s="34">
        <f t="shared" ref="G478:G481" si="39">+C478</f>
        <v>0</v>
      </c>
      <c r="H478" s="35"/>
    </row>
    <row r="479" spans="2:8" ht="16.5" thickBot="1">
      <c r="B479" s="36" t="s">
        <v>99</v>
      </c>
      <c r="C479" s="32">
        <f>+'CM2'!H502</f>
        <v>0</v>
      </c>
      <c r="D479" s="33"/>
      <c r="F479" s="36" t="s">
        <v>99</v>
      </c>
      <c r="G479" s="34">
        <f t="shared" si="39"/>
        <v>0</v>
      </c>
      <c r="H479" s="35"/>
    </row>
    <row r="480" spans="2:8" ht="16.5" thickBot="1">
      <c r="B480" s="31" t="s">
        <v>100</v>
      </c>
      <c r="C480" s="37">
        <f>+'CM2'!K502</f>
        <v>0</v>
      </c>
      <c r="D480" s="33"/>
      <c r="F480" s="31" t="s">
        <v>100</v>
      </c>
      <c r="G480" s="34">
        <f t="shared" si="39"/>
        <v>0</v>
      </c>
      <c r="H480" s="35"/>
    </row>
    <row r="481" spans="2:8" ht="16.5" thickBot="1">
      <c r="B481" s="38" t="s">
        <v>102</v>
      </c>
      <c r="C481" s="39">
        <f>SUM(C478:C480)</f>
        <v>0</v>
      </c>
      <c r="D481" s="33"/>
      <c r="F481" s="38" t="s">
        <v>102</v>
      </c>
      <c r="G481" s="34">
        <f t="shared" si="39"/>
        <v>0</v>
      </c>
      <c r="H481" s="35"/>
    </row>
    <row r="482" spans="2:8" ht="9" customHeight="1" thickBot="1">
      <c r="B482" s="40"/>
      <c r="C482" s="41"/>
      <c r="D482" s="42"/>
      <c r="E482" s="41"/>
      <c r="F482" s="41"/>
      <c r="G482" s="41"/>
      <c r="H482" s="43"/>
    </row>
    <row r="483" spans="2:8" ht="18.75">
      <c r="B483" s="44" t="str">
        <f>+B468</f>
        <v>SEPTEMBRE 2023</v>
      </c>
      <c r="C483" s="45"/>
      <c r="D483" s="46"/>
      <c r="E483" s="45"/>
      <c r="F483" s="47" t="str">
        <f>+B483</f>
        <v>SEPTEMBRE 2023</v>
      </c>
      <c r="G483" s="45"/>
      <c r="H483" s="48"/>
    </row>
    <row r="484" spans="2:8" ht="23.25">
      <c r="B484" s="49" t="s">
        <v>96</v>
      </c>
      <c r="D484" s="50"/>
      <c r="F484" s="51" t="s">
        <v>96</v>
      </c>
      <c r="H484" s="35"/>
    </row>
    <row r="485" spans="2:8" ht="23.25">
      <c r="B485" s="49" t="s">
        <v>97</v>
      </c>
      <c r="D485" s="50"/>
      <c r="F485" s="51" t="s">
        <v>97</v>
      </c>
      <c r="H485" s="35"/>
    </row>
    <row r="486" spans="2:8" ht="7.5" customHeight="1">
      <c r="B486" s="52"/>
      <c r="D486" s="50"/>
      <c r="H486" s="35"/>
    </row>
    <row r="487" spans="2:8" ht="18.75">
      <c r="B487" s="53" t="str">
        <f>B472</f>
        <v>ANNEE SCOLAIRE  : 2023/ 2024</v>
      </c>
      <c r="D487" s="50"/>
      <c r="F487" s="54" t="str">
        <f>B487</f>
        <v>ANNEE SCOLAIRE  : 2023/ 2024</v>
      </c>
      <c r="H487" s="35"/>
    </row>
    <row r="488" spans="2:8" ht="9" customHeight="1" thickBot="1">
      <c r="B488" s="52"/>
      <c r="D488" s="50"/>
      <c r="H488" s="35"/>
    </row>
    <row r="489" spans="2:8" ht="19.5" thickBot="1">
      <c r="B489" s="55" t="s">
        <v>10</v>
      </c>
      <c r="C489" s="34">
        <f>+'CM2'!B503</f>
        <v>0</v>
      </c>
      <c r="D489" s="56"/>
      <c r="F489" s="55" t="s">
        <v>10</v>
      </c>
      <c r="G489" s="34">
        <f>+C489</f>
        <v>0</v>
      </c>
      <c r="H489" s="35"/>
    </row>
    <row r="490" spans="2:8" ht="19.5" thickBot="1">
      <c r="B490" s="55" t="s">
        <v>9</v>
      </c>
      <c r="C490" s="34">
        <f>+'CM2'!C503</f>
        <v>0</v>
      </c>
      <c r="D490" s="56"/>
      <c r="F490" s="55" t="s">
        <v>9</v>
      </c>
      <c r="G490" s="34">
        <f t="shared" ref="G490:G491" si="40">+C490</f>
        <v>0</v>
      </c>
      <c r="H490" s="35"/>
    </row>
    <row r="491" spans="2:8" ht="19.5" thickBot="1">
      <c r="B491" s="55" t="s">
        <v>92</v>
      </c>
      <c r="C491" s="37">
        <f>+'CM2'!D503</f>
        <v>0</v>
      </c>
      <c r="D491" s="33"/>
      <c r="F491" s="55" t="s">
        <v>92</v>
      </c>
      <c r="G491" s="34">
        <f t="shared" si="40"/>
        <v>0</v>
      </c>
      <c r="H491" s="57" t="s">
        <v>101</v>
      </c>
    </row>
    <row r="492" spans="2:8" ht="9.75" customHeight="1" thickBot="1">
      <c r="B492" s="52"/>
      <c r="C492" s="58"/>
      <c r="D492" s="56"/>
      <c r="G492" s="34"/>
      <c r="H492" s="35"/>
    </row>
    <row r="493" spans="2:8" ht="16.5" thickBot="1">
      <c r="B493" s="31" t="s">
        <v>98</v>
      </c>
      <c r="C493" s="32">
        <f>+'CM2'!E503</f>
        <v>0</v>
      </c>
      <c r="D493" s="33"/>
      <c r="F493" s="31" t="s">
        <v>98</v>
      </c>
      <c r="G493" s="34">
        <f t="shared" ref="G493:G496" si="41">+C493</f>
        <v>0</v>
      </c>
      <c r="H493" s="35"/>
    </row>
    <row r="494" spans="2:8" ht="16.5" thickBot="1">
      <c r="B494" s="36" t="s">
        <v>99</v>
      </c>
      <c r="C494" s="32">
        <f>+'CM2'!H503</f>
        <v>0</v>
      </c>
      <c r="D494" s="33"/>
      <c r="F494" s="36" t="s">
        <v>99</v>
      </c>
      <c r="G494" s="34">
        <f t="shared" si="41"/>
        <v>0</v>
      </c>
      <c r="H494" s="35"/>
    </row>
    <row r="495" spans="2:8" ht="16.5" thickBot="1">
      <c r="B495" s="31" t="s">
        <v>100</v>
      </c>
      <c r="C495" s="37">
        <f>+'CM2'!K503</f>
        <v>0</v>
      </c>
      <c r="D495" s="33"/>
      <c r="F495" s="31" t="s">
        <v>100</v>
      </c>
      <c r="G495" s="34">
        <f t="shared" si="41"/>
        <v>0</v>
      </c>
      <c r="H495" s="35"/>
    </row>
    <row r="496" spans="2:8" ht="16.5" thickBot="1">
      <c r="B496" s="38" t="s">
        <v>102</v>
      </c>
      <c r="C496" s="39">
        <f>SUM(C493:C495)</f>
        <v>0</v>
      </c>
      <c r="D496" s="33"/>
      <c r="F496" s="38" t="s">
        <v>102</v>
      </c>
      <c r="G496" s="34">
        <f t="shared" si="41"/>
        <v>0</v>
      </c>
      <c r="H496" s="35"/>
    </row>
    <row r="497" spans="2:8" ht="6.75" customHeight="1" thickBot="1">
      <c r="B497" s="40"/>
      <c r="C497" s="41"/>
      <c r="D497" s="42"/>
      <c r="E497" s="41"/>
      <c r="F497" s="41"/>
      <c r="G497" s="41"/>
      <c r="H497" s="43"/>
    </row>
    <row r="498" spans="2:8" ht="18.75">
      <c r="B498" s="44" t="str">
        <f>+B483</f>
        <v>SEPTEMBRE 2023</v>
      </c>
      <c r="C498" s="45"/>
      <c r="D498" s="46"/>
      <c r="E498" s="45"/>
      <c r="F498" s="47" t="str">
        <f>+B498</f>
        <v>SEPTEMBRE 2023</v>
      </c>
      <c r="G498" s="45"/>
      <c r="H498" s="48"/>
    </row>
    <row r="499" spans="2:8" ht="23.25">
      <c r="B499" s="49" t="s">
        <v>96</v>
      </c>
      <c r="D499" s="50"/>
      <c r="F499" s="51" t="s">
        <v>96</v>
      </c>
      <c r="H499" s="35"/>
    </row>
    <row r="500" spans="2:8" ht="23.25">
      <c r="B500" s="49" t="s">
        <v>97</v>
      </c>
      <c r="D500" s="50"/>
      <c r="F500" s="51" t="s">
        <v>97</v>
      </c>
      <c r="H500" s="35"/>
    </row>
    <row r="501" spans="2:8" ht="6.75" customHeight="1">
      <c r="B501" s="52"/>
      <c r="D501" s="50"/>
      <c r="H501" s="35"/>
    </row>
    <row r="502" spans="2:8" ht="18.75">
      <c r="B502" s="53" t="str">
        <f>B487</f>
        <v>ANNEE SCOLAIRE  : 2023/ 2024</v>
      </c>
      <c r="D502" s="50"/>
      <c r="F502" s="54" t="str">
        <f>B502</f>
        <v>ANNEE SCOLAIRE  : 2023/ 2024</v>
      </c>
      <c r="H502" s="35"/>
    </row>
    <row r="503" spans="2:8" ht="9" customHeight="1" thickBot="1">
      <c r="B503" s="52"/>
      <c r="D503" s="50"/>
      <c r="H503" s="35"/>
    </row>
    <row r="504" spans="2:8" ht="19.5" thickBot="1">
      <c r="B504" s="55" t="s">
        <v>10</v>
      </c>
      <c r="C504" s="34">
        <f>+'CM2'!B546</f>
        <v>0</v>
      </c>
      <c r="D504" s="56"/>
      <c r="F504" s="55" t="s">
        <v>10</v>
      </c>
      <c r="G504" s="34">
        <f>+C504</f>
        <v>0</v>
      </c>
      <c r="H504" s="35"/>
    </row>
    <row r="505" spans="2:8" ht="19.5" thickBot="1">
      <c r="B505" s="55" t="s">
        <v>9</v>
      </c>
      <c r="C505" s="34">
        <f>+'CM2'!C546</f>
        <v>0</v>
      </c>
      <c r="D505" s="56"/>
      <c r="F505" s="55" t="s">
        <v>9</v>
      </c>
      <c r="G505" s="34">
        <f>+C505</f>
        <v>0</v>
      </c>
      <c r="H505" s="35"/>
    </row>
    <row r="506" spans="2:8" ht="19.5" thickBot="1">
      <c r="B506" s="55" t="s">
        <v>92</v>
      </c>
      <c r="C506" s="37">
        <f>+'CM2'!D546</f>
        <v>0</v>
      </c>
      <c r="D506" s="33"/>
      <c r="F506" s="55" t="s">
        <v>92</v>
      </c>
      <c r="G506" s="34">
        <f>+C506</f>
        <v>0</v>
      </c>
      <c r="H506" s="57" t="s">
        <v>101</v>
      </c>
    </row>
    <row r="507" spans="2:8" ht="6" customHeight="1" thickBot="1">
      <c r="B507" s="52"/>
      <c r="C507" s="58"/>
      <c r="D507" s="56"/>
      <c r="G507" s="34"/>
      <c r="H507" s="35"/>
    </row>
    <row r="508" spans="2:8" ht="24.75" customHeight="1" thickBot="1">
      <c r="B508" s="31" t="s">
        <v>98</v>
      </c>
      <c r="C508" s="32">
        <f>+'CM2'!E546</f>
        <v>0</v>
      </c>
      <c r="D508" s="33"/>
      <c r="F508" s="31" t="s">
        <v>98</v>
      </c>
      <c r="G508" s="34">
        <f>+C508</f>
        <v>0</v>
      </c>
      <c r="H508" s="35"/>
    </row>
    <row r="509" spans="2:8" ht="24.75" customHeight="1" thickBot="1">
      <c r="B509" s="36" t="s">
        <v>99</v>
      </c>
      <c r="C509" s="32">
        <f>+'CM2'!H546</f>
        <v>0</v>
      </c>
      <c r="D509" s="33"/>
      <c r="F509" s="36" t="s">
        <v>99</v>
      </c>
      <c r="G509" s="34">
        <f>+C509</f>
        <v>0</v>
      </c>
      <c r="H509" s="35"/>
    </row>
    <row r="510" spans="2:8" ht="24.75" customHeight="1" thickBot="1">
      <c r="B510" s="31" t="s">
        <v>100</v>
      </c>
      <c r="C510" s="37">
        <f>+'CM2'!K546</f>
        <v>0</v>
      </c>
      <c r="D510" s="33"/>
      <c r="F510" s="31" t="s">
        <v>100</v>
      </c>
      <c r="G510" s="34">
        <f>+C510</f>
        <v>0</v>
      </c>
      <c r="H510" s="35"/>
    </row>
    <row r="511" spans="2:8" ht="24.75" customHeight="1" thickBot="1">
      <c r="B511" s="38" t="s">
        <v>102</v>
      </c>
      <c r="C511" s="39">
        <f>SUM(C508:C510)</f>
        <v>0</v>
      </c>
      <c r="D511" s="33"/>
      <c r="F511" s="38" t="s">
        <v>102</v>
      </c>
      <c r="G511" s="34">
        <f>+C511</f>
        <v>0</v>
      </c>
      <c r="H511" s="35"/>
    </row>
    <row r="512" spans="2:8" ht="9" customHeight="1" thickBot="1">
      <c r="B512" s="40"/>
      <c r="C512" s="59"/>
      <c r="D512" s="60"/>
      <c r="E512" s="41"/>
      <c r="F512" s="41"/>
      <c r="G512" s="41"/>
      <c r="H512" s="43"/>
    </row>
    <row r="513" spans="2:8" ht="18.75">
      <c r="B513" s="44" t="str">
        <f>+B498</f>
        <v>SEPTEMBRE 2023</v>
      </c>
      <c r="C513" s="45"/>
      <c r="D513" s="46"/>
      <c r="E513" s="45"/>
      <c r="F513" s="47" t="str">
        <f>+B513</f>
        <v>SEPTEMBRE 2023</v>
      </c>
      <c r="G513" s="45"/>
      <c r="H513" s="48"/>
    </row>
    <row r="514" spans="2:8" ht="23.25">
      <c r="B514" s="49" t="s">
        <v>96</v>
      </c>
      <c r="D514" s="50"/>
      <c r="F514" s="51" t="s">
        <v>96</v>
      </c>
      <c r="H514" s="35"/>
    </row>
    <row r="515" spans="2:8" ht="23.25">
      <c r="B515" s="49" t="s">
        <v>97</v>
      </c>
      <c r="D515" s="50"/>
      <c r="F515" s="51" t="s">
        <v>97</v>
      </c>
      <c r="H515" s="35"/>
    </row>
    <row r="516" spans="2:8" ht="6.75" customHeight="1">
      <c r="B516" s="52"/>
      <c r="D516" s="50"/>
      <c r="H516" s="35"/>
    </row>
    <row r="517" spans="2:8" ht="18.75">
      <c r="B517" s="53" t="str">
        <f>B502</f>
        <v>ANNEE SCOLAIRE  : 2023/ 2024</v>
      </c>
      <c r="D517" s="50"/>
      <c r="F517" s="54" t="str">
        <f>B517</f>
        <v>ANNEE SCOLAIRE  : 2023/ 2024</v>
      </c>
      <c r="H517" s="35"/>
    </row>
    <row r="518" spans="2:8" ht="10.5" customHeight="1" thickBot="1">
      <c r="B518" s="52"/>
      <c r="D518" s="50"/>
      <c r="H518" s="35"/>
    </row>
    <row r="519" spans="2:8" ht="19.5" thickBot="1">
      <c r="B519" s="55" t="s">
        <v>10</v>
      </c>
      <c r="C519" s="34">
        <f>+'CM2'!B547</f>
        <v>0</v>
      </c>
      <c r="D519" s="56"/>
      <c r="F519" s="55" t="s">
        <v>10</v>
      </c>
      <c r="G519" s="34">
        <f>+C519</f>
        <v>0</v>
      </c>
      <c r="H519" s="35"/>
    </row>
    <row r="520" spans="2:8" ht="19.5" thickBot="1">
      <c r="B520" s="55" t="s">
        <v>9</v>
      </c>
      <c r="C520" s="34">
        <f>+'CM2'!C547</f>
        <v>0</v>
      </c>
      <c r="D520" s="56"/>
      <c r="F520" s="55" t="s">
        <v>9</v>
      </c>
      <c r="G520" s="34">
        <f t="shared" ref="G520:G521" si="42">+C520</f>
        <v>0</v>
      </c>
      <c r="H520" s="35"/>
    </row>
    <row r="521" spans="2:8" ht="19.5" thickBot="1">
      <c r="B521" s="55" t="s">
        <v>92</v>
      </c>
      <c r="C521" s="37">
        <f>+'CM2'!D547</f>
        <v>0</v>
      </c>
      <c r="D521" s="33"/>
      <c r="F521" s="55" t="s">
        <v>92</v>
      </c>
      <c r="G521" s="34">
        <f t="shared" si="42"/>
        <v>0</v>
      </c>
      <c r="H521" s="57" t="s">
        <v>101</v>
      </c>
    </row>
    <row r="522" spans="2:8" ht="6.75" customHeight="1" thickBot="1">
      <c r="B522" s="52"/>
      <c r="C522" s="58"/>
      <c r="D522" s="56"/>
      <c r="G522" s="34"/>
      <c r="H522" s="35"/>
    </row>
    <row r="523" spans="2:8" ht="16.5" thickBot="1">
      <c r="B523" s="31" t="s">
        <v>98</v>
      </c>
      <c r="C523" s="32">
        <f>+'CM2'!E547</f>
        <v>0</v>
      </c>
      <c r="D523" s="33"/>
      <c r="F523" s="31" t="s">
        <v>98</v>
      </c>
      <c r="G523" s="34">
        <f t="shared" ref="G523:G526" si="43">+C523</f>
        <v>0</v>
      </c>
      <c r="H523" s="35"/>
    </row>
    <row r="524" spans="2:8" ht="16.5" thickBot="1">
      <c r="B524" s="36" t="s">
        <v>99</v>
      </c>
      <c r="C524" s="32">
        <f>+'CM2'!H547</f>
        <v>0</v>
      </c>
      <c r="D524" s="33"/>
      <c r="F524" s="36" t="s">
        <v>99</v>
      </c>
      <c r="G524" s="34">
        <f t="shared" si="43"/>
        <v>0</v>
      </c>
      <c r="H524" s="35"/>
    </row>
    <row r="525" spans="2:8" ht="16.5" thickBot="1">
      <c r="B525" s="31" t="s">
        <v>100</v>
      </c>
      <c r="C525" s="37">
        <f>+'CM2'!K547</f>
        <v>0</v>
      </c>
      <c r="D525" s="33"/>
      <c r="F525" s="31" t="s">
        <v>100</v>
      </c>
      <c r="G525" s="34">
        <f t="shared" si="43"/>
        <v>0</v>
      </c>
      <c r="H525" s="35"/>
    </row>
    <row r="526" spans="2:8" ht="16.5" thickBot="1">
      <c r="B526" s="38" t="s">
        <v>102</v>
      </c>
      <c r="C526" s="39">
        <f>SUM(C523:C525)</f>
        <v>0</v>
      </c>
      <c r="D526" s="33"/>
      <c r="F526" s="38" t="s">
        <v>102</v>
      </c>
      <c r="G526" s="34">
        <f t="shared" si="43"/>
        <v>0</v>
      </c>
      <c r="H526" s="35"/>
    </row>
    <row r="527" spans="2:8" ht="9" customHeight="1" thickBot="1">
      <c r="B527" s="40"/>
      <c r="C527" s="41"/>
      <c r="D527" s="42"/>
      <c r="E527" s="41"/>
      <c r="F527" s="41"/>
      <c r="G527" s="41"/>
      <c r="H527" s="43"/>
    </row>
    <row r="528" spans="2:8" ht="18.75">
      <c r="B528" s="44" t="str">
        <f>+B513</f>
        <v>SEPTEMBRE 2023</v>
      </c>
      <c r="C528" s="45"/>
      <c r="D528" s="46"/>
      <c r="E528" s="45"/>
      <c r="F528" s="47" t="str">
        <f>+B528</f>
        <v>SEPTEMBRE 2023</v>
      </c>
      <c r="G528" s="45"/>
      <c r="H528" s="48"/>
    </row>
    <row r="529" spans="2:8" ht="23.25">
      <c r="B529" s="49" t="s">
        <v>96</v>
      </c>
      <c r="D529" s="50"/>
      <c r="F529" s="51" t="s">
        <v>96</v>
      </c>
      <c r="H529" s="35"/>
    </row>
    <row r="530" spans="2:8" ht="23.25">
      <c r="B530" s="49" t="s">
        <v>97</v>
      </c>
      <c r="D530" s="50"/>
      <c r="F530" s="51" t="s">
        <v>97</v>
      </c>
      <c r="H530" s="35"/>
    </row>
    <row r="531" spans="2:8" ht="7.5" customHeight="1">
      <c r="B531" s="52"/>
      <c r="D531" s="50"/>
      <c r="H531" s="35"/>
    </row>
    <row r="532" spans="2:8" ht="18.75">
      <c r="B532" s="53" t="str">
        <f>B517</f>
        <v>ANNEE SCOLAIRE  : 2023/ 2024</v>
      </c>
      <c r="D532" s="50"/>
      <c r="F532" s="54" t="str">
        <f>B532</f>
        <v>ANNEE SCOLAIRE  : 2023/ 2024</v>
      </c>
      <c r="H532" s="35"/>
    </row>
    <row r="533" spans="2:8" ht="9" customHeight="1" thickBot="1">
      <c r="B533" s="52"/>
      <c r="D533" s="50"/>
      <c r="H533" s="35"/>
    </row>
    <row r="534" spans="2:8" ht="19.5" thickBot="1">
      <c r="B534" s="55" t="s">
        <v>10</v>
      </c>
      <c r="C534" s="34">
        <f>+'CM2'!B548</f>
        <v>0</v>
      </c>
      <c r="D534" s="56"/>
      <c r="F534" s="55" t="s">
        <v>10</v>
      </c>
      <c r="G534" s="34">
        <f>+C534</f>
        <v>0</v>
      </c>
      <c r="H534" s="35"/>
    </row>
    <row r="535" spans="2:8" ht="19.5" thickBot="1">
      <c r="B535" s="55" t="s">
        <v>9</v>
      </c>
      <c r="C535" s="34">
        <f>+'CM2'!C548</f>
        <v>0</v>
      </c>
      <c r="D535" s="56"/>
      <c r="F535" s="55" t="s">
        <v>9</v>
      </c>
      <c r="G535" s="34">
        <f t="shared" ref="G535:G536" si="44">+C535</f>
        <v>0</v>
      </c>
      <c r="H535" s="35"/>
    </row>
    <row r="536" spans="2:8" ht="19.5" thickBot="1">
      <c r="B536" s="55" t="s">
        <v>92</v>
      </c>
      <c r="C536" s="37">
        <f>+'CM2'!D548</f>
        <v>0</v>
      </c>
      <c r="D536" s="33"/>
      <c r="F536" s="55" t="s">
        <v>92</v>
      </c>
      <c r="G536" s="34">
        <f t="shared" si="44"/>
        <v>0</v>
      </c>
      <c r="H536" s="57" t="s">
        <v>101</v>
      </c>
    </row>
    <row r="537" spans="2:8" ht="9.75" customHeight="1" thickBot="1">
      <c r="B537" s="52"/>
      <c r="C537" s="58"/>
      <c r="D537" s="56"/>
      <c r="G537" s="34"/>
      <c r="H537" s="35"/>
    </row>
    <row r="538" spans="2:8" ht="16.5" thickBot="1">
      <c r="B538" s="31" t="s">
        <v>98</v>
      </c>
      <c r="C538" s="32">
        <f>+'CM2'!E548</f>
        <v>0</v>
      </c>
      <c r="D538" s="33"/>
      <c r="F538" s="31" t="s">
        <v>98</v>
      </c>
      <c r="G538" s="34">
        <f t="shared" ref="G538:G541" si="45">+C538</f>
        <v>0</v>
      </c>
      <c r="H538" s="35"/>
    </row>
    <row r="539" spans="2:8" ht="16.5" thickBot="1">
      <c r="B539" s="36" t="s">
        <v>99</v>
      </c>
      <c r="C539" s="32">
        <f>+'CM2'!H548</f>
        <v>0</v>
      </c>
      <c r="D539" s="33"/>
      <c r="F539" s="36" t="s">
        <v>99</v>
      </c>
      <c r="G539" s="34">
        <f t="shared" si="45"/>
        <v>0</v>
      </c>
      <c r="H539" s="35"/>
    </row>
    <row r="540" spans="2:8" ht="16.5" thickBot="1">
      <c r="B540" s="31" t="s">
        <v>100</v>
      </c>
      <c r="C540" s="37">
        <f>+'CM2'!K548</f>
        <v>0</v>
      </c>
      <c r="D540" s="33"/>
      <c r="F540" s="31" t="s">
        <v>100</v>
      </c>
      <c r="G540" s="34">
        <f t="shared" si="45"/>
        <v>0</v>
      </c>
      <c r="H540" s="35"/>
    </row>
    <row r="541" spans="2:8" ht="16.5" thickBot="1">
      <c r="B541" s="38" t="s">
        <v>102</v>
      </c>
      <c r="C541" s="39">
        <f>SUM(C538:C540)</f>
        <v>0</v>
      </c>
      <c r="D541" s="33"/>
      <c r="F541" s="38" t="s">
        <v>102</v>
      </c>
      <c r="G541" s="34">
        <f t="shared" si="45"/>
        <v>0</v>
      </c>
      <c r="H541" s="35"/>
    </row>
    <row r="542" spans="2:8" ht="6.75" customHeight="1" thickBot="1">
      <c r="B542" s="40"/>
      <c r="C542" s="41"/>
      <c r="D542" s="42"/>
      <c r="E542" s="41"/>
      <c r="F542" s="41"/>
      <c r="G542" s="41"/>
      <c r="H542" s="43"/>
    </row>
  </sheetData>
  <pageMargins left="0.17" right="0.17" top="0.27" bottom="0.39" header="0.28000000000000003" footer="0.37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547"/>
  <sheetViews>
    <sheetView topLeftCell="A133" workbookViewId="0">
      <selection activeCell="J466" sqref="J466"/>
    </sheetView>
  </sheetViews>
  <sheetFormatPr baseColWidth="10" defaultColWidth="9.140625" defaultRowHeight="17.25" customHeight="1"/>
  <cols>
    <col min="1" max="1" width="0.85546875" customWidth="1"/>
    <col min="2" max="2" width="19.5703125" customWidth="1"/>
    <col min="3" max="3" width="13.140625" customWidth="1"/>
    <col min="4" max="4" width="3.42578125" customWidth="1"/>
    <col min="5" max="5" width="0.7109375" customWidth="1"/>
    <col min="6" max="6" width="21.28515625" customWidth="1"/>
    <col min="7" max="7" width="13.85546875" customWidth="1"/>
    <col min="8" max="8" width="15.7109375" customWidth="1"/>
    <col min="10" max="10" width="9.7109375" bestFit="1" customWidth="1"/>
  </cols>
  <sheetData>
    <row r="1" spans="2:9" ht="6.75" customHeight="1">
      <c r="B1" s="72">
        <v>0</v>
      </c>
      <c r="F1" s="72" t="str">
        <f>+F3</f>
        <v>SEPTEMBRE 2023</v>
      </c>
    </row>
    <row r="2" spans="2:9" ht="17.25" customHeight="1" thickBot="1"/>
    <row r="3" spans="2:9" ht="17.25" customHeight="1">
      <c r="B3" s="76" t="str">
        <f>+'LIST-GENERAL'!J4</f>
        <v>SEPTEMBRE 2023</v>
      </c>
      <c r="C3" s="105"/>
      <c r="D3" s="106"/>
      <c r="E3" s="105"/>
      <c r="F3" s="77" t="str">
        <f>+B3</f>
        <v>SEPTEMBRE 2023</v>
      </c>
      <c r="G3" s="105"/>
      <c r="H3" s="48"/>
    </row>
    <row r="4" spans="2:9" ht="17.25" customHeight="1">
      <c r="B4" s="78" t="s">
        <v>96</v>
      </c>
      <c r="C4" s="79"/>
      <c r="D4" s="107"/>
      <c r="E4" s="79"/>
      <c r="F4" s="79" t="s">
        <v>96</v>
      </c>
      <c r="G4" s="79"/>
      <c r="H4" s="35"/>
    </row>
    <row r="5" spans="2:9" ht="17.25" customHeight="1">
      <c r="B5" s="78" t="s">
        <v>97</v>
      </c>
      <c r="C5" s="79"/>
      <c r="D5" s="107"/>
      <c r="E5" s="79"/>
      <c r="F5" s="79" t="s">
        <v>97</v>
      </c>
      <c r="G5" s="79"/>
      <c r="H5" s="35"/>
    </row>
    <row r="6" spans="2:9" ht="17.25" customHeight="1">
      <c r="B6" s="78"/>
      <c r="C6" s="79"/>
      <c r="D6" s="107"/>
      <c r="E6" s="79"/>
      <c r="F6" s="79"/>
      <c r="G6" s="79"/>
      <c r="H6" s="35"/>
    </row>
    <row r="7" spans="2:9" ht="17.25" customHeight="1">
      <c r="B7" s="78" t="s">
        <v>465</v>
      </c>
      <c r="C7" s="79"/>
      <c r="D7" s="107"/>
      <c r="E7" s="79"/>
      <c r="F7" s="79" t="str">
        <f>B7</f>
        <v>ANNEE SCOLAIRE  : 2023/ 2024</v>
      </c>
      <c r="G7" s="79"/>
      <c r="H7" s="35"/>
    </row>
    <row r="8" spans="2:9" ht="17.25" customHeight="1" thickBot="1">
      <c r="B8" s="78"/>
      <c r="C8" s="79"/>
      <c r="D8" s="107"/>
      <c r="E8" s="79"/>
      <c r="F8" s="79"/>
      <c r="G8" s="79"/>
      <c r="H8" s="35"/>
    </row>
    <row r="9" spans="2:9" ht="17.25" customHeight="1" thickBot="1">
      <c r="B9" s="80" t="s">
        <v>10</v>
      </c>
      <c r="C9" s="81" t="e">
        <f>+'CE6'!#REF!</f>
        <v>#REF!</v>
      </c>
      <c r="D9" s="82"/>
      <c r="E9" s="79"/>
      <c r="F9" s="80" t="s">
        <v>10</v>
      </c>
      <c r="G9" s="81" t="e">
        <f>+C9</f>
        <v>#REF!</v>
      </c>
      <c r="H9" s="35"/>
    </row>
    <row r="10" spans="2:9" ht="17.25" customHeight="1" thickBot="1">
      <c r="B10" s="80" t="s">
        <v>9</v>
      </c>
      <c r="C10" s="81" t="e">
        <f>+'CE6'!#REF!</f>
        <v>#REF!</v>
      </c>
      <c r="D10" s="82"/>
      <c r="E10" s="79"/>
      <c r="F10" s="80" t="s">
        <v>9</v>
      </c>
      <c r="G10" s="81" t="e">
        <f>+C10</f>
        <v>#REF!</v>
      </c>
      <c r="H10" s="35"/>
    </row>
    <row r="11" spans="2:9" ht="17.25" customHeight="1" thickBot="1">
      <c r="B11" s="80" t="s">
        <v>92</v>
      </c>
      <c r="C11" s="83" t="e">
        <f>+'CE6'!#REF!</f>
        <v>#REF!</v>
      </c>
      <c r="D11" s="84"/>
      <c r="E11" s="79"/>
      <c r="F11" s="80" t="s">
        <v>92</v>
      </c>
      <c r="G11" s="81" t="e">
        <f>+C11</f>
        <v>#REF!</v>
      </c>
      <c r="H11" s="109" t="s">
        <v>101</v>
      </c>
      <c r="I11" s="110"/>
    </row>
    <row r="12" spans="2:9" ht="17.25" customHeight="1" thickBot="1">
      <c r="B12" s="78"/>
      <c r="C12" s="85"/>
      <c r="D12" s="82"/>
      <c r="E12" s="79"/>
      <c r="F12" s="79"/>
      <c r="G12" s="81"/>
      <c r="H12" s="35"/>
    </row>
    <row r="13" spans="2:9" ht="17.25" customHeight="1" thickBot="1">
      <c r="B13" s="80" t="s">
        <v>98</v>
      </c>
      <c r="C13" s="86" t="e">
        <f>+'CE6'!#REF!</f>
        <v>#REF!</v>
      </c>
      <c r="D13" s="84"/>
      <c r="E13" s="79"/>
      <c r="F13" s="80" t="s">
        <v>98</v>
      </c>
      <c r="G13" s="81" t="e">
        <f>+C13</f>
        <v>#REF!</v>
      </c>
      <c r="H13" s="35"/>
    </row>
    <row r="14" spans="2:9" ht="17.25" customHeight="1" thickBot="1">
      <c r="B14" s="87" t="s">
        <v>99</v>
      </c>
      <c r="C14" s="86" t="e">
        <f>+'CE6'!#REF!</f>
        <v>#REF!</v>
      </c>
      <c r="D14" s="84"/>
      <c r="E14" s="79"/>
      <c r="F14" s="87" t="s">
        <v>99</v>
      </c>
      <c r="G14" s="81" t="e">
        <f>+C14</f>
        <v>#REF!</v>
      </c>
      <c r="H14" s="35"/>
    </row>
    <row r="15" spans="2:9" ht="17.25" customHeight="1" thickBot="1">
      <c r="B15" s="80" t="s">
        <v>100</v>
      </c>
      <c r="C15" s="83" t="e">
        <f>+'CE6'!#REF!</f>
        <v>#REF!</v>
      </c>
      <c r="D15" s="84"/>
      <c r="E15" s="79"/>
      <c r="F15" s="80" t="s">
        <v>100</v>
      </c>
      <c r="G15" s="81" t="e">
        <f>+C15</f>
        <v>#REF!</v>
      </c>
      <c r="H15" s="35"/>
    </row>
    <row r="16" spans="2:9" ht="17.25" customHeight="1" thickBot="1">
      <c r="B16" s="88" t="s">
        <v>102</v>
      </c>
      <c r="C16" s="89" t="e">
        <f>SUM(C13:C15)</f>
        <v>#REF!</v>
      </c>
      <c r="D16" s="84"/>
      <c r="E16" s="79"/>
      <c r="F16" s="88" t="s">
        <v>102</v>
      </c>
      <c r="G16" s="81" t="e">
        <f>+C16</f>
        <v>#REF!</v>
      </c>
      <c r="H16" s="35"/>
    </row>
    <row r="17" spans="2:8" ht="17.25" customHeight="1" thickBot="1">
      <c r="B17" s="108"/>
      <c r="C17" s="59"/>
      <c r="D17" s="60"/>
      <c r="E17" s="59"/>
      <c r="F17" s="59"/>
      <c r="G17" s="59"/>
      <c r="H17" s="43"/>
    </row>
    <row r="18" spans="2:8" ht="17.25" customHeight="1">
      <c r="B18" s="76" t="str">
        <f>+'LIST-GENERAL'!J4</f>
        <v>SEPTEMBRE 2023</v>
      </c>
      <c r="C18" s="105"/>
      <c r="D18" s="106"/>
      <c r="E18" s="105"/>
      <c r="F18" s="77" t="str">
        <f>+B18</f>
        <v>SEPTEMBRE 2023</v>
      </c>
      <c r="G18" s="105"/>
      <c r="H18" s="48"/>
    </row>
    <row r="19" spans="2:8" ht="17.25" customHeight="1">
      <c r="B19" s="78" t="s">
        <v>96</v>
      </c>
      <c r="C19" s="79"/>
      <c r="D19" s="107"/>
      <c r="E19" s="79"/>
      <c r="F19" s="79" t="s">
        <v>96</v>
      </c>
      <c r="G19" s="79"/>
      <c r="H19" s="35"/>
    </row>
    <row r="20" spans="2:8" ht="17.25" customHeight="1">
      <c r="B20" s="78" t="s">
        <v>97</v>
      </c>
      <c r="C20" s="79"/>
      <c r="D20" s="107"/>
      <c r="E20" s="79"/>
      <c r="F20" s="79" t="s">
        <v>97</v>
      </c>
      <c r="G20" s="79"/>
      <c r="H20" s="35"/>
    </row>
    <row r="21" spans="2:8" ht="17.25" customHeight="1">
      <c r="B21" s="78"/>
      <c r="C21" s="79"/>
      <c r="D21" s="107"/>
      <c r="E21" s="79"/>
      <c r="F21" s="79"/>
      <c r="G21" s="79"/>
      <c r="H21" s="35"/>
    </row>
    <row r="22" spans="2:8" ht="17.25" customHeight="1">
      <c r="B22" s="78" t="str">
        <f>B7</f>
        <v>ANNEE SCOLAIRE  : 2023/ 2024</v>
      </c>
      <c r="C22" s="79"/>
      <c r="D22" s="107"/>
      <c r="E22" s="79"/>
      <c r="F22" s="79" t="str">
        <f>B22</f>
        <v>ANNEE SCOLAIRE  : 2023/ 2024</v>
      </c>
      <c r="G22" s="79"/>
      <c r="H22" s="35"/>
    </row>
    <row r="23" spans="2:8" ht="17.25" customHeight="1" thickBot="1">
      <c r="B23" s="78"/>
      <c r="C23" s="79"/>
      <c r="D23" s="107"/>
      <c r="E23" s="79"/>
      <c r="F23" s="79"/>
      <c r="G23" s="79"/>
      <c r="H23" s="35"/>
    </row>
    <row r="24" spans="2:8" ht="17.25" customHeight="1" thickBot="1">
      <c r="B24" s="80" t="s">
        <v>10</v>
      </c>
      <c r="C24" s="81" t="str">
        <f>+'CE6'!B7</f>
        <v>MADOUD</v>
      </c>
      <c r="D24" s="82"/>
      <c r="E24" s="79"/>
      <c r="F24" s="80" t="s">
        <v>10</v>
      </c>
      <c r="G24" s="81" t="str">
        <f>+C24</f>
        <v>MADOUD</v>
      </c>
      <c r="H24" s="35"/>
    </row>
    <row r="25" spans="2:8" ht="17.25" customHeight="1" thickBot="1">
      <c r="B25" s="80" t="s">
        <v>9</v>
      </c>
      <c r="C25" s="81" t="str">
        <f>+'CE6'!C7</f>
        <v>IKHLASSE</v>
      </c>
      <c r="D25" s="82"/>
      <c r="E25" s="79"/>
      <c r="F25" s="80" t="s">
        <v>9</v>
      </c>
      <c r="G25" s="81" t="str">
        <f t="shared" ref="G25:G26" si="0">+C25</f>
        <v>IKHLASSE</v>
      </c>
      <c r="H25" s="35"/>
    </row>
    <row r="26" spans="2:8" ht="17.25" customHeight="1" thickBot="1">
      <c r="B26" s="80" t="s">
        <v>92</v>
      </c>
      <c r="C26" s="83" t="str">
        <f>+'CE6'!D7</f>
        <v>CE6</v>
      </c>
      <c r="D26" s="84"/>
      <c r="E26" s="79"/>
      <c r="F26" s="80" t="s">
        <v>92</v>
      </c>
      <c r="G26" s="81" t="str">
        <f t="shared" si="0"/>
        <v>CE6</v>
      </c>
      <c r="H26" s="57" t="s">
        <v>101</v>
      </c>
    </row>
    <row r="27" spans="2:8" ht="17.25" customHeight="1" thickBot="1">
      <c r="B27" s="78"/>
      <c r="C27" s="85"/>
      <c r="D27" s="82"/>
      <c r="E27" s="79"/>
      <c r="F27" s="79"/>
      <c r="G27" s="81"/>
      <c r="H27" s="35"/>
    </row>
    <row r="28" spans="2:8" ht="17.25" customHeight="1" thickBot="1">
      <c r="B28" s="80" t="s">
        <v>98</v>
      </c>
      <c r="C28" s="86">
        <f>+'CE6'!E7</f>
        <v>800</v>
      </c>
      <c r="D28" s="84"/>
      <c r="E28" s="79"/>
      <c r="F28" s="80" t="s">
        <v>98</v>
      </c>
      <c r="G28" s="81">
        <f t="shared" ref="G28:G31" si="1">+C28</f>
        <v>800</v>
      </c>
      <c r="H28" s="35"/>
    </row>
    <row r="29" spans="2:8" ht="17.25" customHeight="1" thickBot="1">
      <c r="B29" s="87" t="s">
        <v>99</v>
      </c>
      <c r="C29" s="86">
        <f>+'CE6'!H7</f>
        <v>600</v>
      </c>
      <c r="D29" s="84"/>
      <c r="E29" s="79"/>
      <c r="F29" s="87" t="s">
        <v>99</v>
      </c>
      <c r="G29" s="81">
        <f t="shared" si="1"/>
        <v>600</v>
      </c>
      <c r="H29" s="35"/>
    </row>
    <row r="30" spans="2:8" ht="17.25" customHeight="1" thickBot="1">
      <c r="B30" s="80" t="s">
        <v>100</v>
      </c>
      <c r="C30" s="83">
        <f>+'CE6'!K7</f>
        <v>0</v>
      </c>
      <c r="D30" s="84"/>
      <c r="E30" s="79"/>
      <c r="F30" s="80" t="s">
        <v>100</v>
      </c>
      <c r="G30" s="81">
        <f t="shared" si="1"/>
        <v>0</v>
      </c>
      <c r="H30" s="35"/>
    </row>
    <row r="31" spans="2:8" ht="17.25" customHeight="1" thickBot="1">
      <c r="B31" s="88" t="s">
        <v>102</v>
      </c>
      <c r="C31" s="89">
        <f>SUM(C28:C30)</f>
        <v>1400</v>
      </c>
      <c r="D31" s="84"/>
      <c r="E31" s="79"/>
      <c r="F31" s="88" t="s">
        <v>102</v>
      </c>
      <c r="G31" s="81">
        <f t="shared" si="1"/>
        <v>1400</v>
      </c>
      <c r="H31" s="35"/>
    </row>
    <row r="32" spans="2:8" ht="10.5" customHeight="1" thickBot="1">
      <c r="B32" s="108"/>
      <c r="C32" s="59"/>
      <c r="D32" s="60"/>
      <c r="E32" s="59"/>
      <c r="F32" s="59"/>
      <c r="G32" s="59"/>
      <c r="H32" s="43"/>
    </row>
    <row r="33" spans="2:8" ht="17.25" customHeight="1">
      <c r="B33" s="76" t="str">
        <f>+'LIST-GENERAL'!J4</f>
        <v>SEPTEMBRE 2023</v>
      </c>
      <c r="C33" s="105"/>
      <c r="D33" s="106"/>
      <c r="E33" s="105"/>
      <c r="F33" s="77" t="str">
        <f>+B33</f>
        <v>SEPTEMBRE 2023</v>
      </c>
      <c r="G33" s="105"/>
      <c r="H33" s="48"/>
    </row>
    <row r="34" spans="2:8" ht="17.25" customHeight="1">
      <c r="B34" s="78" t="s">
        <v>96</v>
      </c>
      <c r="C34" s="79"/>
      <c r="D34" s="107"/>
      <c r="E34" s="79"/>
      <c r="F34" s="79" t="s">
        <v>96</v>
      </c>
      <c r="G34" s="79"/>
      <c r="H34" s="35"/>
    </row>
    <row r="35" spans="2:8" ht="17.25" customHeight="1">
      <c r="B35" s="78" t="s">
        <v>97</v>
      </c>
      <c r="C35" s="79"/>
      <c r="D35" s="107"/>
      <c r="E35" s="79"/>
      <c r="F35" s="79" t="s">
        <v>97</v>
      </c>
      <c r="G35" s="79"/>
      <c r="H35" s="35"/>
    </row>
    <row r="36" spans="2:8" ht="3" customHeight="1">
      <c r="B36" s="78"/>
      <c r="C36" s="79"/>
      <c r="D36" s="107"/>
      <c r="E36" s="79"/>
      <c r="F36" s="79"/>
      <c r="G36" s="79"/>
      <c r="H36" s="35"/>
    </row>
    <row r="37" spans="2:8" ht="17.25" customHeight="1">
      <c r="B37" s="78" t="str">
        <f>B22</f>
        <v>ANNEE SCOLAIRE  : 2023/ 2024</v>
      </c>
      <c r="C37" s="79"/>
      <c r="D37" s="107"/>
      <c r="E37" s="79"/>
      <c r="F37" s="79" t="str">
        <f>B37</f>
        <v>ANNEE SCOLAIRE  : 2023/ 2024</v>
      </c>
      <c r="G37" s="79"/>
      <c r="H37" s="35"/>
    </row>
    <row r="38" spans="2:8" ht="8.25" customHeight="1" thickBot="1">
      <c r="B38" s="78"/>
      <c r="C38" s="79"/>
      <c r="D38" s="107"/>
      <c r="E38" s="79"/>
      <c r="F38" s="79"/>
      <c r="G38" s="79"/>
      <c r="H38" s="35"/>
    </row>
    <row r="39" spans="2:8" ht="17.25" customHeight="1" thickBot="1">
      <c r="B39" s="80" t="s">
        <v>10</v>
      </c>
      <c r="C39" s="81" t="str">
        <f>+'CE6'!B8</f>
        <v xml:space="preserve">ELHAJJI </v>
      </c>
      <c r="D39" s="82"/>
      <c r="E39" s="79"/>
      <c r="F39" s="80" t="s">
        <v>10</v>
      </c>
      <c r="G39" s="81" t="str">
        <f>+C39</f>
        <v xml:space="preserve">ELHAJJI </v>
      </c>
      <c r="H39" s="35"/>
    </row>
    <row r="40" spans="2:8" ht="17.25" customHeight="1" thickBot="1">
      <c r="B40" s="80" t="s">
        <v>9</v>
      </c>
      <c r="C40" s="81" t="str">
        <f>+'CE6'!C8</f>
        <v xml:space="preserve"> ILIASS</v>
      </c>
      <c r="D40" s="82"/>
      <c r="E40" s="79"/>
      <c r="F40" s="80" t="s">
        <v>9</v>
      </c>
      <c r="G40" s="81" t="str">
        <f t="shared" ref="G40:G41" si="2">+C40</f>
        <v xml:space="preserve"> ILIASS</v>
      </c>
      <c r="H40" s="35"/>
    </row>
    <row r="41" spans="2:8" ht="17.25" customHeight="1" thickBot="1">
      <c r="B41" s="80" t="s">
        <v>92</v>
      </c>
      <c r="C41" s="83" t="str">
        <f>+'CE6'!D8</f>
        <v>CE6</v>
      </c>
      <c r="D41" s="84"/>
      <c r="E41" s="79"/>
      <c r="F41" s="80" t="s">
        <v>92</v>
      </c>
      <c r="G41" s="81" t="str">
        <f t="shared" si="2"/>
        <v>CE6</v>
      </c>
      <c r="H41" s="57" t="s">
        <v>101</v>
      </c>
    </row>
    <row r="42" spans="2:8" ht="8.25" customHeight="1" thickBot="1">
      <c r="B42" s="78"/>
      <c r="C42" s="85"/>
      <c r="D42" s="82"/>
      <c r="E42" s="79"/>
      <c r="F42" s="79"/>
      <c r="G42" s="81"/>
      <c r="H42" s="35"/>
    </row>
    <row r="43" spans="2:8" ht="17.25" customHeight="1" thickBot="1">
      <c r="B43" s="80" t="s">
        <v>98</v>
      </c>
      <c r="C43" s="86">
        <f>+'CE6'!E8</f>
        <v>0</v>
      </c>
      <c r="D43" s="84"/>
      <c r="E43" s="79"/>
      <c r="F43" s="80" t="s">
        <v>98</v>
      </c>
      <c r="G43" s="81">
        <f t="shared" ref="G43:G46" si="3">+C43</f>
        <v>0</v>
      </c>
      <c r="H43" s="35"/>
    </row>
    <row r="44" spans="2:8" ht="17.25" customHeight="1" thickBot="1">
      <c r="B44" s="87" t="s">
        <v>99</v>
      </c>
      <c r="C44" s="86">
        <f>+'CE6'!H8</f>
        <v>0</v>
      </c>
      <c r="D44" s="84"/>
      <c r="E44" s="79"/>
      <c r="F44" s="87" t="s">
        <v>99</v>
      </c>
      <c r="G44" s="81">
        <f t="shared" si="3"/>
        <v>0</v>
      </c>
      <c r="H44" s="35"/>
    </row>
    <row r="45" spans="2:8" ht="17.25" customHeight="1" thickBot="1">
      <c r="B45" s="80" t="s">
        <v>100</v>
      </c>
      <c r="C45" s="83">
        <f>+'CE6'!K8</f>
        <v>0</v>
      </c>
      <c r="D45" s="84"/>
      <c r="E45" s="79"/>
      <c r="F45" s="80" t="s">
        <v>100</v>
      </c>
      <c r="G45" s="81">
        <f t="shared" si="3"/>
        <v>0</v>
      </c>
      <c r="H45" s="35"/>
    </row>
    <row r="46" spans="2:8" ht="17.25" customHeight="1" thickBot="1">
      <c r="B46" s="88" t="s">
        <v>102</v>
      </c>
      <c r="C46" s="89">
        <f>SUM(C43:C45)</f>
        <v>0</v>
      </c>
      <c r="D46" s="84"/>
      <c r="E46" s="79"/>
      <c r="F46" s="88" t="s">
        <v>102</v>
      </c>
      <c r="G46" s="81">
        <f t="shared" si="3"/>
        <v>0</v>
      </c>
      <c r="H46" s="35"/>
    </row>
    <row r="47" spans="2:8" ht="17.25" customHeight="1" thickBot="1">
      <c r="B47" s="108"/>
      <c r="C47" s="59"/>
      <c r="D47" s="60"/>
      <c r="E47" s="59"/>
      <c r="F47" s="59"/>
      <c r="G47" s="59"/>
      <c r="H47" s="43"/>
    </row>
    <row r="53" spans="2:8" ht="17.25" customHeight="1" thickBot="1"/>
    <row r="54" spans="2:8" ht="17.25" customHeight="1">
      <c r="B54" s="76" t="str">
        <f>B33</f>
        <v>SEPTEMBRE 2023</v>
      </c>
      <c r="C54" s="105"/>
      <c r="D54" s="106"/>
      <c r="E54" s="105"/>
      <c r="F54" s="77" t="str">
        <f>+B54</f>
        <v>SEPTEMBRE 2023</v>
      </c>
      <c r="G54" s="105"/>
      <c r="H54" s="48"/>
    </row>
    <row r="55" spans="2:8" ht="17.25" customHeight="1">
      <c r="B55" s="78" t="s">
        <v>96</v>
      </c>
      <c r="C55" s="79"/>
      <c r="D55" s="107"/>
      <c r="E55" s="79"/>
      <c r="F55" s="79" t="s">
        <v>96</v>
      </c>
      <c r="G55" s="79"/>
      <c r="H55" s="35"/>
    </row>
    <row r="56" spans="2:8" ht="17.25" customHeight="1">
      <c r="B56" s="78" t="s">
        <v>97</v>
      </c>
      <c r="C56" s="79"/>
      <c r="D56" s="107"/>
      <c r="E56" s="79"/>
      <c r="F56" s="79" t="s">
        <v>97</v>
      </c>
      <c r="G56" s="79"/>
      <c r="H56" s="35"/>
    </row>
    <row r="57" spans="2:8" ht="17.25" customHeight="1">
      <c r="B57" s="78"/>
      <c r="C57" s="79"/>
      <c r="D57" s="107"/>
      <c r="E57" s="79"/>
      <c r="F57" s="79"/>
      <c r="G57" s="79"/>
      <c r="H57" s="35"/>
    </row>
    <row r="58" spans="2:8" ht="17.25" customHeight="1">
      <c r="B58" s="78" t="str">
        <f>B37</f>
        <v>ANNEE SCOLAIRE  : 2023/ 2024</v>
      </c>
      <c r="C58" s="79"/>
      <c r="D58" s="107"/>
      <c r="E58" s="79"/>
      <c r="F58" s="79" t="str">
        <f>B58</f>
        <v>ANNEE SCOLAIRE  : 2023/ 2024</v>
      </c>
      <c r="G58" s="79"/>
      <c r="H58" s="35"/>
    </row>
    <row r="59" spans="2:8" ht="17.25" customHeight="1" thickBot="1">
      <c r="B59" s="78"/>
      <c r="C59" s="79"/>
      <c r="D59" s="107"/>
      <c r="E59" s="79"/>
      <c r="F59" s="79"/>
      <c r="G59" s="79"/>
      <c r="H59" s="35"/>
    </row>
    <row r="60" spans="2:8" ht="17.25" customHeight="1" thickBot="1">
      <c r="B60" s="80" t="s">
        <v>10</v>
      </c>
      <c r="C60" s="81" t="str">
        <f>+'CE6'!B9</f>
        <v>BENYOUSSEF</v>
      </c>
      <c r="D60" s="82"/>
      <c r="E60" s="79"/>
      <c r="F60" s="80" t="s">
        <v>10</v>
      </c>
      <c r="G60" s="81" t="str">
        <f>+C60</f>
        <v>BENYOUSSEF</v>
      </c>
      <c r="H60" s="35"/>
    </row>
    <row r="61" spans="2:8" ht="17.25" customHeight="1" thickBot="1">
      <c r="B61" s="80" t="s">
        <v>9</v>
      </c>
      <c r="C61" s="81" t="str">
        <f>+'CE6'!C9</f>
        <v>MOHAMED AMINE</v>
      </c>
      <c r="D61" s="82"/>
      <c r="E61" s="79"/>
      <c r="F61" s="80" t="s">
        <v>9</v>
      </c>
      <c r="G61" s="81" t="str">
        <f>+C61</f>
        <v>MOHAMED AMINE</v>
      </c>
      <c r="H61" s="35"/>
    </row>
    <row r="62" spans="2:8" ht="17.25" customHeight="1" thickBot="1">
      <c r="B62" s="80" t="s">
        <v>92</v>
      </c>
      <c r="C62" s="83" t="str">
        <f>+'CE6'!D9</f>
        <v>CE6</v>
      </c>
      <c r="D62" s="84"/>
      <c r="E62" s="79"/>
      <c r="F62" s="80" t="s">
        <v>92</v>
      </c>
      <c r="G62" s="81" t="str">
        <f>+C62</f>
        <v>CE6</v>
      </c>
      <c r="H62" s="57" t="s">
        <v>101</v>
      </c>
    </row>
    <row r="63" spans="2:8" ht="17.25" customHeight="1" thickBot="1">
      <c r="B63" s="78"/>
      <c r="C63" s="85"/>
      <c r="D63" s="82"/>
      <c r="E63" s="79"/>
      <c r="F63" s="79"/>
      <c r="G63" s="81"/>
      <c r="H63" s="35"/>
    </row>
    <row r="64" spans="2:8" ht="17.25" customHeight="1" thickBot="1">
      <c r="B64" s="80" t="s">
        <v>98</v>
      </c>
      <c r="C64" s="86">
        <f>+'CE6'!E9</f>
        <v>700</v>
      </c>
      <c r="D64" s="84"/>
      <c r="E64" s="79"/>
      <c r="F64" s="80" t="s">
        <v>98</v>
      </c>
      <c r="G64" s="81">
        <f>+C64</f>
        <v>700</v>
      </c>
      <c r="H64" s="35"/>
    </row>
    <row r="65" spans="2:8" ht="17.25" customHeight="1" thickBot="1">
      <c r="B65" s="87" t="s">
        <v>99</v>
      </c>
      <c r="C65" s="86">
        <f>+'CE6'!H9</f>
        <v>600</v>
      </c>
      <c r="D65" s="84"/>
      <c r="E65" s="79"/>
      <c r="F65" s="87" t="s">
        <v>99</v>
      </c>
      <c r="G65" s="81">
        <f>+C65</f>
        <v>600</v>
      </c>
      <c r="H65" s="35"/>
    </row>
    <row r="66" spans="2:8" ht="17.25" customHeight="1" thickBot="1">
      <c r="B66" s="80" t="s">
        <v>100</v>
      </c>
      <c r="C66" s="83">
        <f>+'CE6'!K9</f>
        <v>150</v>
      </c>
      <c r="D66" s="84"/>
      <c r="E66" s="79"/>
      <c r="F66" s="80" t="s">
        <v>100</v>
      </c>
      <c r="G66" s="81">
        <f>+C66</f>
        <v>150</v>
      </c>
      <c r="H66" s="35"/>
    </row>
    <row r="67" spans="2:8" ht="17.25" customHeight="1" thickBot="1">
      <c r="B67" s="88" t="s">
        <v>102</v>
      </c>
      <c r="C67" s="89">
        <f>SUM(C64:C66)</f>
        <v>1450</v>
      </c>
      <c r="D67" s="84"/>
      <c r="E67" s="79"/>
      <c r="F67" s="88" t="s">
        <v>102</v>
      </c>
      <c r="G67" s="81">
        <f>+C67</f>
        <v>1450</v>
      </c>
      <c r="H67" s="35"/>
    </row>
    <row r="68" spans="2:8" ht="17.25" customHeight="1" thickBot="1">
      <c r="B68" s="108"/>
      <c r="C68" s="59"/>
      <c r="D68" s="60"/>
      <c r="E68" s="59"/>
      <c r="F68" s="59"/>
      <c r="G68" s="59"/>
      <c r="H68" s="43"/>
    </row>
    <row r="69" spans="2:8" ht="17.25" customHeight="1">
      <c r="B69" s="76" t="str">
        <f>+B54</f>
        <v>SEPTEMBRE 2023</v>
      </c>
      <c r="C69" s="105"/>
      <c r="D69" s="106"/>
      <c r="E69" s="105"/>
      <c r="F69" s="77" t="str">
        <f>+B69</f>
        <v>SEPTEMBRE 2023</v>
      </c>
      <c r="G69" s="105"/>
      <c r="H69" s="48"/>
    </row>
    <row r="70" spans="2:8" ht="17.25" customHeight="1">
      <c r="B70" s="78" t="s">
        <v>96</v>
      </c>
      <c r="C70" s="79"/>
      <c r="D70" s="107"/>
      <c r="E70" s="79"/>
      <c r="F70" s="79" t="s">
        <v>96</v>
      </c>
      <c r="G70" s="79"/>
      <c r="H70" s="35"/>
    </row>
    <row r="71" spans="2:8" ht="17.25" customHeight="1">
      <c r="B71" s="78" t="s">
        <v>97</v>
      </c>
      <c r="C71" s="79"/>
      <c r="D71" s="107"/>
      <c r="E71" s="79"/>
      <c r="F71" s="79" t="s">
        <v>97</v>
      </c>
      <c r="G71" s="79"/>
      <c r="H71" s="35"/>
    </row>
    <row r="72" spans="2:8" ht="17.25" customHeight="1">
      <c r="B72" s="78"/>
      <c r="C72" s="79"/>
      <c r="D72" s="107"/>
      <c r="E72" s="79"/>
      <c r="F72" s="79"/>
      <c r="G72" s="79"/>
      <c r="H72" s="35"/>
    </row>
    <row r="73" spans="2:8" ht="17.25" customHeight="1">
      <c r="B73" s="78" t="str">
        <f>B58</f>
        <v>ANNEE SCOLAIRE  : 2023/ 2024</v>
      </c>
      <c r="C73" s="79"/>
      <c r="D73" s="107"/>
      <c r="E73" s="79"/>
      <c r="F73" s="79" t="str">
        <f>B73</f>
        <v>ANNEE SCOLAIRE  : 2023/ 2024</v>
      </c>
      <c r="G73" s="79"/>
      <c r="H73" s="35"/>
    </row>
    <row r="74" spans="2:8" ht="17.25" customHeight="1" thickBot="1">
      <c r="B74" s="78"/>
      <c r="C74" s="79"/>
      <c r="D74" s="107"/>
      <c r="E74" s="79"/>
      <c r="F74" s="79"/>
      <c r="G74" s="79"/>
      <c r="H74" s="35"/>
    </row>
    <row r="75" spans="2:8" ht="17.25" customHeight="1" thickBot="1">
      <c r="B75" s="80" t="s">
        <v>10</v>
      </c>
      <c r="C75" s="81" t="str">
        <f>+'CE6'!B10</f>
        <v>CHMAKH</v>
      </c>
      <c r="D75" s="82"/>
      <c r="E75" s="79"/>
      <c r="F75" s="80" t="s">
        <v>10</v>
      </c>
      <c r="G75" s="81" t="str">
        <f>+C75</f>
        <v>CHMAKH</v>
      </c>
      <c r="H75" s="35"/>
    </row>
    <row r="76" spans="2:8" ht="17.25" customHeight="1" thickBot="1">
      <c r="B76" s="80" t="s">
        <v>9</v>
      </c>
      <c r="C76" s="81" t="str">
        <f>+'CE6'!C10</f>
        <v>ABDERRAHMANE</v>
      </c>
      <c r="D76" s="82"/>
      <c r="E76" s="79"/>
      <c r="F76" s="80" t="s">
        <v>9</v>
      </c>
      <c r="G76" s="81" t="str">
        <f t="shared" ref="G76:G77" si="4">+C76</f>
        <v>ABDERRAHMANE</v>
      </c>
      <c r="H76" s="35"/>
    </row>
    <row r="77" spans="2:8" ht="17.25" customHeight="1" thickBot="1">
      <c r="B77" s="80" t="s">
        <v>92</v>
      </c>
      <c r="C77" s="83" t="str">
        <f>+'CE6'!D10</f>
        <v>CE6</v>
      </c>
      <c r="D77" s="84"/>
      <c r="E77" s="79"/>
      <c r="F77" s="80" t="s">
        <v>92</v>
      </c>
      <c r="G77" s="81" t="str">
        <f t="shared" si="4"/>
        <v>CE6</v>
      </c>
      <c r="H77" s="57" t="s">
        <v>101</v>
      </c>
    </row>
    <row r="78" spans="2:8" ht="17.25" customHeight="1" thickBot="1">
      <c r="B78" s="78"/>
      <c r="C78" s="85"/>
      <c r="D78" s="82"/>
      <c r="E78" s="79"/>
      <c r="F78" s="79"/>
      <c r="G78" s="81"/>
      <c r="H78" s="35"/>
    </row>
    <row r="79" spans="2:8" ht="17.25" customHeight="1" thickBot="1">
      <c r="B79" s="80" t="s">
        <v>98</v>
      </c>
      <c r="C79" s="86">
        <f>+'CE6'!E10</f>
        <v>700</v>
      </c>
      <c r="D79" s="84"/>
      <c r="E79" s="79"/>
      <c r="F79" s="80" t="s">
        <v>98</v>
      </c>
      <c r="G79" s="81">
        <f t="shared" ref="G79:G82" si="5">+C79</f>
        <v>700</v>
      </c>
      <c r="H79" s="35"/>
    </row>
    <row r="80" spans="2:8" ht="17.25" customHeight="1" thickBot="1">
      <c r="B80" s="87" t="s">
        <v>99</v>
      </c>
      <c r="C80" s="86">
        <f>+'CE6'!H10</f>
        <v>600</v>
      </c>
      <c r="D80" s="84"/>
      <c r="E80" s="79"/>
      <c r="F80" s="87" t="s">
        <v>99</v>
      </c>
      <c r="G80" s="81">
        <f t="shared" si="5"/>
        <v>600</v>
      </c>
      <c r="H80" s="35"/>
    </row>
    <row r="81" spans="2:8" ht="17.25" customHeight="1" thickBot="1">
      <c r="B81" s="80" t="s">
        <v>100</v>
      </c>
      <c r="C81" s="83">
        <f>+'CE6'!K10</f>
        <v>100</v>
      </c>
      <c r="D81" s="84"/>
      <c r="E81" s="79"/>
      <c r="F81" s="80" t="s">
        <v>100</v>
      </c>
      <c r="G81" s="81">
        <f t="shared" si="5"/>
        <v>100</v>
      </c>
      <c r="H81" s="35"/>
    </row>
    <row r="82" spans="2:8" ht="17.25" customHeight="1" thickBot="1">
      <c r="B82" s="88" t="s">
        <v>102</v>
      </c>
      <c r="C82" s="89">
        <f>SUM(C79:C81)</f>
        <v>1400</v>
      </c>
      <c r="D82" s="84"/>
      <c r="E82" s="79"/>
      <c r="F82" s="88" t="s">
        <v>102</v>
      </c>
      <c r="G82" s="81">
        <f t="shared" si="5"/>
        <v>1400</v>
      </c>
      <c r="H82" s="35"/>
    </row>
    <row r="83" spans="2:8" ht="121.5" customHeight="1" thickBot="1">
      <c r="B83" s="108"/>
      <c r="C83" s="59"/>
      <c r="D83" s="60"/>
      <c r="E83" s="59"/>
      <c r="F83" s="59"/>
      <c r="G83" s="59"/>
      <c r="H83" s="43"/>
    </row>
    <row r="84" spans="2:8" ht="17.25" customHeight="1">
      <c r="B84" s="76" t="str">
        <f>+B69</f>
        <v>SEPTEMBRE 2023</v>
      </c>
      <c r="C84" s="105"/>
      <c r="D84" s="106"/>
      <c r="E84" s="105"/>
      <c r="F84" s="77" t="str">
        <f>+B84</f>
        <v>SEPTEMBRE 2023</v>
      </c>
      <c r="G84" s="105"/>
      <c r="H84" s="48"/>
    </row>
    <row r="85" spans="2:8" ht="17.25" customHeight="1">
      <c r="B85" s="78" t="s">
        <v>96</v>
      </c>
      <c r="C85" s="79"/>
      <c r="D85" s="107"/>
      <c r="E85" s="79"/>
      <c r="F85" s="79" t="s">
        <v>96</v>
      </c>
      <c r="G85" s="79"/>
      <c r="H85" s="35"/>
    </row>
    <row r="86" spans="2:8" ht="17.25" customHeight="1">
      <c r="B86" s="78" t="s">
        <v>97</v>
      </c>
      <c r="C86" s="79"/>
      <c r="D86" s="107"/>
      <c r="E86" s="79"/>
      <c r="F86" s="79" t="s">
        <v>97</v>
      </c>
      <c r="G86" s="79"/>
      <c r="H86" s="35"/>
    </row>
    <row r="87" spans="2:8" ht="17.25" customHeight="1">
      <c r="B87" s="78"/>
      <c r="C87" s="79"/>
      <c r="D87" s="107"/>
      <c r="E87" s="79"/>
      <c r="F87" s="79"/>
      <c r="G87" s="79"/>
      <c r="H87" s="35"/>
    </row>
    <row r="88" spans="2:8" ht="17.25" customHeight="1">
      <c r="B88" s="78" t="str">
        <f>B73</f>
        <v>ANNEE SCOLAIRE  : 2023/ 2024</v>
      </c>
      <c r="C88" s="79"/>
      <c r="D88" s="107"/>
      <c r="E88" s="79"/>
      <c r="F88" s="79" t="str">
        <f>B88</f>
        <v>ANNEE SCOLAIRE  : 2023/ 2024</v>
      </c>
      <c r="G88" s="79"/>
      <c r="H88" s="35"/>
    </row>
    <row r="89" spans="2:8" ht="17.25" customHeight="1" thickBot="1">
      <c r="B89" s="78"/>
      <c r="C89" s="79"/>
      <c r="D89" s="107"/>
      <c r="E89" s="79"/>
      <c r="F89" s="79"/>
      <c r="G89" s="79"/>
      <c r="H89" s="35"/>
    </row>
    <row r="90" spans="2:8" ht="17.25" customHeight="1" thickBot="1">
      <c r="B90" s="80" t="s">
        <v>10</v>
      </c>
      <c r="C90" s="81" t="str">
        <f>+'CE6'!B11</f>
        <v>AMANZAOUI</v>
      </c>
      <c r="D90" s="82"/>
      <c r="E90" s="79"/>
      <c r="F90" s="80" t="s">
        <v>10</v>
      </c>
      <c r="G90" s="81" t="str">
        <f>+C90</f>
        <v>AMANZAOUI</v>
      </c>
      <c r="H90" s="35"/>
    </row>
    <row r="91" spans="2:8" ht="17.25" customHeight="1" thickBot="1">
      <c r="B91" s="80" t="s">
        <v>9</v>
      </c>
      <c r="C91" s="81" t="str">
        <f>+'CE6'!C11</f>
        <v>MAROUANE</v>
      </c>
      <c r="D91" s="82"/>
      <c r="E91" s="79"/>
      <c r="F91" s="80" t="s">
        <v>9</v>
      </c>
      <c r="G91" s="81" t="str">
        <f t="shared" ref="G91:G92" si="6">+C91</f>
        <v>MAROUANE</v>
      </c>
      <c r="H91" s="35"/>
    </row>
    <row r="92" spans="2:8" ht="17.25" customHeight="1" thickBot="1">
      <c r="B92" s="80" t="s">
        <v>92</v>
      </c>
      <c r="C92" s="83" t="str">
        <f>+'CE6'!D11</f>
        <v>CE6</v>
      </c>
      <c r="D92" s="84"/>
      <c r="E92" s="79"/>
      <c r="F92" s="80" t="s">
        <v>92</v>
      </c>
      <c r="G92" s="81" t="str">
        <f t="shared" si="6"/>
        <v>CE6</v>
      </c>
      <c r="H92" s="57" t="s">
        <v>101</v>
      </c>
    </row>
    <row r="93" spans="2:8" ht="17.25" customHeight="1" thickBot="1">
      <c r="B93" s="78"/>
      <c r="C93" s="85"/>
      <c r="D93" s="82"/>
      <c r="E93" s="79"/>
      <c r="F93" s="79"/>
      <c r="G93" s="81"/>
      <c r="H93" s="35"/>
    </row>
    <row r="94" spans="2:8" ht="17.25" customHeight="1" thickBot="1">
      <c r="B94" s="80" t="s">
        <v>98</v>
      </c>
      <c r="C94" s="86">
        <f>+'CE6'!E11</f>
        <v>800</v>
      </c>
      <c r="D94" s="84"/>
      <c r="E94" s="79"/>
      <c r="F94" s="80" t="s">
        <v>98</v>
      </c>
      <c r="G94" s="81">
        <f t="shared" ref="G94:G97" si="7">+C94</f>
        <v>800</v>
      </c>
      <c r="H94" s="35"/>
    </row>
    <row r="95" spans="2:8" ht="17.25" customHeight="1" thickBot="1">
      <c r="B95" s="87" t="s">
        <v>99</v>
      </c>
      <c r="C95" s="86">
        <f>+'CE6'!H11</f>
        <v>600</v>
      </c>
      <c r="D95" s="84"/>
      <c r="E95" s="79"/>
      <c r="F95" s="87" t="s">
        <v>99</v>
      </c>
      <c r="G95" s="81">
        <f t="shared" si="7"/>
        <v>600</v>
      </c>
      <c r="H95" s="35"/>
    </row>
    <row r="96" spans="2:8" ht="17.25" customHeight="1" thickBot="1">
      <c r="B96" s="80" t="s">
        <v>100</v>
      </c>
      <c r="C96" s="83">
        <f>+'CE6'!K11</f>
        <v>0</v>
      </c>
      <c r="D96" s="84"/>
      <c r="E96" s="79"/>
      <c r="F96" s="80" t="s">
        <v>100</v>
      </c>
      <c r="G96" s="81">
        <f t="shared" si="7"/>
        <v>0</v>
      </c>
      <c r="H96" s="35"/>
    </row>
    <row r="97" spans="2:8" ht="17.25" customHeight="1" thickBot="1">
      <c r="B97" s="88" t="s">
        <v>102</v>
      </c>
      <c r="C97" s="89">
        <f>SUM(C94:C96)</f>
        <v>1400</v>
      </c>
      <c r="D97" s="84"/>
      <c r="E97" s="79"/>
      <c r="F97" s="88" t="s">
        <v>102</v>
      </c>
      <c r="G97" s="81">
        <f t="shared" si="7"/>
        <v>1400</v>
      </c>
      <c r="H97" s="35"/>
    </row>
    <row r="98" spans="2:8" ht="17.25" customHeight="1" thickBot="1">
      <c r="B98" s="108"/>
      <c r="C98" s="59"/>
      <c r="D98" s="60"/>
      <c r="E98" s="59"/>
      <c r="F98" s="59"/>
      <c r="G98" s="59"/>
      <c r="H98" s="43"/>
    </row>
    <row r="99" spans="2:8" ht="17.25" customHeight="1">
      <c r="B99" s="76" t="str">
        <f>+B84</f>
        <v>SEPTEMBRE 2023</v>
      </c>
      <c r="C99" s="105"/>
      <c r="D99" s="106"/>
      <c r="E99" s="105"/>
      <c r="F99" s="77" t="str">
        <f>+B99</f>
        <v>SEPTEMBRE 2023</v>
      </c>
      <c r="G99" s="105"/>
      <c r="H99" s="48"/>
    </row>
    <row r="100" spans="2:8" ht="17.25" customHeight="1">
      <c r="B100" s="78" t="s">
        <v>96</v>
      </c>
      <c r="C100" s="79"/>
      <c r="D100" s="107"/>
      <c r="E100" s="79"/>
      <c r="F100" s="79" t="s">
        <v>96</v>
      </c>
      <c r="G100" s="79"/>
      <c r="H100" s="35"/>
    </row>
    <row r="101" spans="2:8" ht="17.25" customHeight="1">
      <c r="B101" s="78" t="s">
        <v>97</v>
      </c>
      <c r="C101" s="79"/>
      <c r="D101" s="107"/>
      <c r="E101" s="79"/>
      <c r="F101" s="79" t="s">
        <v>97</v>
      </c>
      <c r="G101" s="79"/>
      <c r="H101" s="35"/>
    </row>
    <row r="102" spans="2:8" ht="17.25" customHeight="1">
      <c r="B102" s="78"/>
      <c r="C102" s="79"/>
      <c r="D102" s="107"/>
      <c r="E102" s="79"/>
      <c r="F102" s="79"/>
      <c r="G102" s="79"/>
      <c r="H102" s="35"/>
    </row>
    <row r="103" spans="2:8" ht="17.25" customHeight="1">
      <c r="B103" s="78" t="str">
        <f>B88</f>
        <v>ANNEE SCOLAIRE  : 2023/ 2024</v>
      </c>
      <c r="C103" s="79"/>
      <c r="D103" s="107"/>
      <c r="E103" s="79"/>
      <c r="F103" s="79" t="str">
        <f>B103</f>
        <v>ANNEE SCOLAIRE  : 2023/ 2024</v>
      </c>
      <c r="G103" s="79"/>
      <c r="H103" s="35"/>
    </row>
    <row r="104" spans="2:8" ht="17.25" customHeight="1" thickBot="1">
      <c r="B104" s="78"/>
      <c r="C104" s="79"/>
      <c r="D104" s="107"/>
      <c r="E104" s="79"/>
      <c r="F104" s="79"/>
      <c r="G104" s="79"/>
      <c r="H104" s="35"/>
    </row>
    <row r="105" spans="2:8" ht="17.25" customHeight="1" thickBot="1">
      <c r="B105" s="80" t="s">
        <v>10</v>
      </c>
      <c r="C105" s="81" t="str">
        <f>+'CE6'!B12</f>
        <v>DAMI</v>
      </c>
      <c r="D105" s="82"/>
      <c r="E105" s="79"/>
      <c r="F105" s="80" t="s">
        <v>10</v>
      </c>
      <c r="G105" s="81" t="str">
        <f>+C105</f>
        <v>DAMI</v>
      </c>
      <c r="H105" s="35"/>
    </row>
    <row r="106" spans="2:8" ht="17.25" customHeight="1" thickBot="1">
      <c r="B106" s="80" t="s">
        <v>9</v>
      </c>
      <c r="C106" s="81" t="str">
        <f>+'CE6'!C12</f>
        <v>ARWA</v>
      </c>
      <c r="D106" s="82"/>
      <c r="E106" s="79"/>
      <c r="F106" s="80" t="s">
        <v>9</v>
      </c>
      <c r="G106" s="81" t="str">
        <f>+C106</f>
        <v>ARWA</v>
      </c>
      <c r="H106" s="35"/>
    </row>
    <row r="107" spans="2:8" ht="17.25" customHeight="1" thickBot="1">
      <c r="B107" s="80" t="s">
        <v>92</v>
      </c>
      <c r="C107" s="83" t="str">
        <f>+'CE6'!D12</f>
        <v>CE6</v>
      </c>
      <c r="D107" s="84"/>
      <c r="E107" s="79"/>
      <c r="F107" s="80" t="s">
        <v>92</v>
      </c>
      <c r="G107" s="81" t="str">
        <f>+C107</f>
        <v>CE6</v>
      </c>
      <c r="H107" s="57" t="s">
        <v>101</v>
      </c>
    </row>
    <row r="108" spans="2:8" ht="17.25" customHeight="1" thickBot="1">
      <c r="B108" s="78"/>
      <c r="C108" s="85"/>
      <c r="D108" s="82"/>
      <c r="E108" s="79"/>
      <c r="F108" s="79"/>
      <c r="G108" s="81"/>
      <c r="H108" s="35"/>
    </row>
    <row r="109" spans="2:8" ht="17.25" customHeight="1" thickBot="1">
      <c r="B109" s="80" t="s">
        <v>98</v>
      </c>
      <c r="C109" s="86">
        <f>+'CE6'!E12</f>
        <v>800</v>
      </c>
      <c r="D109" s="84"/>
      <c r="E109" s="79"/>
      <c r="F109" s="80" t="s">
        <v>98</v>
      </c>
      <c r="G109" s="81">
        <f>+C109</f>
        <v>800</v>
      </c>
      <c r="H109" s="35"/>
    </row>
    <row r="110" spans="2:8" ht="17.25" customHeight="1" thickBot="1">
      <c r="B110" s="87" t="s">
        <v>99</v>
      </c>
      <c r="C110" s="86">
        <f>+'CE6'!H12</f>
        <v>600</v>
      </c>
      <c r="D110" s="84"/>
      <c r="E110" s="79"/>
      <c r="F110" s="87" t="s">
        <v>99</v>
      </c>
      <c r="G110" s="81">
        <f>+C110</f>
        <v>600</v>
      </c>
      <c r="H110" s="35"/>
    </row>
    <row r="111" spans="2:8" ht="17.25" customHeight="1" thickBot="1">
      <c r="B111" s="80" t="s">
        <v>100</v>
      </c>
      <c r="C111" s="83">
        <f>+'CE6'!K12</f>
        <v>0</v>
      </c>
      <c r="D111" s="84"/>
      <c r="E111" s="79"/>
      <c r="F111" s="80" t="s">
        <v>100</v>
      </c>
      <c r="G111" s="81">
        <f>+C111</f>
        <v>0</v>
      </c>
      <c r="H111" s="35"/>
    </row>
    <row r="112" spans="2:8" ht="17.25" customHeight="1" thickBot="1">
      <c r="B112" s="88" t="s">
        <v>102</v>
      </c>
      <c r="C112" s="89">
        <f>SUM(C109:C111)</f>
        <v>1400</v>
      </c>
      <c r="D112" s="84"/>
      <c r="E112" s="79"/>
      <c r="F112" s="88" t="s">
        <v>102</v>
      </c>
      <c r="G112" s="81">
        <f>+C112</f>
        <v>1400</v>
      </c>
      <c r="H112" s="35"/>
    </row>
    <row r="113" spans="2:8" ht="17.25" customHeight="1" thickBot="1">
      <c r="B113" s="40"/>
      <c r="C113" s="59"/>
      <c r="D113" s="60"/>
      <c r="E113" s="41"/>
      <c r="F113" s="41"/>
      <c r="G113" s="41"/>
      <c r="H113" s="43"/>
    </row>
    <row r="114" spans="2:8" ht="17.25" customHeight="1">
      <c r="B114" s="76" t="str">
        <f>+B99</f>
        <v>SEPTEMBRE 2023</v>
      </c>
      <c r="C114" s="45"/>
      <c r="D114" s="46"/>
      <c r="E114" s="45"/>
      <c r="F114" s="77" t="str">
        <f>+B114</f>
        <v>SEPTEMBRE 2023</v>
      </c>
      <c r="G114" s="45"/>
      <c r="H114" s="48"/>
    </row>
    <row r="115" spans="2:8" ht="17.25" customHeight="1">
      <c r="B115" s="78" t="s">
        <v>96</v>
      </c>
      <c r="D115" s="50"/>
      <c r="F115" s="79" t="s">
        <v>96</v>
      </c>
      <c r="H115" s="35"/>
    </row>
    <row r="116" spans="2:8" ht="17.25" customHeight="1">
      <c r="B116" s="78" t="s">
        <v>97</v>
      </c>
      <c r="D116" s="50"/>
      <c r="F116" s="79" t="s">
        <v>97</v>
      </c>
      <c r="H116" s="35"/>
    </row>
    <row r="117" spans="2:8" ht="17.25" customHeight="1">
      <c r="B117" s="52"/>
      <c r="D117" s="50"/>
      <c r="H117" s="35"/>
    </row>
    <row r="118" spans="2:8" ht="17.25" customHeight="1">
      <c r="B118" s="78" t="str">
        <f>B103</f>
        <v>ANNEE SCOLAIRE  : 2023/ 2024</v>
      </c>
      <c r="D118" s="50"/>
      <c r="F118" s="79" t="str">
        <f>B118</f>
        <v>ANNEE SCOLAIRE  : 2023/ 2024</v>
      </c>
      <c r="H118" s="35"/>
    </row>
    <row r="119" spans="2:8" ht="9" customHeight="1" thickBot="1">
      <c r="B119" s="52"/>
      <c r="D119" s="50"/>
      <c r="H119" s="35"/>
    </row>
    <row r="120" spans="2:8" ht="17.25" customHeight="1" thickBot="1">
      <c r="B120" s="80" t="s">
        <v>10</v>
      </c>
      <c r="C120" s="81" t="str">
        <f>+'CE6'!B13</f>
        <v>HALHOUL</v>
      </c>
      <c r="D120" s="82"/>
      <c r="F120" s="80" t="s">
        <v>10</v>
      </c>
      <c r="G120" s="81" t="str">
        <f>+C120</f>
        <v>HALHOUL</v>
      </c>
      <c r="H120" s="35"/>
    </row>
    <row r="121" spans="2:8" ht="17.25" customHeight="1" thickBot="1">
      <c r="B121" s="80" t="s">
        <v>9</v>
      </c>
      <c r="C121" s="81" t="str">
        <f>+'CE6'!C13</f>
        <v>SOUFIANE</v>
      </c>
      <c r="D121" s="82"/>
      <c r="F121" s="80" t="s">
        <v>9</v>
      </c>
      <c r="G121" s="81" t="str">
        <f t="shared" ref="G121:G122" si="8">+C121</f>
        <v>SOUFIANE</v>
      </c>
      <c r="H121" s="35"/>
    </row>
    <row r="122" spans="2:8" ht="17.25" customHeight="1" thickBot="1">
      <c r="B122" s="80" t="s">
        <v>92</v>
      </c>
      <c r="C122" s="83" t="str">
        <f>+'CE6'!D13</f>
        <v>CE6</v>
      </c>
      <c r="D122" s="84"/>
      <c r="F122" s="80" t="s">
        <v>92</v>
      </c>
      <c r="G122" s="81" t="str">
        <f t="shared" si="8"/>
        <v>CE6</v>
      </c>
      <c r="H122" s="57" t="s">
        <v>101</v>
      </c>
    </row>
    <row r="123" spans="2:8" ht="17.25" customHeight="1" thickBot="1">
      <c r="B123" s="52"/>
      <c r="C123" s="85"/>
      <c r="D123" s="82"/>
      <c r="G123" s="81"/>
      <c r="H123" s="35"/>
    </row>
    <row r="124" spans="2:8" ht="17.25" customHeight="1" thickBot="1">
      <c r="B124" s="80" t="s">
        <v>98</v>
      </c>
      <c r="C124" s="86">
        <f>+'CE6'!E13</f>
        <v>1000</v>
      </c>
      <c r="D124" s="84"/>
      <c r="F124" s="80" t="s">
        <v>98</v>
      </c>
      <c r="G124" s="81">
        <f t="shared" ref="G124:G127" si="9">+C124</f>
        <v>1000</v>
      </c>
      <c r="H124" s="35"/>
    </row>
    <row r="125" spans="2:8" ht="17.25" customHeight="1" thickBot="1">
      <c r="B125" s="87" t="s">
        <v>99</v>
      </c>
      <c r="C125" s="86">
        <f>+'CE6'!H13</f>
        <v>600</v>
      </c>
      <c r="D125" s="84"/>
      <c r="F125" s="87" t="s">
        <v>99</v>
      </c>
      <c r="G125" s="81">
        <f t="shared" si="9"/>
        <v>600</v>
      </c>
      <c r="H125" s="35"/>
    </row>
    <row r="126" spans="2:8" ht="17.25" customHeight="1" thickBot="1">
      <c r="B126" s="80" t="s">
        <v>100</v>
      </c>
      <c r="C126" s="83">
        <f>+'CE6'!K13</f>
        <v>100</v>
      </c>
      <c r="D126" s="84"/>
      <c r="F126" s="80" t="s">
        <v>100</v>
      </c>
      <c r="G126" s="81">
        <f t="shared" si="9"/>
        <v>100</v>
      </c>
      <c r="H126" s="35"/>
    </row>
    <row r="127" spans="2:8" ht="17.25" customHeight="1" thickBot="1">
      <c r="B127" s="88" t="s">
        <v>102</v>
      </c>
      <c r="C127" s="89">
        <f>SUM(C124:C126)</f>
        <v>1700</v>
      </c>
      <c r="D127" s="84"/>
      <c r="F127" s="88" t="s">
        <v>102</v>
      </c>
      <c r="G127" s="81">
        <f t="shared" si="9"/>
        <v>1700</v>
      </c>
      <c r="H127" s="35"/>
    </row>
    <row r="128" spans="2:8" ht="17.25" customHeight="1" thickBot="1">
      <c r="B128" s="40"/>
      <c r="C128" s="41"/>
      <c r="D128" s="42"/>
      <c r="E128" s="41"/>
      <c r="F128" s="41"/>
      <c r="G128" s="41"/>
      <c r="H128" s="43"/>
    </row>
    <row r="129" spans="2:8" ht="17.25" customHeight="1">
      <c r="B129" s="76" t="str">
        <f>+B114</f>
        <v>SEPTEMBRE 2023</v>
      </c>
      <c r="C129" s="45"/>
      <c r="D129" s="46"/>
      <c r="E129" s="45"/>
      <c r="F129" s="77" t="str">
        <f>+B129</f>
        <v>SEPTEMBRE 2023</v>
      </c>
      <c r="G129" s="45"/>
      <c r="H129" s="48"/>
    </row>
    <row r="130" spans="2:8" ht="17.25" customHeight="1">
      <c r="B130" s="78" t="s">
        <v>96</v>
      </c>
      <c r="D130" s="50"/>
      <c r="F130" s="79" t="s">
        <v>96</v>
      </c>
      <c r="H130" s="35"/>
    </row>
    <row r="131" spans="2:8" ht="17.25" customHeight="1">
      <c r="B131" s="78" t="s">
        <v>97</v>
      </c>
      <c r="D131" s="50"/>
      <c r="F131" s="79" t="s">
        <v>97</v>
      </c>
      <c r="H131" s="35"/>
    </row>
    <row r="132" spans="2:8" ht="17.25" customHeight="1">
      <c r="B132" s="52"/>
      <c r="D132" s="50"/>
      <c r="H132" s="35"/>
    </row>
    <row r="133" spans="2:8" ht="17.25" customHeight="1">
      <c r="B133" s="78" t="str">
        <f>B118</f>
        <v>ANNEE SCOLAIRE  : 2023/ 2024</v>
      </c>
      <c r="D133" s="50"/>
      <c r="F133" s="79" t="str">
        <f>B133</f>
        <v>ANNEE SCOLAIRE  : 2023/ 2024</v>
      </c>
      <c r="H133" s="35"/>
    </row>
    <row r="134" spans="2:8" ht="17.25" customHeight="1" thickBot="1">
      <c r="B134" s="52"/>
      <c r="D134" s="50"/>
      <c r="H134" s="35"/>
    </row>
    <row r="135" spans="2:8" ht="17.25" customHeight="1" thickBot="1">
      <c r="B135" s="80" t="s">
        <v>10</v>
      </c>
      <c r="C135" s="81" t="str">
        <f>+'CE6'!B14</f>
        <v>IBRAHIMI</v>
      </c>
      <c r="D135" s="82"/>
      <c r="F135" s="80" t="s">
        <v>10</v>
      </c>
      <c r="G135" s="81" t="str">
        <f>+C135</f>
        <v>IBRAHIMI</v>
      </c>
      <c r="H135" s="35"/>
    </row>
    <row r="136" spans="2:8" ht="17.25" customHeight="1" thickBot="1">
      <c r="B136" s="80" t="s">
        <v>9</v>
      </c>
      <c r="C136" s="81" t="str">
        <f>+'CE6'!C14</f>
        <v>RAYANE</v>
      </c>
      <c r="D136" s="82"/>
      <c r="F136" s="80" t="s">
        <v>9</v>
      </c>
      <c r="G136" s="81" t="str">
        <f>+C136</f>
        <v>RAYANE</v>
      </c>
      <c r="H136" s="35"/>
    </row>
    <row r="137" spans="2:8" ht="17.25" customHeight="1" thickBot="1">
      <c r="B137" s="80" t="s">
        <v>92</v>
      </c>
      <c r="C137" s="83" t="str">
        <f>+'CE6'!D14</f>
        <v>CE6</v>
      </c>
      <c r="D137" s="84"/>
      <c r="F137" s="80" t="s">
        <v>92</v>
      </c>
      <c r="G137" s="81" t="str">
        <f>+C137</f>
        <v>CE6</v>
      </c>
      <c r="H137" s="57" t="s">
        <v>101</v>
      </c>
    </row>
    <row r="138" spans="2:8" ht="17.25" customHeight="1" thickBot="1">
      <c r="B138" s="52"/>
      <c r="C138" s="85"/>
      <c r="D138" s="82"/>
      <c r="G138" s="81"/>
      <c r="H138" s="35"/>
    </row>
    <row r="139" spans="2:8" ht="17.25" customHeight="1" thickBot="1">
      <c r="B139" s="80" t="s">
        <v>98</v>
      </c>
      <c r="C139" s="86">
        <f>+'CE6'!E14</f>
        <v>0</v>
      </c>
      <c r="D139" s="84"/>
      <c r="F139" s="80" t="s">
        <v>98</v>
      </c>
      <c r="G139" s="81">
        <f>+C139</f>
        <v>0</v>
      </c>
      <c r="H139" s="35"/>
    </row>
    <row r="140" spans="2:8" ht="17.25" customHeight="1" thickBot="1">
      <c r="B140" s="87" t="s">
        <v>99</v>
      </c>
      <c r="C140" s="86">
        <f>+'CE6'!H14</f>
        <v>0</v>
      </c>
      <c r="D140" s="84"/>
      <c r="F140" s="87" t="s">
        <v>99</v>
      </c>
      <c r="G140" s="81">
        <f>+C140</f>
        <v>0</v>
      </c>
      <c r="H140" s="35"/>
    </row>
    <row r="141" spans="2:8" ht="17.25" customHeight="1" thickBot="1">
      <c r="B141" s="80" t="s">
        <v>100</v>
      </c>
      <c r="C141" s="83">
        <f>+'CE6'!K14</f>
        <v>0</v>
      </c>
      <c r="D141" s="84"/>
      <c r="F141" s="80" t="s">
        <v>100</v>
      </c>
      <c r="G141" s="81">
        <f>+C141</f>
        <v>0</v>
      </c>
      <c r="H141" s="35"/>
    </row>
    <row r="142" spans="2:8" ht="17.25" customHeight="1" thickBot="1">
      <c r="B142" s="88" t="s">
        <v>102</v>
      </c>
      <c r="C142" s="89">
        <f>SUM(C139:C141)</f>
        <v>0</v>
      </c>
      <c r="D142" s="84"/>
      <c r="F142" s="88" t="s">
        <v>102</v>
      </c>
      <c r="G142" s="81">
        <f>+C142</f>
        <v>0</v>
      </c>
      <c r="H142" s="35"/>
    </row>
    <row r="143" spans="2:8" ht="17.25" customHeight="1" thickBot="1">
      <c r="B143" s="40"/>
      <c r="C143" s="59"/>
      <c r="D143" s="60"/>
      <c r="E143" s="41"/>
      <c r="F143" s="41"/>
      <c r="G143" s="41"/>
      <c r="H143" s="43"/>
    </row>
    <row r="144" spans="2:8" ht="17.25" customHeight="1">
      <c r="B144" s="76" t="str">
        <f>+B129</f>
        <v>SEPTEMBRE 2023</v>
      </c>
      <c r="C144" s="45"/>
      <c r="D144" s="46"/>
      <c r="E144" s="45"/>
      <c r="F144" s="77" t="str">
        <f>+B144</f>
        <v>SEPTEMBRE 2023</v>
      </c>
      <c r="G144" s="45"/>
      <c r="H144" s="48"/>
    </row>
    <row r="145" spans="2:8" ht="17.25" customHeight="1">
      <c r="B145" s="78" t="s">
        <v>96</v>
      </c>
      <c r="D145" s="50"/>
      <c r="F145" s="79" t="s">
        <v>96</v>
      </c>
      <c r="H145" s="35"/>
    </row>
    <row r="146" spans="2:8" ht="17.25" customHeight="1">
      <c r="B146" s="78" t="s">
        <v>97</v>
      </c>
      <c r="D146" s="50"/>
      <c r="F146" s="79" t="s">
        <v>97</v>
      </c>
      <c r="H146" s="35"/>
    </row>
    <row r="147" spans="2:8" ht="17.25" customHeight="1">
      <c r="B147" s="52"/>
      <c r="D147" s="50"/>
      <c r="H147" s="35"/>
    </row>
    <row r="148" spans="2:8" ht="17.25" customHeight="1">
      <c r="B148" s="78" t="str">
        <f>B133</f>
        <v>ANNEE SCOLAIRE  : 2023/ 2024</v>
      </c>
      <c r="D148" s="50"/>
      <c r="F148" s="79" t="str">
        <f>B148</f>
        <v>ANNEE SCOLAIRE  : 2023/ 2024</v>
      </c>
      <c r="H148" s="35"/>
    </row>
    <row r="149" spans="2:8" ht="17.25" customHeight="1" thickBot="1">
      <c r="B149" s="52"/>
      <c r="D149" s="50"/>
      <c r="H149" s="35"/>
    </row>
    <row r="150" spans="2:8" ht="17.25" customHeight="1" thickBot="1">
      <c r="B150" s="80" t="s">
        <v>10</v>
      </c>
      <c r="C150" s="81" t="str">
        <f>+'CE6'!B15</f>
        <v>MABROUKI</v>
      </c>
      <c r="D150" s="82"/>
      <c r="F150" s="80" t="s">
        <v>10</v>
      </c>
      <c r="G150" s="81" t="str">
        <f>+C150</f>
        <v>MABROUKI</v>
      </c>
      <c r="H150" s="35"/>
    </row>
    <row r="151" spans="2:8" ht="17.25" customHeight="1" thickBot="1">
      <c r="B151" s="80" t="s">
        <v>9</v>
      </c>
      <c r="C151" s="81" t="str">
        <f>+'CE6'!C15</f>
        <v>RITAJ</v>
      </c>
      <c r="D151" s="82"/>
      <c r="F151" s="80" t="s">
        <v>9</v>
      </c>
      <c r="G151" s="81" t="str">
        <f t="shared" ref="G151:G152" si="10">+C151</f>
        <v>RITAJ</v>
      </c>
      <c r="H151" s="35"/>
    </row>
    <row r="152" spans="2:8" ht="17.25" customHeight="1" thickBot="1">
      <c r="B152" s="80" t="s">
        <v>92</v>
      </c>
      <c r="C152" s="83" t="str">
        <f>+'CE6'!D15</f>
        <v>CE6</v>
      </c>
      <c r="D152" s="84"/>
      <c r="F152" s="80" t="s">
        <v>92</v>
      </c>
      <c r="G152" s="81" t="str">
        <f t="shared" si="10"/>
        <v>CE6</v>
      </c>
      <c r="H152" s="57" t="s">
        <v>101</v>
      </c>
    </row>
    <row r="153" spans="2:8" ht="17.25" customHeight="1" thickBot="1">
      <c r="B153" s="52"/>
      <c r="C153" s="85"/>
      <c r="D153" s="82"/>
      <c r="G153" s="81"/>
      <c r="H153" s="35"/>
    </row>
    <row r="154" spans="2:8" ht="17.25" customHeight="1" thickBot="1">
      <c r="B154" s="80" t="s">
        <v>98</v>
      </c>
      <c r="C154" s="86">
        <f>+'CE6'!E15</f>
        <v>800</v>
      </c>
      <c r="D154" s="84"/>
      <c r="F154" s="80" t="s">
        <v>98</v>
      </c>
      <c r="G154" s="81">
        <f t="shared" ref="G154:G157" si="11">+C154</f>
        <v>800</v>
      </c>
      <c r="H154" s="35"/>
    </row>
    <row r="155" spans="2:8" ht="17.25" customHeight="1" thickBot="1">
      <c r="B155" s="87" t="s">
        <v>99</v>
      </c>
      <c r="C155" s="86">
        <f>+'CE6'!H15</f>
        <v>650</v>
      </c>
      <c r="D155" s="84"/>
      <c r="F155" s="87" t="s">
        <v>99</v>
      </c>
      <c r="G155" s="81">
        <f t="shared" si="11"/>
        <v>650</v>
      </c>
      <c r="H155" s="35"/>
    </row>
    <row r="156" spans="2:8" ht="17.25" customHeight="1" thickBot="1">
      <c r="B156" s="80" t="s">
        <v>100</v>
      </c>
      <c r="C156" s="83">
        <f>+'CE6'!K15</f>
        <v>150</v>
      </c>
      <c r="D156" s="84"/>
      <c r="F156" s="80" t="s">
        <v>100</v>
      </c>
      <c r="G156" s="81">
        <f t="shared" si="11"/>
        <v>150</v>
      </c>
      <c r="H156" s="35"/>
    </row>
    <row r="157" spans="2:8" ht="17.25" customHeight="1" thickBot="1">
      <c r="B157" s="88" t="s">
        <v>102</v>
      </c>
      <c r="C157" s="89">
        <f>SUM(C154:C156)</f>
        <v>1600</v>
      </c>
      <c r="D157" s="84"/>
      <c r="F157" s="88" t="s">
        <v>102</v>
      </c>
      <c r="G157" s="81">
        <f t="shared" si="11"/>
        <v>1600</v>
      </c>
      <c r="H157" s="35"/>
    </row>
    <row r="158" spans="2:8" ht="17.25" customHeight="1" thickBot="1">
      <c r="B158" s="40"/>
      <c r="C158" s="41"/>
      <c r="D158" s="42"/>
      <c r="E158" s="41"/>
      <c r="F158" s="41"/>
      <c r="G158" s="41"/>
      <c r="H158" s="43"/>
    </row>
    <row r="159" spans="2:8" ht="17.25" customHeight="1">
      <c r="B159" s="76" t="str">
        <f>+B144</f>
        <v>SEPTEMBRE 2023</v>
      </c>
      <c r="C159" s="45"/>
      <c r="D159" s="46"/>
      <c r="E159" s="45"/>
      <c r="F159" s="77" t="str">
        <f>+B159</f>
        <v>SEPTEMBRE 2023</v>
      </c>
      <c r="G159" s="45"/>
      <c r="H159" s="48"/>
    </row>
    <row r="160" spans="2:8" ht="17.25" customHeight="1">
      <c r="B160" s="78" t="s">
        <v>96</v>
      </c>
      <c r="D160" s="50"/>
      <c r="F160" s="79" t="s">
        <v>96</v>
      </c>
      <c r="H160" s="35"/>
    </row>
    <row r="161" spans="2:8" ht="17.25" customHeight="1">
      <c r="B161" s="78" t="s">
        <v>97</v>
      </c>
      <c r="D161" s="50"/>
      <c r="F161" s="79" t="s">
        <v>97</v>
      </c>
      <c r="H161" s="35"/>
    </row>
    <row r="162" spans="2:8" ht="6" customHeight="1">
      <c r="B162" s="52"/>
      <c r="D162" s="50"/>
      <c r="H162" s="35"/>
    </row>
    <row r="163" spans="2:8" ht="17.25" customHeight="1">
      <c r="B163" s="78" t="str">
        <f>B148</f>
        <v>ANNEE SCOLAIRE  : 2023/ 2024</v>
      </c>
      <c r="D163" s="50"/>
      <c r="F163" s="79" t="str">
        <f>B163</f>
        <v>ANNEE SCOLAIRE  : 2023/ 2024</v>
      </c>
      <c r="H163" s="35"/>
    </row>
    <row r="164" spans="2:8" ht="3.75" customHeight="1" thickBot="1">
      <c r="B164" s="52"/>
      <c r="D164" s="50"/>
      <c r="H164" s="35"/>
    </row>
    <row r="165" spans="2:8" ht="17.25" customHeight="1" thickBot="1">
      <c r="B165" s="80" t="s">
        <v>10</v>
      </c>
      <c r="C165" s="81" t="str">
        <f>+'CE6'!B16</f>
        <v>CHBKAL</v>
      </c>
      <c r="D165" s="82"/>
      <c r="F165" s="80" t="s">
        <v>10</v>
      </c>
      <c r="G165" s="81" t="str">
        <f>+C165</f>
        <v>CHBKAL</v>
      </c>
      <c r="H165" s="35"/>
    </row>
    <row r="166" spans="2:8" ht="17.25" customHeight="1" thickBot="1">
      <c r="B166" s="80" t="s">
        <v>9</v>
      </c>
      <c r="C166" s="81" t="str">
        <f>+'CE6'!C16</f>
        <v>ISRAE</v>
      </c>
      <c r="D166" s="82"/>
      <c r="F166" s="80" t="s">
        <v>9</v>
      </c>
      <c r="G166" s="81" t="str">
        <f t="shared" ref="G166:G167" si="12">+C166</f>
        <v>ISRAE</v>
      </c>
      <c r="H166" s="35"/>
    </row>
    <row r="167" spans="2:8" ht="17.25" customHeight="1" thickBot="1">
      <c r="B167" s="80" t="s">
        <v>92</v>
      </c>
      <c r="C167" s="83" t="str">
        <f>+'CE6'!D16</f>
        <v>CE6</v>
      </c>
      <c r="D167" s="84"/>
      <c r="F167" s="80" t="s">
        <v>92</v>
      </c>
      <c r="G167" s="81" t="str">
        <f t="shared" si="12"/>
        <v>CE6</v>
      </c>
      <c r="H167" s="57" t="s">
        <v>101</v>
      </c>
    </row>
    <row r="168" spans="2:8" ht="9" customHeight="1" thickBot="1">
      <c r="B168" s="52"/>
      <c r="C168" s="85"/>
      <c r="D168" s="82"/>
      <c r="G168" s="81"/>
      <c r="H168" s="35"/>
    </row>
    <row r="169" spans="2:8" ht="17.25" customHeight="1" thickBot="1">
      <c r="B169" s="80" t="s">
        <v>98</v>
      </c>
      <c r="C169" s="86">
        <f>+'CE6'!E16</f>
        <v>800</v>
      </c>
      <c r="D169" s="84"/>
      <c r="F169" s="80" t="s">
        <v>98</v>
      </c>
      <c r="G169" s="81">
        <f t="shared" ref="G169:G172" si="13">+C169</f>
        <v>800</v>
      </c>
      <c r="H169" s="35"/>
    </row>
    <row r="170" spans="2:8" ht="17.25" customHeight="1" thickBot="1">
      <c r="B170" s="87" t="s">
        <v>99</v>
      </c>
      <c r="C170" s="86">
        <f>+'CE6'!H16</f>
        <v>600</v>
      </c>
      <c r="D170" s="84"/>
      <c r="F170" s="87" t="s">
        <v>99</v>
      </c>
      <c r="G170" s="81">
        <f t="shared" si="13"/>
        <v>600</v>
      </c>
      <c r="H170" s="35"/>
    </row>
    <row r="171" spans="2:8" ht="17.25" customHeight="1" thickBot="1">
      <c r="B171" s="80" t="s">
        <v>100</v>
      </c>
      <c r="C171" s="83">
        <f>+'CE6'!K16</f>
        <v>100</v>
      </c>
      <c r="D171" s="84"/>
      <c r="F171" s="80" t="s">
        <v>100</v>
      </c>
      <c r="G171" s="81">
        <f t="shared" si="13"/>
        <v>100</v>
      </c>
      <c r="H171" s="35"/>
    </row>
    <row r="172" spans="2:8" ht="17.25" customHeight="1" thickBot="1">
      <c r="B172" s="88" t="s">
        <v>102</v>
      </c>
      <c r="C172" s="89">
        <f>SUM(C169:C171)</f>
        <v>1500</v>
      </c>
      <c r="D172" s="84"/>
      <c r="F172" s="88" t="s">
        <v>102</v>
      </c>
      <c r="G172" s="81">
        <f t="shared" si="13"/>
        <v>1500</v>
      </c>
      <c r="H172" s="35"/>
    </row>
    <row r="173" spans="2:8" ht="17.25" customHeight="1" thickBot="1">
      <c r="B173" s="40"/>
      <c r="C173" s="41"/>
      <c r="D173" s="42"/>
      <c r="E173" s="41"/>
      <c r="F173" s="41"/>
      <c r="G173" s="41"/>
      <c r="H173" s="43"/>
    </row>
    <row r="174" spans="2:8" ht="17.25" customHeight="1">
      <c r="B174" s="76" t="str">
        <f>B159</f>
        <v>SEPTEMBRE 2023</v>
      </c>
      <c r="C174" s="45"/>
      <c r="D174" s="46"/>
      <c r="E174" s="45"/>
      <c r="F174" s="77" t="str">
        <f>+B174</f>
        <v>SEPTEMBRE 2023</v>
      </c>
      <c r="G174" s="45"/>
      <c r="H174" s="48"/>
    </row>
    <row r="175" spans="2:8" ht="17.25" customHeight="1">
      <c r="B175" s="78" t="s">
        <v>96</v>
      </c>
      <c r="D175" s="50"/>
      <c r="F175" s="79" t="s">
        <v>96</v>
      </c>
      <c r="H175" s="35"/>
    </row>
    <row r="176" spans="2:8" ht="17.25" customHeight="1">
      <c r="B176" s="78" t="s">
        <v>97</v>
      </c>
      <c r="D176" s="50"/>
      <c r="F176" s="79" t="s">
        <v>97</v>
      </c>
      <c r="H176" s="35"/>
    </row>
    <row r="177" spans="2:8" ht="17.25" customHeight="1">
      <c r="B177" s="52"/>
      <c r="D177" s="50"/>
      <c r="H177" s="35"/>
    </row>
    <row r="178" spans="2:8" ht="17.25" customHeight="1">
      <c r="B178" s="78" t="str">
        <f>B163</f>
        <v>ANNEE SCOLAIRE  : 2023/ 2024</v>
      </c>
      <c r="D178" s="50"/>
      <c r="F178" s="79" t="str">
        <f>B178</f>
        <v>ANNEE SCOLAIRE  : 2023/ 2024</v>
      </c>
      <c r="H178" s="35"/>
    </row>
    <row r="179" spans="2:8" ht="17.25" customHeight="1" thickBot="1">
      <c r="B179" s="52"/>
      <c r="D179" s="50"/>
      <c r="H179" s="35"/>
    </row>
    <row r="180" spans="2:8" ht="17.25" customHeight="1" thickBot="1">
      <c r="B180" s="80" t="s">
        <v>10</v>
      </c>
      <c r="C180" s="81" t="str">
        <f>+'CE6'!B17</f>
        <v>CHLIBAKH</v>
      </c>
      <c r="D180" s="82"/>
      <c r="F180" s="80" t="s">
        <v>10</v>
      </c>
      <c r="G180" s="81" t="str">
        <f>+C180</f>
        <v>CHLIBAKH</v>
      </c>
      <c r="H180" s="35"/>
    </row>
    <row r="181" spans="2:8" ht="17.25" customHeight="1" thickBot="1">
      <c r="B181" s="80" t="s">
        <v>9</v>
      </c>
      <c r="C181" s="81" t="str">
        <f>+'CE6'!C17</f>
        <v>ALI</v>
      </c>
      <c r="D181" s="82"/>
      <c r="F181" s="80" t="s">
        <v>9</v>
      </c>
      <c r="G181" s="81" t="str">
        <f t="shared" ref="G181:G182" si="14">+C181</f>
        <v>ALI</v>
      </c>
      <c r="H181" s="35"/>
    </row>
    <row r="182" spans="2:8" ht="17.25" customHeight="1" thickBot="1">
      <c r="B182" s="80" t="s">
        <v>92</v>
      </c>
      <c r="C182" s="83" t="str">
        <f>+'CE6'!D17</f>
        <v>CE6</v>
      </c>
      <c r="D182" s="84"/>
      <c r="F182" s="80" t="s">
        <v>92</v>
      </c>
      <c r="G182" s="81" t="str">
        <f t="shared" si="14"/>
        <v>CE6</v>
      </c>
      <c r="H182" s="57" t="s">
        <v>101</v>
      </c>
    </row>
    <row r="183" spans="2:8" ht="17.25" customHeight="1" thickBot="1">
      <c r="B183" s="52"/>
      <c r="C183" s="85"/>
      <c r="D183" s="82"/>
      <c r="G183" s="81"/>
      <c r="H183" s="35"/>
    </row>
    <row r="184" spans="2:8" ht="17.25" customHeight="1" thickBot="1">
      <c r="B184" s="80" t="s">
        <v>98</v>
      </c>
      <c r="C184" s="86">
        <f>+'CE6'!E17</f>
        <v>800</v>
      </c>
      <c r="D184" s="84"/>
      <c r="F184" s="80" t="s">
        <v>98</v>
      </c>
      <c r="G184" s="81">
        <f t="shared" ref="G184:G187" si="15">+C184</f>
        <v>800</v>
      </c>
      <c r="H184" s="35"/>
    </row>
    <row r="185" spans="2:8" ht="17.25" customHeight="1" thickBot="1">
      <c r="B185" s="87" t="s">
        <v>99</v>
      </c>
      <c r="C185" s="86">
        <f>+'CE6'!H17</f>
        <v>600</v>
      </c>
      <c r="D185" s="84"/>
      <c r="F185" s="87" t="s">
        <v>99</v>
      </c>
      <c r="G185" s="81">
        <f t="shared" si="15"/>
        <v>600</v>
      </c>
      <c r="H185" s="35"/>
    </row>
    <row r="186" spans="2:8" ht="17.25" customHeight="1" thickBot="1">
      <c r="B186" s="80" t="s">
        <v>100</v>
      </c>
      <c r="C186" s="83">
        <f>+'CE6'!K17</f>
        <v>150</v>
      </c>
      <c r="D186" s="84"/>
      <c r="F186" s="80" t="s">
        <v>100</v>
      </c>
      <c r="G186" s="81">
        <f t="shared" si="15"/>
        <v>150</v>
      </c>
      <c r="H186" s="35"/>
    </row>
    <row r="187" spans="2:8" ht="17.25" customHeight="1" thickBot="1">
      <c r="B187" s="88" t="s">
        <v>102</v>
      </c>
      <c r="C187" s="89">
        <f>SUM(C184:C186)</f>
        <v>1550</v>
      </c>
      <c r="D187" s="84"/>
      <c r="F187" s="88" t="s">
        <v>102</v>
      </c>
      <c r="G187" s="81">
        <f t="shared" si="15"/>
        <v>1550</v>
      </c>
      <c r="H187" s="35"/>
    </row>
    <row r="188" spans="2:8" ht="17.25" customHeight="1" thickBot="1">
      <c r="B188" s="40"/>
      <c r="C188" s="41"/>
      <c r="D188" s="42"/>
      <c r="E188" s="41"/>
      <c r="F188" s="41"/>
      <c r="G188" s="41"/>
      <c r="H188" s="43"/>
    </row>
    <row r="189" spans="2:8" ht="17.25" customHeight="1">
      <c r="B189" s="76" t="str">
        <f>+B174</f>
        <v>SEPTEMBRE 2023</v>
      </c>
      <c r="C189" s="45"/>
      <c r="D189" s="46"/>
      <c r="E189" s="45"/>
      <c r="F189" s="77" t="str">
        <f>+B189</f>
        <v>SEPTEMBRE 2023</v>
      </c>
      <c r="G189" s="45"/>
      <c r="H189" s="48"/>
    </row>
    <row r="190" spans="2:8" ht="17.25" customHeight="1">
      <c r="B190" s="78" t="s">
        <v>96</v>
      </c>
      <c r="D190" s="50"/>
      <c r="F190" s="79" t="s">
        <v>96</v>
      </c>
      <c r="H190" s="35"/>
    </row>
    <row r="191" spans="2:8" ht="17.25" customHeight="1">
      <c r="B191" s="78" t="s">
        <v>97</v>
      </c>
      <c r="D191" s="50"/>
      <c r="F191" s="79" t="s">
        <v>97</v>
      </c>
      <c r="H191" s="35"/>
    </row>
    <row r="192" spans="2:8" ht="17.25" customHeight="1">
      <c r="B192" s="52"/>
      <c r="D192" s="50"/>
      <c r="H192" s="35"/>
    </row>
    <row r="193" spans="2:8" ht="17.25" customHeight="1">
      <c r="B193" s="78" t="str">
        <f>B178</f>
        <v>ANNEE SCOLAIRE  : 2023/ 2024</v>
      </c>
      <c r="D193" s="50"/>
      <c r="F193" s="79" t="str">
        <f>B193</f>
        <v>ANNEE SCOLAIRE  : 2023/ 2024</v>
      </c>
      <c r="H193" s="35"/>
    </row>
    <row r="194" spans="2:8" ht="17.25" customHeight="1" thickBot="1">
      <c r="B194" s="52"/>
      <c r="D194" s="50"/>
      <c r="H194" s="35"/>
    </row>
    <row r="195" spans="2:8" ht="17.25" customHeight="1" thickBot="1">
      <c r="B195" s="80" t="s">
        <v>10</v>
      </c>
      <c r="C195" s="81" t="str">
        <f>+'CE6'!B18</f>
        <v xml:space="preserve">BOUJDOUR </v>
      </c>
      <c r="D195" s="82"/>
      <c r="F195" s="80" t="s">
        <v>10</v>
      </c>
      <c r="G195" s="81" t="str">
        <f>+C195</f>
        <v xml:space="preserve">BOUJDOUR </v>
      </c>
      <c r="H195" s="35"/>
    </row>
    <row r="196" spans="2:8" ht="17.25" customHeight="1" thickBot="1">
      <c r="B196" s="80" t="s">
        <v>9</v>
      </c>
      <c r="C196" s="81" t="str">
        <f>+'CE6'!C18</f>
        <v>MED REDA</v>
      </c>
      <c r="D196" s="82"/>
      <c r="F196" s="80" t="s">
        <v>9</v>
      </c>
      <c r="G196" s="81" t="str">
        <f t="shared" ref="G196:G197" si="16">+C196</f>
        <v>MED REDA</v>
      </c>
      <c r="H196" s="35"/>
    </row>
    <row r="197" spans="2:8" ht="17.25" customHeight="1" thickBot="1">
      <c r="B197" s="80" t="s">
        <v>92</v>
      </c>
      <c r="C197" s="83" t="str">
        <f>+'CE6'!D18</f>
        <v>CE6</v>
      </c>
      <c r="D197" s="84"/>
      <c r="F197" s="80" t="s">
        <v>92</v>
      </c>
      <c r="G197" s="81" t="str">
        <f t="shared" si="16"/>
        <v>CE6</v>
      </c>
      <c r="H197" s="57" t="s">
        <v>101</v>
      </c>
    </row>
    <row r="198" spans="2:8" ht="17.25" customHeight="1" thickBot="1">
      <c r="B198" s="52"/>
      <c r="C198" s="85"/>
      <c r="D198" s="82"/>
      <c r="G198" s="81"/>
      <c r="H198" s="35"/>
    </row>
    <row r="199" spans="2:8" ht="17.25" customHeight="1" thickBot="1">
      <c r="B199" s="80" t="s">
        <v>98</v>
      </c>
      <c r="C199" s="86">
        <f>+'CE6'!E150</f>
        <v>0</v>
      </c>
      <c r="D199" s="84"/>
      <c r="F199" s="80" t="s">
        <v>98</v>
      </c>
      <c r="G199" s="81">
        <f t="shared" ref="G199:G202" si="17">+C199</f>
        <v>0</v>
      </c>
      <c r="H199" s="35"/>
    </row>
    <row r="200" spans="2:8" ht="17.25" customHeight="1" thickBot="1">
      <c r="B200" s="87" t="s">
        <v>99</v>
      </c>
      <c r="C200" s="86">
        <f>+'CE6'!H150</f>
        <v>0</v>
      </c>
      <c r="D200" s="84"/>
      <c r="F200" s="87" t="s">
        <v>99</v>
      </c>
      <c r="G200" s="81">
        <f t="shared" si="17"/>
        <v>0</v>
      </c>
      <c r="H200" s="35"/>
    </row>
    <row r="201" spans="2:8" ht="17.25" customHeight="1" thickBot="1">
      <c r="B201" s="80" t="s">
        <v>100</v>
      </c>
      <c r="C201" s="83">
        <f>+'CE6'!K150</f>
        <v>0</v>
      </c>
      <c r="D201" s="84"/>
      <c r="F201" s="80" t="s">
        <v>100</v>
      </c>
      <c r="G201" s="81">
        <f t="shared" si="17"/>
        <v>0</v>
      </c>
      <c r="H201" s="35"/>
    </row>
    <row r="202" spans="2:8" ht="17.25" customHeight="1" thickBot="1">
      <c r="B202" s="88" t="s">
        <v>102</v>
      </c>
      <c r="C202" s="89">
        <f>SUM(C199:C201)</f>
        <v>0</v>
      </c>
      <c r="D202" s="84"/>
      <c r="F202" s="88" t="s">
        <v>102</v>
      </c>
      <c r="G202" s="81">
        <f t="shared" si="17"/>
        <v>0</v>
      </c>
      <c r="H202" s="35"/>
    </row>
    <row r="203" spans="2:8" ht="17.25" customHeight="1" thickBot="1">
      <c r="B203" s="40"/>
      <c r="C203" s="41"/>
      <c r="D203" s="42"/>
      <c r="E203" s="41"/>
      <c r="F203" s="41"/>
      <c r="G203" s="41"/>
      <c r="H203" s="43"/>
    </row>
    <row r="204" spans="2:8" ht="17.25" customHeight="1">
      <c r="B204" s="44" t="str">
        <f>+B189</f>
        <v>SEPTEMBRE 2023</v>
      </c>
      <c r="C204" s="45"/>
      <c r="D204" s="46"/>
      <c r="E204" s="45"/>
      <c r="F204" s="47" t="str">
        <f>+B204</f>
        <v>SEPTEMBRE 2023</v>
      </c>
      <c r="G204" s="45"/>
      <c r="H204" s="48"/>
    </row>
    <row r="205" spans="2:8" ht="17.25" customHeight="1">
      <c r="B205" s="49" t="s">
        <v>96</v>
      </c>
      <c r="D205" s="50"/>
      <c r="F205" s="51" t="s">
        <v>96</v>
      </c>
      <c r="H205" s="35"/>
    </row>
    <row r="206" spans="2:8" ht="17.25" customHeight="1">
      <c r="B206" s="49" t="s">
        <v>97</v>
      </c>
      <c r="D206" s="50"/>
      <c r="F206" s="51" t="s">
        <v>97</v>
      </c>
      <c r="H206" s="35"/>
    </row>
    <row r="207" spans="2:8" ht="9" customHeight="1">
      <c r="B207" s="52"/>
      <c r="D207" s="50"/>
      <c r="H207" s="35"/>
    </row>
    <row r="208" spans="2:8" ht="17.25" customHeight="1">
      <c r="B208" s="53" t="str">
        <f>B193</f>
        <v>ANNEE SCOLAIRE  : 2023/ 2024</v>
      </c>
      <c r="D208" s="50"/>
      <c r="F208" s="54" t="str">
        <f>B208</f>
        <v>ANNEE SCOLAIRE  : 2023/ 2024</v>
      </c>
      <c r="H208" s="35"/>
    </row>
    <row r="209" spans="2:8" ht="8.25" customHeight="1" thickBot="1">
      <c r="B209" s="52"/>
      <c r="D209" s="50"/>
      <c r="H209" s="35"/>
    </row>
    <row r="210" spans="2:8" ht="17.25" customHeight="1" thickBot="1">
      <c r="B210" s="55" t="s">
        <v>10</v>
      </c>
      <c r="C210" s="34">
        <f>+'CE6'!B22</f>
        <v>0</v>
      </c>
      <c r="D210" s="56"/>
      <c r="F210" s="55" t="s">
        <v>10</v>
      </c>
      <c r="G210" s="34">
        <f>+C210</f>
        <v>0</v>
      </c>
      <c r="H210" s="35"/>
    </row>
    <row r="211" spans="2:8" ht="17.25" customHeight="1" thickBot="1">
      <c r="B211" s="55" t="s">
        <v>9</v>
      </c>
      <c r="C211" s="34">
        <f>+'CE6'!C22</f>
        <v>0</v>
      </c>
      <c r="D211" s="56"/>
      <c r="F211" s="55" t="s">
        <v>9</v>
      </c>
      <c r="G211" s="34">
        <f>+C211</f>
        <v>0</v>
      </c>
      <c r="H211" s="35"/>
    </row>
    <row r="212" spans="2:8" ht="17.25" customHeight="1" thickBot="1">
      <c r="B212" s="55" t="s">
        <v>92</v>
      </c>
      <c r="C212" s="37">
        <f>+'CE6'!D22</f>
        <v>0</v>
      </c>
      <c r="D212" s="33"/>
      <c r="F212" s="55" t="s">
        <v>92</v>
      </c>
      <c r="G212" s="34">
        <f>+C212</f>
        <v>0</v>
      </c>
      <c r="H212" s="57" t="s">
        <v>101</v>
      </c>
    </row>
    <row r="213" spans="2:8" ht="3.75" customHeight="1" thickBot="1">
      <c r="B213" s="52"/>
      <c r="C213" s="58"/>
      <c r="D213" s="56"/>
      <c r="G213" s="34"/>
      <c r="H213" s="35"/>
    </row>
    <row r="214" spans="2:8" ht="17.25" customHeight="1" thickBot="1">
      <c r="B214" s="31" t="s">
        <v>98</v>
      </c>
      <c r="C214" s="32">
        <f>+'CE6'!E22</f>
        <v>0</v>
      </c>
      <c r="D214" s="33"/>
      <c r="F214" s="31" t="s">
        <v>98</v>
      </c>
      <c r="G214" s="34">
        <f>+C214</f>
        <v>0</v>
      </c>
      <c r="H214" s="35"/>
    </row>
    <row r="215" spans="2:8" ht="17.25" customHeight="1" thickBot="1">
      <c r="B215" s="36" t="s">
        <v>99</v>
      </c>
      <c r="C215" s="32">
        <f>+'CE6'!H22</f>
        <v>0</v>
      </c>
      <c r="D215" s="33"/>
      <c r="F215" s="36" t="s">
        <v>99</v>
      </c>
      <c r="G215" s="34">
        <f>+C215</f>
        <v>0</v>
      </c>
      <c r="H215" s="35"/>
    </row>
    <row r="216" spans="2:8" ht="17.25" customHeight="1" thickBot="1">
      <c r="B216" s="31" t="s">
        <v>100</v>
      </c>
      <c r="C216" s="37">
        <f>+'CE6'!K22</f>
        <v>0</v>
      </c>
      <c r="D216" s="33"/>
      <c r="F216" s="31" t="s">
        <v>100</v>
      </c>
      <c r="G216" s="34">
        <f>+C216</f>
        <v>0</v>
      </c>
      <c r="H216" s="35"/>
    </row>
    <row r="217" spans="2:8" ht="17.25" customHeight="1" thickBot="1">
      <c r="B217" s="38" t="s">
        <v>102</v>
      </c>
      <c r="C217" s="39">
        <f>SUM(C214:C216)</f>
        <v>0</v>
      </c>
      <c r="D217" s="33"/>
      <c r="F217" s="38" t="s">
        <v>102</v>
      </c>
      <c r="G217" s="34">
        <f>+C217</f>
        <v>0</v>
      </c>
      <c r="H217" s="35"/>
    </row>
    <row r="218" spans="2:8" ht="17.25" customHeight="1" thickBot="1">
      <c r="B218" s="40"/>
      <c r="C218" s="59"/>
      <c r="D218" s="60"/>
      <c r="E218" s="41"/>
      <c r="F218" s="41"/>
      <c r="G218" s="41"/>
      <c r="H218" s="43"/>
    </row>
    <row r="219" spans="2:8" ht="17.25" customHeight="1">
      <c r="B219" s="44" t="str">
        <f>+B204</f>
        <v>SEPTEMBRE 2023</v>
      </c>
      <c r="C219" s="45"/>
      <c r="D219" s="46"/>
      <c r="E219" s="45"/>
      <c r="F219" s="47" t="str">
        <f>+B219</f>
        <v>SEPTEMBRE 2023</v>
      </c>
      <c r="G219" s="45"/>
      <c r="H219" s="48"/>
    </row>
    <row r="220" spans="2:8" ht="17.25" customHeight="1">
      <c r="B220" s="49" t="s">
        <v>96</v>
      </c>
      <c r="D220" s="50"/>
      <c r="F220" s="51" t="s">
        <v>96</v>
      </c>
      <c r="H220" s="35"/>
    </row>
    <row r="221" spans="2:8" ht="17.25" customHeight="1">
      <c r="B221" s="49" t="s">
        <v>97</v>
      </c>
      <c r="D221" s="50"/>
      <c r="F221" s="51" t="s">
        <v>97</v>
      </c>
      <c r="H221" s="35"/>
    </row>
    <row r="222" spans="2:8" ht="17.25" customHeight="1">
      <c r="B222" s="52"/>
      <c r="D222" s="50"/>
      <c r="H222" s="35"/>
    </row>
    <row r="223" spans="2:8" ht="17.25" customHeight="1">
      <c r="B223" s="53" t="str">
        <f>B208</f>
        <v>ANNEE SCOLAIRE  : 2023/ 2024</v>
      </c>
      <c r="D223" s="50"/>
      <c r="F223" s="54" t="str">
        <f>B223</f>
        <v>ANNEE SCOLAIRE  : 2023/ 2024</v>
      </c>
      <c r="H223" s="35"/>
    </row>
    <row r="224" spans="2:8" ht="17.25" customHeight="1" thickBot="1">
      <c r="B224" s="52"/>
      <c r="D224" s="50"/>
      <c r="H224" s="35"/>
    </row>
    <row r="225" spans="2:8" ht="17.25" customHeight="1" thickBot="1">
      <c r="B225" s="55" t="s">
        <v>10</v>
      </c>
      <c r="C225" s="34">
        <f>+'CM2'!B233</f>
        <v>0</v>
      </c>
      <c r="D225" s="56"/>
      <c r="F225" s="55" t="s">
        <v>10</v>
      </c>
      <c r="G225" s="34">
        <f>+C225</f>
        <v>0</v>
      </c>
      <c r="H225" s="35"/>
    </row>
    <row r="226" spans="2:8" ht="17.25" customHeight="1" thickBot="1">
      <c r="B226" s="55" t="s">
        <v>9</v>
      </c>
      <c r="C226" s="34">
        <f>+'CM2'!C233</f>
        <v>0</v>
      </c>
      <c r="D226" s="56"/>
      <c r="F226" s="55" t="s">
        <v>9</v>
      </c>
      <c r="G226" s="34">
        <f t="shared" ref="G226:G227" si="18">+C226</f>
        <v>0</v>
      </c>
      <c r="H226" s="35"/>
    </row>
    <row r="227" spans="2:8" ht="17.25" customHeight="1" thickBot="1">
      <c r="B227" s="55" t="s">
        <v>92</v>
      </c>
      <c r="C227" s="37">
        <f>+'CM2'!D233</f>
        <v>0</v>
      </c>
      <c r="D227" s="33"/>
      <c r="F227" s="55" t="s">
        <v>92</v>
      </c>
      <c r="G227" s="34">
        <f t="shared" si="18"/>
        <v>0</v>
      </c>
      <c r="H227" s="57" t="s">
        <v>101</v>
      </c>
    </row>
    <row r="228" spans="2:8" ht="17.25" customHeight="1" thickBot="1">
      <c r="B228" s="52"/>
      <c r="C228" s="58"/>
      <c r="D228" s="56"/>
      <c r="G228" s="34"/>
      <c r="H228" s="35"/>
    </row>
    <row r="229" spans="2:8" ht="17.25" customHeight="1" thickBot="1">
      <c r="B229" s="31" t="s">
        <v>98</v>
      </c>
      <c r="C229" s="32">
        <f>+'CM2'!E233</f>
        <v>0</v>
      </c>
      <c r="D229" s="33"/>
      <c r="F229" s="31" t="s">
        <v>98</v>
      </c>
      <c r="G229" s="34">
        <f t="shared" ref="G229:G232" si="19">+C229</f>
        <v>0</v>
      </c>
      <c r="H229" s="35"/>
    </row>
    <row r="230" spans="2:8" ht="17.25" customHeight="1" thickBot="1">
      <c r="B230" s="36" t="s">
        <v>99</v>
      </c>
      <c r="C230" s="32">
        <f>+'CM2'!H233</f>
        <v>0</v>
      </c>
      <c r="D230" s="33"/>
      <c r="F230" s="36" t="s">
        <v>99</v>
      </c>
      <c r="G230" s="34">
        <f t="shared" si="19"/>
        <v>0</v>
      </c>
      <c r="H230" s="35"/>
    </row>
    <row r="231" spans="2:8" ht="17.25" customHeight="1" thickBot="1">
      <c r="B231" s="31" t="s">
        <v>100</v>
      </c>
      <c r="C231" s="37">
        <f>+'CM2'!K233</f>
        <v>0</v>
      </c>
      <c r="D231" s="33"/>
      <c r="F231" s="31" t="s">
        <v>100</v>
      </c>
      <c r="G231" s="34">
        <f t="shared" si="19"/>
        <v>0</v>
      </c>
      <c r="H231" s="35"/>
    </row>
    <row r="232" spans="2:8" ht="17.25" customHeight="1" thickBot="1">
      <c r="B232" s="38" t="s">
        <v>102</v>
      </c>
      <c r="C232" s="39">
        <f>SUM(C229:C231)</f>
        <v>0</v>
      </c>
      <c r="D232" s="33"/>
      <c r="F232" s="38" t="s">
        <v>102</v>
      </c>
      <c r="G232" s="34">
        <f t="shared" si="19"/>
        <v>0</v>
      </c>
      <c r="H232" s="35"/>
    </row>
    <row r="233" spans="2:8" ht="17.25" customHeight="1" thickBot="1">
      <c r="B233" s="40"/>
      <c r="C233" s="41"/>
      <c r="D233" s="42"/>
      <c r="E233" s="41"/>
      <c r="F233" s="41"/>
      <c r="G233" s="41"/>
      <c r="H233" s="43"/>
    </row>
    <row r="234" spans="2:8" ht="17.25" customHeight="1">
      <c r="B234" s="44" t="str">
        <f>+B219</f>
        <v>SEPTEMBRE 2023</v>
      </c>
      <c r="C234" s="45"/>
      <c r="D234" s="46"/>
      <c r="E234" s="45"/>
      <c r="F234" s="47" t="str">
        <f>+B234</f>
        <v>SEPTEMBRE 2023</v>
      </c>
      <c r="G234" s="45"/>
      <c r="H234" s="48"/>
    </row>
    <row r="235" spans="2:8" ht="17.25" customHeight="1">
      <c r="B235" s="49" t="s">
        <v>96</v>
      </c>
      <c r="D235" s="50"/>
      <c r="F235" s="51" t="s">
        <v>96</v>
      </c>
      <c r="H235" s="35"/>
    </row>
    <row r="236" spans="2:8" ht="17.25" customHeight="1">
      <c r="B236" s="49" t="s">
        <v>97</v>
      </c>
      <c r="D236" s="50"/>
      <c r="F236" s="51" t="s">
        <v>97</v>
      </c>
      <c r="H236" s="35"/>
    </row>
    <row r="237" spans="2:8" ht="17.25" customHeight="1">
      <c r="B237" s="52"/>
      <c r="D237" s="50"/>
      <c r="H237" s="35"/>
    </row>
    <row r="238" spans="2:8" ht="17.25" customHeight="1">
      <c r="B238" s="53" t="str">
        <f>B223</f>
        <v>ANNEE SCOLAIRE  : 2023/ 2024</v>
      </c>
      <c r="D238" s="50"/>
      <c r="F238" s="54" t="str">
        <f>B238</f>
        <v>ANNEE SCOLAIRE  : 2023/ 2024</v>
      </c>
      <c r="H238" s="35"/>
    </row>
    <row r="239" spans="2:8" ht="17.25" customHeight="1" thickBot="1">
      <c r="B239" s="52"/>
      <c r="D239" s="50"/>
      <c r="H239" s="35"/>
    </row>
    <row r="240" spans="2:8" ht="17.25" customHeight="1" thickBot="1">
      <c r="B240" s="55" t="s">
        <v>10</v>
      </c>
      <c r="C240" s="34">
        <f>+'CM2'!B276</f>
        <v>0</v>
      </c>
      <c r="D240" s="56"/>
      <c r="F240" s="55" t="s">
        <v>10</v>
      </c>
      <c r="G240" s="34">
        <f>+C240</f>
        <v>0</v>
      </c>
      <c r="H240" s="35"/>
    </row>
    <row r="241" spans="2:8" ht="17.25" customHeight="1" thickBot="1">
      <c r="B241" s="55" t="s">
        <v>9</v>
      </c>
      <c r="C241" s="34">
        <f>+'CM2'!C276</f>
        <v>0</v>
      </c>
      <c r="D241" s="56"/>
      <c r="F241" s="55" t="s">
        <v>9</v>
      </c>
      <c r="G241" s="34">
        <f>+C241</f>
        <v>0</v>
      </c>
      <c r="H241" s="35"/>
    </row>
    <row r="242" spans="2:8" ht="17.25" customHeight="1" thickBot="1">
      <c r="B242" s="55" t="s">
        <v>92</v>
      </c>
      <c r="C242" s="37">
        <f>+'CM2'!D276</f>
        <v>0</v>
      </c>
      <c r="D242" s="33"/>
      <c r="F242" s="55" t="s">
        <v>92</v>
      </c>
      <c r="G242" s="34">
        <f>+C242</f>
        <v>0</v>
      </c>
      <c r="H242" s="57" t="s">
        <v>101</v>
      </c>
    </row>
    <row r="243" spans="2:8" ht="17.25" customHeight="1" thickBot="1">
      <c r="B243" s="52"/>
      <c r="C243" s="58"/>
      <c r="D243" s="56"/>
      <c r="G243" s="34"/>
      <c r="H243" s="35"/>
    </row>
    <row r="244" spans="2:8" ht="17.25" customHeight="1" thickBot="1">
      <c r="B244" s="31" t="s">
        <v>98</v>
      </c>
      <c r="C244" s="32">
        <f>+'CM2'!E276</f>
        <v>0</v>
      </c>
      <c r="D244" s="33"/>
      <c r="F244" s="31" t="s">
        <v>98</v>
      </c>
      <c r="G244" s="34">
        <f>+C244</f>
        <v>0</v>
      </c>
      <c r="H244" s="35"/>
    </row>
    <row r="245" spans="2:8" ht="17.25" customHeight="1" thickBot="1">
      <c r="B245" s="36" t="s">
        <v>99</v>
      </c>
      <c r="C245" s="32">
        <f>+'CM2'!H276</f>
        <v>0</v>
      </c>
      <c r="D245" s="33"/>
      <c r="F245" s="36" t="s">
        <v>99</v>
      </c>
      <c r="G245" s="34">
        <f>+C245</f>
        <v>0</v>
      </c>
      <c r="H245" s="35"/>
    </row>
    <row r="246" spans="2:8" ht="17.25" customHeight="1" thickBot="1">
      <c r="B246" s="31" t="s">
        <v>100</v>
      </c>
      <c r="C246" s="37">
        <f>+'CM2'!K276</f>
        <v>0</v>
      </c>
      <c r="D246" s="33"/>
      <c r="F246" s="31" t="s">
        <v>100</v>
      </c>
      <c r="G246" s="34">
        <f>+C246</f>
        <v>0</v>
      </c>
      <c r="H246" s="35"/>
    </row>
    <row r="247" spans="2:8" ht="17.25" customHeight="1" thickBot="1">
      <c r="B247" s="38" t="s">
        <v>102</v>
      </c>
      <c r="C247" s="39">
        <f>SUM(C244:C246)</f>
        <v>0</v>
      </c>
      <c r="D247" s="33"/>
      <c r="F247" s="38" t="s">
        <v>102</v>
      </c>
      <c r="G247" s="34">
        <f>+C247</f>
        <v>0</v>
      </c>
      <c r="H247" s="35"/>
    </row>
    <row r="248" spans="2:8" ht="17.25" customHeight="1" thickBot="1">
      <c r="B248" s="40"/>
      <c r="C248" s="59"/>
      <c r="D248" s="60"/>
      <c r="E248" s="41"/>
      <c r="F248" s="41"/>
      <c r="G248" s="41"/>
      <c r="H248" s="43"/>
    </row>
    <row r="249" spans="2:8" ht="17.25" customHeight="1">
      <c r="B249" s="111" t="str">
        <f>+B234</f>
        <v>SEPTEMBRE 2023</v>
      </c>
      <c r="C249" s="112"/>
      <c r="D249" s="113"/>
      <c r="E249" s="112"/>
      <c r="F249" s="114" t="str">
        <f>+B249</f>
        <v>SEPTEMBRE 2023</v>
      </c>
      <c r="G249" s="112"/>
      <c r="H249" s="48"/>
    </row>
    <row r="250" spans="2:8" ht="17.25" customHeight="1">
      <c r="B250" s="116" t="s">
        <v>96</v>
      </c>
      <c r="C250" s="117"/>
      <c r="D250" s="118"/>
      <c r="E250" s="117"/>
      <c r="F250" s="119" t="s">
        <v>96</v>
      </c>
      <c r="G250" s="117"/>
      <c r="H250" s="35"/>
    </row>
    <row r="251" spans="2:8" ht="17.25" customHeight="1">
      <c r="B251" s="116" t="s">
        <v>97</v>
      </c>
      <c r="C251" s="117"/>
      <c r="D251" s="118"/>
      <c r="E251" s="117"/>
      <c r="F251" s="119" t="s">
        <v>97</v>
      </c>
      <c r="G251" s="117"/>
      <c r="H251" s="35"/>
    </row>
    <row r="252" spans="2:8" ht="17.25" customHeight="1">
      <c r="B252" s="52"/>
      <c r="D252" s="50"/>
      <c r="H252" s="35"/>
    </row>
    <row r="253" spans="2:8" ht="17.25" customHeight="1">
      <c r="B253" s="78" t="str">
        <f>B238</f>
        <v>ANNEE SCOLAIRE  : 2023/ 2024</v>
      </c>
      <c r="D253" s="50"/>
      <c r="F253" s="79" t="str">
        <f>B253</f>
        <v>ANNEE SCOLAIRE  : 2023/ 2024</v>
      </c>
      <c r="H253" s="35"/>
    </row>
    <row r="254" spans="2:8" ht="17.25" customHeight="1" thickBot="1">
      <c r="B254" s="52"/>
      <c r="D254" s="50"/>
      <c r="H254" s="35"/>
    </row>
    <row r="255" spans="2:8" ht="17.25" customHeight="1" thickBot="1">
      <c r="B255" s="55" t="s">
        <v>10</v>
      </c>
      <c r="C255" s="34">
        <f>+'CM2'!B277</f>
        <v>0</v>
      </c>
      <c r="D255" s="56"/>
      <c r="F255" s="55" t="s">
        <v>10</v>
      </c>
      <c r="G255" s="34">
        <f>+C255</f>
        <v>0</v>
      </c>
      <c r="H255" s="35"/>
    </row>
    <row r="256" spans="2:8" ht="17.25" customHeight="1" thickBot="1">
      <c r="B256" s="55" t="s">
        <v>9</v>
      </c>
      <c r="C256" s="34">
        <f>+'CM2'!C277</f>
        <v>0</v>
      </c>
      <c r="D256" s="56"/>
      <c r="F256" s="55" t="s">
        <v>9</v>
      </c>
      <c r="G256" s="34">
        <f t="shared" ref="G256:G257" si="20">+C256</f>
        <v>0</v>
      </c>
      <c r="H256" s="35"/>
    </row>
    <row r="257" spans="2:8" ht="17.25" customHeight="1" thickBot="1">
      <c r="B257" s="55" t="s">
        <v>92</v>
      </c>
      <c r="C257" s="37">
        <f>+'CM2'!D277</f>
        <v>0</v>
      </c>
      <c r="D257" s="33"/>
      <c r="F257" s="55" t="s">
        <v>92</v>
      </c>
      <c r="G257" s="34">
        <f t="shared" si="20"/>
        <v>0</v>
      </c>
      <c r="H257" s="57" t="s">
        <v>101</v>
      </c>
    </row>
    <row r="258" spans="2:8" ht="17.25" customHeight="1" thickBot="1">
      <c r="B258" s="52"/>
      <c r="C258" s="58"/>
      <c r="D258" s="56"/>
      <c r="G258" s="34"/>
      <c r="H258" s="35"/>
    </row>
    <row r="259" spans="2:8" ht="17.25" customHeight="1" thickBot="1">
      <c r="B259" s="31" t="s">
        <v>98</v>
      </c>
      <c r="C259" s="32">
        <f>+'CM2'!E277</f>
        <v>0</v>
      </c>
      <c r="D259" s="33"/>
      <c r="F259" s="31" t="s">
        <v>98</v>
      </c>
      <c r="G259" s="34">
        <f t="shared" ref="G259:G262" si="21">+C259</f>
        <v>0</v>
      </c>
      <c r="H259" s="35"/>
    </row>
    <row r="260" spans="2:8" ht="17.25" customHeight="1" thickBot="1">
      <c r="B260" s="36" t="s">
        <v>99</v>
      </c>
      <c r="C260" s="32">
        <f>+'CM2'!H277</f>
        <v>0</v>
      </c>
      <c r="D260" s="33"/>
      <c r="F260" s="36" t="s">
        <v>99</v>
      </c>
      <c r="G260" s="34">
        <f t="shared" si="21"/>
        <v>0</v>
      </c>
      <c r="H260" s="35"/>
    </row>
    <row r="261" spans="2:8" ht="17.25" customHeight="1" thickBot="1">
      <c r="B261" s="31" t="s">
        <v>100</v>
      </c>
      <c r="C261" s="37">
        <f>+'CM2'!K277</f>
        <v>0</v>
      </c>
      <c r="D261" s="33"/>
      <c r="F261" s="31" t="s">
        <v>100</v>
      </c>
      <c r="G261" s="34">
        <f t="shared" si="21"/>
        <v>0</v>
      </c>
      <c r="H261" s="35"/>
    </row>
    <row r="262" spans="2:8" ht="17.25" customHeight="1" thickBot="1">
      <c r="B262" s="38" t="s">
        <v>102</v>
      </c>
      <c r="C262" s="39">
        <f>SUM(C259:C261)</f>
        <v>0</v>
      </c>
      <c r="D262" s="33"/>
      <c r="F262" s="38" t="s">
        <v>102</v>
      </c>
      <c r="G262" s="34">
        <f t="shared" si="21"/>
        <v>0</v>
      </c>
      <c r="H262" s="35"/>
    </row>
    <row r="263" spans="2:8" ht="17.25" customHeight="1" thickBot="1">
      <c r="B263" s="40"/>
      <c r="C263" s="41"/>
      <c r="D263" s="42"/>
      <c r="E263" s="41"/>
      <c r="F263" s="41"/>
      <c r="G263" s="41"/>
      <c r="H263" s="43"/>
    </row>
    <row r="264" spans="2:8" ht="17.25" customHeight="1">
      <c r="B264" s="111" t="str">
        <f>+B249</f>
        <v>SEPTEMBRE 2023</v>
      </c>
      <c r="C264" s="112"/>
      <c r="D264" s="113"/>
      <c r="E264" s="112"/>
      <c r="F264" s="114" t="str">
        <f>+B264</f>
        <v>SEPTEMBRE 2023</v>
      </c>
      <c r="G264" s="112"/>
      <c r="H264" s="115"/>
    </row>
    <row r="265" spans="2:8" ht="17.25" customHeight="1">
      <c r="B265" s="116" t="s">
        <v>96</v>
      </c>
      <c r="C265" s="117"/>
      <c r="D265" s="118"/>
      <c r="E265" s="117"/>
      <c r="F265" s="119" t="s">
        <v>96</v>
      </c>
      <c r="G265" s="117"/>
      <c r="H265" s="120"/>
    </row>
    <row r="266" spans="2:8" ht="17.25" customHeight="1">
      <c r="B266" s="116" t="s">
        <v>97</v>
      </c>
      <c r="C266" s="117"/>
      <c r="D266" s="118"/>
      <c r="E266" s="117"/>
      <c r="F266" s="119" t="s">
        <v>97</v>
      </c>
      <c r="G266" s="117"/>
      <c r="H266" s="120"/>
    </row>
    <row r="267" spans="2:8" ht="17.25" customHeight="1">
      <c r="B267" s="121"/>
      <c r="C267" s="117"/>
      <c r="D267" s="118"/>
      <c r="E267" s="117"/>
      <c r="F267" s="117"/>
      <c r="G267" s="117"/>
      <c r="H267" s="120"/>
    </row>
    <row r="268" spans="2:8" ht="17.25" customHeight="1">
      <c r="B268" s="116" t="str">
        <f>B253</f>
        <v>ANNEE SCOLAIRE  : 2023/ 2024</v>
      </c>
      <c r="C268" s="117"/>
      <c r="D268" s="118"/>
      <c r="E268" s="117"/>
      <c r="F268" s="119" t="str">
        <f>B268</f>
        <v>ANNEE SCOLAIRE  : 2023/ 2024</v>
      </c>
      <c r="G268" s="117"/>
      <c r="H268" s="120"/>
    </row>
    <row r="269" spans="2:8" ht="17.25" customHeight="1" thickBot="1">
      <c r="B269" s="52"/>
      <c r="D269" s="50"/>
      <c r="H269" s="35"/>
    </row>
    <row r="270" spans="2:8" ht="17.25" customHeight="1" thickBot="1">
      <c r="B270" s="55" t="s">
        <v>10</v>
      </c>
      <c r="C270" s="34">
        <f>+'CM2'!B278</f>
        <v>0</v>
      </c>
      <c r="D270" s="56"/>
      <c r="F270" s="55" t="s">
        <v>10</v>
      </c>
      <c r="G270" s="34">
        <f>+C270</f>
        <v>0</v>
      </c>
      <c r="H270" s="35"/>
    </row>
    <row r="271" spans="2:8" ht="17.25" customHeight="1" thickBot="1">
      <c r="B271" s="55" t="s">
        <v>9</v>
      </c>
      <c r="C271" s="34">
        <f>+'CM2'!C278</f>
        <v>0</v>
      </c>
      <c r="D271" s="56"/>
      <c r="F271" s="55" t="s">
        <v>9</v>
      </c>
      <c r="G271" s="34">
        <f t="shared" ref="G271:G272" si="22">+C271</f>
        <v>0</v>
      </c>
      <c r="H271" s="35"/>
    </row>
    <row r="272" spans="2:8" ht="17.25" customHeight="1" thickBot="1">
      <c r="B272" s="55" t="s">
        <v>92</v>
      </c>
      <c r="C272" s="37">
        <f>+'CM2'!D278</f>
        <v>0</v>
      </c>
      <c r="D272" s="33"/>
      <c r="F272" s="55" t="s">
        <v>92</v>
      </c>
      <c r="G272" s="34">
        <f t="shared" si="22"/>
        <v>0</v>
      </c>
      <c r="H272" s="57" t="s">
        <v>101</v>
      </c>
    </row>
    <row r="273" spans="2:8" ht="17.25" customHeight="1" thickBot="1">
      <c r="B273" s="52"/>
      <c r="C273" s="58"/>
      <c r="D273" s="56"/>
      <c r="G273" s="34"/>
      <c r="H273" s="35"/>
    </row>
    <row r="274" spans="2:8" ht="17.25" customHeight="1" thickBot="1">
      <c r="B274" s="31" t="s">
        <v>98</v>
      </c>
      <c r="C274" s="32">
        <f>+'CM2'!E278</f>
        <v>0</v>
      </c>
      <c r="D274" s="33"/>
      <c r="F274" s="31" t="s">
        <v>98</v>
      </c>
      <c r="G274" s="34">
        <f t="shared" ref="G274:G277" si="23">+C274</f>
        <v>0</v>
      </c>
      <c r="H274" s="35"/>
    </row>
    <row r="275" spans="2:8" ht="17.25" customHeight="1" thickBot="1">
      <c r="B275" s="36" t="s">
        <v>99</v>
      </c>
      <c r="C275" s="32">
        <f>+'CM2'!H278</f>
        <v>0</v>
      </c>
      <c r="D275" s="33"/>
      <c r="F275" s="36" t="s">
        <v>99</v>
      </c>
      <c r="G275" s="34">
        <f t="shared" si="23"/>
        <v>0</v>
      </c>
      <c r="H275" s="35"/>
    </row>
    <row r="276" spans="2:8" ht="17.25" customHeight="1" thickBot="1">
      <c r="B276" s="31" t="s">
        <v>100</v>
      </c>
      <c r="C276" s="37">
        <f>+'CM2'!K278</f>
        <v>0</v>
      </c>
      <c r="D276" s="33"/>
      <c r="F276" s="31" t="s">
        <v>100</v>
      </c>
      <c r="G276" s="34">
        <f t="shared" si="23"/>
        <v>0</v>
      </c>
      <c r="H276" s="35"/>
    </row>
    <row r="277" spans="2:8" ht="17.25" customHeight="1" thickBot="1">
      <c r="B277" s="38" t="s">
        <v>102</v>
      </c>
      <c r="C277" s="39">
        <f>SUM(C274:C276)</f>
        <v>0</v>
      </c>
      <c r="D277" s="33"/>
      <c r="F277" s="38" t="s">
        <v>102</v>
      </c>
      <c r="G277" s="34">
        <f t="shared" si="23"/>
        <v>0</v>
      </c>
      <c r="H277" s="35"/>
    </row>
    <row r="278" spans="2:8" ht="17.25" customHeight="1" thickBot="1">
      <c r="B278" s="40"/>
      <c r="C278" s="41"/>
      <c r="D278" s="42"/>
      <c r="E278" s="41"/>
      <c r="F278" s="41"/>
      <c r="G278" s="41"/>
      <c r="H278" s="43"/>
    </row>
    <row r="279" spans="2:8" ht="17.25" customHeight="1">
      <c r="B279" s="44" t="str">
        <f>+B264</f>
        <v>SEPTEMBRE 2023</v>
      </c>
      <c r="C279" s="45"/>
      <c r="D279" s="46"/>
      <c r="E279" s="45"/>
      <c r="F279" s="47" t="str">
        <f>+B279</f>
        <v>SEPTEMBRE 2023</v>
      </c>
      <c r="G279" s="45"/>
      <c r="H279" s="48"/>
    </row>
    <row r="280" spans="2:8" ht="17.25" customHeight="1">
      <c r="B280" s="49" t="s">
        <v>96</v>
      </c>
      <c r="D280" s="50"/>
      <c r="F280" s="51" t="s">
        <v>96</v>
      </c>
      <c r="H280" s="35"/>
    </row>
    <row r="281" spans="2:8" ht="17.25" customHeight="1">
      <c r="B281" s="49" t="s">
        <v>97</v>
      </c>
      <c r="D281" s="50"/>
      <c r="F281" s="51" t="s">
        <v>97</v>
      </c>
      <c r="H281" s="35"/>
    </row>
    <row r="282" spans="2:8" ht="17.25" customHeight="1">
      <c r="B282" s="52"/>
      <c r="D282" s="50"/>
      <c r="H282" s="35"/>
    </row>
    <row r="283" spans="2:8" ht="17.25" customHeight="1">
      <c r="B283" s="53" t="str">
        <f>B268</f>
        <v>ANNEE SCOLAIRE  : 2023/ 2024</v>
      </c>
      <c r="D283" s="50"/>
      <c r="F283" s="54" t="str">
        <f>B283</f>
        <v>ANNEE SCOLAIRE  : 2023/ 2024</v>
      </c>
      <c r="H283" s="35"/>
    </row>
    <row r="284" spans="2:8" ht="17.25" customHeight="1" thickBot="1">
      <c r="B284" s="52"/>
      <c r="D284" s="50"/>
      <c r="H284" s="35"/>
    </row>
    <row r="285" spans="2:8" ht="17.25" customHeight="1" thickBot="1">
      <c r="B285" s="55" t="s">
        <v>10</v>
      </c>
      <c r="C285" s="34">
        <f>+'CM2'!B321</f>
        <v>0</v>
      </c>
      <c r="D285" s="56"/>
      <c r="F285" s="55" t="s">
        <v>10</v>
      </c>
      <c r="G285" s="34">
        <f>+C285</f>
        <v>0</v>
      </c>
      <c r="H285" s="35"/>
    </row>
    <row r="286" spans="2:8" ht="17.25" customHeight="1" thickBot="1">
      <c r="B286" s="55" t="s">
        <v>9</v>
      </c>
      <c r="C286" s="34">
        <f>+'CM2'!C321</f>
        <v>0</v>
      </c>
      <c r="D286" s="56"/>
      <c r="F286" s="55" t="s">
        <v>9</v>
      </c>
      <c r="G286" s="34">
        <f>+C286</f>
        <v>0</v>
      </c>
      <c r="H286" s="35"/>
    </row>
    <row r="287" spans="2:8" ht="17.25" customHeight="1" thickBot="1">
      <c r="B287" s="55" t="s">
        <v>92</v>
      </c>
      <c r="C287" s="37">
        <f>+'CM2'!D321</f>
        <v>0</v>
      </c>
      <c r="D287" s="33"/>
      <c r="F287" s="55" t="s">
        <v>92</v>
      </c>
      <c r="G287" s="34">
        <f>+C287</f>
        <v>0</v>
      </c>
      <c r="H287" s="57" t="s">
        <v>101</v>
      </c>
    </row>
    <row r="288" spans="2:8" ht="17.25" customHeight="1" thickBot="1">
      <c r="B288" s="52"/>
      <c r="C288" s="58"/>
      <c r="D288" s="56"/>
      <c r="G288" s="34"/>
      <c r="H288" s="35"/>
    </row>
    <row r="289" spans="2:8" ht="17.25" customHeight="1" thickBot="1">
      <c r="B289" s="31" t="s">
        <v>98</v>
      </c>
      <c r="C289" s="32">
        <f>+'CM2'!E321</f>
        <v>0</v>
      </c>
      <c r="D289" s="33"/>
      <c r="F289" s="31" t="s">
        <v>98</v>
      </c>
      <c r="G289" s="34">
        <f>+C289</f>
        <v>0</v>
      </c>
      <c r="H289" s="35"/>
    </row>
    <row r="290" spans="2:8" ht="17.25" customHeight="1" thickBot="1">
      <c r="B290" s="36" t="s">
        <v>99</v>
      </c>
      <c r="C290" s="32">
        <f>+'CM2'!H321</f>
        <v>0</v>
      </c>
      <c r="D290" s="33"/>
      <c r="F290" s="36" t="s">
        <v>99</v>
      </c>
      <c r="G290" s="34">
        <f>+C290</f>
        <v>0</v>
      </c>
      <c r="H290" s="35"/>
    </row>
    <row r="291" spans="2:8" ht="17.25" customHeight="1" thickBot="1">
      <c r="B291" s="31" t="s">
        <v>100</v>
      </c>
      <c r="C291" s="37">
        <f>+'CM2'!K321</f>
        <v>0</v>
      </c>
      <c r="D291" s="33"/>
      <c r="F291" s="31" t="s">
        <v>100</v>
      </c>
      <c r="G291" s="34">
        <f>+C291</f>
        <v>0</v>
      </c>
      <c r="H291" s="35"/>
    </row>
    <row r="292" spans="2:8" ht="17.25" customHeight="1" thickBot="1">
      <c r="B292" s="38" t="s">
        <v>102</v>
      </c>
      <c r="C292" s="39">
        <f>SUM(C289:C291)</f>
        <v>0</v>
      </c>
      <c r="D292" s="33"/>
      <c r="F292" s="38" t="s">
        <v>102</v>
      </c>
      <c r="G292" s="34">
        <f>+C292</f>
        <v>0</v>
      </c>
      <c r="H292" s="35"/>
    </row>
    <row r="293" spans="2:8" ht="17.25" customHeight="1" thickBot="1">
      <c r="B293" s="40"/>
      <c r="C293" s="59"/>
      <c r="D293" s="60"/>
      <c r="E293" s="41"/>
      <c r="F293" s="41"/>
      <c r="G293" s="41"/>
      <c r="H293" s="43"/>
    </row>
    <row r="294" spans="2:8" ht="17.25" customHeight="1">
      <c r="B294" s="44" t="str">
        <f>+B279</f>
        <v>SEPTEMBRE 2023</v>
      </c>
      <c r="C294" s="45"/>
      <c r="D294" s="46"/>
      <c r="E294" s="45"/>
      <c r="F294" s="47" t="str">
        <f>+B294</f>
        <v>SEPTEMBRE 2023</v>
      </c>
      <c r="G294" s="45"/>
      <c r="H294" s="48"/>
    </row>
    <row r="295" spans="2:8" ht="17.25" customHeight="1">
      <c r="B295" s="49" t="s">
        <v>96</v>
      </c>
      <c r="D295" s="50"/>
      <c r="F295" s="51" t="s">
        <v>96</v>
      </c>
      <c r="H295" s="35"/>
    </row>
    <row r="296" spans="2:8" ht="17.25" customHeight="1">
      <c r="B296" s="49" t="s">
        <v>97</v>
      </c>
      <c r="D296" s="50"/>
      <c r="F296" s="51" t="s">
        <v>97</v>
      </c>
      <c r="H296" s="35"/>
    </row>
    <row r="297" spans="2:8" ht="17.25" customHeight="1">
      <c r="B297" s="52"/>
      <c r="D297" s="50"/>
      <c r="H297" s="35"/>
    </row>
    <row r="298" spans="2:8" ht="17.25" customHeight="1">
      <c r="B298" s="53" t="str">
        <f>B283</f>
        <v>ANNEE SCOLAIRE  : 2023/ 2024</v>
      </c>
      <c r="D298" s="50"/>
      <c r="F298" s="54" t="str">
        <f>B298</f>
        <v>ANNEE SCOLAIRE  : 2023/ 2024</v>
      </c>
      <c r="H298" s="35"/>
    </row>
    <row r="299" spans="2:8" ht="17.25" customHeight="1" thickBot="1">
      <c r="B299" s="52"/>
      <c r="D299" s="50"/>
      <c r="H299" s="35"/>
    </row>
    <row r="300" spans="2:8" ht="17.25" customHeight="1" thickBot="1">
      <c r="B300" s="55" t="s">
        <v>10</v>
      </c>
      <c r="C300" s="34">
        <f>+'CM2'!B322</f>
        <v>0</v>
      </c>
      <c r="D300" s="56"/>
      <c r="F300" s="55" t="s">
        <v>10</v>
      </c>
      <c r="G300" s="34">
        <f>+C300</f>
        <v>0</v>
      </c>
      <c r="H300" s="35"/>
    </row>
    <row r="301" spans="2:8" ht="17.25" customHeight="1" thickBot="1">
      <c r="B301" s="55" t="s">
        <v>9</v>
      </c>
      <c r="C301" s="34">
        <f>+'CM2'!C322</f>
        <v>0</v>
      </c>
      <c r="D301" s="56"/>
      <c r="F301" s="55" t="s">
        <v>9</v>
      </c>
      <c r="G301" s="34">
        <f t="shared" ref="G301:G302" si="24">+C301</f>
        <v>0</v>
      </c>
      <c r="H301" s="35"/>
    </row>
    <row r="302" spans="2:8" ht="17.25" customHeight="1" thickBot="1">
      <c r="B302" s="55" t="s">
        <v>92</v>
      </c>
      <c r="C302" s="37">
        <f>+'CM2'!D322</f>
        <v>0</v>
      </c>
      <c r="D302" s="33"/>
      <c r="F302" s="55" t="s">
        <v>92</v>
      </c>
      <c r="G302" s="34">
        <f t="shared" si="24"/>
        <v>0</v>
      </c>
      <c r="H302" s="57" t="s">
        <v>101</v>
      </c>
    </row>
    <row r="303" spans="2:8" ht="17.25" customHeight="1" thickBot="1">
      <c r="B303" s="52"/>
      <c r="C303" s="58"/>
      <c r="D303" s="56"/>
      <c r="G303" s="34"/>
      <c r="H303" s="35"/>
    </row>
    <row r="304" spans="2:8" ht="17.25" customHeight="1" thickBot="1">
      <c r="B304" s="31" t="s">
        <v>98</v>
      </c>
      <c r="C304" s="32">
        <f>+'CM2'!E322</f>
        <v>0</v>
      </c>
      <c r="D304" s="33"/>
      <c r="F304" s="31" t="s">
        <v>98</v>
      </c>
      <c r="G304" s="34">
        <f t="shared" ref="G304:G307" si="25">+C304</f>
        <v>0</v>
      </c>
      <c r="H304" s="35"/>
    </row>
    <row r="305" spans="2:8" ht="17.25" customHeight="1" thickBot="1">
      <c r="B305" s="36" t="s">
        <v>99</v>
      </c>
      <c r="C305" s="32">
        <f>+'CM2'!H322</f>
        <v>0</v>
      </c>
      <c r="D305" s="33"/>
      <c r="F305" s="36" t="s">
        <v>99</v>
      </c>
      <c r="G305" s="34">
        <f t="shared" si="25"/>
        <v>0</v>
      </c>
      <c r="H305" s="35"/>
    </row>
    <row r="306" spans="2:8" ht="17.25" customHeight="1" thickBot="1">
      <c r="B306" s="31" t="s">
        <v>100</v>
      </c>
      <c r="C306" s="37">
        <f>+'CM2'!K322</f>
        <v>0</v>
      </c>
      <c r="D306" s="33"/>
      <c r="F306" s="31" t="s">
        <v>100</v>
      </c>
      <c r="G306" s="34">
        <f t="shared" si="25"/>
        <v>0</v>
      </c>
      <c r="H306" s="35"/>
    </row>
    <row r="307" spans="2:8" ht="17.25" customHeight="1" thickBot="1">
      <c r="B307" s="38" t="s">
        <v>102</v>
      </c>
      <c r="C307" s="39">
        <f>SUM(C304:C306)</f>
        <v>0</v>
      </c>
      <c r="D307" s="33"/>
      <c r="F307" s="38" t="s">
        <v>102</v>
      </c>
      <c r="G307" s="34">
        <f t="shared" si="25"/>
        <v>0</v>
      </c>
      <c r="H307" s="35"/>
    </row>
    <row r="308" spans="2:8" ht="17.25" customHeight="1" thickBot="1">
      <c r="B308" s="40"/>
      <c r="C308" s="41"/>
      <c r="D308" s="42"/>
      <c r="E308" s="41"/>
      <c r="F308" s="41"/>
      <c r="G308" s="41"/>
      <c r="H308" s="43"/>
    </row>
    <row r="309" spans="2:8" ht="17.25" customHeight="1">
      <c r="B309" s="44" t="str">
        <f>+B294</f>
        <v>SEPTEMBRE 2023</v>
      </c>
      <c r="C309" s="45"/>
      <c r="D309" s="46"/>
      <c r="E309" s="45"/>
      <c r="F309" s="47" t="str">
        <f>+B309</f>
        <v>SEPTEMBRE 2023</v>
      </c>
      <c r="G309" s="45"/>
      <c r="H309" s="48"/>
    </row>
    <row r="310" spans="2:8" ht="17.25" customHeight="1">
      <c r="B310" s="49" t="s">
        <v>96</v>
      </c>
      <c r="D310" s="50"/>
      <c r="F310" s="51" t="s">
        <v>96</v>
      </c>
      <c r="H310" s="35"/>
    </row>
    <row r="311" spans="2:8" ht="17.25" customHeight="1">
      <c r="B311" s="49" t="s">
        <v>97</v>
      </c>
      <c r="D311" s="50"/>
      <c r="F311" s="51" t="s">
        <v>97</v>
      </c>
      <c r="H311" s="35"/>
    </row>
    <row r="312" spans="2:8" ht="17.25" customHeight="1">
      <c r="B312" s="52"/>
      <c r="D312" s="50"/>
      <c r="H312" s="35"/>
    </row>
    <row r="313" spans="2:8" ht="17.25" customHeight="1">
      <c r="B313" s="53" t="str">
        <f>B298</f>
        <v>ANNEE SCOLAIRE  : 2023/ 2024</v>
      </c>
      <c r="D313" s="50"/>
      <c r="F313" s="54" t="str">
        <f>B313</f>
        <v>ANNEE SCOLAIRE  : 2023/ 2024</v>
      </c>
      <c r="H313" s="35"/>
    </row>
    <row r="314" spans="2:8" ht="17.25" customHeight="1" thickBot="1">
      <c r="B314" s="52"/>
      <c r="D314" s="50"/>
      <c r="H314" s="35"/>
    </row>
    <row r="315" spans="2:8" ht="17.25" customHeight="1" thickBot="1">
      <c r="B315" s="55" t="s">
        <v>10</v>
      </c>
      <c r="C315" s="34">
        <f>+'CM2'!B323</f>
        <v>0</v>
      </c>
      <c r="D315" s="56"/>
      <c r="F315" s="55" t="s">
        <v>10</v>
      </c>
      <c r="G315" s="34">
        <f>+C315</f>
        <v>0</v>
      </c>
      <c r="H315" s="35"/>
    </row>
    <row r="316" spans="2:8" ht="17.25" customHeight="1" thickBot="1">
      <c r="B316" s="55" t="s">
        <v>9</v>
      </c>
      <c r="C316" s="34">
        <f>+'CM2'!C323</f>
        <v>0</v>
      </c>
      <c r="D316" s="56"/>
      <c r="F316" s="55" t="s">
        <v>9</v>
      </c>
      <c r="G316" s="34">
        <f t="shared" ref="G316:G317" si="26">+C316</f>
        <v>0</v>
      </c>
      <c r="H316" s="35"/>
    </row>
    <row r="317" spans="2:8" ht="17.25" customHeight="1" thickBot="1">
      <c r="B317" s="55" t="s">
        <v>92</v>
      </c>
      <c r="C317" s="37">
        <f>+'CM2'!D323</f>
        <v>0</v>
      </c>
      <c r="D317" s="33"/>
      <c r="F317" s="55" t="s">
        <v>92</v>
      </c>
      <c r="G317" s="34">
        <f t="shared" si="26"/>
        <v>0</v>
      </c>
      <c r="H317" s="57" t="s">
        <v>101</v>
      </c>
    </row>
    <row r="318" spans="2:8" ht="17.25" customHeight="1" thickBot="1">
      <c r="B318" s="52"/>
      <c r="C318" s="58"/>
      <c r="D318" s="56"/>
      <c r="G318" s="34"/>
      <c r="H318" s="35"/>
    </row>
    <row r="319" spans="2:8" ht="17.25" customHeight="1" thickBot="1">
      <c r="B319" s="31" t="s">
        <v>98</v>
      </c>
      <c r="C319" s="32">
        <f>+'CM2'!E323</f>
        <v>0</v>
      </c>
      <c r="D319" s="33"/>
      <c r="F319" s="31" t="s">
        <v>98</v>
      </c>
      <c r="G319" s="34">
        <f t="shared" ref="G319:G322" si="27">+C319</f>
        <v>0</v>
      </c>
      <c r="H319" s="35"/>
    </row>
    <row r="320" spans="2:8" ht="17.25" customHeight="1" thickBot="1">
      <c r="B320" s="36" t="s">
        <v>99</v>
      </c>
      <c r="C320" s="32">
        <f>+'CM2'!H323</f>
        <v>0</v>
      </c>
      <c r="D320" s="33"/>
      <c r="F320" s="36" t="s">
        <v>99</v>
      </c>
      <c r="G320" s="34">
        <f t="shared" si="27"/>
        <v>0</v>
      </c>
      <c r="H320" s="35"/>
    </row>
    <row r="321" spans="2:8" ht="17.25" customHeight="1" thickBot="1">
      <c r="B321" s="31" t="s">
        <v>100</v>
      </c>
      <c r="C321" s="37">
        <f>+'CM2'!K323</f>
        <v>0</v>
      </c>
      <c r="D321" s="33"/>
      <c r="F321" s="31" t="s">
        <v>100</v>
      </c>
      <c r="G321" s="34">
        <f t="shared" si="27"/>
        <v>0</v>
      </c>
      <c r="H321" s="35"/>
    </row>
    <row r="322" spans="2:8" ht="17.25" customHeight="1" thickBot="1">
      <c r="B322" s="38" t="s">
        <v>102</v>
      </c>
      <c r="C322" s="39">
        <f>SUM(C319:C321)</f>
        <v>0</v>
      </c>
      <c r="D322" s="33"/>
      <c r="F322" s="38" t="s">
        <v>102</v>
      </c>
      <c r="G322" s="34">
        <f t="shared" si="27"/>
        <v>0</v>
      </c>
      <c r="H322" s="35"/>
    </row>
    <row r="323" spans="2:8" ht="17.25" customHeight="1" thickBot="1">
      <c r="B323" s="40"/>
      <c r="C323" s="41"/>
      <c r="D323" s="42"/>
      <c r="E323" s="41"/>
      <c r="F323" s="41"/>
      <c r="G323" s="41"/>
      <c r="H323" s="43"/>
    </row>
    <row r="324" spans="2:8" ht="17.25" customHeight="1">
      <c r="B324" s="44" t="str">
        <f>+B309</f>
        <v>SEPTEMBRE 2023</v>
      </c>
      <c r="C324" s="45"/>
      <c r="D324" s="46"/>
      <c r="E324" s="45"/>
      <c r="F324" s="47" t="str">
        <f>+B324</f>
        <v>SEPTEMBRE 2023</v>
      </c>
      <c r="G324" s="45"/>
      <c r="H324" s="48"/>
    </row>
    <row r="325" spans="2:8" ht="17.25" customHeight="1">
      <c r="B325" s="49" t="s">
        <v>96</v>
      </c>
      <c r="D325" s="50"/>
      <c r="F325" s="51" t="s">
        <v>96</v>
      </c>
      <c r="H325" s="35"/>
    </row>
    <row r="326" spans="2:8" ht="17.25" customHeight="1">
      <c r="B326" s="49" t="s">
        <v>97</v>
      </c>
      <c r="D326" s="50"/>
      <c r="F326" s="51" t="s">
        <v>97</v>
      </c>
      <c r="H326" s="35"/>
    </row>
    <row r="327" spans="2:8" ht="17.25" customHeight="1">
      <c r="B327" s="52"/>
      <c r="D327" s="50"/>
      <c r="H327" s="35"/>
    </row>
    <row r="328" spans="2:8" ht="17.25" customHeight="1">
      <c r="B328" s="53" t="str">
        <f>B313</f>
        <v>ANNEE SCOLAIRE  : 2023/ 2024</v>
      </c>
      <c r="D328" s="50"/>
      <c r="F328" s="54" t="str">
        <f>B328</f>
        <v>ANNEE SCOLAIRE  : 2023/ 2024</v>
      </c>
      <c r="H328" s="35"/>
    </row>
    <row r="329" spans="2:8" ht="17.25" customHeight="1" thickBot="1">
      <c r="B329" s="52"/>
      <c r="D329" s="50"/>
      <c r="H329" s="35"/>
    </row>
    <row r="330" spans="2:8" ht="17.25" customHeight="1" thickBot="1">
      <c r="B330" s="55" t="s">
        <v>10</v>
      </c>
      <c r="C330" s="34">
        <f>+'CM2'!B366</f>
        <v>0</v>
      </c>
      <c r="D330" s="56"/>
      <c r="F330" s="55" t="s">
        <v>10</v>
      </c>
      <c r="G330" s="34">
        <f>+C330</f>
        <v>0</v>
      </c>
      <c r="H330" s="35"/>
    </row>
    <row r="331" spans="2:8" ht="17.25" customHeight="1" thickBot="1">
      <c r="B331" s="55" t="s">
        <v>9</v>
      </c>
      <c r="C331" s="34">
        <f>+'CM2'!C366</f>
        <v>0</v>
      </c>
      <c r="D331" s="56"/>
      <c r="F331" s="55" t="s">
        <v>9</v>
      </c>
      <c r="G331" s="34">
        <f>+C331</f>
        <v>0</v>
      </c>
      <c r="H331" s="35"/>
    </row>
    <row r="332" spans="2:8" ht="17.25" customHeight="1" thickBot="1">
      <c r="B332" s="55" t="s">
        <v>92</v>
      </c>
      <c r="C332" s="37">
        <f>+'CM2'!D366</f>
        <v>0</v>
      </c>
      <c r="D332" s="33"/>
      <c r="F332" s="55" t="s">
        <v>92</v>
      </c>
      <c r="G332" s="34">
        <f>+C332</f>
        <v>0</v>
      </c>
      <c r="H332" s="57" t="s">
        <v>101</v>
      </c>
    </row>
    <row r="333" spans="2:8" ht="17.25" customHeight="1" thickBot="1">
      <c r="B333" s="52"/>
      <c r="C333" s="58"/>
      <c r="D333" s="56"/>
      <c r="G333" s="34"/>
      <c r="H333" s="35"/>
    </row>
    <row r="334" spans="2:8" ht="17.25" customHeight="1" thickBot="1">
      <c r="B334" s="31" t="s">
        <v>98</v>
      </c>
      <c r="C334" s="32">
        <f>+'CM2'!E366</f>
        <v>0</v>
      </c>
      <c r="D334" s="33"/>
      <c r="F334" s="31" t="s">
        <v>98</v>
      </c>
      <c r="G334" s="34">
        <f>+C334</f>
        <v>0</v>
      </c>
      <c r="H334" s="35"/>
    </row>
    <row r="335" spans="2:8" ht="17.25" customHeight="1" thickBot="1">
      <c r="B335" s="36" t="s">
        <v>99</v>
      </c>
      <c r="C335" s="32">
        <f>+'CM2'!H366</f>
        <v>0</v>
      </c>
      <c r="D335" s="33"/>
      <c r="F335" s="36" t="s">
        <v>99</v>
      </c>
      <c r="G335" s="34">
        <f>+C335</f>
        <v>0</v>
      </c>
      <c r="H335" s="35"/>
    </row>
    <row r="336" spans="2:8" ht="17.25" customHeight="1" thickBot="1">
      <c r="B336" s="31" t="s">
        <v>100</v>
      </c>
      <c r="C336" s="37">
        <f>+'CM2'!K366</f>
        <v>0</v>
      </c>
      <c r="D336" s="33"/>
      <c r="F336" s="31" t="s">
        <v>100</v>
      </c>
      <c r="G336" s="34">
        <f>+C336</f>
        <v>0</v>
      </c>
      <c r="H336" s="35"/>
    </row>
    <row r="337" spans="2:8" ht="17.25" customHeight="1" thickBot="1">
      <c r="B337" s="38" t="s">
        <v>102</v>
      </c>
      <c r="C337" s="39">
        <f>SUM(C334:C336)</f>
        <v>0</v>
      </c>
      <c r="D337" s="33"/>
      <c r="F337" s="38" t="s">
        <v>102</v>
      </c>
      <c r="G337" s="34">
        <f>+C337</f>
        <v>0</v>
      </c>
      <c r="H337" s="35"/>
    </row>
    <row r="338" spans="2:8" ht="17.25" customHeight="1" thickBot="1">
      <c r="B338" s="40"/>
      <c r="C338" s="59"/>
      <c r="D338" s="60"/>
      <c r="E338" s="41"/>
      <c r="F338" s="41"/>
      <c r="G338" s="41"/>
      <c r="H338" s="43"/>
    </row>
    <row r="339" spans="2:8" ht="17.25" customHeight="1">
      <c r="B339" s="44" t="str">
        <f>+B324</f>
        <v>SEPTEMBRE 2023</v>
      </c>
      <c r="C339" s="45"/>
      <c r="D339" s="46"/>
      <c r="E339" s="45"/>
      <c r="F339" s="47" t="str">
        <f>+B339</f>
        <v>SEPTEMBRE 2023</v>
      </c>
      <c r="G339" s="45"/>
      <c r="H339" s="48"/>
    </row>
    <row r="340" spans="2:8" ht="17.25" customHeight="1">
      <c r="B340" s="49" t="s">
        <v>96</v>
      </c>
      <c r="D340" s="50"/>
      <c r="F340" s="51" t="s">
        <v>96</v>
      </c>
      <c r="H340" s="35"/>
    </row>
    <row r="341" spans="2:8" ht="17.25" customHeight="1">
      <c r="B341" s="49" t="s">
        <v>97</v>
      </c>
      <c r="D341" s="50"/>
      <c r="F341" s="51" t="s">
        <v>97</v>
      </c>
      <c r="H341" s="35"/>
    </row>
    <row r="342" spans="2:8" ht="17.25" customHeight="1">
      <c r="B342" s="52"/>
      <c r="D342" s="50"/>
      <c r="H342" s="35"/>
    </row>
    <row r="343" spans="2:8" ht="17.25" customHeight="1">
      <c r="B343" s="53" t="str">
        <f>B328</f>
        <v>ANNEE SCOLAIRE  : 2023/ 2024</v>
      </c>
      <c r="D343" s="50"/>
      <c r="F343" s="54" t="str">
        <f>B343</f>
        <v>ANNEE SCOLAIRE  : 2023/ 2024</v>
      </c>
      <c r="H343" s="35"/>
    </row>
    <row r="344" spans="2:8" ht="17.25" customHeight="1" thickBot="1">
      <c r="B344" s="52"/>
      <c r="D344" s="50"/>
      <c r="H344" s="35"/>
    </row>
    <row r="345" spans="2:8" ht="17.25" customHeight="1" thickBot="1">
      <c r="B345" s="55" t="s">
        <v>10</v>
      </c>
      <c r="C345" s="34">
        <f>+'CM2'!B367</f>
        <v>0</v>
      </c>
      <c r="D345" s="56"/>
      <c r="F345" s="55" t="s">
        <v>10</v>
      </c>
      <c r="G345" s="34">
        <f>+C345</f>
        <v>0</v>
      </c>
      <c r="H345" s="35"/>
    </row>
    <row r="346" spans="2:8" ht="17.25" customHeight="1" thickBot="1">
      <c r="B346" s="55" t="s">
        <v>9</v>
      </c>
      <c r="C346" s="34">
        <f>+'CM2'!C367</f>
        <v>0</v>
      </c>
      <c r="D346" s="56"/>
      <c r="F346" s="55" t="s">
        <v>9</v>
      </c>
      <c r="G346" s="34">
        <f t="shared" ref="G346:G347" si="28">+C346</f>
        <v>0</v>
      </c>
      <c r="H346" s="35"/>
    </row>
    <row r="347" spans="2:8" ht="17.25" customHeight="1" thickBot="1">
      <c r="B347" s="55" t="s">
        <v>92</v>
      </c>
      <c r="C347" s="37">
        <f>+'CM2'!D367</f>
        <v>0</v>
      </c>
      <c r="D347" s="33"/>
      <c r="F347" s="55" t="s">
        <v>92</v>
      </c>
      <c r="G347" s="34">
        <f t="shared" si="28"/>
        <v>0</v>
      </c>
      <c r="H347" s="57" t="s">
        <v>101</v>
      </c>
    </row>
    <row r="348" spans="2:8" ht="17.25" customHeight="1" thickBot="1">
      <c r="B348" s="52"/>
      <c r="C348" s="58"/>
      <c r="D348" s="56"/>
      <c r="G348" s="34"/>
      <c r="H348" s="35"/>
    </row>
    <row r="349" spans="2:8" ht="17.25" customHeight="1" thickBot="1">
      <c r="B349" s="31" t="s">
        <v>98</v>
      </c>
      <c r="C349" s="32">
        <f>+'CM2'!E367</f>
        <v>0</v>
      </c>
      <c r="D349" s="33"/>
      <c r="F349" s="31" t="s">
        <v>98</v>
      </c>
      <c r="G349" s="34">
        <f t="shared" ref="G349:G352" si="29">+C349</f>
        <v>0</v>
      </c>
      <c r="H349" s="35"/>
    </row>
    <row r="350" spans="2:8" ht="17.25" customHeight="1" thickBot="1">
      <c r="B350" s="36" t="s">
        <v>99</v>
      </c>
      <c r="C350" s="32">
        <f>+'CM2'!H367</f>
        <v>0</v>
      </c>
      <c r="D350" s="33"/>
      <c r="F350" s="36" t="s">
        <v>99</v>
      </c>
      <c r="G350" s="34">
        <f t="shared" si="29"/>
        <v>0</v>
      </c>
      <c r="H350" s="35"/>
    </row>
    <row r="351" spans="2:8" ht="17.25" customHeight="1" thickBot="1">
      <c r="B351" s="31" t="s">
        <v>100</v>
      </c>
      <c r="C351" s="37">
        <f>+'CM2'!K367</f>
        <v>0</v>
      </c>
      <c r="D351" s="33"/>
      <c r="F351" s="31" t="s">
        <v>100</v>
      </c>
      <c r="G351" s="34">
        <f t="shared" si="29"/>
        <v>0</v>
      </c>
      <c r="H351" s="35"/>
    </row>
    <row r="352" spans="2:8" ht="17.25" customHeight="1" thickBot="1">
      <c r="B352" s="38" t="s">
        <v>102</v>
      </c>
      <c r="C352" s="39">
        <f>SUM(C349:C351)</f>
        <v>0</v>
      </c>
      <c r="D352" s="33"/>
      <c r="F352" s="38" t="s">
        <v>102</v>
      </c>
      <c r="G352" s="34">
        <f t="shared" si="29"/>
        <v>0</v>
      </c>
      <c r="H352" s="35"/>
    </row>
    <row r="353" spans="2:8" ht="17.25" customHeight="1" thickBot="1">
      <c r="B353" s="40"/>
      <c r="C353" s="41"/>
      <c r="D353" s="42"/>
      <c r="E353" s="41"/>
      <c r="F353" s="41"/>
      <c r="G353" s="41"/>
      <c r="H353" s="43"/>
    </row>
    <row r="354" spans="2:8" ht="17.25" customHeight="1">
      <c r="B354" s="44" t="str">
        <f>+B339</f>
        <v>SEPTEMBRE 2023</v>
      </c>
      <c r="C354" s="45"/>
      <c r="D354" s="46"/>
      <c r="E354" s="45"/>
      <c r="F354" s="47" t="str">
        <f>+B354</f>
        <v>SEPTEMBRE 2023</v>
      </c>
      <c r="G354" s="45"/>
      <c r="H354" s="48"/>
    </row>
    <row r="355" spans="2:8" ht="17.25" customHeight="1">
      <c r="B355" s="49" t="s">
        <v>96</v>
      </c>
      <c r="D355" s="50"/>
      <c r="F355" s="51" t="s">
        <v>96</v>
      </c>
      <c r="H355" s="35"/>
    </row>
    <row r="356" spans="2:8" ht="17.25" customHeight="1">
      <c r="B356" s="49" t="s">
        <v>97</v>
      </c>
      <c r="D356" s="50"/>
      <c r="F356" s="51" t="s">
        <v>97</v>
      </c>
      <c r="H356" s="35"/>
    </row>
    <row r="357" spans="2:8" ht="17.25" customHeight="1">
      <c r="B357" s="52"/>
      <c r="D357" s="50"/>
      <c r="H357" s="35"/>
    </row>
    <row r="358" spans="2:8" ht="17.25" customHeight="1">
      <c r="B358" s="53" t="str">
        <f>B343</f>
        <v>ANNEE SCOLAIRE  : 2023/ 2024</v>
      </c>
      <c r="D358" s="50"/>
      <c r="F358" s="54" t="str">
        <f>B358</f>
        <v>ANNEE SCOLAIRE  : 2023/ 2024</v>
      </c>
      <c r="H358" s="35"/>
    </row>
    <row r="359" spans="2:8" ht="17.25" customHeight="1" thickBot="1">
      <c r="B359" s="52"/>
      <c r="D359" s="50"/>
      <c r="H359" s="35"/>
    </row>
    <row r="360" spans="2:8" ht="17.25" customHeight="1" thickBot="1">
      <c r="B360" s="55" t="s">
        <v>10</v>
      </c>
      <c r="C360" s="34">
        <f>+'CM2'!B368</f>
        <v>0</v>
      </c>
      <c r="D360" s="56"/>
      <c r="F360" s="55" t="s">
        <v>10</v>
      </c>
      <c r="G360" s="34">
        <f>+C360</f>
        <v>0</v>
      </c>
      <c r="H360" s="35"/>
    </row>
    <row r="361" spans="2:8" ht="17.25" customHeight="1" thickBot="1">
      <c r="B361" s="55" t="s">
        <v>9</v>
      </c>
      <c r="C361" s="34">
        <f>+'CM2'!C368</f>
        <v>0</v>
      </c>
      <c r="D361" s="56"/>
      <c r="F361" s="55" t="s">
        <v>9</v>
      </c>
      <c r="G361" s="34">
        <f t="shared" ref="G361:G362" si="30">+C361</f>
        <v>0</v>
      </c>
      <c r="H361" s="35"/>
    </row>
    <row r="362" spans="2:8" ht="17.25" customHeight="1" thickBot="1">
      <c r="B362" s="55" t="s">
        <v>92</v>
      </c>
      <c r="C362" s="37">
        <f>+'CM2'!D368</f>
        <v>0</v>
      </c>
      <c r="D362" s="33"/>
      <c r="F362" s="55" t="s">
        <v>92</v>
      </c>
      <c r="G362" s="34">
        <f t="shared" si="30"/>
        <v>0</v>
      </c>
      <c r="H362" s="57" t="s">
        <v>101</v>
      </c>
    </row>
    <row r="363" spans="2:8" ht="17.25" customHeight="1" thickBot="1">
      <c r="B363" s="52"/>
      <c r="C363" s="58"/>
      <c r="D363" s="56"/>
      <c r="G363" s="34"/>
      <c r="H363" s="35"/>
    </row>
    <row r="364" spans="2:8" ht="17.25" customHeight="1" thickBot="1">
      <c r="B364" s="31" t="s">
        <v>98</v>
      </c>
      <c r="C364" s="32">
        <f>+'CM2'!E368</f>
        <v>0</v>
      </c>
      <c r="D364" s="33"/>
      <c r="F364" s="31" t="s">
        <v>98</v>
      </c>
      <c r="G364" s="34">
        <f t="shared" ref="G364:G367" si="31">+C364</f>
        <v>0</v>
      </c>
      <c r="H364" s="35"/>
    </row>
    <row r="365" spans="2:8" ht="17.25" customHeight="1" thickBot="1">
      <c r="B365" s="36" t="s">
        <v>99</v>
      </c>
      <c r="C365" s="32">
        <f>+'CM2'!H368</f>
        <v>0</v>
      </c>
      <c r="D365" s="33"/>
      <c r="F365" s="36" t="s">
        <v>99</v>
      </c>
      <c r="G365" s="34">
        <f t="shared" si="31"/>
        <v>0</v>
      </c>
      <c r="H365" s="35"/>
    </row>
    <row r="366" spans="2:8" ht="17.25" customHeight="1" thickBot="1">
      <c r="B366" s="31" t="s">
        <v>100</v>
      </c>
      <c r="C366" s="37">
        <f>+'CM2'!K368</f>
        <v>0</v>
      </c>
      <c r="D366" s="33"/>
      <c r="F366" s="31" t="s">
        <v>100</v>
      </c>
      <c r="G366" s="34">
        <f t="shared" si="31"/>
        <v>0</v>
      </c>
      <c r="H366" s="35"/>
    </row>
    <row r="367" spans="2:8" ht="17.25" customHeight="1" thickBot="1">
      <c r="B367" s="38" t="s">
        <v>102</v>
      </c>
      <c r="C367" s="39">
        <f>SUM(C364:C366)</f>
        <v>0</v>
      </c>
      <c r="D367" s="33"/>
      <c r="F367" s="38" t="s">
        <v>102</v>
      </c>
      <c r="G367" s="34">
        <f t="shared" si="31"/>
        <v>0</v>
      </c>
      <c r="H367" s="35"/>
    </row>
    <row r="368" spans="2:8" ht="17.25" customHeight="1" thickBot="1">
      <c r="B368" s="40"/>
      <c r="C368" s="41"/>
      <c r="D368" s="42"/>
      <c r="E368" s="41"/>
      <c r="F368" s="41"/>
      <c r="G368" s="41"/>
      <c r="H368" s="43"/>
    </row>
    <row r="369" spans="2:8" ht="17.25" customHeight="1">
      <c r="B369" s="44" t="str">
        <f>+B354</f>
        <v>SEPTEMBRE 2023</v>
      </c>
      <c r="C369" s="45"/>
      <c r="D369" s="46"/>
      <c r="E369" s="45"/>
      <c r="F369" s="47" t="str">
        <f>+B369</f>
        <v>SEPTEMBRE 2023</v>
      </c>
      <c r="G369" s="45"/>
      <c r="H369" s="48"/>
    </row>
    <row r="370" spans="2:8" ht="17.25" customHeight="1">
      <c r="B370" s="49" t="s">
        <v>96</v>
      </c>
      <c r="D370" s="50"/>
      <c r="F370" s="51" t="s">
        <v>96</v>
      </c>
      <c r="H370" s="35"/>
    </row>
    <row r="371" spans="2:8" ht="17.25" customHeight="1">
      <c r="B371" s="49" t="s">
        <v>97</v>
      </c>
      <c r="D371" s="50"/>
      <c r="F371" s="51" t="s">
        <v>97</v>
      </c>
      <c r="H371" s="35"/>
    </row>
    <row r="372" spans="2:8" ht="17.25" customHeight="1">
      <c r="B372" s="52"/>
      <c r="D372" s="50"/>
      <c r="H372" s="35"/>
    </row>
    <row r="373" spans="2:8" ht="17.25" customHeight="1">
      <c r="B373" s="53" t="str">
        <f>B358</f>
        <v>ANNEE SCOLAIRE  : 2023/ 2024</v>
      </c>
      <c r="D373" s="50"/>
      <c r="F373" s="54" t="str">
        <f>B373</f>
        <v>ANNEE SCOLAIRE  : 2023/ 2024</v>
      </c>
      <c r="H373" s="35"/>
    </row>
    <row r="374" spans="2:8" ht="17.25" customHeight="1" thickBot="1">
      <c r="B374" s="52"/>
      <c r="D374" s="50"/>
      <c r="H374" s="35"/>
    </row>
    <row r="375" spans="2:8" ht="17.25" customHeight="1" thickBot="1">
      <c r="B375" s="55" t="s">
        <v>10</v>
      </c>
      <c r="C375" s="34">
        <f>+'CM2'!B411</f>
        <v>0</v>
      </c>
      <c r="D375" s="56"/>
      <c r="F375" s="55" t="s">
        <v>10</v>
      </c>
      <c r="G375" s="34">
        <f>+C375</f>
        <v>0</v>
      </c>
      <c r="H375" s="35"/>
    </row>
    <row r="376" spans="2:8" ht="17.25" customHeight="1" thickBot="1">
      <c r="B376" s="55" t="s">
        <v>9</v>
      </c>
      <c r="C376" s="34">
        <f>+'CM2'!C411</f>
        <v>0</v>
      </c>
      <c r="D376" s="56"/>
      <c r="F376" s="55" t="s">
        <v>9</v>
      </c>
      <c r="G376" s="34">
        <f>+C376</f>
        <v>0</v>
      </c>
      <c r="H376" s="35"/>
    </row>
    <row r="377" spans="2:8" ht="17.25" customHeight="1" thickBot="1">
      <c r="B377" s="55" t="s">
        <v>92</v>
      </c>
      <c r="C377" s="37">
        <f>+'CM2'!D411</f>
        <v>0</v>
      </c>
      <c r="D377" s="33"/>
      <c r="F377" s="55" t="s">
        <v>92</v>
      </c>
      <c r="G377" s="34">
        <f>+C377</f>
        <v>0</v>
      </c>
      <c r="H377" s="57" t="s">
        <v>101</v>
      </c>
    </row>
    <row r="378" spans="2:8" ht="17.25" customHeight="1" thickBot="1">
      <c r="B378" s="52"/>
      <c r="C378" s="58"/>
      <c r="D378" s="56"/>
      <c r="G378" s="34"/>
      <c r="H378" s="35"/>
    </row>
    <row r="379" spans="2:8" ht="17.25" customHeight="1" thickBot="1">
      <c r="B379" s="31" t="s">
        <v>98</v>
      </c>
      <c r="C379" s="32">
        <f>+'CM2'!E411</f>
        <v>0</v>
      </c>
      <c r="D379" s="33"/>
      <c r="F379" s="31" t="s">
        <v>98</v>
      </c>
      <c r="G379" s="34">
        <f>+C379</f>
        <v>0</v>
      </c>
      <c r="H379" s="35"/>
    </row>
    <row r="380" spans="2:8" ht="17.25" customHeight="1" thickBot="1">
      <c r="B380" s="36" t="s">
        <v>99</v>
      </c>
      <c r="C380" s="32">
        <f>+'CM2'!H411</f>
        <v>0</v>
      </c>
      <c r="D380" s="33"/>
      <c r="F380" s="36" t="s">
        <v>99</v>
      </c>
      <c r="G380" s="34">
        <f>+C380</f>
        <v>0</v>
      </c>
      <c r="H380" s="35"/>
    </row>
    <row r="381" spans="2:8" ht="17.25" customHeight="1" thickBot="1">
      <c r="B381" s="31" t="s">
        <v>100</v>
      </c>
      <c r="C381" s="37">
        <f>+'CM2'!K411</f>
        <v>0</v>
      </c>
      <c r="D381" s="33"/>
      <c r="F381" s="31" t="s">
        <v>100</v>
      </c>
      <c r="G381" s="34">
        <f>+C381</f>
        <v>0</v>
      </c>
      <c r="H381" s="35"/>
    </row>
    <row r="382" spans="2:8" ht="17.25" customHeight="1" thickBot="1">
      <c r="B382" s="38" t="s">
        <v>102</v>
      </c>
      <c r="C382" s="39">
        <f>SUM(C379:C381)</f>
        <v>0</v>
      </c>
      <c r="D382" s="33"/>
      <c r="F382" s="38" t="s">
        <v>102</v>
      </c>
      <c r="G382" s="34">
        <f>+C382</f>
        <v>0</v>
      </c>
      <c r="H382" s="35"/>
    </row>
    <row r="383" spans="2:8" ht="17.25" customHeight="1" thickBot="1">
      <c r="B383" s="40"/>
      <c r="C383" s="59"/>
      <c r="D383" s="60"/>
      <c r="E383" s="41"/>
      <c r="F383" s="41"/>
      <c r="G383" s="41"/>
      <c r="H383" s="43"/>
    </row>
    <row r="384" spans="2:8" ht="17.25" customHeight="1">
      <c r="B384" s="44" t="str">
        <f>+B369</f>
        <v>SEPTEMBRE 2023</v>
      </c>
      <c r="C384" s="45"/>
      <c r="D384" s="46"/>
      <c r="E384" s="45"/>
      <c r="F384" s="47" t="str">
        <f>+B384</f>
        <v>SEPTEMBRE 2023</v>
      </c>
      <c r="G384" s="45"/>
      <c r="H384" s="48"/>
    </row>
    <row r="385" spans="2:8" ht="17.25" customHeight="1">
      <c r="B385" s="49" t="s">
        <v>96</v>
      </c>
      <c r="D385" s="50"/>
      <c r="F385" s="51" t="s">
        <v>96</v>
      </c>
      <c r="H385" s="35"/>
    </row>
    <row r="386" spans="2:8" ht="17.25" customHeight="1">
      <c r="B386" s="49" t="s">
        <v>97</v>
      </c>
      <c r="D386" s="50"/>
      <c r="F386" s="51" t="s">
        <v>97</v>
      </c>
      <c r="H386" s="35"/>
    </row>
    <row r="387" spans="2:8" ht="17.25" customHeight="1">
      <c r="B387" s="52"/>
      <c r="D387" s="50"/>
      <c r="H387" s="35"/>
    </row>
    <row r="388" spans="2:8" ht="17.25" customHeight="1">
      <c r="B388" s="53" t="str">
        <f>B373</f>
        <v>ANNEE SCOLAIRE  : 2023/ 2024</v>
      </c>
      <c r="D388" s="50"/>
      <c r="F388" s="54" t="str">
        <f>B388</f>
        <v>ANNEE SCOLAIRE  : 2023/ 2024</v>
      </c>
      <c r="H388" s="35"/>
    </row>
    <row r="389" spans="2:8" ht="17.25" customHeight="1" thickBot="1">
      <c r="B389" s="52"/>
      <c r="D389" s="50"/>
      <c r="H389" s="35"/>
    </row>
    <row r="390" spans="2:8" ht="17.25" customHeight="1" thickBot="1">
      <c r="B390" s="55" t="s">
        <v>10</v>
      </c>
      <c r="C390" s="34">
        <f>+'CM2'!B412</f>
        <v>0</v>
      </c>
      <c r="D390" s="56"/>
      <c r="F390" s="55" t="s">
        <v>10</v>
      </c>
      <c r="G390" s="34">
        <f>+C390</f>
        <v>0</v>
      </c>
      <c r="H390" s="35"/>
    </row>
    <row r="391" spans="2:8" ht="17.25" customHeight="1" thickBot="1">
      <c r="B391" s="55" t="s">
        <v>9</v>
      </c>
      <c r="C391" s="34">
        <f>+'CM2'!C412</f>
        <v>0</v>
      </c>
      <c r="D391" s="56"/>
      <c r="F391" s="55" t="s">
        <v>9</v>
      </c>
      <c r="G391" s="34">
        <f t="shared" ref="G391:G392" si="32">+C391</f>
        <v>0</v>
      </c>
      <c r="H391" s="35"/>
    </row>
    <row r="392" spans="2:8" ht="17.25" customHeight="1" thickBot="1">
      <c r="B392" s="55" t="s">
        <v>92</v>
      </c>
      <c r="C392" s="37">
        <f>+'CM2'!D412</f>
        <v>0</v>
      </c>
      <c r="D392" s="33"/>
      <c r="F392" s="55" t="s">
        <v>92</v>
      </c>
      <c r="G392" s="34">
        <f t="shared" si="32"/>
        <v>0</v>
      </c>
      <c r="H392" s="57" t="s">
        <v>101</v>
      </c>
    </row>
    <row r="393" spans="2:8" ht="17.25" customHeight="1" thickBot="1">
      <c r="B393" s="52"/>
      <c r="C393" s="58"/>
      <c r="D393" s="56"/>
      <c r="G393" s="34"/>
      <c r="H393" s="35"/>
    </row>
    <row r="394" spans="2:8" ht="17.25" customHeight="1" thickBot="1">
      <c r="B394" s="31" t="s">
        <v>98</v>
      </c>
      <c r="C394" s="32">
        <f>+'CM2'!E412</f>
        <v>0</v>
      </c>
      <c r="D394" s="33"/>
      <c r="F394" s="31" t="s">
        <v>98</v>
      </c>
      <c r="G394" s="34">
        <f t="shared" ref="G394:G397" si="33">+C394</f>
        <v>0</v>
      </c>
      <c r="H394" s="35"/>
    </row>
    <row r="395" spans="2:8" ht="17.25" customHeight="1" thickBot="1">
      <c r="B395" s="36" t="s">
        <v>99</v>
      </c>
      <c r="C395" s="32">
        <f>+'CM2'!H412</f>
        <v>0</v>
      </c>
      <c r="D395" s="33"/>
      <c r="F395" s="36" t="s">
        <v>99</v>
      </c>
      <c r="G395" s="34">
        <f t="shared" si="33"/>
        <v>0</v>
      </c>
      <c r="H395" s="35"/>
    </row>
    <row r="396" spans="2:8" ht="17.25" customHeight="1" thickBot="1">
      <c r="B396" s="31" t="s">
        <v>100</v>
      </c>
      <c r="C396" s="37">
        <f>+'CM2'!K412</f>
        <v>0</v>
      </c>
      <c r="D396" s="33"/>
      <c r="F396" s="31" t="s">
        <v>100</v>
      </c>
      <c r="G396" s="34">
        <f t="shared" si="33"/>
        <v>0</v>
      </c>
      <c r="H396" s="35"/>
    </row>
    <row r="397" spans="2:8" ht="17.25" customHeight="1" thickBot="1">
      <c r="B397" s="38" t="s">
        <v>102</v>
      </c>
      <c r="C397" s="39">
        <f>SUM(C394:C396)</f>
        <v>0</v>
      </c>
      <c r="D397" s="33"/>
      <c r="F397" s="38" t="s">
        <v>102</v>
      </c>
      <c r="G397" s="34">
        <f t="shared" si="33"/>
        <v>0</v>
      </c>
      <c r="H397" s="35"/>
    </row>
    <row r="398" spans="2:8" ht="17.25" customHeight="1" thickBot="1">
      <c r="B398" s="40"/>
      <c r="C398" s="41"/>
      <c r="D398" s="42"/>
      <c r="E398" s="41"/>
      <c r="F398" s="41"/>
      <c r="G398" s="41"/>
      <c r="H398" s="43"/>
    </row>
    <row r="399" spans="2:8" ht="17.25" customHeight="1">
      <c r="B399" s="44" t="str">
        <f>+B384</f>
        <v>SEPTEMBRE 2023</v>
      </c>
      <c r="C399" s="45"/>
      <c r="D399" s="46"/>
      <c r="E399" s="45"/>
      <c r="F399" s="47" t="str">
        <f>+B399</f>
        <v>SEPTEMBRE 2023</v>
      </c>
      <c r="G399" s="45"/>
      <c r="H399" s="48"/>
    </row>
    <row r="400" spans="2:8" ht="17.25" customHeight="1">
      <c r="B400" s="49" t="s">
        <v>96</v>
      </c>
      <c r="D400" s="50"/>
      <c r="F400" s="51" t="s">
        <v>96</v>
      </c>
      <c r="H400" s="35"/>
    </row>
    <row r="401" spans="2:8" ht="17.25" customHeight="1">
      <c r="B401" s="49" t="s">
        <v>97</v>
      </c>
      <c r="D401" s="50"/>
      <c r="F401" s="51" t="s">
        <v>97</v>
      </c>
      <c r="H401" s="35"/>
    </row>
    <row r="402" spans="2:8" ht="17.25" customHeight="1">
      <c r="B402" s="52"/>
      <c r="D402" s="50"/>
      <c r="H402" s="35"/>
    </row>
    <row r="403" spans="2:8" ht="17.25" customHeight="1">
      <c r="B403" s="53" t="str">
        <f>B388</f>
        <v>ANNEE SCOLAIRE  : 2023/ 2024</v>
      </c>
      <c r="D403" s="50"/>
      <c r="F403" s="54" t="str">
        <f>B403</f>
        <v>ANNEE SCOLAIRE  : 2023/ 2024</v>
      </c>
      <c r="H403" s="35"/>
    </row>
    <row r="404" spans="2:8" ht="17.25" customHeight="1" thickBot="1">
      <c r="B404" s="52"/>
      <c r="D404" s="50"/>
      <c r="H404" s="35"/>
    </row>
    <row r="405" spans="2:8" ht="17.25" customHeight="1" thickBot="1">
      <c r="B405" s="55" t="s">
        <v>10</v>
      </c>
      <c r="C405" s="34">
        <f>+'CM2'!B413</f>
        <v>0</v>
      </c>
      <c r="D405" s="56"/>
      <c r="F405" s="55" t="s">
        <v>10</v>
      </c>
      <c r="G405" s="34">
        <f>+C405</f>
        <v>0</v>
      </c>
      <c r="H405" s="35"/>
    </row>
    <row r="406" spans="2:8" ht="17.25" customHeight="1" thickBot="1">
      <c r="B406" s="55" t="s">
        <v>9</v>
      </c>
      <c r="C406" s="34">
        <f>+'CM2'!C413</f>
        <v>0</v>
      </c>
      <c r="D406" s="56"/>
      <c r="F406" s="55" t="s">
        <v>9</v>
      </c>
      <c r="G406" s="34">
        <f t="shared" ref="G406:G407" si="34">+C406</f>
        <v>0</v>
      </c>
      <c r="H406" s="35"/>
    </row>
    <row r="407" spans="2:8" ht="17.25" customHeight="1" thickBot="1">
      <c r="B407" s="55" t="s">
        <v>92</v>
      </c>
      <c r="C407" s="37">
        <f>+'CM2'!D413</f>
        <v>0</v>
      </c>
      <c r="D407" s="33"/>
      <c r="F407" s="55" t="s">
        <v>92</v>
      </c>
      <c r="G407" s="34">
        <f t="shared" si="34"/>
        <v>0</v>
      </c>
      <c r="H407" s="57" t="s">
        <v>101</v>
      </c>
    </row>
    <row r="408" spans="2:8" ht="17.25" customHeight="1" thickBot="1">
      <c r="B408" s="52"/>
      <c r="C408" s="58"/>
      <c r="D408" s="56"/>
      <c r="G408" s="34"/>
      <c r="H408" s="35"/>
    </row>
    <row r="409" spans="2:8" ht="17.25" customHeight="1" thickBot="1">
      <c r="B409" s="31" t="s">
        <v>98</v>
      </c>
      <c r="C409" s="32">
        <f>+'CM2'!E413</f>
        <v>0</v>
      </c>
      <c r="D409" s="33"/>
      <c r="F409" s="31" t="s">
        <v>98</v>
      </c>
      <c r="G409" s="34">
        <f t="shared" ref="G409:G412" si="35">+C409</f>
        <v>0</v>
      </c>
      <c r="H409" s="35"/>
    </row>
    <row r="410" spans="2:8" ht="17.25" customHeight="1" thickBot="1">
      <c r="B410" s="36" t="s">
        <v>99</v>
      </c>
      <c r="C410" s="32">
        <f>+'CM2'!H413</f>
        <v>0</v>
      </c>
      <c r="D410" s="33"/>
      <c r="F410" s="36" t="s">
        <v>99</v>
      </c>
      <c r="G410" s="34">
        <f t="shared" si="35"/>
        <v>0</v>
      </c>
      <c r="H410" s="35"/>
    </row>
    <row r="411" spans="2:8" ht="17.25" customHeight="1" thickBot="1">
      <c r="B411" s="31" t="s">
        <v>100</v>
      </c>
      <c r="C411" s="37">
        <f>+'CM2'!K413</f>
        <v>0</v>
      </c>
      <c r="D411" s="33"/>
      <c r="F411" s="31" t="s">
        <v>100</v>
      </c>
      <c r="G411" s="34">
        <f t="shared" si="35"/>
        <v>0</v>
      </c>
      <c r="H411" s="35"/>
    </row>
    <row r="412" spans="2:8" ht="17.25" customHeight="1" thickBot="1">
      <c r="B412" s="38" t="s">
        <v>102</v>
      </c>
      <c r="C412" s="39">
        <f>SUM(C409:C411)</f>
        <v>0</v>
      </c>
      <c r="D412" s="33"/>
      <c r="F412" s="38" t="s">
        <v>102</v>
      </c>
      <c r="G412" s="34">
        <f t="shared" si="35"/>
        <v>0</v>
      </c>
      <c r="H412" s="35"/>
    </row>
    <row r="413" spans="2:8" ht="17.25" customHeight="1" thickBot="1">
      <c r="B413" s="40"/>
      <c r="C413" s="41"/>
      <c r="D413" s="42"/>
      <c r="E413" s="41"/>
      <c r="F413" s="41"/>
      <c r="G413" s="41"/>
      <c r="H413" s="43"/>
    </row>
    <row r="414" spans="2:8" ht="17.25" customHeight="1">
      <c r="B414" s="44" t="str">
        <f>+B399</f>
        <v>SEPTEMBRE 2023</v>
      </c>
      <c r="C414" s="45"/>
      <c r="D414" s="46"/>
      <c r="E414" s="45"/>
      <c r="F414" s="47" t="str">
        <f>+B414</f>
        <v>SEPTEMBRE 2023</v>
      </c>
      <c r="G414" s="45"/>
      <c r="H414" s="48"/>
    </row>
    <row r="415" spans="2:8" ht="17.25" customHeight="1">
      <c r="B415" s="49" t="s">
        <v>96</v>
      </c>
      <c r="D415" s="50"/>
      <c r="F415" s="51" t="s">
        <v>96</v>
      </c>
      <c r="H415" s="35"/>
    </row>
    <row r="416" spans="2:8" ht="17.25" customHeight="1">
      <c r="B416" s="49" t="s">
        <v>97</v>
      </c>
      <c r="D416" s="50"/>
      <c r="F416" s="51" t="s">
        <v>97</v>
      </c>
      <c r="H416" s="35"/>
    </row>
    <row r="417" spans="2:8" ht="17.25" customHeight="1">
      <c r="B417" s="52"/>
      <c r="D417" s="50"/>
      <c r="H417" s="35"/>
    </row>
    <row r="418" spans="2:8" ht="17.25" customHeight="1">
      <c r="B418" s="53" t="str">
        <f>B403</f>
        <v>ANNEE SCOLAIRE  : 2023/ 2024</v>
      </c>
      <c r="D418" s="50"/>
      <c r="F418" s="54" t="str">
        <f>B418</f>
        <v>ANNEE SCOLAIRE  : 2023/ 2024</v>
      </c>
      <c r="H418" s="35"/>
    </row>
    <row r="419" spans="2:8" ht="17.25" customHeight="1" thickBot="1">
      <c r="B419" s="52"/>
      <c r="D419" s="50"/>
      <c r="H419" s="35"/>
    </row>
    <row r="420" spans="2:8" ht="17.25" customHeight="1" thickBot="1">
      <c r="B420" s="55" t="s">
        <v>10</v>
      </c>
      <c r="C420" s="34">
        <f>+'CM2'!B456</f>
        <v>0</v>
      </c>
      <c r="D420" s="56"/>
      <c r="F420" s="55" t="s">
        <v>10</v>
      </c>
      <c r="G420" s="34">
        <f>+C420</f>
        <v>0</v>
      </c>
      <c r="H420" s="35"/>
    </row>
    <row r="421" spans="2:8" ht="17.25" customHeight="1" thickBot="1">
      <c r="B421" s="55" t="s">
        <v>9</v>
      </c>
      <c r="C421" s="34">
        <f>+'CM2'!C456</f>
        <v>0</v>
      </c>
      <c r="D421" s="56"/>
      <c r="F421" s="55" t="s">
        <v>9</v>
      </c>
      <c r="G421" s="34">
        <f>+C421</f>
        <v>0</v>
      </c>
      <c r="H421" s="35"/>
    </row>
    <row r="422" spans="2:8" ht="17.25" customHeight="1" thickBot="1">
      <c r="B422" s="55" t="s">
        <v>92</v>
      </c>
      <c r="C422" s="37">
        <f>+'CM2'!D456</f>
        <v>0</v>
      </c>
      <c r="D422" s="33"/>
      <c r="F422" s="55" t="s">
        <v>92</v>
      </c>
      <c r="G422" s="34">
        <f>+C422</f>
        <v>0</v>
      </c>
      <c r="H422" s="57" t="s">
        <v>101</v>
      </c>
    </row>
    <row r="423" spans="2:8" ht="17.25" customHeight="1" thickBot="1">
      <c r="B423" s="52"/>
      <c r="C423" s="58"/>
      <c r="D423" s="56"/>
      <c r="G423" s="34"/>
      <c r="H423" s="35"/>
    </row>
    <row r="424" spans="2:8" ht="17.25" customHeight="1" thickBot="1">
      <c r="B424" s="31" t="s">
        <v>98</v>
      </c>
      <c r="C424" s="32">
        <f>+'CM2'!E456</f>
        <v>0</v>
      </c>
      <c r="D424" s="33"/>
      <c r="F424" s="31" t="s">
        <v>98</v>
      </c>
      <c r="G424" s="34">
        <f>+C424</f>
        <v>0</v>
      </c>
      <c r="H424" s="35"/>
    </row>
    <row r="425" spans="2:8" ht="17.25" customHeight="1" thickBot="1">
      <c r="B425" s="36" t="s">
        <v>99</v>
      </c>
      <c r="C425" s="32">
        <f>+'CM2'!H456</f>
        <v>0</v>
      </c>
      <c r="D425" s="33"/>
      <c r="F425" s="36" t="s">
        <v>99</v>
      </c>
      <c r="G425" s="34">
        <f>+C425</f>
        <v>0</v>
      </c>
      <c r="H425" s="35"/>
    </row>
    <row r="426" spans="2:8" ht="17.25" customHeight="1" thickBot="1">
      <c r="B426" s="31" t="s">
        <v>100</v>
      </c>
      <c r="C426" s="37">
        <f>+'CM2'!K456</f>
        <v>0</v>
      </c>
      <c r="D426" s="33"/>
      <c r="F426" s="31" t="s">
        <v>100</v>
      </c>
      <c r="G426" s="34">
        <f>+C426</f>
        <v>0</v>
      </c>
      <c r="H426" s="35"/>
    </row>
    <row r="427" spans="2:8" ht="17.25" customHeight="1" thickBot="1">
      <c r="B427" s="38" t="s">
        <v>102</v>
      </c>
      <c r="C427" s="39">
        <f>SUM(C424:C426)</f>
        <v>0</v>
      </c>
      <c r="D427" s="33"/>
      <c r="F427" s="38" t="s">
        <v>102</v>
      </c>
      <c r="G427" s="34">
        <f>+C427</f>
        <v>0</v>
      </c>
      <c r="H427" s="35"/>
    </row>
    <row r="428" spans="2:8" ht="17.25" customHeight="1" thickBot="1">
      <c r="B428" s="40"/>
      <c r="C428" s="59"/>
      <c r="D428" s="60"/>
      <c r="E428" s="41"/>
      <c r="F428" s="41"/>
      <c r="G428" s="41"/>
      <c r="H428" s="43"/>
    </row>
    <row r="429" spans="2:8" ht="17.25" customHeight="1">
      <c r="B429" s="44" t="str">
        <f>+B414</f>
        <v>SEPTEMBRE 2023</v>
      </c>
      <c r="C429" s="45"/>
      <c r="D429" s="46"/>
      <c r="E429" s="45"/>
      <c r="F429" s="47" t="str">
        <f>+B429</f>
        <v>SEPTEMBRE 2023</v>
      </c>
      <c r="G429" s="45"/>
      <c r="H429" s="48"/>
    </row>
    <row r="430" spans="2:8" ht="17.25" customHeight="1">
      <c r="B430" s="49" t="s">
        <v>96</v>
      </c>
      <c r="D430" s="50"/>
      <c r="F430" s="51" t="s">
        <v>96</v>
      </c>
      <c r="H430" s="35"/>
    </row>
    <row r="431" spans="2:8" ht="17.25" customHeight="1">
      <c r="B431" s="49" t="s">
        <v>97</v>
      </c>
      <c r="D431" s="50"/>
      <c r="F431" s="51" t="s">
        <v>97</v>
      </c>
      <c r="H431" s="35"/>
    </row>
    <row r="432" spans="2:8" ht="17.25" customHeight="1">
      <c r="B432" s="52"/>
      <c r="D432" s="50"/>
      <c r="H432" s="35"/>
    </row>
    <row r="433" spans="2:8" ht="17.25" customHeight="1">
      <c r="B433" s="53" t="str">
        <f>B418</f>
        <v>ANNEE SCOLAIRE  : 2023/ 2024</v>
      </c>
      <c r="D433" s="50"/>
      <c r="F433" s="54" t="str">
        <f>B433</f>
        <v>ANNEE SCOLAIRE  : 2023/ 2024</v>
      </c>
      <c r="H433" s="35"/>
    </row>
    <row r="434" spans="2:8" ht="17.25" customHeight="1" thickBot="1">
      <c r="B434" s="52"/>
      <c r="D434" s="50"/>
      <c r="H434" s="35"/>
    </row>
    <row r="435" spans="2:8" ht="17.25" customHeight="1" thickBot="1">
      <c r="B435" s="55" t="s">
        <v>10</v>
      </c>
      <c r="C435" s="34">
        <f>+'CM2'!B457</f>
        <v>0</v>
      </c>
      <c r="D435" s="56"/>
      <c r="F435" s="55" t="s">
        <v>10</v>
      </c>
      <c r="G435" s="34">
        <f>+C435</f>
        <v>0</v>
      </c>
      <c r="H435" s="35"/>
    </row>
    <row r="436" spans="2:8" ht="17.25" customHeight="1" thickBot="1">
      <c r="B436" s="55" t="s">
        <v>9</v>
      </c>
      <c r="C436" s="34">
        <f>+'CM2'!C457</f>
        <v>0</v>
      </c>
      <c r="D436" s="56"/>
      <c r="F436" s="55" t="s">
        <v>9</v>
      </c>
      <c r="G436" s="34">
        <f t="shared" ref="G436:G437" si="36">+C436</f>
        <v>0</v>
      </c>
      <c r="H436" s="35"/>
    </row>
    <row r="437" spans="2:8" ht="17.25" customHeight="1" thickBot="1">
      <c r="B437" s="55" t="s">
        <v>92</v>
      </c>
      <c r="C437" s="37">
        <f>+'CM2'!D457</f>
        <v>0</v>
      </c>
      <c r="D437" s="33"/>
      <c r="F437" s="55" t="s">
        <v>92</v>
      </c>
      <c r="G437" s="34">
        <f t="shared" si="36"/>
        <v>0</v>
      </c>
      <c r="H437" s="57" t="s">
        <v>101</v>
      </c>
    </row>
    <row r="438" spans="2:8" ht="17.25" customHeight="1" thickBot="1">
      <c r="B438" s="52"/>
      <c r="C438" s="58"/>
      <c r="D438" s="56"/>
      <c r="G438" s="34"/>
      <c r="H438" s="35"/>
    </row>
    <row r="439" spans="2:8" ht="17.25" customHeight="1" thickBot="1">
      <c r="B439" s="31" t="s">
        <v>98</v>
      </c>
      <c r="C439" s="32">
        <f>+'CM2'!E457</f>
        <v>0</v>
      </c>
      <c r="D439" s="33"/>
      <c r="F439" s="31" t="s">
        <v>98</v>
      </c>
      <c r="G439" s="34">
        <f t="shared" ref="G439:G442" si="37">+C439</f>
        <v>0</v>
      </c>
      <c r="H439" s="35"/>
    </row>
    <row r="440" spans="2:8" ht="17.25" customHeight="1" thickBot="1">
      <c r="B440" s="36" t="s">
        <v>99</v>
      </c>
      <c r="C440" s="32">
        <f>+'CM2'!H457</f>
        <v>0</v>
      </c>
      <c r="D440" s="33"/>
      <c r="F440" s="36" t="s">
        <v>99</v>
      </c>
      <c r="G440" s="34">
        <f t="shared" si="37"/>
        <v>0</v>
      </c>
      <c r="H440" s="35"/>
    </row>
    <row r="441" spans="2:8" ht="17.25" customHeight="1" thickBot="1">
      <c r="B441" s="31" t="s">
        <v>100</v>
      </c>
      <c r="C441" s="37">
        <f>+'CM2'!K457</f>
        <v>0</v>
      </c>
      <c r="D441" s="33"/>
      <c r="F441" s="31" t="s">
        <v>100</v>
      </c>
      <c r="G441" s="34">
        <f t="shared" si="37"/>
        <v>0</v>
      </c>
      <c r="H441" s="35"/>
    </row>
    <row r="442" spans="2:8" ht="17.25" customHeight="1" thickBot="1">
      <c r="B442" s="38" t="s">
        <v>102</v>
      </c>
      <c r="C442" s="39">
        <f>SUM(C439:C441)</f>
        <v>0</v>
      </c>
      <c r="D442" s="33"/>
      <c r="F442" s="38" t="s">
        <v>102</v>
      </c>
      <c r="G442" s="34">
        <f t="shared" si="37"/>
        <v>0</v>
      </c>
      <c r="H442" s="35"/>
    </row>
    <row r="443" spans="2:8" ht="17.25" customHeight="1" thickBot="1">
      <c r="B443" s="40"/>
      <c r="C443" s="41"/>
      <c r="D443" s="42"/>
      <c r="E443" s="41"/>
      <c r="F443" s="41"/>
      <c r="G443" s="41"/>
      <c r="H443" s="43"/>
    </row>
    <row r="444" spans="2:8" ht="17.25" customHeight="1">
      <c r="B444" s="44" t="str">
        <f>+B429</f>
        <v>SEPTEMBRE 2023</v>
      </c>
      <c r="C444" s="45"/>
      <c r="D444" s="46"/>
      <c r="E444" s="45"/>
      <c r="F444" s="47" t="str">
        <f>+B444</f>
        <v>SEPTEMBRE 2023</v>
      </c>
      <c r="G444" s="45"/>
      <c r="H444" s="48"/>
    </row>
    <row r="445" spans="2:8" ht="17.25" customHeight="1">
      <c r="B445" s="49" t="s">
        <v>96</v>
      </c>
      <c r="D445" s="50"/>
      <c r="F445" s="51" t="s">
        <v>96</v>
      </c>
      <c r="H445" s="35"/>
    </row>
    <row r="446" spans="2:8" ht="17.25" customHeight="1">
      <c r="B446" s="49" t="s">
        <v>97</v>
      </c>
      <c r="D446" s="50"/>
      <c r="F446" s="51" t="s">
        <v>97</v>
      </c>
      <c r="H446" s="35"/>
    </row>
    <row r="447" spans="2:8" ht="17.25" customHeight="1">
      <c r="B447" s="52"/>
      <c r="D447" s="50"/>
      <c r="H447" s="35"/>
    </row>
    <row r="448" spans="2:8" ht="17.25" customHeight="1">
      <c r="B448" s="53" t="str">
        <f>B433</f>
        <v>ANNEE SCOLAIRE  : 2023/ 2024</v>
      </c>
      <c r="D448" s="50"/>
      <c r="F448" s="54" t="str">
        <f>B448</f>
        <v>ANNEE SCOLAIRE  : 2023/ 2024</v>
      </c>
      <c r="H448" s="35"/>
    </row>
    <row r="449" spans="2:8" ht="17.25" customHeight="1" thickBot="1">
      <c r="B449" s="52"/>
      <c r="D449" s="50"/>
      <c r="H449" s="35"/>
    </row>
    <row r="450" spans="2:8" ht="17.25" customHeight="1" thickBot="1">
      <c r="B450" s="55" t="s">
        <v>10</v>
      </c>
      <c r="C450" s="34">
        <f>+'CM2'!B458</f>
        <v>0</v>
      </c>
      <c r="D450" s="56"/>
      <c r="F450" s="55" t="s">
        <v>10</v>
      </c>
      <c r="G450" s="34">
        <f>+C450</f>
        <v>0</v>
      </c>
      <c r="H450" s="35"/>
    </row>
    <row r="451" spans="2:8" ht="17.25" customHeight="1" thickBot="1">
      <c r="B451" s="55" t="s">
        <v>9</v>
      </c>
      <c r="C451" s="34">
        <f>+'CM2'!C458</f>
        <v>0</v>
      </c>
      <c r="D451" s="56"/>
      <c r="F451" s="55" t="s">
        <v>9</v>
      </c>
      <c r="G451" s="34">
        <f t="shared" ref="G451:G452" si="38">+C451</f>
        <v>0</v>
      </c>
      <c r="H451" s="35"/>
    </row>
    <row r="452" spans="2:8" ht="17.25" customHeight="1" thickBot="1">
      <c r="B452" s="55" t="s">
        <v>92</v>
      </c>
      <c r="C452" s="37">
        <f>+'CM2'!D458</f>
        <v>0</v>
      </c>
      <c r="D452" s="33"/>
      <c r="F452" s="55" t="s">
        <v>92</v>
      </c>
      <c r="G452" s="34">
        <f t="shared" si="38"/>
        <v>0</v>
      </c>
      <c r="H452" s="57" t="s">
        <v>101</v>
      </c>
    </row>
    <row r="453" spans="2:8" ht="17.25" customHeight="1" thickBot="1">
      <c r="B453" s="52"/>
      <c r="C453" s="58"/>
      <c r="D453" s="56"/>
      <c r="G453" s="34"/>
      <c r="H453" s="35"/>
    </row>
    <row r="454" spans="2:8" ht="17.25" customHeight="1" thickBot="1">
      <c r="B454" s="31" t="s">
        <v>98</v>
      </c>
      <c r="C454" s="32">
        <f>+'CM2'!E458</f>
        <v>0</v>
      </c>
      <c r="D454" s="33"/>
      <c r="F454" s="31" t="s">
        <v>98</v>
      </c>
      <c r="G454" s="34">
        <f t="shared" ref="G454:G457" si="39">+C454</f>
        <v>0</v>
      </c>
      <c r="H454" s="35"/>
    </row>
    <row r="455" spans="2:8" ht="17.25" customHeight="1" thickBot="1">
      <c r="B455" s="36" t="s">
        <v>99</v>
      </c>
      <c r="C455" s="32">
        <f>+'CM2'!H458</f>
        <v>0</v>
      </c>
      <c r="D455" s="33"/>
      <c r="F455" s="36" t="s">
        <v>99</v>
      </c>
      <c r="G455" s="34">
        <f t="shared" si="39"/>
        <v>0</v>
      </c>
      <c r="H455" s="35"/>
    </row>
    <row r="456" spans="2:8" ht="17.25" customHeight="1" thickBot="1">
      <c r="B456" s="31" t="s">
        <v>100</v>
      </c>
      <c r="C456" s="37">
        <f>+'CM2'!K458</f>
        <v>0</v>
      </c>
      <c r="D456" s="33"/>
      <c r="F456" s="31" t="s">
        <v>100</v>
      </c>
      <c r="G456" s="34">
        <f t="shared" si="39"/>
        <v>0</v>
      </c>
      <c r="H456" s="35"/>
    </row>
    <row r="457" spans="2:8" ht="17.25" customHeight="1" thickBot="1">
      <c r="B457" s="38" t="s">
        <v>102</v>
      </c>
      <c r="C457" s="39">
        <f>SUM(C454:C456)</f>
        <v>0</v>
      </c>
      <c r="D457" s="33"/>
      <c r="F457" s="38" t="s">
        <v>102</v>
      </c>
      <c r="G457" s="34">
        <f t="shared" si="39"/>
        <v>0</v>
      </c>
      <c r="H457" s="35"/>
    </row>
    <row r="458" spans="2:8" ht="17.25" customHeight="1" thickBot="1">
      <c r="B458" s="40"/>
      <c r="C458" s="41"/>
      <c r="D458" s="42"/>
      <c r="E458" s="41"/>
      <c r="F458" s="41"/>
      <c r="G458" s="41"/>
      <c r="H458" s="43"/>
    </row>
    <row r="459" spans="2:8" ht="17.25" customHeight="1">
      <c r="B459" s="44" t="str">
        <f>+B444</f>
        <v>SEPTEMBRE 2023</v>
      </c>
      <c r="C459" s="45"/>
      <c r="D459" s="46"/>
      <c r="E459" s="45"/>
      <c r="F459" s="47" t="str">
        <f>+B459</f>
        <v>SEPTEMBRE 2023</v>
      </c>
      <c r="G459" s="45"/>
      <c r="H459" s="48"/>
    </row>
    <row r="460" spans="2:8" ht="17.25" customHeight="1">
      <c r="B460" s="49" t="s">
        <v>96</v>
      </c>
      <c r="D460" s="50"/>
      <c r="F460" s="51" t="s">
        <v>96</v>
      </c>
      <c r="H460" s="35"/>
    </row>
    <row r="461" spans="2:8" ht="17.25" customHeight="1">
      <c r="B461" s="49" t="s">
        <v>97</v>
      </c>
      <c r="D461" s="50"/>
      <c r="F461" s="51" t="s">
        <v>97</v>
      </c>
      <c r="H461" s="35"/>
    </row>
    <row r="462" spans="2:8" ht="17.25" customHeight="1">
      <c r="B462" s="52"/>
      <c r="D462" s="50"/>
      <c r="H462" s="35"/>
    </row>
    <row r="463" spans="2:8" ht="17.25" customHeight="1">
      <c r="B463" s="53" t="str">
        <f>B448</f>
        <v>ANNEE SCOLAIRE  : 2023/ 2024</v>
      </c>
      <c r="D463" s="50"/>
      <c r="F463" s="54" t="str">
        <f>B463</f>
        <v>ANNEE SCOLAIRE  : 2023/ 2024</v>
      </c>
      <c r="H463" s="35"/>
    </row>
    <row r="464" spans="2:8" ht="17.25" customHeight="1" thickBot="1">
      <c r="B464" s="52"/>
      <c r="D464" s="50"/>
      <c r="H464" s="35"/>
    </row>
    <row r="465" spans="2:8" ht="17.25" customHeight="1" thickBot="1">
      <c r="B465" s="55" t="s">
        <v>10</v>
      </c>
      <c r="C465" s="34">
        <f>+'CM2'!B501</f>
        <v>0</v>
      </c>
      <c r="D465" s="56"/>
      <c r="F465" s="55" t="s">
        <v>10</v>
      </c>
      <c r="G465" s="34">
        <f>+C465</f>
        <v>0</v>
      </c>
      <c r="H465" s="35"/>
    </row>
    <row r="466" spans="2:8" ht="17.25" customHeight="1" thickBot="1">
      <c r="B466" s="55" t="s">
        <v>9</v>
      </c>
      <c r="C466" s="34">
        <f>+'CM2'!C501</f>
        <v>0</v>
      </c>
      <c r="D466" s="56"/>
      <c r="F466" s="55" t="s">
        <v>9</v>
      </c>
      <c r="G466" s="34">
        <f>+C466</f>
        <v>0</v>
      </c>
      <c r="H466" s="35"/>
    </row>
    <row r="467" spans="2:8" ht="17.25" customHeight="1" thickBot="1">
      <c r="B467" s="55" t="s">
        <v>92</v>
      </c>
      <c r="C467" s="37">
        <f>+'CM2'!D501</f>
        <v>0</v>
      </c>
      <c r="D467" s="33"/>
      <c r="F467" s="55" t="s">
        <v>92</v>
      </c>
      <c r="G467" s="34">
        <f>+C467</f>
        <v>0</v>
      </c>
      <c r="H467" s="57" t="s">
        <v>101</v>
      </c>
    </row>
    <row r="468" spans="2:8" ht="17.25" customHeight="1" thickBot="1">
      <c r="B468" s="52"/>
      <c r="C468" s="58"/>
      <c r="D468" s="56"/>
      <c r="G468" s="34"/>
      <c r="H468" s="35"/>
    </row>
    <row r="469" spans="2:8" ht="17.25" customHeight="1" thickBot="1">
      <c r="B469" s="31" t="s">
        <v>98</v>
      </c>
      <c r="C469" s="32">
        <f>+'CM2'!E501</f>
        <v>0</v>
      </c>
      <c r="D469" s="33"/>
      <c r="F469" s="31" t="s">
        <v>98</v>
      </c>
      <c r="G469" s="34">
        <f>+C469</f>
        <v>0</v>
      </c>
      <c r="H469" s="35"/>
    </row>
    <row r="470" spans="2:8" ht="17.25" customHeight="1" thickBot="1">
      <c r="B470" s="36" t="s">
        <v>99</v>
      </c>
      <c r="C470" s="32">
        <f>+'CM2'!H501</f>
        <v>0</v>
      </c>
      <c r="D470" s="33"/>
      <c r="F470" s="36" t="s">
        <v>99</v>
      </c>
      <c r="G470" s="34">
        <f>+C470</f>
        <v>0</v>
      </c>
      <c r="H470" s="35"/>
    </row>
    <row r="471" spans="2:8" ht="17.25" customHeight="1" thickBot="1">
      <c r="B471" s="31" t="s">
        <v>100</v>
      </c>
      <c r="C471" s="37">
        <f>+'CM2'!K501</f>
        <v>0</v>
      </c>
      <c r="D471" s="33"/>
      <c r="F471" s="31" t="s">
        <v>100</v>
      </c>
      <c r="G471" s="34">
        <f>+C471</f>
        <v>0</v>
      </c>
      <c r="H471" s="35"/>
    </row>
    <row r="472" spans="2:8" ht="17.25" customHeight="1" thickBot="1">
      <c r="B472" s="38" t="s">
        <v>102</v>
      </c>
      <c r="C472" s="39">
        <f>SUM(C469:C471)</f>
        <v>0</v>
      </c>
      <c r="D472" s="33"/>
      <c r="F472" s="38" t="s">
        <v>102</v>
      </c>
      <c r="G472" s="34">
        <f>+C472</f>
        <v>0</v>
      </c>
      <c r="H472" s="35"/>
    </row>
    <row r="473" spans="2:8" ht="17.25" customHeight="1" thickBot="1">
      <c r="B473" s="40"/>
      <c r="C473" s="59"/>
      <c r="D473" s="60"/>
      <c r="E473" s="41"/>
      <c r="F473" s="41"/>
      <c r="G473" s="41"/>
      <c r="H473" s="43"/>
    </row>
    <row r="474" spans="2:8" ht="17.25" customHeight="1">
      <c r="B474" s="44" t="str">
        <f>+B459</f>
        <v>SEPTEMBRE 2023</v>
      </c>
      <c r="C474" s="45"/>
      <c r="D474" s="46"/>
      <c r="E474" s="45"/>
      <c r="F474" s="47" t="str">
        <f>+B474</f>
        <v>SEPTEMBRE 2023</v>
      </c>
      <c r="G474" s="45"/>
      <c r="H474" s="48"/>
    </row>
    <row r="475" spans="2:8" ht="17.25" customHeight="1">
      <c r="B475" s="49" t="s">
        <v>96</v>
      </c>
      <c r="D475" s="50"/>
      <c r="F475" s="51" t="s">
        <v>96</v>
      </c>
      <c r="H475" s="35"/>
    </row>
    <row r="476" spans="2:8" ht="17.25" customHeight="1">
      <c r="B476" s="49" t="s">
        <v>97</v>
      </c>
      <c r="D476" s="50"/>
      <c r="F476" s="51" t="s">
        <v>97</v>
      </c>
      <c r="H476" s="35"/>
    </row>
    <row r="477" spans="2:8" ht="17.25" customHeight="1">
      <c r="B477" s="52"/>
      <c r="D477" s="50"/>
      <c r="H477" s="35"/>
    </row>
    <row r="478" spans="2:8" ht="17.25" customHeight="1">
      <c r="B478" s="53" t="str">
        <f>B463</f>
        <v>ANNEE SCOLAIRE  : 2023/ 2024</v>
      </c>
      <c r="D478" s="50"/>
      <c r="F478" s="54" t="str">
        <f>B478</f>
        <v>ANNEE SCOLAIRE  : 2023/ 2024</v>
      </c>
      <c r="H478" s="35"/>
    </row>
    <row r="479" spans="2:8" ht="17.25" customHeight="1" thickBot="1">
      <c r="B479" s="52"/>
      <c r="D479" s="50"/>
      <c r="H479" s="35"/>
    </row>
    <row r="480" spans="2:8" ht="17.25" customHeight="1" thickBot="1">
      <c r="B480" s="55" t="s">
        <v>10</v>
      </c>
      <c r="C480" s="34">
        <f>+'CM2'!B502</f>
        <v>0</v>
      </c>
      <c r="D480" s="56"/>
      <c r="F480" s="55" t="s">
        <v>10</v>
      </c>
      <c r="G480" s="34">
        <f>+C480</f>
        <v>0</v>
      </c>
      <c r="H480" s="35"/>
    </row>
    <row r="481" spans="2:8" ht="17.25" customHeight="1" thickBot="1">
      <c r="B481" s="55" t="s">
        <v>9</v>
      </c>
      <c r="C481" s="34">
        <f>+'CM2'!C502</f>
        <v>0</v>
      </c>
      <c r="D481" s="56"/>
      <c r="F481" s="55" t="s">
        <v>9</v>
      </c>
      <c r="G481" s="34">
        <f t="shared" ref="G481:G482" si="40">+C481</f>
        <v>0</v>
      </c>
      <c r="H481" s="35"/>
    </row>
    <row r="482" spans="2:8" ht="17.25" customHeight="1" thickBot="1">
      <c r="B482" s="55" t="s">
        <v>92</v>
      </c>
      <c r="C482" s="37">
        <f>+'CM2'!D502</f>
        <v>0</v>
      </c>
      <c r="D482" s="33"/>
      <c r="F482" s="55" t="s">
        <v>92</v>
      </c>
      <c r="G482" s="34">
        <f t="shared" si="40"/>
        <v>0</v>
      </c>
      <c r="H482" s="57" t="s">
        <v>101</v>
      </c>
    </row>
    <row r="483" spans="2:8" ht="17.25" customHeight="1" thickBot="1">
      <c r="B483" s="52"/>
      <c r="C483" s="58"/>
      <c r="D483" s="56"/>
      <c r="G483" s="34"/>
      <c r="H483" s="35"/>
    </row>
    <row r="484" spans="2:8" ht="17.25" customHeight="1" thickBot="1">
      <c r="B484" s="31" t="s">
        <v>98</v>
      </c>
      <c r="C484" s="32">
        <f>+'CM2'!E502</f>
        <v>0</v>
      </c>
      <c r="D484" s="33"/>
      <c r="F484" s="31" t="s">
        <v>98</v>
      </c>
      <c r="G484" s="34">
        <f t="shared" ref="G484:G487" si="41">+C484</f>
        <v>0</v>
      </c>
      <c r="H484" s="35"/>
    </row>
    <row r="485" spans="2:8" ht="17.25" customHeight="1" thickBot="1">
      <c r="B485" s="36" t="s">
        <v>99</v>
      </c>
      <c r="C485" s="32">
        <f>+'CM2'!H502</f>
        <v>0</v>
      </c>
      <c r="D485" s="33"/>
      <c r="F485" s="36" t="s">
        <v>99</v>
      </c>
      <c r="G485" s="34">
        <f t="shared" si="41"/>
        <v>0</v>
      </c>
      <c r="H485" s="35"/>
    </row>
    <row r="486" spans="2:8" ht="17.25" customHeight="1" thickBot="1">
      <c r="B486" s="31" t="s">
        <v>100</v>
      </c>
      <c r="C486" s="37">
        <f>+'CM2'!K502</f>
        <v>0</v>
      </c>
      <c r="D486" s="33"/>
      <c r="F486" s="31" t="s">
        <v>100</v>
      </c>
      <c r="G486" s="34">
        <f t="shared" si="41"/>
        <v>0</v>
      </c>
      <c r="H486" s="35"/>
    </row>
    <row r="487" spans="2:8" ht="17.25" customHeight="1" thickBot="1">
      <c r="B487" s="38" t="s">
        <v>102</v>
      </c>
      <c r="C487" s="39">
        <f>SUM(C484:C486)</f>
        <v>0</v>
      </c>
      <c r="D487" s="33"/>
      <c r="F487" s="38" t="s">
        <v>102</v>
      </c>
      <c r="G487" s="34">
        <f t="shared" si="41"/>
        <v>0</v>
      </c>
      <c r="H487" s="35"/>
    </row>
    <row r="488" spans="2:8" ht="17.25" customHeight="1" thickBot="1">
      <c r="B488" s="40"/>
      <c r="C488" s="41"/>
      <c r="D488" s="42"/>
      <c r="E488" s="41"/>
      <c r="F488" s="41"/>
      <c r="G488" s="41"/>
      <c r="H488" s="43"/>
    </row>
    <row r="489" spans="2:8" ht="17.25" customHeight="1">
      <c r="B489" s="44" t="str">
        <f>+B474</f>
        <v>SEPTEMBRE 2023</v>
      </c>
      <c r="C489" s="45"/>
      <c r="D489" s="46"/>
      <c r="E489" s="45"/>
      <c r="F489" s="47" t="str">
        <f>+B489</f>
        <v>SEPTEMBRE 2023</v>
      </c>
      <c r="G489" s="45"/>
      <c r="H489" s="48"/>
    </row>
    <row r="490" spans="2:8" ht="17.25" customHeight="1">
      <c r="B490" s="49" t="s">
        <v>96</v>
      </c>
      <c r="D490" s="50"/>
      <c r="F490" s="51" t="s">
        <v>96</v>
      </c>
      <c r="H490" s="35"/>
    </row>
    <row r="491" spans="2:8" ht="17.25" customHeight="1">
      <c r="B491" s="49" t="s">
        <v>97</v>
      </c>
      <c r="D491" s="50"/>
      <c r="F491" s="51" t="s">
        <v>97</v>
      </c>
      <c r="H491" s="35"/>
    </row>
    <row r="492" spans="2:8" ht="17.25" customHeight="1">
      <c r="B492" s="52"/>
      <c r="D492" s="50"/>
      <c r="H492" s="35"/>
    </row>
    <row r="493" spans="2:8" ht="17.25" customHeight="1">
      <c r="B493" s="53" t="str">
        <f>B478</f>
        <v>ANNEE SCOLAIRE  : 2023/ 2024</v>
      </c>
      <c r="D493" s="50"/>
      <c r="F493" s="54" t="str">
        <f>B493</f>
        <v>ANNEE SCOLAIRE  : 2023/ 2024</v>
      </c>
      <c r="H493" s="35"/>
    </row>
    <row r="494" spans="2:8" ht="17.25" customHeight="1" thickBot="1">
      <c r="B494" s="52"/>
      <c r="D494" s="50"/>
      <c r="H494" s="35"/>
    </row>
    <row r="495" spans="2:8" ht="17.25" customHeight="1" thickBot="1">
      <c r="B495" s="55" t="s">
        <v>10</v>
      </c>
      <c r="C495" s="34">
        <f>+'CM2'!B503</f>
        <v>0</v>
      </c>
      <c r="D495" s="56"/>
      <c r="F495" s="55" t="s">
        <v>10</v>
      </c>
      <c r="G495" s="34">
        <f>+C495</f>
        <v>0</v>
      </c>
      <c r="H495" s="35"/>
    </row>
    <row r="496" spans="2:8" ht="17.25" customHeight="1" thickBot="1">
      <c r="B496" s="55" t="s">
        <v>9</v>
      </c>
      <c r="C496" s="34">
        <f>+'CM2'!C503</f>
        <v>0</v>
      </c>
      <c r="D496" s="56"/>
      <c r="F496" s="55" t="s">
        <v>9</v>
      </c>
      <c r="G496" s="34">
        <f t="shared" ref="G496:G497" si="42">+C496</f>
        <v>0</v>
      </c>
      <c r="H496" s="35"/>
    </row>
    <row r="497" spans="2:8" ht="17.25" customHeight="1" thickBot="1">
      <c r="B497" s="55" t="s">
        <v>92</v>
      </c>
      <c r="C497" s="37">
        <f>+'CM2'!D503</f>
        <v>0</v>
      </c>
      <c r="D497" s="33"/>
      <c r="F497" s="55" t="s">
        <v>92</v>
      </c>
      <c r="G497" s="34">
        <f t="shared" si="42"/>
        <v>0</v>
      </c>
      <c r="H497" s="57" t="s">
        <v>101</v>
      </c>
    </row>
    <row r="498" spans="2:8" ht="17.25" customHeight="1" thickBot="1">
      <c r="B498" s="52"/>
      <c r="C498" s="58"/>
      <c r="D498" s="56"/>
      <c r="G498" s="34"/>
      <c r="H498" s="35"/>
    </row>
    <row r="499" spans="2:8" ht="17.25" customHeight="1" thickBot="1">
      <c r="B499" s="31" t="s">
        <v>98</v>
      </c>
      <c r="C499" s="32">
        <f>+'CM2'!E503</f>
        <v>0</v>
      </c>
      <c r="D499" s="33"/>
      <c r="F499" s="31" t="s">
        <v>98</v>
      </c>
      <c r="G499" s="34">
        <f t="shared" ref="G499:G502" si="43">+C499</f>
        <v>0</v>
      </c>
      <c r="H499" s="35"/>
    </row>
    <row r="500" spans="2:8" ht="17.25" customHeight="1" thickBot="1">
      <c r="B500" s="36" t="s">
        <v>99</v>
      </c>
      <c r="C500" s="32">
        <f>+'CM2'!H503</f>
        <v>0</v>
      </c>
      <c r="D500" s="33"/>
      <c r="F500" s="36" t="s">
        <v>99</v>
      </c>
      <c r="G500" s="34">
        <f t="shared" si="43"/>
        <v>0</v>
      </c>
      <c r="H500" s="35"/>
    </row>
    <row r="501" spans="2:8" ht="17.25" customHeight="1" thickBot="1">
      <c r="B501" s="31" t="s">
        <v>100</v>
      </c>
      <c r="C501" s="37">
        <f>+'CM2'!K503</f>
        <v>0</v>
      </c>
      <c r="D501" s="33"/>
      <c r="F501" s="31" t="s">
        <v>100</v>
      </c>
      <c r="G501" s="34">
        <f t="shared" si="43"/>
        <v>0</v>
      </c>
      <c r="H501" s="35"/>
    </row>
    <row r="502" spans="2:8" ht="17.25" customHeight="1" thickBot="1">
      <c r="B502" s="38" t="s">
        <v>102</v>
      </c>
      <c r="C502" s="39">
        <f>SUM(C499:C501)</f>
        <v>0</v>
      </c>
      <c r="D502" s="33"/>
      <c r="F502" s="38" t="s">
        <v>102</v>
      </c>
      <c r="G502" s="34">
        <f t="shared" si="43"/>
        <v>0</v>
      </c>
      <c r="H502" s="35"/>
    </row>
    <row r="503" spans="2:8" ht="17.25" customHeight="1" thickBot="1">
      <c r="B503" s="40"/>
      <c r="C503" s="41"/>
      <c r="D503" s="42"/>
      <c r="E503" s="41"/>
      <c r="F503" s="41"/>
      <c r="G503" s="41"/>
      <c r="H503" s="43"/>
    </row>
    <row r="504" spans="2:8" ht="17.25" customHeight="1">
      <c r="B504" s="44" t="str">
        <f>+B489</f>
        <v>SEPTEMBRE 2023</v>
      </c>
      <c r="C504" s="45"/>
      <c r="D504" s="46"/>
      <c r="E504" s="45"/>
      <c r="F504" s="47" t="str">
        <f>+B504</f>
        <v>SEPTEMBRE 2023</v>
      </c>
      <c r="G504" s="45"/>
      <c r="H504" s="48"/>
    </row>
    <row r="505" spans="2:8" ht="17.25" customHeight="1">
      <c r="B505" s="49" t="s">
        <v>96</v>
      </c>
      <c r="D505" s="50"/>
      <c r="F505" s="51" t="s">
        <v>96</v>
      </c>
      <c r="H505" s="35"/>
    </row>
    <row r="506" spans="2:8" ht="17.25" customHeight="1">
      <c r="B506" s="49" t="s">
        <v>97</v>
      </c>
      <c r="D506" s="50"/>
      <c r="F506" s="51" t="s">
        <v>97</v>
      </c>
      <c r="H506" s="35"/>
    </row>
    <row r="507" spans="2:8" ht="17.25" customHeight="1">
      <c r="B507" s="52"/>
      <c r="D507" s="50"/>
      <c r="H507" s="35"/>
    </row>
    <row r="508" spans="2:8" ht="17.25" customHeight="1">
      <c r="B508" s="53" t="str">
        <f>B493</f>
        <v>ANNEE SCOLAIRE  : 2023/ 2024</v>
      </c>
      <c r="D508" s="50"/>
      <c r="F508" s="54" t="str">
        <f>B508</f>
        <v>ANNEE SCOLAIRE  : 2023/ 2024</v>
      </c>
      <c r="H508" s="35"/>
    </row>
    <row r="509" spans="2:8" ht="17.25" customHeight="1" thickBot="1">
      <c r="B509" s="52"/>
      <c r="D509" s="50"/>
      <c r="H509" s="35"/>
    </row>
    <row r="510" spans="2:8" ht="17.25" customHeight="1" thickBot="1">
      <c r="B510" s="55" t="s">
        <v>10</v>
      </c>
      <c r="C510" s="34">
        <f>+'CM2'!B546</f>
        <v>0</v>
      </c>
      <c r="D510" s="56"/>
      <c r="F510" s="55" t="s">
        <v>10</v>
      </c>
      <c r="G510" s="34">
        <f>+C510</f>
        <v>0</v>
      </c>
      <c r="H510" s="35"/>
    </row>
    <row r="511" spans="2:8" ht="17.25" customHeight="1" thickBot="1">
      <c r="B511" s="55" t="s">
        <v>9</v>
      </c>
      <c r="C511" s="34">
        <f>+'CM2'!C546</f>
        <v>0</v>
      </c>
      <c r="D511" s="56"/>
      <c r="F511" s="55" t="s">
        <v>9</v>
      </c>
      <c r="G511" s="34">
        <f>+C511</f>
        <v>0</v>
      </c>
      <c r="H511" s="35"/>
    </row>
    <row r="512" spans="2:8" ht="17.25" customHeight="1" thickBot="1">
      <c r="B512" s="55" t="s">
        <v>92</v>
      </c>
      <c r="C512" s="37">
        <f>+'CM2'!D546</f>
        <v>0</v>
      </c>
      <c r="D512" s="33"/>
      <c r="F512" s="55" t="s">
        <v>92</v>
      </c>
      <c r="G512" s="34">
        <f>+C512</f>
        <v>0</v>
      </c>
      <c r="H512" s="57" t="s">
        <v>101</v>
      </c>
    </row>
    <row r="513" spans="2:8" ht="17.25" customHeight="1" thickBot="1">
      <c r="B513" s="52"/>
      <c r="C513" s="58"/>
      <c r="D513" s="56"/>
      <c r="G513" s="34"/>
      <c r="H513" s="35"/>
    </row>
    <row r="514" spans="2:8" ht="17.25" customHeight="1" thickBot="1">
      <c r="B514" s="31" t="s">
        <v>98</v>
      </c>
      <c r="C514" s="32">
        <f>+'CM2'!E546</f>
        <v>0</v>
      </c>
      <c r="D514" s="33"/>
      <c r="F514" s="31" t="s">
        <v>98</v>
      </c>
      <c r="G514" s="34">
        <f>+C514</f>
        <v>0</v>
      </c>
      <c r="H514" s="35"/>
    </row>
    <row r="515" spans="2:8" ht="17.25" customHeight="1" thickBot="1">
      <c r="B515" s="36" t="s">
        <v>99</v>
      </c>
      <c r="C515" s="32">
        <f>+'CM2'!H546</f>
        <v>0</v>
      </c>
      <c r="D515" s="33"/>
      <c r="F515" s="36" t="s">
        <v>99</v>
      </c>
      <c r="G515" s="34">
        <f>+C515</f>
        <v>0</v>
      </c>
      <c r="H515" s="35"/>
    </row>
    <row r="516" spans="2:8" ht="17.25" customHeight="1" thickBot="1">
      <c r="B516" s="31" t="s">
        <v>100</v>
      </c>
      <c r="C516" s="37">
        <f>+'CM2'!K546</f>
        <v>0</v>
      </c>
      <c r="D516" s="33"/>
      <c r="F516" s="31" t="s">
        <v>100</v>
      </c>
      <c r="G516" s="34">
        <f>+C516</f>
        <v>0</v>
      </c>
      <c r="H516" s="35"/>
    </row>
    <row r="517" spans="2:8" ht="17.25" customHeight="1" thickBot="1">
      <c r="B517" s="38" t="s">
        <v>102</v>
      </c>
      <c r="C517" s="39">
        <f>SUM(C514:C516)</f>
        <v>0</v>
      </c>
      <c r="D517" s="33"/>
      <c r="F517" s="38" t="s">
        <v>102</v>
      </c>
      <c r="G517" s="34">
        <f>+C517</f>
        <v>0</v>
      </c>
      <c r="H517" s="35"/>
    </row>
    <row r="518" spans="2:8" ht="17.25" customHeight="1" thickBot="1">
      <c r="B518" s="40"/>
      <c r="C518" s="59"/>
      <c r="D518" s="60"/>
      <c r="E518" s="41"/>
      <c r="F518" s="41"/>
      <c r="G518" s="41"/>
      <c r="H518" s="43"/>
    </row>
    <row r="519" spans="2:8" ht="17.25" customHeight="1">
      <c r="B519" s="44" t="str">
        <f>+B504</f>
        <v>SEPTEMBRE 2023</v>
      </c>
      <c r="C519" s="45"/>
      <c r="D519" s="46"/>
      <c r="E519" s="45"/>
      <c r="F519" s="47" t="str">
        <f>+B519</f>
        <v>SEPTEMBRE 2023</v>
      </c>
      <c r="G519" s="45"/>
      <c r="H519" s="48"/>
    </row>
    <row r="520" spans="2:8" ht="17.25" customHeight="1">
      <c r="B520" s="49" t="s">
        <v>96</v>
      </c>
      <c r="D520" s="50"/>
      <c r="F520" s="51" t="s">
        <v>96</v>
      </c>
      <c r="H520" s="35"/>
    </row>
    <row r="521" spans="2:8" ht="17.25" customHeight="1">
      <c r="B521" s="49" t="s">
        <v>97</v>
      </c>
      <c r="D521" s="50"/>
      <c r="F521" s="51" t="s">
        <v>97</v>
      </c>
      <c r="H521" s="35"/>
    </row>
    <row r="522" spans="2:8" ht="17.25" customHeight="1">
      <c r="B522" s="52"/>
      <c r="D522" s="50"/>
      <c r="H522" s="35"/>
    </row>
    <row r="523" spans="2:8" ht="17.25" customHeight="1">
      <c r="B523" s="53" t="str">
        <f>B508</f>
        <v>ANNEE SCOLAIRE  : 2023/ 2024</v>
      </c>
      <c r="D523" s="50"/>
      <c r="F523" s="54" t="str">
        <f>B523</f>
        <v>ANNEE SCOLAIRE  : 2023/ 2024</v>
      </c>
      <c r="H523" s="35"/>
    </row>
    <row r="524" spans="2:8" ht="17.25" customHeight="1" thickBot="1">
      <c r="B524" s="52"/>
      <c r="D524" s="50"/>
      <c r="H524" s="35"/>
    </row>
    <row r="525" spans="2:8" ht="17.25" customHeight="1" thickBot="1">
      <c r="B525" s="55" t="s">
        <v>10</v>
      </c>
      <c r="C525" s="34">
        <f>+'CM2'!B547</f>
        <v>0</v>
      </c>
      <c r="D525" s="56"/>
      <c r="F525" s="55" t="s">
        <v>10</v>
      </c>
      <c r="G525" s="34">
        <f>+C525</f>
        <v>0</v>
      </c>
      <c r="H525" s="35"/>
    </row>
    <row r="526" spans="2:8" ht="17.25" customHeight="1" thickBot="1">
      <c r="B526" s="55" t="s">
        <v>9</v>
      </c>
      <c r="C526" s="34">
        <f>+'CM2'!C547</f>
        <v>0</v>
      </c>
      <c r="D526" s="56"/>
      <c r="F526" s="55" t="s">
        <v>9</v>
      </c>
      <c r="G526" s="34">
        <f t="shared" ref="G526:G527" si="44">+C526</f>
        <v>0</v>
      </c>
      <c r="H526" s="35"/>
    </row>
    <row r="527" spans="2:8" ht="17.25" customHeight="1" thickBot="1">
      <c r="B527" s="55" t="s">
        <v>92</v>
      </c>
      <c r="C527" s="37">
        <f>+'CM2'!D547</f>
        <v>0</v>
      </c>
      <c r="D527" s="33"/>
      <c r="F527" s="55" t="s">
        <v>92</v>
      </c>
      <c r="G527" s="34">
        <f t="shared" si="44"/>
        <v>0</v>
      </c>
      <c r="H527" s="57" t="s">
        <v>101</v>
      </c>
    </row>
    <row r="528" spans="2:8" ht="17.25" customHeight="1" thickBot="1">
      <c r="B528" s="52"/>
      <c r="C528" s="58"/>
      <c r="D528" s="56"/>
      <c r="G528" s="34"/>
      <c r="H528" s="35"/>
    </row>
    <row r="529" spans="2:8" ht="17.25" customHeight="1" thickBot="1">
      <c r="B529" s="31" t="s">
        <v>98</v>
      </c>
      <c r="C529" s="32">
        <f>+'CM2'!E547</f>
        <v>0</v>
      </c>
      <c r="D529" s="33"/>
      <c r="F529" s="31" t="s">
        <v>98</v>
      </c>
      <c r="G529" s="34">
        <f t="shared" ref="G529:G532" si="45">+C529</f>
        <v>0</v>
      </c>
      <c r="H529" s="35"/>
    </row>
    <row r="530" spans="2:8" ht="17.25" customHeight="1" thickBot="1">
      <c r="B530" s="36" t="s">
        <v>99</v>
      </c>
      <c r="C530" s="32">
        <f>+'CM2'!H547</f>
        <v>0</v>
      </c>
      <c r="D530" s="33"/>
      <c r="F530" s="36" t="s">
        <v>99</v>
      </c>
      <c r="G530" s="34">
        <f t="shared" si="45"/>
        <v>0</v>
      </c>
      <c r="H530" s="35"/>
    </row>
    <row r="531" spans="2:8" ht="17.25" customHeight="1" thickBot="1">
      <c r="B531" s="31" t="s">
        <v>100</v>
      </c>
      <c r="C531" s="37">
        <f>+'CM2'!K547</f>
        <v>0</v>
      </c>
      <c r="D531" s="33"/>
      <c r="F531" s="31" t="s">
        <v>100</v>
      </c>
      <c r="G531" s="34">
        <f t="shared" si="45"/>
        <v>0</v>
      </c>
      <c r="H531" s="35"/>
    </row>
    <row r="532" spans="2:8" ht="17.25" customHeight="1" thickBot="1">
      <c r="B532" s="38" t="s">
        <v>102</v>
      </c>
      <c r="C532" s="39">
        <f>SUM(C529:C531)</f>
        <v>0</v>
      </c>
      <c r="D532" s="33"/>
      <c r="F532" s="38" t="s">
        <v>102</v>
      </c>
      <c r="G532" s="34">
        <f t="shared" si="45"/>
        <v>0</v>
      </c>
      <c r="H532" s="35"/>
    </row>
    <row r="533" spans="2:8" ht="17.25" customHeight="1" thickBot="1">
      <c r="B533" s="40"/>
      <c r="C533" s="41"/>
      <c r="D533" s="42"/>
      <c r="E533" s="41"/>
      <c r="F533" s="41"/>
      <c r="G533" s="41"/>
      <c r="H533" s="43"/>
    </row>
    <row r="534" spans="2:8" ht="17.25" customHeight="1">
      <c r="B534" s="44" t="str">
        <f>+B519</f>
        <v>SEPTEMBRE 2023</v>
      </c>
      <c r="C534" s="45"/>
      <c r="D534" s="46"/>
      <c r="E534" s="45"/>
      <c r="F534" s="47" t="str">
        <f>+B534</f>
        <v>SEPTEMBRE 2023</v>
      </c>
      <c r="G534" s="45"/>
      <c r="H534" s="48"/>
    </row>
    <row r="535" spans="2:8" ht="17.25" customHeight="1">
      <c r="B535" s="49" t="s">
        <v>96</v>
      </c>
      <c r="D535" s="50"/>
      <c r="F535" s="51" t="s">
        <v>96</v>
      </c>
      <c r="H535" s="35"/>
    </row>
    <row r="536" spans="2:8" ht="17.25" customHeight="1">
      <c r="B536" s="49" t="s">
        <v>97</v>
      </c>
      <c r="D536" s="50"/>
      <c r="F536" s="51" t="s">
        <v>97</v>
      </c>
      <c r="H536" s="35"/>
    </row>
    <row r="537" spans="2:8" ht="17.25" customHeight="1">
      <c r="B537" s="52"/>
      <c r="D537" s="50"/>
      <c r="H537" s="35"/>
    </row>
    <row r="538" spans="2:8" ht="17.25" customHeight="1">
      <c r="B538" s="53" t="str">
        <f>B523</f>
        <v>ANNEE SCOLAIRE  : 2023/ 2024</v>
      </c>
      <c r="D538" s="50"/>
      <c r="F538" s="54" t="str">
        <f>B538</f>
        <v>ANNEE SCOLAIRE  : 2023/ 2024</v>
      </c>
      <c r="H538" s="35"/>
    </row>
    <row r="539" spans="2:8" ht="17.25" customHeight="1" thickBot="1">
      <c r="B539" s="52"/>
      <c r="D539" s="50"/>
      <c r="H539" s="35"/>
    </row>
    <row r="540" spans="2:8" ht="17.25" customHeight="1" thickBot="1">
      <c r="B540" s="55" t="s">
        <v>10</v>
      </c>
      <c r="C540" s="34">
        <f>+'CM2'!B548</f>
        <v>0</v>
      </c>
      <c r="D540" s="56"/>
      <c r="F540" s="55" t="s">
        <v>10</v>
      </c>
      <c r="G540" s="34">
        <f>+C540</f>
        <v>0</v>
      </c>
      <c r="H540" s="35"/>
    </row>
    <row r="541" spans="2:8" ht="17.25" customHeight="1" thickBot="1">
      <c r="B541" s="55" t="s">
        <v>9</v>
      </c>
      <c r="C541" s="34">
        <f>+'CM2'!C548</f>
        <v>0</v>
      </c>
      <c r="D541" s="56"/>
      <c r="F541" s="55" t="s">
        <v>9</v>
      </c>
      <c r="G541" s="34">
        <f t="shared" ref="G541:G542" si="46">+C541</f>
        <v>0</v>
      </c>
      <c r="H541" s="35"/>
    </row>
    <row r="542" spans="2:8" ht="17.25" customHeight="1" thickBot="1">
      <c r="B542" s="55" t="s">
        <v>92</v>
      </c>
      <c r="C542" s="37">
        <f>+'CM2'!D548</f>
        <v>0</v>
      </c>
      <c r="D542" s="33"/>
      <c r="F542" s="55" t="s">
        <v>92</v>
      </c>
      <c r="G542" s="34">
        <f t="shared" si="46"/>
        <v>0</v>
      </c>
      <c r="H542" s="57" t="s">
        <v>101</v>
      </c>
    </row>
    <row r="543" spans="2:8" ht="17.25" customHeight="1" thickBot="1">
      <c r="B543" s="52"/>
      <c r="C543" s="58"/>
      <c r="D543" s="56"/>
      <c r="G543" s="34"/>
      <c r="H543" s="35"/>
    </row>
    <row r="544" spans="2:8" ht="17.25" customHeight="1" thickBot="1">
      <c r="B544" s="31" t="s">
        <v>98</v>
      </c>
      <c r="C544" s="32">
        <f>+'CM2'!E548</f>
        <v>0</v>
      </c>
      <c r="D544" s="33"/>
      <c r="F544" s="31" t="s">
        <v>98</v>
      </c>
      <c r="G544" s="34">
        <f t="shared" ref="G544:G547" si="47">+C544</f>
        <v>0</v>
      </c>
      <c r="H544" s="35"/>
    </row>
    <row r="545" spans="2:8" ht="17.25" customHeight="1" thickBot="1">
      <c r="B545" s="36" t="s">
        <v>99</v>
      </c>
      <c r="C545" s="32">
        <f>+'CM2'!H548</f>
        <v>0</v>
      </c>
      <c r="D545" s="33"/>
      <c r="F545" s="36" t="s">
        <v>99</v>
      </c>
      <c r="G545" s="34">
        <f t="shared" si="47"/>
        <v>0</v>
      </c>
      <c r="H545" s="35"/>
    </row>
    <row r="546" spans="2:8" ht="17.25" customHeight="1" thickBot="1">
      <c r="B546" s="31" t="s">
        <v>100</v>
      </c>
      <c r="C546" s="37">
        <f>+'CM2'!K548</f>
        <v>0</v>
      </c>
      <c r="D546" s="33"/>
      <c r="F546" s="31" t="s">
        <v>100</v>
      </c>
      <c r="G546" s="34">
        <f t="shared" si="47"/>
        <v>0</v>
      </c>
      <c r="H546" s="35"/>
    </row>
    <row r="547" spans="2:8" ht="17.25" customHeight="1" thickBot="1">
      <c r="B547" s="38" t="s">
        <v>102</v>
      </c>
      <c r="C547" s="39">
        <f>SUM(C544:C546)</f>
        <v>0</v>
      </c>
      <c r="D547" s="33"/>
      <c r="F547" s="38" t="s">
        <v>102</v>
      </c>
      <c r="G547" s="34">
        <f t="shared" si="47"/>
        <v>0</v>
      </c>
      <c r="H547" s="3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C16" sqref="C16"/>
    </sheetView>
  </sheetViews>
  <sheetFormatPr baseColWidth="10" defaultColWidth="11.42578125" defaultRowHeight="15"/>
  <cols>
    <col min="1" max="1" width="5.85546875" customWidth="1"/>
    <col min="2" max="2" width="25.140625" customWidth="1"/>
    <col min="3" max="3" width="24" customWidth="1"/>
    <col min="4" max="4" width="12.5703125" style="2" customWidth="1"/>
    <col min="5" max="6" width="19.140625" style="3" customWidth="1"/>
  </cols>
  <sheetData>
    <row r="2" spans="2:6" ht="26.25">
      <c r="B2" s="1" t="s">
        <v>0</v>
      </c>
      <c r="C2" s="1"/>
    </row>
    <row r="3" spans="2:6">
      <c r="B3" t="s">
        <v>125</v>
      </c>
    </row>
    <row r="4" spans="2:6" ht="19.5" customHeight="1">
      <c r="C4" s="4" t="s">
        <v>1</v>
      </c>
    </row>
    <row r="5" spans="2:6" ht="19.5" customHeight="1" thickBot="1">
      <c r="D5" s="3"/>
    </row>
    <row r="6" spans="2:6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2:6" ht="15.75" thickBot="1"/>
    <row r="8" spans="2:6" ht="15.75" thickBot="1">
      <c r="E8" s="30" t="e">
        <f>SUM(#REF!)</f>
        <v>#REF!</v>
      </c>
      <c r="F8" s="30" t="e">
        <f>SUM(#REF!)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I97"/>
  <sheetViews>
    <sheetView workbookViewId="0">
      <selection activeCell="H5" sqref="H5"/>
    </sheetView>
  </sheetViews>
  <sheetFormatPr baseColWidth="10" defaultColWidth="11.42578125" defaultRowHeight="15"/>
  <cols>
    <col min="1" max="1" width="5.85546875" customWidth="1"/>
    <col min="2" max="2" width="25.140625" customWidth="1"/>
    <col min="3" max="3" width="24" customWidth="1"/>
    <col min="4" max="5" width="19.140625" style="3" customWidth="1"/>
  </cols>
  <sheetData>
    <row r="2" spans="1:9" ht="26.25">
      <c r="B2" s="1" t="s">
        <v>0</v>
      </c>
      <c r="C2" s="1"/>
    </row>
    <row r="3" spans="1:9">
      <c r="B3" t="s">
        <v>125</v>
      </c>
    </row>
    <row r="4" spans="1:9" ht="19.5" customHeight="1">
      <c r="C4" s="4" t="s">
        <v>1</v>
      </c>
      <c r="E4" s="3" t="s">
        <v>299</v>
      </c>
    </row>
    <row r="5" spans="1:9" ht="19.5" customHeight="1" thickBot="1"/>
    <row r="6" spans="1:9" ht="15.75" thickBot="1">
      <c r="B6" s="22" t="s">
        <v>10</v>
      </c>
      <c r="C6" s="23" t="s">
        <v>9</v>
      </c>
      <c r="D6" s="21" t="s">
        <v>94</v>
      </c>
      <c r="E6" s="24" t="s">
        <v>95</v>
      </c>
    </row>
    <row r="7" spans="1:9">
      <c r="A7">
        <v>1</v>
      </c>
      <c r="B7" s="5" t="s">
        <v>41</v>
      </c>
      <c r="C7" s="27" t="s">
        <v>238</v>
      </c>
      <c r="D7" s="7">
        <v>400</v>
      </c>
      <c r="E7" s="7">
        <v>0</v>
      </c>
    </row>
    <row r="8" spans="1:9">
      <c r="A8">
        <f t="shared" ref="A8:A46" si="0">+A7+1</f>
        <v>2</v>
      </c>
      <c r="B8" s="9" t="s">
        <v>239</v>
      </c>
      <c r="C8" s="26" t="s">
        <v>118</v>
      </c>
      <c r="D8" s="11">
        <v>400</v>
      </c>
      <c r="E8" s="11">
        <v>100</v>
      </c>
    </row>
    <row r="9" spans="1:9">
      <c r="A9">
        <f>+A8+1</f>
        <v>3</v>
      </c>
      <c r="B9" s="9" t="s">
        <v>17</v>
      </c>
      <c r="C9" s="26" t="s">
        <v>181</v>
      </c>
      <c r="D9" s="11">
        <v>400</v>
      </c>
      <c r="E9" s="11"/>
    </row>
    <row r="10" spans="1:9">
      <c r="A10">
        <f t="shared" si="0"/>
        <v>4</v>
      </c>
      <c r="B10" s="9" t="s">
        <v>182</v>
      </c>
      <c r="C10" s="26" t="s">
        <v>183</v>
      </c>
      <c r="D10" s="11">
        <v>400</v>
      </c>
      <c r="E10" s="11"/>
      <c r="I10" s="13"/>
    </row>
    <row r="11" spans="1:9">
      <c r="A11">
        <f t="shared" si="0"/>
        <v>5</v>
      </c>
      <c r="B11" s="9" t="s">
        <v>174</v>
      </c>
      <c r="C11" s="26" t="s">
        <v>115</v>
      </c>
      <c r="D11" s="11">
        <v>400</v>
      </c>
      <c r="E11" s="11"/>
      <c r="I11" s="14"/>
    </row>
    <row r="12" spans="1:9">
      <c r="A12">
        <f>+A11+1</f>
        <v>6</v>
      </c>
      <c r="B12" s="9" t="s">
        <v>184</v>
      </c>
      <c r="C12" s="26" t="s">
        <v>185</v>
      </c>
      <c r="D12" s="11">
        <v>400</v>
      </c>
      <c r="E12" s="11"/>
    </row>
    <row r="13" spans="1:9">
      <c r="A13">
        <f t="shared" si="0"/>
        <v>7</v>
      </c>
      <c r="B13" s="9" t="s">
        <v>193</v>
      </c>
      <c r="C13" s="26" t="s">
        <v>65</v>
      </c>
      <c r="D13" s="11">
        <v>400</v>
      </c>
      <c r="E13" s="11">
        <v>100</v>
      </c>
    </row>
    <row r="14" spans="1:9">
      <c r="A14">
        <f t="shared" si="0"/>
        <v>8</v>
      </c>
      <c r="B14" s="9" t="s">
        <v>194</v>
      </c>
      <c r="C14" s="26" t="s">
        <v>195</v>
      </c>
      <c r="D14" s="11">
        <v>400</v>
      </c>
      <c r="E14" s="11"/>
    </row>
    <row r="15" spans="1:9">
      <c r="A15">
        <f>+A14+1</f>
        <v>9</v>
      </c>
      <c r="B15" s="9" t="s">
        <v>240</v>
      </c>
      <c r="C15" s="26" t="s">
        <v>118</v>
      </c>
      <c r="D15" s="11">
        <v>400</v>
      </c>
      <c r="E15" s="11"/>
    </row>
    <row r="16" spans="1:9">
      <c r="A16">
        <f t="shared" si="0"/>
        <v>10</v>
      </c>
      <c r="B16" s="9" t="s">
        <v>196</v>
      </c>
      <c r="C16" s="26" t="s">
        <v>113</v>
      </c>
      <c r="D16" s="11">
        <v>400</v>
      </c>
      <c r="E16" s="11"/>
    </row>
    <row r="17" spans="1:5">
      <c r="A17">
        <f t="shared" si="0"/>
        <v>11</v>
      </c>
      <c r="B17" s="9" t="s">
        <v>197</v>
      </c>
      <c r="C17" s="26" t="s">
        <v>198</v>
      </c>
      <c r="D17" s="11">
        <v>400</v>
      </c>
      <c r="E17" s="11">
        <v>100</v>
      </c>
    </row>
    <row r="18" spans="1:5">
      <c r="A18">
        <f t="shared" si="0"/>
        <v>12</v>
      </c>
      <c r="B18" s="9" t="s">
        <v>199</v>
      </c>
      <c r="C18" s="26" t="s">
        <v>200</v>
      </c>
      <c r="D18" s="11">
        <v>400</v>
      </c>
      <c r="E18" s="11"/>
    </row>
    <row r="19" spans="1:5">
      <c r="A19">
        <f t="shared" si="0"/>
        <v>13</v>
      </c>
      <c r="B19" s="9" t="s">
        <v>241</v>
      </c>
      <c r="C19" s="26" t="s">
        <v>123</v>
      </c>
      <c r="D19" s="11">
        <v>400</v>
      </c>
      <c r="E19" s="11">
        <v>0</v>
      </c>
    </row>
    <row r="20" spans="1:5">
      <c r="A20">
        <f t="shared" si="0"/>
        <v>14</v>
      </c>
      <c r="B20" s="9" t="s">
        <v>201</v>
      </c>
      <c r="C20" s="26" t="s">
        <v>202</v>
      </c>
      <c r="D20" s="11">
        <v>400</v>
      </c>
      <c r="E20" s="11">
        <v>100</v>
      </c>
    </row>
    <row r="21" spans="1:5">
      <c r="A21">
        <f t="shared" si="0"/>
        <v>15</v>
      </c>
      <c r="B21" s="9" t="s">
        <v>242</v>
      </c>
      <c r="C21" s="26" t="s">
        <v>121</v>
      </c>
      <c r="D21" s="11">
        <v>400</v>
      </c>
      <c r="E21" s="11"/>
    </row>
    <row r="22" spans="1:5">
      <c r="A22">
        <f t="shared" si="0"/>
        <v>16</v>
      </c>
      <c r="B22" s="9" t="s">
        <v>243</v>
      </c>
      <c r="C22" s="26" t="s">
        <v>244</v>
      </c>
      <c r="D22" s="11">
        <v>400</v>
      </c>
      <c r="E22" s="11"/>
    </row>
    <row r="23" spans="1:5">
      <c r="A23">
        <f t="shared" si="0"/>
        <v>17</v>
      </c>
      <c r="B23" s="9" t="s">
        <v>122</v>
      </c>
      <c r="C23" s="26" t="s">
        <v>268</v>
      </c>
      <c r="D23" s="11">
        <v>400</v>
      </c>
      <c r="E23" s="11"/>
    </row>
    <row r="24" spans="1:5">
      <c r="A24">
        <f t="shared" si="0"/>
        <v>18</v>
      </c>
      <c r="B24" s="9" t="s">
        <v>273</v>
      </c>
      <c r="C24" s="26" t="s">
        <v>207</v>
      </c>
      <c r="D24" s="11">
        <v>400</v>
      </c>
      <c r="E24" s="11"/>
    </row>
    <row r="25" spans="1:5">
      <c r="A25">
        <f t="shared" si="0"/>
        <v>19</v>
      </c>
      <c r="B25" s="9" t="s">
        <v>274</v>
      </c>
      <c r="C25" s="26" t="s">
        <v>269</v>
      </c>
      <c r="D25" s="11">
        <v>400</v>
      </c>
      <c r="E25" s="11">
        <v>100</v>
      </c>
    </row>
    <row r="26" spans="1:5">
      <c r="A26">
        <f t="shared" si="0"/>
        <v>20</v>
      </c>
      <c r="B26" s="9" t="s">
        <v>275</v>
      </c>
      <c r="C26" s="26" t="s">
        <v>270</v>
      </c>
      <c r="D26" s="11">
        <v>400</v>
      </c>
      <c r="E26" s="11">
        <v>100</v>
      </c>
    </row>
    <row r="27" spans="1:5">
      <c r="A27">
        <f t="shared" si="0"/>
        <v>21</v>
      </c>
      <c r="B27" s="9" t="s">
        <v>275</v>
      </c>
      <c r="C27" s="26" t="s">
        <v>149</v>
      </c>
      <c r="D27" s="11">
        <v>400</v>
      </c>
      <c r="E27" s="11"/>
    </row>
    <row r="28" spans="1:5">
      <c r="A28">
        <f t="shared" si="0"/>
        <v>22</v>
      </c>
      <c r="B28" s="9" t="s">
        <v>276</v>
      </c>
      <c r="C28" s="26" t="s">
        <v>107</v>
      </c>
      <c r="D28" s="11">
        <v>400</v>
      </c>
      <c r="E28" s="11"/>
    </row>
    <row r="29" spans="1:5">
      <c r="A29">
        <f t="shared" si="0"/>
        <v>23</v>
      </c>
      <c r="B29" s="9" t="s">
        <v>277</v>
      </c>
      <c r="C29" s="26" t="s">
        <v>271</v>
      </c>
      <c r="D29" s="11">
        <v>400</v>
      </c>
      <c r="E29" s="11"/>
    </row>
    <row r="30" spans="1:5">
      <c r="A30">
        <f t="shared" si="0"/>
        <v>24</v>
      </c>
      <c r="B30" s="9" t="s">
        <v>278</v>
      </c>
      <c r="C30" s="26" t="s">
        <v>272</v>
      </c>
      <c r="D30" s="11">
        <v>400</v>
      </c>
      <c r="E30" s="11"/>
    </row>
    <row r="31" spans="1:5">
      <c r="A31">
        <f t="shared" si="0"/>
        <v>25</v>
      </c>
      <c r="B31" s="63" t="s">
        <v>147</v>
      </c>
      <c r="C31" s="64" t="s">
        <v>151</v>
      </c>
      <c r="D31" s="11">
        <v>400</v>
      </c>
      <c r="E31" s="66"/>
    </row>
    <row r="32" spans="1:5">
      <c r="A32">
        <f t="shared" si="0"/>
        <v>26</v>
      </c>
      <c r="B32" s="63" t="s">
        <v>147</v>
      </c>
      <c r="C32" s="64" t="s">
        <v>152</v>
      </c>
      <c r="D32" s="11">
        <v>400</v>
      </c>
      <c r="E32" s="66"/>
    </row>
    <row r="33" spans="1:5">
      <c r="A33">
        <f t="shared" si="0"/>
        <v>27</v>
      </c>
      <c r="B33" s="63" t="s">
        <v>153</v>
      </c>
      <c r="C33" s="64" t="s">
        <v>154</v>
      </c>
      <c r="D33" s="11">
        <v>400</v>
      </c>
      <c r="E33" s="66"/>
    </row>
    <row r="34" spans="1:5" ht="15" customHeight="1">
      <c r="A34">
        <f t="shared" si="0"/>
        <v>28</v>
      </c>
      <c r="B34" s="63" t="s">
        <v>192</v>
      </c>
      <c r="C34" s="64" t="s">
        <v>54</v>
      </c>
      <c r="D34" s="11">
        <v>400</v>
      </c>
      <c r="E34" s="66"/>
    </row>
    <row r="35" spans="1:5" ht="15" customHeight="1">
      <c r="A35">
        <f t="shared" si="0"/>
        <v>29</v>
      </c>
      <c r="B35" s="63" t="s">
        <v>203</v>
      </c>
      <c r="C35" s="64" t="s">
        <v>204</v>
      </c>
      <c r="D35" s="11">
        <v>400</v>
      </c>
      <c r="E35" s="66"/>
    </row>
    <row r="36" spans="1:5" ht="15" customHeight="1">
      <c r="A36">
        <f t="shared" si="0"/>
        <v>30</v>
      </c>
      <c r="B36" s="63" t="s">
        <v>201</v>
      </c>
      <c r="C36" s="64" t="s">
        <v>205</v>
      </c>
      <c r="D36" s="11">
        <v>400</v>
      </c>
      <c r="E36" s="66"/>
    </row>
    <row r="37" spans="1:5" ht="15" customHeight="1">
      <c r="A37">
        <f t="shared" si="0"/>
        <v>31</v>
      </c>
      <c r="B37" s="63" t="s">
        <v>206</v>
      </c>
      <c r="C37" s="64" t="s">
        <v>207</v>
      </c>
      <c r="D37" s="11">
        <v>400</v>
      </c>
      <c r="E37" s="66"/>
    </row>
    <row r="38" spans="1:5" ht="15" customHeight="1">
      <c r="A38">
        <f t="shared" si="0"/>
        <v>32</v>
      </c>
      <c r="B38" s="63" t="s">
        <v>208</v>
      </c>
      <c r="C38" s="64" t="s">
        <v>209</v>
      </c>
      <c r="D38" s="11">
        <v>400</v>
      </c>
      <c r="E38" s="66"/>
    </row>
    <row r="39" spans="1:5" ht="15" customHeight="1">
      <c r="A39">
        <f t="shared" si="0"/>
        <v>33</v>
      </c>
      <c r="B39" s="63" t="s">
        <v>210</v>
      </c>
      <c r="C39" s="64" t="s">
        <v>211</v>
      </c>
      <c r="D39" s="11">
        <v>400</v>
      </c>
      <c r="E39" s="66">
        <v>100</v>
      </c>
    </row>
    <row r="40" spans="1:5" ht="15" customHeight="1">
      <c r="A40">
        <f t="shared" si="0"/>
        <v>34</v>
      </c>
      <c r="B40" s="63" t="s">
        <v>212</v>
      </c>
      <c r="C40" s="64" t="s">
        <v>213</v>
      </c>
      <c r="D40" s="11">
        <v>400</v>
      </c>
      <c r="E40" s="66"/>
    </row>
    <row r="41" spans="1:5" ht="15" customHeight="1">
      <c r="A41">
        <f t="shared" si="0"/>
        <v>35</v>
      </c>
      <c r="B41" s="63" t="s">
        <v>214</v>
      </c>
      <c r="C41" s="64" t="s">
        <v>215</v>
      </c>
      <c r="D41" s="11">
        <v>400</v>
      </c>
      <c r="E41" s="66">
        <v>150</v>
      </c>
    </row>
    <row r="42" spans="1:5" ht="15" customHeight="1">
      <c r="A42">
        <f t="shared" si="0"/>
        <v>36</v>
      </c>
      <c r="B42" s="63" t="s">
        <v>216</v>
      </c>
      <c r="C42" s="64" t="s">
        <v>130</v>
      </c>
      <c r="D42" s="11">
        <v>400</v>
      </c>
      <c r="E42" s="66"/>
    </row>
    <row r="43" spans="1:5" ht="15" customHeight="1">
      <c r="A43">
        <f t="shared" si="0"/>
        <v>37</v>
      </c>
      <c r="B43" s="63" t="s">
        <v>217</v>
      </c>
      <c r="C43" s="64" t="s">
        <v>218</v>
      </c>
      <c r="D43" s="11">
        <v>400</v>
      </c>
      <c r="E43" s="66"/>
    </row>
    <row r="44" spans="1:5" ht="17.25" customHeight="1">
      <c r="A44">
        <f t="shared" si="0"/>
        <v>38</v>
      </c>
      <c r="B44" s="63" t="s">
        <v>220</v>
      </c>
      <c r="C44" s="64" t="s">
        <v>115</v>
      </c>
      <c r="D44" s="11">
        <v>400</v>
      </c>
      <c r="E44" s="66"/>
    </row>
    <row r="45" spans="1:5">
      <c r="A45">
        <f t="shared" si="0"/>
        <v>39</v>
      </c>
      <c r="B45" s="63" t="s">
        <v>246</v>
      </c>
      <c r="C45" s="64" t="s">
        <v>247</v>
      </c>
      <c r="D45" s="11">
        <v>400</v>
      </c>
      <c r="E45" s="66"/>
    </row>
    <row r="46" spans="1:5">
      <c r="A46">
        <f t="shared" si="0"/>
        <v>40</v>
      </c>
      <c r="B46" s="63" t="s">
        <v>248</v>
      </c>
      <c r="C46" s="64" t="s">
        <v>179</v>
      </c>
      <c r="D46" s="11">
        <v>400</v>
      </c>
      <c r="E46" s="66"/>
    </row>
    <row r="47" spans="1:5">
      <c r="A47">
        <f t="shared" ref="A47:A95" si="1">+A46+1</f>
        <v>41</v>
      </c>
      <c r="B47" s="63" t="s">
        <v>249</v>
      </c>
      <c r="C47" s="64" t="s">
        <v>204</v>
      </c>
      <c r="D47" s="11">
        <v>400</v>
      </c>
      <c r="E47" s="66"/>
    </row>
    <row r="48" spans="1:5">
      <c r="A48">
        <f t="shared" si="1"/>
        <v>42</v>
      </c>
      <c r="B48" s="63" t="s">
        <v>250</v>
      </c>
      <c r="C48" s="64" t="s">
        <v>123</v>
      </c>
      <c r="D48" s="11">
        <v>400</v>
      </c>
      <c r="E48" s="66"/>
    </row>
    <row r="49" spans="1:5">
      <c r="A49">
        <f t="shared" si="1"/>
        <v>43</v>
      </c>
      <c r="B49" s="63" t="s">
        <v>251</v>
      </c>
      <c r="C49" s="64" t="s">
        <v>252</v>
      </c>
      <c r="D49" s="11">
        <v>400</v>
      </c>
      <c r="E49" s="66">
        <v>100</v>
      </c>
    </row>
    <row r="50" spans="1:5">
      <c r="A50">
        <f t="shared" si="1"/>
        <v>44</v>
      </c>
      <c r="B50" s="63" t="s">
        <v>253</v>
      </c>
      <c r="C50" s="64" t="s">
        <v>254</v>
      </c>
      <c r="D50" s="11">
        <v>400</v>
      </c>
      <c r="E50" s="66">
        <v>100</v>
      </c>
    </row>
    <row r="51" spans="1:5">
      <c r="A51">
        <f t="shared" si="1"/>
        <v>45</v>
      </c>
      <c r="B51" s="63" t="s">
        <v>255</v>
      </c>
      <c r="C51" s="64" t="s">
        <v>207</v>
      </c>
      <c r="D51" s="11">
        <v>400</v>
      </c>
      <c r="E51" s="66">
        <v>100</v>
      </c>
    </row>
    <row r="52" spans="1:5">
      <c r="A52">
        <f t="shared" si="1"/>
        <v>46</v>
      </c>
      <c r="B52" s="63" t="s">
        <v>201</v>
      </c>
      <c r="C52" s="64" t="s">
        <v>140</v>
      </c>
      <c r="D52" s="11">
        <v>400</v>
      </c>
      <c r="E52" s="66">
        <v>100</v>
      </c>
    </row>
    <row r="53" spans="1:5">
      <c r="A53">
        <f t="shared" si="1"/>
        <v>47</v>
      </c>
      <c r="B53" s="63" t="s">
        <v>131</v>
      </c>
      <c r="C53" s="64" t="s">
        <v>279</v>
      </c>
      <c r="D53" s="11">
        <v>400</v>
      </c>
      <c r="E53" s="66"/>
    </row>
    <row r="54" spans="1:5">
      <c r="A54">
        <f t="shared" si="1"/>
        <v>48</v>
      </c>
      <c r="B54" s="63" t="s">
        <v>281</v>
      </c>
      <c r="C54" s="64" t="s">
        <v>280</v>
      </c>
      <c r="D54" s="11">
        <v>400</v>
      </c>
      <c r="E54" s="66"/>
    </row>
    <row r="55" spans="1:5">
      <c r="A55">
        <f t="shared" si="1"/>
        <v>49</v>
      </c>
      <c r="B55" s="63" t="s">
        <v>201</v>
      </c>
      <c r="C55" s="64" t="s">
        <v>215</v>
      </c>
      <c r="D55" s="11">
        <v>400</v>
      </c>
      <c r="E55" s="66"/>
    </row>
    <row r="56" spans="1:5">
      <c r="A56">
        <f t="shared" si="1"/>
        <v>50</v>
      </c>
      <c r="B56" s="63" t="s">
        <v>233</v>
      </c>
      <c r="C56" s="64" t="s">
        <v>282</v>
      </c>
      <c r="D56" s="11">
        <v>400</v>
      </c>
      <c r="E56" s="66"/>
    </row>
    <row r="57" spans="1:5">
      <c r="A57">
        <f t="shared" si="1"/>
        <v>51</v>
      </c>
      <c r="B57" s="9" t="s">
        <v>32</v>
      </c>
      <c r="C57" s="26" t="s">
        <v>104</v>
      </c>
      <c r="D57" s="69">
        <v>400</v>
      </c>
      <c r="E57" s="69"/>
    </row>
    <row r="58" spans="1:5">
      <c r="A58">
        <f t="shared" si="1"/>
        <v>52</v>
      </c>
      <c r="B58" s="9" t="s">
        <v>33</v>
      </c>
      <c r="C58" s="26" t="s">
        <v>79</v>
      </c>
      <c r="D58" s="69">
        <v>400</v>
      </c>
      <c r="E58" s="69"/>
    </row>
    <row r="59" spans="1:5">
      <c r="A59">
        <f t="shared" si="1"/>
        <v>53</v>
      </c>
      <c r="B59" s="9" t="s">
        <v>34</v>
      </c>
      <c r="C59" s="26" t="s">
        <v>78</v>
      </c>
      <c r="D59" s="69">
        <v>400</v>
      </c>
      <c r="E59" s="69"/>
    </row>
    <row r="60" spans="1:5">
      <c r="A60">
        <f t="shared" si="1"/>
        <v>54</v>
      </c>
      <c r="B60" s="9" t="s">
        <v>17</v>
      </c>
      <c r="C60" s="26" t="s">
        <v>80</v>
      </c>
      <c r="D60" s="69">
        <v>400</v>
      </c>
      <c r="E60" s="69"/>
    </row>
    <row r="61" spans="1:5">
      <c r="A61">
        <f t="shared" si="1"/>
        <v>55</v>
      </c>
      <c r="B61" s="9" t="s">
        <v>31</v>
      </c>
      <c r="C61" s="26" t="s">
        <v>81</v>
      </c>
      <c r="D61" s="69">
        <v>400</v>
      </c>
      <c r="E61" s="69"/>
    </row>
    <row r="62" spans="1:5">
      <c r="A62">
        <f t="shared" si="1"/>
        <v>56</v>
      </c>
      <c r="B62" s="9" t="s">
        <v>35</v>
      </c>
      <c r="C62" s="26" t="s">
        <v>82</v>
      </c>
      <c r="D62" s="69">
        <v>400</v>
      </c>
      <c r="E62" s="69"/>
    </row>
    <row r="63" spans="1:5">
      <c r="A63">
        <f t="shared" si="1"/>
        <v>57</v>
      </c>
      <c r="B63" s="9" t="s">
        <v>36</v>
      </c>
      <c r="C63" s="26" t="s">
        <v>54</v>
      </c>
      <c r="D63" s="69">
        <v>400</v>
      </c>
      <c r="E63" s="69"/>
    </row>
    <row r="64" spans="1:5">
      <c r="A64">
        <f t="shared" si="1"/>
        <v>58</v>
      </c>
      <c r="B64" s="9" t="s">
        <v>38</v>
      </c>
      <c r="C64" s="26" t="s">
        <v>84</v>
      </c>
      <c r="D64" s="69">
        <v>400</v>
      </c>
      <c r="E64" s="69">
        <v>100</v>
      </c>
    </row>
    <row r="65" spans="1:5">
      <c r="A65">
        <f t="shared" si="1"/>
        <v>59</v>
      </c>
      <c r="B65" s="9" t="s">
        <v>13</v>
      </c>
      <c r="C65" s="26" t="s">
        <v>49</v>
      </c>
      <c r="D65" s="69">
        <v>400</v>
      </c>
      <c r="E65" s="69"/>
    </row>
    <row r="66" spans="1:5">
      <c r="A66">
        <f t="shared" si="1"/>
        <v>60</v>
      </c>
      <c r="B66" s="9" t="s">
        <v>39</v>
      </c>
      <c r="C66" s="26" t="s">
        <v>84</v>
      </c>
      <c r="D66" s="69">
        <v>400</v>
      </c>
      <c r="E66" s="69">
        <v>100</v>
      </c>
    </row>
    <row r="67" spans="1:5">
      <c r="A67">
        <f t="shared" si="1"/>
        <v>61</v>
      </c>
      <c r="B67" s="9" t="s">
        <v>109</v>
      </c>
      <c r="C67" s="26" t="s">
        <v>110</v>
      </c>
      <c r="D67" s="69">
        <v>400</v>
      </c>
      <c r="E67" s="69">
        <v>100</v>
      </c>
    </row>
    <row r="68" spans="1:5">
      <c r="A68">
        <f t="shared" si="1"/>
        <v>62</v>
      </c>
      <c r="B68" s="9" t="s">
        <v>114</v>
      </c>
      <c r="C68" s="26" t="s">
        <v>115</v>
      </c>
      <c r="D68" s="69">
        <v>400</v>
      </c>
      <c r="E68" s="69"/>
    </row>
    <row r="69" spans="1:5">
      <c r="A69">
        <f t="shared" si="1"/>
        <v>63</v>
      </c>
      <c r="B69" s="9" t="s">
        <v>114</v>
      </c>
      <c r="C69" s="26" t="s">
        <v>116</v>
      </c>
      <c r="D69" s="69">
        <v>400</v>
      </c>
      <c r="E69" s="69"/>
    </row>
    <row r="70" spans="1:5">
      <c r="A70">
        <f t="shared" si="1"/>
        <v>64</v>
      </c>
      <c r="B70" s="9" t="s">
        <v>119</v>
      </c>
      <c r="C70" s="26" t="s">
        <v>120</v>
      </c>
      <c r="D70" s="69">
        <v>400</v>
      </c>
      <c r="E70" s="69">
        <v>100</v>
      </c>
    </row>
    <row r="71" spans="1:5">
      <c r="A71">
        <f t="shared" si="1"/>
        <v>65</v>
      </c>
      <c r="B71" s="9" t="s">
        <v>155</v>
      </c>
      <c r="C71" s="26" t="s">
        <v>156</v>
      </c>
      <c r="D71" s="69">
        <v>400</v>
      </c>
      <c r="E71" s="11">
        <v>100</v>
      </c>
    </row>
    <row r="72" spans="1:5">
      <c r="A72">
        <f t="shared" si="1"/>
        <v>66</v>
      </c>
      <c r="B72" s="9" t="s">
        <v>157</v>
      </c>
      <c r="C72" s="26" t="s">
        <v>158</v>
      </c>
      <c r="D72" s="69">
        <v>400</v>
      </c>
      <c r="E72" s="11">
        <v>0</v>
      </c>
    </row>
    <row r="73" spans="1:5">
      <c r="A73">
        <f t="shared" si="1"/>
        <v>67</v>
      </c>
      <c r="B73" s="9" t="s">
        <v>159</v>
      </c>
      <c r="C73" s="26" t="s">
        <v>64</v>
      </c>
      <c r="D73" s="69">
        <v>400</v>
      </c>
      <c r="E73" s="11">
        <v>150</v>
      </c>
    </row>
    <row r="74" spans="1:5">
      <c r="A74">
        <f t="shared" si="1"/>
        <v>68</v>
      </c>
      <c r="B74" s="9" t="s">
        <v>160</v>
      </c>
      <c r="C74" s="26" t="s">
        <v>123</v>
      </c>
      <c r="D74" s="69">
        <v>400</v>
      </c>
      <c r="E74" s="11">
        <v>100</v>
      </c>
    </row>
    <row r="75" spans="1:5">
      <c r="A75">
        <f t="shared" si="1"/>
        <v>69</v>
      </c>
      <c r="B75" s="9" t="s">
        <v>161</v>
      </c>
      <c r="C75" s="26" t="s">
        <v>151</v>
      </c>
      <c r="D75" s="69">
        <v>400</v>
      </c>
      <c r="E75" s="11">
        <v>150</v>
      </c>
    </row>
    <row r="76" spans="1:5">
      <c r="A76">
        <f t="shared" si="1"/>
        <v>70</v>
      </c>
      <c r="B76" s="9" t="s">
        <v>162</v>
      </c>
      <c r="C76" s="26" t="s">
        <v>163</v>
      </c>
      <c r="D76" s="69">
        <v>400</v>
      </c>
      <c r="E76" s="11">
        <v>150</v>
      </c>
    </row>
    <row r="77" spans="1:5">
      <c r="A77">
        <f t="shared" si="1"/>
        <v>71</v>
      </c>
      <c r="B77" s="9" t="s">
        <v>164</v>
      </c>
      <c r="C77" s="26" t="s">
        <v>165</v>
      </c>
      <c r="D77" s="69">
        <v>400</v>
      </c>
      <c r="E77" s="11">
        <v>150</v>
      </c>
    </row>
    <row r="78" spans="1:5">
      <c r="A78">
        <f t="shared" si="1"/>
        <v>72</v>
      </c>
      <c r="B78" s="9" t="s">
        <v>141</v>
      </c>
      <c r="C78" s="26" t="s">
        <v>175</v>
      </c>
      <c r="D78" s="69">
        <v>400</v>
      </c>
      <c r="E78" s="11">
        <v>0</v>
      </c>
    </row>
    <row r="79" spans="1:5">
      <c r="A79">
        <f t="shared" si="1"/>
        <v>73</v>
      </c>
      <c r="B79" s="9" t="s">
        <v>166</v>
      </c>
      <c r="C79" s="26" t="s">
        <v>176</v>
      </c>
      <c r="D79" s="69">
        <v>400</v>
      </c>
      <c r="E79" s="11">
        <v>100</v>
      </c>
    </row>
    <row r="80" spans="1:5">
      <c r="A80">
        <f t="shared" si="1"/>
        <v>74</v>
      </c>
      <c r="B80" s="9" t="s">
        <v>167</v>
      </c>
      <c r="C80" s="26" t="s">
        <v>115</v>
      </c>
      <c r="D80" s="69">
        <v>400</v>
      </c>
      <c r="E80" s="11">
        <v>0</v>
      </c>
    </row>
    <row r="81" spans="1:5">
      <c r="A81">
        <f t="shared" si="1"/>
        <v>75</v>
      </c>
      <c r="B81" s="9" t="s">
        <v>168</v>
      </c>
      <c r="C81" s="26" t="s">
        <v>151</v>
      </c>
      <c r="D81" s="69">
        <v>400</v>
      </c>
      <c r="E81" s="11">
        <v>100</v>
      </c>
    </row>
    <row r="82" spans="1:5">
      <c r="A82">
        <f t="shared" si="1"/>
        <v>76</v>
      </c>
      <c r="B82" s="9" t="s">
        <v>169</v>
      </c>
      <c r="C82" s="26" t="s">
        <v>123</v>
      </c>
      <c r="D82" s="69">
        <v>400</v>
      </c>
      <c r="E82" s="11">
        <v>100</v>
      </c>
    </row>
    <row r="83" spans="1:5">
      <c r="A83">
        <f t="shared" si="1"/>
        <v>77</v>
      </c>
      <c r="B83" s="9" t="s">
        <v>170</v>
      </c>
      <c r="C83" s="26" t="s">
        <v>177</v>
      </c>
      <c r="D83" s="69">
        <v>400</v>
      </c>
      <c r="E83" s="11">
        <v>200</v>
      </c>
    </row>
    <row r="84" spans="1:5">
      <c r="A84">
        <f t="shared" si="1"/>
        <v>78</v>
      </c>
      <c r="B84" s="9" t="s">
        <v>171</v>
      </c>
      <c r="C84" s="26" t="s">
        <v>178</v>
      </c>
      <c r="D84" s="69">
        <v>400</v>
      </c>
      <c r="E84" s="11">
        <v>150</v>
      </c>
    </row>
    <row r="85" spans="1:5">
      <c r="A85">
        <f t="shared" si="1"/>
        <v>79</v>
      </c>
      <c r="B85" s="9" t="s">
        <v>172</v>
      </c>
      <c r="C85" s="26" t="s">
        <v>179</v>
      </c>
      <c r="D85" s="69">
        <v>400</v>
      </c>
      <c r="E85" s="11">
        <v>150</v>
      </c>
    </row>
    <row r="86" spans="1:5">
      <c r="A86">
        <f t="shared" si="1"/>
        <v>80</v>
      </c>
      <c r="B86" s="9" t="s">
        <v>173</v>
      </c>
      <c r="C86" s="26" t="s">
        <v>108</v>
      </c>
      <c r="D86" s="69">
        <v>400</v>
      </c>
      <c r="E86" s="11">
        <v>150</v>
      </c>
    </row>
    <row r="87" spans="1:5">
      <c r="A87">
        <f t="shared" si="1"/>
        <v>81</v>
      </c>
      <c r="B87" s="9" t="s">
        <v>174</v>
      </c>
      <c r="C87" s="26" t="s">
        <v>180</v>
      </c>
      <c r="D87" s="69">
        <v>400</v>
      </c>
      <c r="E87" s="11">
        <v>200</v>
      </c>
    </row>
    <row r="88" spans="1:5">
      <c r="A88">
        <f t="shared" si="1"/>
        <v>82</v>
      </c>
      <c r="B88" s="9" t="s">
        <v>221</v>
      </c>
      <c r="C88" s="26" t="s">
        <v>186</v>
      </c>
      <c r="D88" s="69">
        <v>400</v>
      </c>
      <c r="E88" s="11">
        <v>150</v>
      </c>
    </row>
    <row r="89" spans="1:5">
      <c r="A89">
        <f t="shared" si="1"/>
        <v>83</v>
      </c>
      <c r="B89" s="9" t="s">
        <v>161</v>
      </c>
      <c r="C89" s="26" t="s">
        <v>222</v>
      </c>
      <c r="D89" s="69">
        <v>400</v>
      </c>
      <c r="E89" s="11">
        <v>100</v>
      </c>
    </row>
    <row r="90" spans="1:5">
      <c r="A90">
        <f t="shared" si="1"/>
        <v>84</v>
      </c>
      <c r="B90" s="9" t="s">
        <v>223</v>
      </c>
      <c r="C90" s="26" t="s">
        <v>178</v>
      </c>
      <c r="D90" s="69">
        <v>400</v>
      </c>
      <c r="E90" s="11">
        <v>150</v>
      </c>
    </row>
    <row r="91" spans="1:5">
      <c r="A91">
        <f t="shared" si="1"/>
        <v>85</v>
      </c>
      <c r="B91" s="9" t="s">
        <v>225</v>
      </c>
      <c r="C91" s="26" t="s">
        <v>226</v>
      </c>
      <c r="D91" s="69">
        <v>400</v>
      </c>
      <c r="E91" s="11"/>
    </row>
    <row r="92" spans="1:5">
      <c r="A92">
        <f t="shared" si="1"/>
        <v>86</v>
      </c>
      <c r="B92" s="9" t="s">
        <v>224</v>
      </c>
      <c r="C92" s="26" t="s">
        <v>256</v>
      </c>
      <c r="D92" s="69">
        <v>400</v>
      </c>
      <c r="E92" s="11"/>
    </row>
    <row r="93" spans="1:5">
      <c r="A93">
        <f t="shared" si="1"/>
        <v>87</v>
      </c>
      <c r="B93" s="9" t="s">
        <v>257</v>
      </c>
      <c r="C93" s="26" t="s">
        <v>158</v>
      </c>
      <c r="D93" s="69">
        <v>400</v>
      </c>
      <c r="E93" s="11">
        <v>150</v>
      </c>
    </row>
    <row r="94" spans="1:5">
      <c r="A94">
        <f t="shared" si="1"/>
        <v>88</v>
      </c>
      <c r="B94" s="9" t="s">
        <v>258</v>
      </c>
      <c r="C94" s="26" t="s">
        <v>259</v>
      </c>
      <c r="D94" s="69">
        <v>400</v>
      </c>
      <c r="E94" s="11">
        <v>150</v>
      </c>
    </row>
    <row r="95" spans="1:5">
      <c r="A95">
        <f t="shared" si="1"/>
        <v>89</v>
      </c>
      <c r="B95" s="9" t="s">
        <v>260</v>
      </c>
      <c r="C95" s="26" t="s">
        <v>151</v>
      </c>
      <c r="D95" s="69">
        <v>400</v>
      </c>
      <c r="E95" s="11"/>
    </row>
    <row r="96" spans="1:5" ht="15.75" thickBot="1"/>
    <row r="97" spans="4:5" ht="15.75" thickBot="1">
      <c r="D97" s="30">
        <f>SUM(D7:D95)</f>
        <v>35600</v>
      </c>
      <c r="E97" s="30">
        <f>SUM(E7:E95)</f>
        <v>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Q36"/>
  <sheetViews>
    <sheetView workbookViewId="0">
      <selection activeCell="L13" sqref="L13"/>
    </sheetView>
  </sheetViews>
  <sheetFormatPr baseColWidth="10" defaultColWidth="11.42578125" defaultRowHeight="15"/>
  <cols>
    <col min="1" max="1" width="4.42578125" style="153" customWidth="1"/>
    <col min="2" max="3" width="15.7109375" style="153" customWidth="1"/>
    <col min="4" max="4" width="8.28515625" style="155" customWidth="1"/>
    <col min="5" max="13" width="10.28515625" style="156" customWidth="1"/>
    <col min="14" max="16384" width="11.42578125" style="153"/>
  </cols>
  <sheetData>
    <row r="2" spans="1:17" ht="26.25">
      <c r="B2" s="154" t="s">
        <v>0</v>
      </c>
      <c r="C2" s="154"/>
    </row>
    <row r="4" spans="1:17" ht="19.5" customHeight="1">
      <c r="D4" s="157" t="s">
        <v>1</v>
      </c>
      <c r="J4" s="156" t="str">
        <f>+'LIST-GENERAL'!J4</f>
        <v>SEPTEMBRE 2023</v>
      </c>
    </row>
    <row r="5" spans="1:17" ht="19.5" customHeight="1" thickBot="1">
      <c r="D5" s="156"/>
    </row>
    <row r="6" spans="1:17" ht="15.75" thickBot="1">
      <c r="B6" s="158" t="s">
        <v>10</v>
      </c>
      <c r="C6" s="159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62" t="s">
        <v>95</v>
      </c>
      <c r="L6" s="161" t="s">
        <v>2</v>
      </c>
      <c r="M6" s="180" t="s">
        <v>3</v>
      </c>
    </row>
    <row r="7" spans="1:17">
      <c r="A7" s="153">
        <v>1</v>
      </c>
      <c r="B7" s="163" t="s">
        <v>511</v>
      </c>
      <c r="C7" s="164" t="s">
        <v>218</v>
      </c>
      <c r="D7" s="165" t="s">
        <v>8</v>
      </c>
      <c r="E7" s="166">
        <v>700</v>
      </c>
      <c r="F7" s="166">
        <v>700</v>
      </c>
      <c r="G7" s="171">
        <f t="shared" ref="G7:G31" si="0">+E7-F7</f>
        <v>0</v>
      </c>
      <c r="H7" s="166">
        <v>500</v>
      </c>
      <c r="I7" s="166">
        <v>500</v>
      </c>
      <c r="J7" s="166">
        <f>+H7-I7</f>
        <v>0</v>
      </c>
      <c r="K7" s="166">
        <v>150</v>
      </c>
      <c r="L7" s="166">
        <v>150</v>
      </c>
      <c r="M7" s="167">
        <f>+K7-L7</f>
        <v>0</v>
      </c>
    </row>
    <row r="8" spans="1:17">
      <c r="A8" s="153">
        <f t="shared" ref="A8:A31" si="1">+A7+1</f>
        <v>2</v>
      </c>
      <c r="B8" s="168" t="s">
        <v>512</v>
      </c>
      <c r="C8" s="169" t="s">
        <v>461</v>
      </c>
      <c r="D8" s="170" t="s">
        <v>8</v>
      </c>
      <c r="E8" s="171">
        <v>900</v>
      </c>
      <c r="F8" s="171">
        <v>900</v>
      </c>
      <c r="G8" s="171">
        <f t="shared" si="0"/>
        <v>0</v>
      </c>
      <c r="H8" s="171">
        <v>550</v>
      </c>
      <c r="I8" s="171">
        <v>550</v>
      </c>
      <c r="J8" s="171">
        <f>+H8-I8</f>
        <v>0</v>
      </c>
      <c r="K8" s="171"/>
      <c r="L8" s="171"/>
      <c r="M8" s="172">
        <f>+K8-L8</f>
        <v>0</v>
      </c>
    </row>
    <row r="9" spans="1:17">
      <c r="A9" s="153">
        <f t="shared" si="1"/>
        <v>3</v>
      </c>
      <c r="B9" s="168" t="s">
        <v>513</v>
      </c>
      <c r="C9" s="169" t="s">
        <v>514</v>
      </c>
      <c r="D9" s="170" t="s">
        <v>8</v>
      </c>
      <c r="E9" s="171">
        <v>800</v>
      </c>
      <c r="F9" s="171">
        <v>800</v>
      </c>
      <c r="G9" s="171">
        <f t="shared" si="0"/>
        <v>0</v>
      </c>
      <c r="H9" s="171">
        <v>550</v>
      </c>
      <c r="I9" s="171">
        <v>550</v>
      </c>
      <c r="J9" s="171">
        <f t="shared" ref="J9:J26" si="2">+H9-I9</f>
        <v>0</v>
      </c>
      <c r="K9" s="171">
        <v>150</v>
      </c>
      <c r="L9" s="171">
        <v>150</v>
      </c>
      <c r="M9" s="172">
        <f t="shared" ref="M9:M26" si="3">+K9-L9</f>
        <v>0</v>
      </c>
      <c r="Q9" s="204"/>
    </row>
    <row r="10" spans="1:17">
      <c r="A10" s="153">
        <f t="shared" si="1"/>
        <v>4</v>
      </c>
      <c r="B10" s="168" t="s">
        <v>515</v>
      </c>
      <c r="C10" s="169" t="s">
        <v>165</v>
      </c>
      <c r="D10" s="170" t="s">
        <v>8</v>
      </c>
      <c r="E10" s="171">
        <v>800</v>
      </c>
      <c r="F10" s="171">
        <v>550</v>
      </c>
      <c r="G10" s="171">
        <f t="shared" si="0"/>
        <v>250</v>
      </c>
      <c r="H10" s="171">
        <v>500</v>
      </c>
      <c r="I10" s="171">
        <v>500</v>
      </c>
      <c r="J10" s="171">
        <f t="shared" si="2"/>
        <v>0</v>
      </c>
      <c r="K10" s="171">
        <v>150</v>
      </c>
      <c r="L10" s="171">
        <v>150</v>
      </c>
      <c r="M10" s="172">
        <f t="shared" si="3"/>
        <v>0</v>
      </c>
      <c r="Q10" s="202"/>
    </row>
    <row r="11" spans="1:17">
      <c r="A11" s="153">
        <f t="shared" si="1"/>
        <v>5</v>
      </c>
      <c r="B11" s="168" t="s">
        <v>483</v>
      </c>
      <c r="C11" s="169" t="s">
        <v>397</v>
      </c>
      <c r="D11" s="170" t="s">
        <v>8</v>
      </c>
      <c r="E11" s="171">
        <v>800</v>
      </c>
      <c r="F11" s="171">
        <v>800</v>
      </c>
      <c r="G11" s="171">
        <f t="shared" si="0"/>
        <v>0</v>
      </c>
      <c r="H11" s="171">
        <v>550</v>
      </c>
      <c r="I11" s="171">
        <v>550</v>
      </c>
      <c r="J11" s="171">
        <f t="shared" si="2"/>
        <v>0</v>
      </c>
      <c r="K11" s="171"/>
      <c r="L11" s="171"/>
      <c r="M11" s="172">
        <f t="shared" si="3"/>
        <v>0</v>
      </c>
    </row>
    <row r="12" spans="1:17">
      <c r="A12" s="153">
        <f t="shared" si="1"/>
        <v>6</v>
      </c>
      <c r="B12" s="168" t="s">
        <v>516</v>
      </c>
      <c r="C12" s="169" t="s">
        <v>517</v>
      </c>
      <c r="D12" s="170" t="s">
        <v>8</v>
      </c>
      <c r="E12" s="171">
        <v>800</v>
      </c>
      <c r="F12" s="171">
        <v>800</v>
      </c>
      <c r="G12" s="171">
        <f t="shared" ref="G12:G30" si="4">+E12-F12</f>
        <v>0</v>
      </c>
      <c r="H12" s="171">
        <v>450</v>
      </c>
      <c r="I12" s="171">
        <v>450</v>
      </c>
      <c r="J12" s="171">
        <f t="shared" si="2"/>
        <v>0</v>
      </c>
      <c r="K12" s="171"/>
      <c r="L12" s="171"/>
      <c r="M12" s="172">
        <f t="shared" si="3"/>
        <v>0</v>
      </c>
    </row>
    <row r="13" spans="1:17">
      <c r="A13" s="153">
        <f t="shared" si="1"/>
        <v>7</v>
      </c>
      <c r="B13" s="168" t="s">
        <v>472</v>
      </c>
      <c r="C13" s="169" t="s">
        <v>115</v>
      </c>
      <c r="D13" s="170" t="s">
        <v>8</v>
      </c>
      <c r="E13" s="171">
        <v>800</v>
      </c>
      <c r="F13" s="171">
        <v>800</v>
      </c>
      <c r="G13" s="171">
        <f t="shared" si="0"/>
        <v>0</v>
      </c>
      <c r="H13" s="171">
        <v>600</v>
      </c>
      <c r="I13" s="171">
        <v>600</v>
      </c>
      <c r="J13" s="171">
        <f t="shared" si="2"/>
        <v>0</v>
      </c>
      <c r="K13" s="171">
        <v>150</v>
      </c>
      <c r="L13" s="171">
        <v>150</v>
      </c>
      <c r="M13" s="172">
        <f t="shared" si="3"/>
        <v>0</v>
      </c>
    </row>
    <row r="14" spans="1:17">
      <c r="A14" s="153">
        <f t="shared" si="1"/>
        <v>8</v>
      </c>
      <c r="B14" s="168" t="s">
        <v>91</v>
      </c>
      <c r="C14" s="169" t="s">
        <v>107</v>
      </c>
      <c r="D14" s="170" t="s">
        <v>8</v>
      </c>
      <c r="E14" s="171">
        <v>800</v>
      </c>
      <c r="F14" s="171">
        <v>800</v>
      </c>
      <c r="G14" s="171">
        <f t="shared" si="0"/>
        <v>0</v>
      </c>
      <c r="H14" s="171">
        <v>500</v>
      </c>
      <c r="I14" s="171">
        <v>500</v>
      </c>
      <c r="J14" s="171">
        <f t="shared" si="2"/>
        <v>0</v>
      </c>
      <c r="K14" s="171"/>
      <c r="L14" s="171"/>
      <c r="M14" s="172">
        <f t="shared" si="3"/>
        <v>0</v>
      </c>
    </row>
    <row r="15" spans="1:17">
      <c r="A15" s="153">
        <f t="shared" si="1"/>
        <v>9</v>
      </c>
      <c r="B15" s="168" t="s">
        <v>518</v>
      </c>
      <c r="C15" s="169" t="s">
        <v>150</v>
      </c>
      <c r="D15" s="170" t="s">
        <v>8</v>
      </c>
      <c r="E15" s="171">
        <v>800</v>
      </c>
      <c r="F15" s="171"/>
      <c r="G15" s="171">
        <f t="shared" si="0"/>
        <v>800</v>
      </c>
      <c r="H15" s="171">
        <v>500</v>
      </c>
      <c r="I15" s="171">
        <v>500</v>
      </c>
      <c r="J15" s="171">
        <f t="shared" si="2"/>
        <v>0</v>
      </c>
      <c r="K15" s="171">
        <v>150</v>
      </c>
      <c r="L15" s="171">
        <v>150</v>
      </c>
      <c r="M15" s="172">
        <f t="shared" si="3"/>
        <v>0</v>
      </c>
    </row>
    <row r="16" spans="1:17">
      <c r="A16" s="153">
        <f t="shared" si="1"/>
        <v>10</v>
      </c>
      <c r="B16" s="168" t="s">
        <v>519</v>
      </c>
      <c r="C16" s="169" t="s">
        <v>130</v>
      </c>
      <c r="D16" s="170" t="s">
        <v>8</v>
      </c>
      <c r="E16" s="171">
        <v>800</v>
      </c>
      <c r="F16" s="171">
        <v>800</v>
      </c>
      <c r="G16" s="171">
        <f t="shared" si="0"/>
        <v>0</v>
      </c>
      <c r="H16" s="171">
        <v>550</v>
      </c>
      <c r="I16" s="171"/>
      <c r="J16" s="171">
        <f t="shared" si="2"/>
        <v>550</v>
      </c>
      <c r="K16" s="171">
        <v>150</v>
      </c>
      <c r="L16" s="171"/>
      <c r="M16" s="172">
        <f t="shared" si="3"/>
        <v>150</v>
      </c>
    </row>
    <row r="17" spans="1:13">
      <c r="A17" s="153">
        <f t="shared" si="1"/>
        <v>11</v>
      </c>
      <c r="B17" s="168" t="s">
        <v>520</v>
      </c>
      <c r="C17" s="169" t="s">
        <v>379</v>
      </c>
      <c r="D17" s="170" t="s">
        <v>8</v>
      </c>
      <c r="E17" s="171">
        <v>800</v>
      </c>
      <c r="F17" s="171">
        <v>800</v>
      </c>
      <c r="G17" s="171">
        <f t="shared" si="0"/>
        <v>0</v>
      </c>
      <c r="H17" s="171">
        <v>500</v>
      </c>
      <c r="I17" s="171">
        <v>500</v>
      </c>
      <c r="J17" s="171">
        <f t="shared" si="2"/>
        <v>0</v>
      </c>
      <c r="K17" s="171"/>
      <c r="L17" s="171"/>
      <c r="M17" s="172">
        <f t="shared" si="3"/>
        <v>0</v>
      </c>
    </row>
    <row r="18" spans="1:13">
      <c r="A18" s="153">
        <f t="shared" si="1"/>
        <v>12</v>
      </c>
      <c r="B18" s="168" t="s">
        <v>538</v>
      </c>
      <c r="C18" s="169" t="s">
        <v>115</v>
      </c>
      <c r="D18" s="170" t="s">
        <v>8</v>
      </c>
      <c r="E18" s="171">
        <v>800</v>
      </c>
      <c r="F18" s="171">
        <v>800</v>
      </c>
      <c r="G18" s="171">
        <f>+E18-F18</f>
        <v>0</v>
      </c>
      <c r="H18" s="171">
        <v>600</v>
      </c>
      <c r="I18" s="171">
        <v>600</v>
      </c>
      <c r="J18" s="171">
        <f>+H18-I18</f>
        <v>0</v>
      </c>
      <c r="K18" s="171">
        <v>150</v>
      </c>
      <c r="L18" s="171">
        <v>150</v>
      </c>
      <c r="M18" s="172">
        <f>+K18-L18</f>
        <v>0</v>
      </c>
    </row>
    <row r="19" spans="1:13">
      <c r="A19" s="153">
        <f t="shared" si="1"/>
        <v>13</v>
      </c>
      <c r="B19" s="168" t="s">
        <v>112</v>
      </c>
      <c r="C19" s="169" t="s">
        <v>150</v>
      </c>
      <c r="D19" s="170" t="s">
        <v>8</v>
      </c>
      <c r="E19" s="171">
        <v>600</v>
      </c>
      <c r="F19" s="171">
        <v>500</v>
      </c>
      <c r="G19" s="171">
        <f t="shared" si="0"/>
        <v>100</v>
      </c>
      <c r="H19" s="171">
        <v>400</v>
      </c>
      <c r="I19" s="171">
        <v>400</v>
      </c>
      <c r="J19" s="171">
        <f t="shared" si="2"/>
        <v>0</v>
      </c>
      <c r="K19" s="171"/>
      <c r="L19" s="171"/>
      <c r="M19" s="172">
        <f t="shared" si="3"/>
        <v>0</v>
      </c>
    </row>
    <row r="20" spans="1:13">
      <c r="A20" s="153">
        <f t="shared" si="1"/>
        <v>14</v>
      </c>
      <c r="B20" s="168" t="s">
        <v>550</v>
      </c>
      <c r="C20" s="169" t="s">
        <v>118</v>
      </c>
      <c r="D20" s="170" t="s">
        <v>8</v>
      </c>
      <c r="E20" s="171">
        <v>800</v>
      </c>
      <c r="F20" s="171">
        <v>400</v>
      </c>
      <c r="G20" s="171">
        <f t="shared" si="0"/>
        <v>400</v>
      </c>
      <c r="H20" s="171">
        <v>500</v>
      </c>
      <c r="I20" s="171"/>
      <c r="J20" s="171">
        <f t="shared" si="2"/>
        <v>500</v>
      </c>
      <c r="K20" s="171">
        <v>150</v>
      </c>
      <c r="L20" s="171"/>
      <c r="M20" s="172">
        <f t="shared" si="3"/>
        <v>150</v>
      </c>
    </row>
    <row r="21" spans="1:13">
      <c r="A21" s="153">
        <f t="shared" si="1"/>
        <v>15</v>
      </c>
      <c r="B21" s="168" t="s">
        <v>257</v>
      </c>
      <c r="C21" s="169" t="s">
        <v>556</v>
      </c>
      <c r="D21" s="170" t="s">
        <v>8</v>
      </c>
      <c r="E21" s="171">
        <v>700</v>
      </c>
      <c r="F21" s="171">
        <v>700</v>
      </c>
      <c r="G21" s="171">
        <f t="shared" si="0"/>
        <v>0</v>
      </c>
      <c r="H21" s="171">
        <v>550</v>
      </c>
      <c r="I21" s="171">
        <v>550</v>
      </c>
      <c r="J21" s="171">
        <f t="shared" si="2"/>
        <v>0</v>
      </c>
      <c r="K21" s="171">
        <v>150</v>
      </c>
      <c r="L21" s="171">
        <v>150</v>
      </c>
      <c r="M21" s="172">
        <f t="shared" si="3"/>
        <v>0</v>
      </c>
    </row>
    <row r="22" spans="1:13">
      <c r="A22" s="153">
        <f t="shared" si="1"/>
        <v>16</v>
      </c>
      <c r="B22" s="168" t="s">
        <v>557</v>
      </c>
      <c r="C22" s="169" t="s">
        <v>391</v>
      </c>
      <c r="D22" s="170" t="s">
        <v>8</v>
      </c>
      <c r="E22" s="171">
        <v>700</v>
      </c>
      <c r="F22" s="171">
        <v>700</v>
      </c>
      <c r="G22" s="171">
        <f t="shared" si="0"/>
        <v>0</v>
      </c>
      <c r="H22" s="171">
        <v>550</v>
      </c>
      <c r="I22" s="171">
        <v>550</v>
      </c>
      <c r="J22" s="171">
        <f t="shared" si="2"/>
        <v>0</v>
      </c>
      <c r="K22" s="171">
        <v>150</v>
      </c>
      <c r="L22" s="171">
        <v>150</v>
      </c>
      <c r="M22" s="172">
        <f t="shared" si="3"/>
        <v>0</v>
      </c>
    </row>
    <row r="23" spans="1:13">
      <c r="A23" s="153">
        <f t="shared" si="1"/>
        <v>17</v>
      </c>
      <c r="B23" s="168"/>
      <c r="C23" s="169"/>
      <c r="D23" s="170" t="s">
        <v>8</v>
      </c>
      <c r="E23" s="171"/>
      <c r="F23" s="171"/>
      <c r="G23" s="171">
        <f t="shared" si="0"/>
        <v>0</v>
      </c>
      <c r="H23" s="171"/>
      <c r="I23" s="171"/>
      <c r="J23" s="171">
        <f t="shared" si="2"/>
        <v>0</v>
      </c>
      <c r="K23" s="171"/>
      <c r="L23" s="171"/>
      <c r="M23" s="172">
        <f t="shared" si="3"/>
        <v>0</v>
      </c>
    </row>
    <row r="24" spans="1:13">
      <c r="A24" s="153">
        <f t="shared" si="1"/>
        <v>18</v>
      </c>
      <c r="B24" s="168"/>
      <c r="C24" s="169"/>
      <c r="D24" s="170" t="s">
        <v>8</v>
      </c>
      <c r="E24" s="171"/>
      <c r="F24" s="171"/>
      <c r="G24" s="171">
        <f t="shared" si="4"/>
        <v>0</v>
      </c>
      <c r="H24" s="171"/>
      <c r="I24" s="171"/>
      <c r="J24" s="171">
        <f t="shared" si="2"/>
        <v>0</v>
      </c>
      <c r="K24" s="171"/>
      <c r="L24" s="171"/>
      <c r="M24" s="172">
        <f t="shared" si="3"/>
        <v>0</v>
      </c>
    </row>
    <row r="25" spans="1:13">
      <c r="A25" s="153">
        <f t="shared" si="1"/>
        <v>19</v>
      </c>
      <c r="B25" s="168"/>
      <c r="C25" s="169"/>
      <c r="D25" s="170" t="s">
        <v>8</v>
      </c>
      <c r="E25" s="171"/>
      <c r="F25" s="171"/>
      <c r="G25" s="171">
        <f t="shared" si="0"/>
        <v>0</v>
      </c>
      <c r="H25" s="171"/>
      <c r="I25" s="171"/>
      <c r="J25" s="171">
        <f t="shared" si="2"/>
        <v>0</v>
      </c>
      <c r="K25" s="171"/>
      <c r="L25" s="171"/>
      <c r="M25" s="172">
        <f t="shared" si="3"/>
        <v>0</v>
      </c>
    </row>
    <row r="26" spans="1:13">
      <c r="A26" s="153">
        <f t="shared" si="1"/>
        <v>20</v>
      </c>
      <c r="B26" s="168"/>
      <c r="C26" s="169"/>
      <c r="D26" s="170" t="s">
        <v>8</v>
      </c>
      <c r="E26" s="171"/>
      <c r="F26" s="171"/>
      <c r="G26" s="171">
        <f t="shared" si="0"/>
        <v>0</v>
      </c>
      <c r="H26" s="171"/>
      <c r="I26" s="171"/>
      <c r="J26" s="171">
        <f t="shared" si="2"/>
        <v>0</v>
      </c>
      <c r="K26" s="171"/>
      <c r="L26" s="171"/>
      <c r="M26" s="172">
        <f t="shared" si="3"/>
        <v>0</v>
      </c>
    </row>
    <row r="27" spans="1:13">
      <c r="A27" s="153">
        <f t="shared" si="1"/>
        <v>21</v>
      </c>
      <c r="B27" s="168"/>
      <c r="C27" s="169"/>
      <c r="D27" s="170" t="s">
        <v>8</v>
      </c>
      <c r="E27" s="171"/>
      <c r="F27" s="171"/>
      <c r="G27" s="171">
        <f t="shared" si="0"/>
        <v>0</v>
      </c>
      <c r="H27" s="171"/>
      <c r="I27" s="171"/>
      <c r="J27" s="171">
        <f>+H27-I27</f>
        <v>0</v>
      </c>
      <c r="K27" s="171"/>
      <c r="L27" s="171"/>
      <c r="M27" s="172">
        <f>+K27-L27</f>
        <v>0</v>
      </c>
    </row>
    <row r="28" spans="1:13">
      <c r="A28" s="153">
        <f t="shared" si="1"/>
        <v>22</v>
      </c>
      <c r="B28" s="168"/>
      <c r="C28" s="169"/>
      <c r="D28" s="170" t="s">
        <v>8</v>
      </c>
      <c r="E28" s="171"/>
      <c r="F28" s="171"/>
      <c r="G28" s="171">
        <f t="shared" si="0"/>
        <v>0</v>
      </c>
      <c r="H28" s="171"/>
      <c r="I28" s="171"/>
      <c r="J28" s="171">
        <f>+H28-I28</f>
        <v>0</v>
      </c>
      <c r="K28" s="171"/>
      <c r="L28" s="171"/>
      <c r="M28" s="172">
        <f>+K28-L28</f>
        <v>0</v>
      </c>
    </row>
    <row r="29" spans="1:13">
      <c r="A29" s="153">
        <f t="shared" si="1"/>
        <v>23</v>
      </c>
      <c r="B29" s="168"/>
      <c r="C29" s="169"/>
      <c r="D29" s="170" t="s">
        <v>8</v>
      </c>
      <c r="E29" s="171"/>
      <c r="F29" s="171"/>
      <c r="G29" s="171">
        <f t="shared" si="0"/>
        <v>0</v>
      </c>
      <c r="H29" s="171"/>
      <c r="I29" s="171"/>
      <c r="J29" s="171">
        <f>+H29-I29</f>
        <v>0</v>
      </c>
      <c r="K29" s="171"/>
      <c r="L29" s="171"/>
      <c r="M29" s="172">
        <f t="shared" ref="M29:M31" si="5">+K29-L29</f>
        <v>0</v>
      </c>
    </row>
    <row r="30" spans="1:13">
      <c r="A30" s="153">
        <f t="shared" si="1"/>
        <v>24</v>
      </c>
      <c r="B30" s="181"/>
      <c r="C30" s="182"/>
      <c r="D30" s="183" t="s">
        <v>8</v>
      </c>
      <c r="E30" s="184"/>
      <c r="F30" s="184"/>
      <c r="G30" s="171">
        <f t="shared" si="4"/>
        <v>0</v>
      </c>
      <c r="H30" s="184"/>
      <c r="I30" s="184"/>
      <c r="J30" s="184">
        <f>+H30-I30</f>
        <v>0</v>
      </c>
      <c r="K30" s="184"/>
      <c r="L30" s="184"/>
      <c r="M30" s="185">
        <f t="shared" si="5"/>
        <v>0</v>
      </c>
    </row>
    <row r="31" spans="1:13">
      <c r="A31" s="153">
        <f t="shared" si="1"/>
        <v>25</v>
      </c>
      <c r="B31" s="169"/>
      <c r="C31" s="169"/>
      <c r="D31" s="170" t="s">
        <v>8</v>
      </c>
      <c r="E31" s="171"/>
      <c r="F31" s="171"/>
      <c r="G31" s="171">
        <f t="shared" si="0"/>
        <v>0</v>
      </c>
      <c r="H31" s="171"/>
      <c r="I31" s="171"/>
      <c r="J31" s="171">
        <f>+H31-I31</f>
        <v>0</v>
      </c>
      <c r="K31" s="171"/>
      <c r="L31" s="171"/>
      <c r="M31" s="185">
        <f t="shared" si="5"/>
        <v>0</v>
      </c>
    </row>
    <row r="32" spans="1:13" ht="15.75" thickBot="1"/>
    <row r="33" spans="4:15" ht="15.75" thickBot="1">
      <c r="D33" s="155" t="s">
        <v>8</v>
      </c>
      <c r="E33" s="178">
        <f>SUM(E7:E31)</f>
        <v>12400</v>
      </c>
      <c r="F33" s="178">
        <f t="shared" ref="F33:M33" si="6">SUM(F7:F31)</f>
        <v>10850</v>
      </c>
      <c r="G33" s="178">
        <f t="shared" si="6"/>
        <v>1550</v>
      </c>
      <c r="H33" s="178">
        <f t="shared" si="6"/>
        <v>8350</v>
      </c>
      <c r="I33" s="178">
        <f t="shared" si="6"/>
        <v>7300</v>
      </c>
      <c r="J33" s="178">
        <f t="shared" si="6"/>
        <v>1050</v>
      </c>
      <c r="K33" s="178">
        <f t="shared" si="6"/>
        <v>1500</v>
      </c>
      <c r="L33" s="178">
        <f t="shared" si="6"/>
        <v>1200</v>
      </c>
      <c r="M33" s="178">
        <f t="shared" si="6"/>
        <v>300</v>
      </c>
    </row>
    <row r="34" spans="4:15">
      <c r="O34" s="153" t="s">
        <v>90</v>
      </c>
    </row>
    <row r="36" spans="4:15">
      <c r="D36" s="153"/>
      <c r="E36" s="153"/>
      <c r="F36" s="153"/>
      <c r="G36" s="153"/>
      <c r="I36" s="153"/>
      <c r="J36" s="153"/>
      <c r="K36" s="153"/>
      <c r="L36" s="153"/>
      <c r="M36" s="153"/>
    </row>
  </sheetData>
  <pageMargins left="0" right="0" top="0.75" bottom="0.75" header="0.3" footer="0.3"/>
  <pageSetup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E74"/>
  <sheetViews>
    <sheetView topLeftCell="A63" workbookViewId="0">
      <selection activeCell="F74" sqref="F74"/>
    </sheetView>
  </sheetViews>
  <sheetFormatPr baseColWidth="10" defaultColWidth="11.42578125" defaultRowHeight="15"/>
  <cols>
    <col min="1" max="1" width="5.85546875" customWidth="1"/>
    <col min="2" max="2" width="25.140625" customWidth="1"/>
    <col min="3" max="3" width="24" customWidth="1"/>
    <col min="4" max="5" width="19.140625" style="3" customWidth="1"/>
  </cols>
  <sheetData>
    <row r="2" spans="1:5" ht="26.25">
      <c r="B2" s="1" t="s">
        <v>0</v>
      </c>
      <c r="C2" s="1"/>
    </row>
    <row r="3" spans="1:5">
      <c r="B3" t="s">
        <v>125</v>
      </c>
    </row>
    <row r="4" spans="1:5" ht="19.5" customHeight="1">
      <c r="C4" s="4" t="s">
        <v>1</v>
      </c>
      <c r="E4" s="3" t="s">
        <v>237</v>
      </c>
    </row>
    <row r="5" spans="1:5" ht="19.5" customHeight="1" thickBot="1"/>
    <row r="6" spans="1:5" ht="15.75" thickBot="1">
      <c r="B6" s="22" t="s">
        <v>10</v>
      </c>
      <c r="C6" s="23" t="s">
        <v>9</v>
      </c>
      <c r="D6" s="21" t="s">
        <v>94</v>
      </c>
      <c r="E6" s="24" t="s">
        <v>95</v>
      </c>
    </row>
    <row r="7" spans="1:5">
      <c r="A7">
        <v>1</v>
      </c>
      <c r="B7" s="5" t="s">
        <v>294</v>
      </c>
      <c r="C7" s="27" t="s">
        <v>266</v>
      </c>
      <c r="D7" s="70">
        <v>400</v>
      </c>
      <c r="E7" s="8">
        <v>150</v>
      </c>
    </row>
    <row r="8" spans="1:5">
      <c r="A8">
        <f t="shared" ref="A8:A21" si="0">+A7+1</f>
        <v>2</v>
      </c>
      <c r="B8" s="9" t="s">
        <v>295</v>
      </c>
      <c r="C8" s="26" t="s">
        <v>203</v>
      </c>
      <c r="D8" s="69">
        <v>400</v>
      </c>
      <c r="E8" s="12">
        <v>150</v>
      </c>
    </row>
    <row r="9" spans="1:5">
      <c r="A9">
        <f t="shared" si="0"/>
        <v>3</v>
      </c>
      <c r="B9" s="9" t="s">
        <v>296</v>
      </c>
      <c r="C9" s="26" t="s">
        <v>267</v>
      </c>
      <c r="D9" s="69">
        <v>400</v>
      </c>
      <c r="E9" s="12">
        <v>150</v>
      </c>
    </row>
    <row r="10" spans="1:5">
      <c r="A10">
        <f t="shared" si="0"/>
        <v>4</v>
      </c>
      <c r="B10" s="9" t="s">
        <v>11</v>
      </c>
      <c r="C10" s="26" t="s">
        <v>46</v>
      </c>
      <c r="D10" s="11">
        <v>450</v>
      </c>
      <c r="E10" s="12"/>
    </row>
    <row r="11" spans="1:5">
      <c r="A11">
        <f t="shared" si="0"/>
        <v>5</v>
      </c>
      <c r="B11" s="9" t="s">
        <v>12</v>
      </c>
      <c r="C11" s="26" t="s">
        <v>47</v>
      </c>
      <c r="D11" s="11">
        <v>450</v>
      </c>
      <c r="E11" s="12"/>
    </row>
    <row r="12" spans="1:5">
      <c r="A12">
        <f t="shared" si="0"/>
        <v>6</v>
      </c>
      <c r="B12" s="9" t="s">
        <v>13</v>
      </c>
      <c r="C12" s="26" t="s">
        <v>48</v>
      </c>
      <c r="D12" s="11">
        <v>450</v>
      </c>
      <c r="E12" s="12"/>
    </row>
    <row r="13" spans="1:5">
      <c r="A13">
        <f t="shared" si="0"/>
        <v>7</v>
      </c>
      <c r="B13" s="9" t="s">
        <v>14</v>
      </c>
      <c r="C13" s="26" t="s">
        <v>50</v>
      </c>
      <c r="D13" s="11">
        <v>450</v>
      </c>
      <c r="E13" s="12">
        <v>150</v>
      </c>
    </row>
    <row r="14" spans="1:5">
      <c r="A14">
        <f t="shared" si="0"/>
        <v>8</v>
      </c>
      <c r="B14" s="9" t="s">
        <v>15</v>
      </c>
      <c r="C14" s="26" t="s">
        <v>51</v>
      </c>
      <c r="D14" s="11">
        <v>450</v>
      </c>
      <c r="E14" s="12"/>
    </row>
    <row r="15" spans="1:5">
      <c r="A15">
        <f t="shared" si="0"/>
        <v>9</v>
      </c>
      <c r="B15" s="9" t="s">
        <v>15</v>
      </c>
      <c r="C15" s="26" t="s">
        <v>53</v>
      </c>
      <c r="D15" s="11">
        <v>450</v>
      </c>
      <c r="E15" s="12"/>
    </row>
    <row r="16" spans="1:5">
      <c r="A16">
        <f t="shared" si="0"/>
        <v>10</v>
      </c>
      <c r="B16" s="9" t="s">
        <v>16</v>
      </c>
      <c r="C16" s="26" t="s">
        <v>54</v>
      </c>
      <c r="D16" s="11">
        <v>450</v>
      </c>
      <c r="E16" s="12">
        <v>100</v>
      </c>
    </row>
    <row r="17" spans="1:5">
      <c r="A17">
        <f t="shared" si="0"/>
        <v>11</v>
      </c>
      <c r="B17" s="9" t="s">
        <v>17</v>
      </c>
      <c r="C17" s="26" t="s">
        <v>55</v>
      </c>
      <c r="D17" s="11">
        <v>450</v>
      </c>
      <c r="E17" s="12">
        <v>100</v>
      </c>
    </row>
    <row r="18" spans="1:5">
      <c r="A18">
        <f t="shared" si="0"/>
        <v>12</v>
      </c>
      <c r="B18" s="9" t="s">
        <v>18</v>
      </c>
      <c r="C18" s="26" t="s">
        <v>56</v>
      </c>
      <c r="D18" s="11">
        <v>450</v>
      </c>
      <c r="E18" s="12"/>
    </row>
    <row r="19" spans="1:5">
      <c r="A19">
        <f t="shared" si="0"/>
        <v>13</v>
      </c>
      <c r="B19" s="9" t="s">
        <v>19</v>
      </c>
      <c r="C19" s="26" t="s">
        <v>57</v>
      </c>
      <c r="D19" s="11">
        <v>450</v>
      </c>
      <c r="E19" s="12"/>
    </row>
    <row r="20" spans="1:5">
      <c r="A20">
        <f t="shared" si="0"/>
        <v>14</v>
      </c>
      <c r="B20" s="9" t="s">
        <v>111</v>
      </c>
      <c r="C20" s="26" t="s">
        <v>58</v>
      </c>
      <c r="D20" s="11">
        <v>450</v>
      </c>
      <c r="E20" s="12"/>
    </row>
    <row r="21" spans="1:5">
      <c r="A21">
        <f t="shared" si="0"/>
        <v>15</v>
      </c>
      <c r="B21" s="9" t="s">
        <v>20</v>
      </c>
      <c r="C21" s="26" t="s">
        <v>59</v>
      </c>
      <c r="D21" s="11">
        <v>450</v>
      </c>
      <c r="E21" s="12"/>
    </row>
    <row r="22" spans="1:5">
      <c r="A22">
        <f t="shared" ref="A22:A72" si="1">+A21+1</f>
        <v>16</v>
      </c>
      <c r="B22" s="9" t="s">
        <v>21</v>
      </c>
      <c r="C22" s="26" t="s">
        <v>60</v>
      </c>
      <c r="D22" s="11">
        <v>450</v>
      </c>
      <c r="E22" s="12"/>
    </row>
    <row r="23" spans="1:5">
      <c r="A23">
        <f t="shared" si="1"/>
        <v>17</v>
      </c>
      <c r="B23" s="9" t="s">
        <v>22</v>
      </c>
      <c r="C23" s="26" t="s">
        <v>62</v>
      </c>
      <c r="D23" s="11">
        <v>450</v>
      </c>
      <c r="E23" s="12"/>
    </row>
    <row r="24" spans="1:5">
      <c r="A24">
        <f t="shared" si="1"/>
        <v>18</v>
      </c>
      <c r="B24" s="9" t="s">
        <v>189</v>
      </c>
      <c r="C24" s="26" t="s">
        <v>62</v>
      </c>
      <c r="D24" s="11">
        <v>450</v>
      </c>
      <c r="E24" s="12"/>
    </row>
    <row r="25" spans="1:5">
      <c r="A25">
        <f t="shared" si="1"/>
        <v>19</v>
      </c>
      <c r="B25" s="9" t="s">
        <v>191</v>
      </c>
      <c r="C25" s="26" t="s">
        <v>54</v>
      </c>
      <c r="D25" s="11">
        <v>450</v>
      </c>
      <c r="E25" s="12">
        <v>200</v>
      </c>
    </row>
    <row r="26" spans="1:5">
      <c r="A26">
        <f t="shared" si="1"/>
        <v>20</v>
      </c>
      <c r="B26" s="9" t="s">
        <v>234</v>
      </c>
      <c r="C26" s="26" t="s">
        <v>235</v>
      </c>
      <c r="D26" s="11">
        <v>450</v>
      </c>
      <c r="E26" s="12">
        <v>100</v>
      </c>
    </row>
    <row r="27" spans="1:5">
      <c r="A27">
        <f t="shared" si="1"/>
        <v>21</v>
      </c>
      <c r="B27" s="9" t="s">
        <v>236</v>
      </c>
      <c r="C27" s="26" t="s">
        <v>61</v>
      </c>
      <c r="D27" s="11">
        <v>450</v>
      </c>
      <c r="E27" s="12">
        <v>100</v>
      </c>
    </row>
    <row r="28" spans="1:5">
      <c r="A28">
        <f t="shared" si="1"/>
        <v>22</v>
      </c>
      <c r="B28" s="9" t="s">
        <v>117</v>
      </c>
      <c r="C28" s="26" t="s">
        <v>52</v>
      </c>
      <c r="D28" s="11">
        <v>450</v>
      </c>
      <c r="E28" s="12"/>
    </row>
    <row r="29" spans="1:5">
      <c r="A29">
        <f t="shared" si="1"/>
        <v>23</v>
      </c>
      <c r="B29" s="9" t="s">
        <v>261</v>
      </c>
      <c r="C29" s="26" t="s">
        <v>218</v>
      </c>
      <c r="D29" s="11">
        <v>450</v>
      </c>
      <c r="E29" s="12">
        <v>150</v>
      </c>
    </row>
    <row r="30" spans="1:5">
      <c r="A30">
        <f t="shared" si="1"/>
        <v>24</v>
      </c>
      <c r="B30" s="9" t="s">
        <v>283</v>
      </c>
      <c r="C30" s="26" t="s">
        <v>265</v>
      </c>
      <c r="D30" s="11">
        <v>450</v>
      </c>
      <c r="E30" s="12"/>
    </row>
    <row r="31" spans="1:5">
      <c r="A31">
        <f t="shared" si="1"/>
        <v>25</v>
      </c>
      <c r="B31" s="9" t="s">
        <v>297</v>
      </c>
      <c r="C31" s="26" t="s">
        <v>154</v>
      </c>
      <c r="D31" s="11">
        <v>450</v>
      </c>
      <c r="E31" s="12">
        <v>100</v>
      </c>
    </row>
    <row r="32" spans="1:5">
      <c r="A32">
        <f t="shared" si="1"/>
        <v>26</v>
      </c>
      <c r="B32" s="9" t="s">
        <v>298</v>
      </c>
      <c r="C32" s="26" t="s">
        <v>123</v>
      </c>
      <c r="D32" s="11">
        <v>450</v>
      </c>
      <c r="E32" s="12"/>
    </row>
    <row r="33" spans="1:5">
      <c r="A33">
        <f t="shared" si="1"/>
        <v>27</v>
      </c>
      <c r="B33" s="9" t="s">
        <v>24</v>
      </c>
      <c r="C33" s="26" t="s">
        <v>64</v>
      </c>
      <c r="D33" s="11">
        <v>450</v>
      </c>
      <c r="E33" s="12"/>
    </row>
    <row r="34" spans="1:5">
      <c r="A34">
        <f t="shared" si="1"/>
        <v>28</v>
      </c>
      <c r="B34" s="9" t="s">
        <v>19</v>
      </c>
      <c r="C34" s="26" t="s">
        <v>66</v>
      </c>
      <c r="D34" s="11">
        <v>450</v>
      </c>
      <c r="E34" s="12"/>
    </row>
    <row r="35" spans="1:5">
      <c r="A35">
        <f t="shared" si="1"/>
        <v>29</v>
      </c>
      <c r="B35" s="9" t="s">
        <v>25</v>
      </c>
      <c r="C35" s="26" t="s">
        <v>67</v>
      </c>
      <c r="D35" s="11">
        <v>450</v>
      </c>
      <c r="E35" s="12">
        <v>150</v>
      </c>
    </row>
    <row r="36" spans="1:5">
      <c r="A36">
        <f t="shared" si="1"/>
        <v>30</v>
      </c>
      <c r="B36" s="9" t="s">
        <v>25</v>
      </c>
      <c r="C36" s="26" t="s">
        <v>103</v>
      </c>
      <c r="D36" s="11">
        <v>450</v>
      </c>
      <c r="E36" s="12">
        <v>150</v>
      </c>
    </row>
    <row r="37" spans="1:5">
      <c r="A37">
        <f t="shared" si="1"/>
        <v>31</v>
      </c>
      <c r="B37" s="9" t="s">
        <v>26</v>
      </c>
      <c r="C37" s="26" t="s">
        <v>68</v>
      </c>
      <c r="D37" s="11">
        <v>450</v>
      </c>
      <c r="E37" s="12">
        <v>100</v>
      </c>
    </row>
    <row r="38" spans="1:5">
      <c r="A38">
        <f t="shared" si="1"/>
        <v>32</v>
      </c>
      <c r="B38" s="9" t="s">
        <v>187</v>
      </c>
      <c r="C38" s="26" t="s">
        <v>130</v>
      </c>
      <c r="D38" s="11">
        <v>450</v>
      </c>
      <c r="E38" s="12"/>
    </row>
    <row r="39" spans="1:5">
      <c r="A39">
        <f t="shared" si="1"/>
        <v>33</v>
      </c>
      <c r="B39" s="9" t="s">
        <v>161</v>
      </c>
      <c r="C39" s="26" t="s">
        <v>186</v>
      </c>
      <c r="D39" s="11">
        <v>450</v>
      </c>
      <c r="E39" s="12"/>
    </row>
    <row r="40" spans="1:5">
      <c r="A40">
        <f t="shared" si="1"/>
        <v>34</v>
      </c>
      <c r="B40" s="9" t="s">
        <v>262</v>
      </c>
      <c r="C40" s="26" t="s">
        <v>229</v>
      </c>
      <c r="D40" s="11">
        <v>450</v>
      </c>
      <c r="E40" s="12"/>
    </row>
    <row r="41" spans="1:5">
      <c r="A41">
        <f t="shared" si="1"/>
        <v>35</v>
      </c>
      <c r="B41" s="9" t="s">
        <v>230</v>
      </c>
      <c r="C41" s="26" t="s">
        <v>68</v>
      </c>
      <c r="D41" s="11">
        <v>450</v>
      </c>
      <c r="E41" s="12"/>
    </row>
    <row r="42" spans="1:5">
      <c r="A42">
        <f t="shared" si="1"/>
        <v>36</v>
      </c>
      <c r="B42" s="9" t="s">
        <v>231</v>
      </c>
      <c r="C42" s="26" t="s">
        <v>178</v>
      </c>
      <c r="D42" s="11">
        <v>450</v>
      </c>
      <c r="E42" s="12"/>
    </row>
    <row r="43" spans="1:5">
      <c r="A43">
        <f t="shared" si="1"/>
        <v>37</v>
      </c>
      <c r="B43" s="9" t="s">
        <v>217</v>
      </c>
      <c r="C43" s="26" t="s">
        <v>163</v>
      </c>
      <c r="D43" s="11">
        <v>450</v>
      </c>
      <c r="E43" s="12"/>
    </row>
    <row r="44" spans="1:5">
      <c r="A44">
        <f t="shared" si="1"/>
        <v>38</v>
      </c>
      <c r="B44" s="9" t="s">
        <v>232</v>
      </c>
      <c r="C44" s="26" t="s">
        <v>175</v>
      </c>
      <c r="D44" s="11">
        <v>450</v>
      </c>
      <c r="E44" s="12"/>
    </row>
    <row r="45" spans="1:5">
      <c r="A45">
        <f t="shared" si="1"/>
        <v>39</v>
      </c>
      <c r="B45" s="9" t="s">
        <v>233</v>
      </c>
      <c r="C45" s="26" t="s">
        <v>195</v>
      </c>
      <c r="D45" s="11">
        <v>450</v>
      </c>
      <c r="E45" s="12"/>
    </row>
    <row r="46" spans="1:5">
      <c r="A46">
        <f t="shared" si="1"/>
        <v>40</v>
      </c>
      <c r="B46" s="9" t="s">
        <v>286</v>
      </c>
      <c r="C46" s="26" t="s">
        <v>287</v>
      </c>
      <c r="D46" s="11">
        <v>450</v>
      </c>
      <c r="E46" s="12"/>
    </row>
    <row r="47" spans="1:5">
      <c r="A47">
        <f t="shared" si="1"/>
        <v>41</v>
      </c>
      <c r="B47" s="9" t="s">
        <v>288</v>
      </c>
      <c r="C47" s="26" t="s">
        <v>289</v>
      </c>
      <c r="D47" s="11">
        <v>450</v>
      </c>
      <c r="E47" s="12"/>
    </row>
    <row r="48" spans="1:5">
      <c r="A48">
        <f t="shared" si="1"/>
        <v>42</v>
      </c>
      <c r="B48" s="9" t="s">
        <v>290</v>
      </c>
      <c r="C48" s="26" t="s">
        <v>291</v>
      </c>
      <c r="D48" s="11">
        <v>450</v>
      </c>
      <c r="E48" s="12"/>
    </row>
    <row r="49" spans="1:5">
      <c r="A49">
        <f t="shared" si="1"/>
        <v>43</v>
      </c>
      <c r="B49" s="9" t="s">
        <v>292</v>
      </c>
      <c r="C49" s="26" t="s">
        <v>184</v>
      </c>
      <c r="D49" s="11">
        <v>450</v>
      </c>
      <c r="E49" s="12"/>
    </row>
    <row r="50" spans="1:5">
      <c r="A50">
        <f t="shared" si="1"/>
        <v>44</v>
      </c>
      <c r="B50" s="9" t="s">
        <v>293</v>
      </c>
      <c r="C50" s="26" t="s">
        <v>103</v>
      </c>
      <c r="D50" s="11">
        <v>450</v>
      </c>
      <c r="E50" s="12"/>
    </row>
    <row r="51" spans="1:5">
      <c r="A51">
        <f t="shared" si="1"/>
        <v>45</v>
      </c>
      <c r="B51" s="9" t="s">
        <v>27</v>
      </c>
      <c r="C51" s="26" t="s">
        <v>69</v>
      </c>
      <c r="D51" s="11">
        <v>500</v>
      </c>
      <c r="E51" s="12"/>
    </row>
    <row r="52" spans="1:5">
      <c r="A52">
        <f t="shared" si="1"/>
        <v>46</v>
      </c>
      <c r="B52" s="9" t="s">
        <v>91</v>
      </c>
      <c r="C52" s="26" t="s">
        <v>70</v>
      </c>
      <c r="D52" s="11">
        <v>500</v>
      </c>
      <c r="E52" s="12"/>
    </row>
    <row r="53" spans="1:5">
      <c r="A53">
        <f t="shared" si="1"/>
        <v>47</v>
      </c>
      <c r="B53" s="9" t="s">
        <v>28</v>
      </c>
      <c r="C53" s="26" t="s">
        <v>71</v>
      </c>
      <c r="D53" s="11">
        <v>500</v>
      </c>
      <c r="E53" s="12"/>
    </row>
    <row r="54" spans="1:5">
      <c r="A54">
        <f t="shared" si="1"/>
        <v>48</v>
      </c>
      <c r="B54" s="9" t="s">
        <v>127</v>
      </c>
      <c r="C54" s="26" t="s">
        <v>72</v>
      </c>
      <c r="D54" s="11">
        <v>500</v>
      </c>
      <c r="E54" s="12">
        <v>100</v>
      </c>
    </row>
    <row r="55" spans="1:5">
      <c r="A55">
        <f t="shared" si="1"/>
        <v>49</v>
      </c>
      <c r="B55" s="9" t="s">
        <v>157</v>
      </c>
      <c r="C55" s="26" t="s">
        <v>186</v>
      </c>
      <c r="D55" s="11">
        <v>500</v>
      </c>
      <c r="E55" s="12">
        <v>100</v>
      </c>
    </row>
    <row r="56" spans="1:5">
      <c r="A56">
        <f t="shared" si="1"/>
        <v>50</v>
      </c>
      <c r="B56" s="9" t="s">
        <v>188</v>
      </c>
      <c r="C56" s="26" t="s">
        <v>104</v>
      </c>
      <c r="D56" s="11">
        <v>500</v>
      </c>
      <c r="E56" s="12"/>
    </row>
    <row r="57" spans="1:5">
      <c r="A57">
        <f t="shared" si="1"/>
        <v>51</v>
      </c>
      <c r="B57" s="9" t="s">
        <v>224</v>
      </c>
      <c r="C57" s="26" t="s">
        <v>176</v>
      </c>
      <c r="D57" s="11">
        <v>500</v>
      </c>
      <c r="E57" s="12"/>
    </row>
    <row r="58" spans="1:5">
      <c r="A58">
        <f t="shared" si="1"/>
        <v>52</v>
      </c>
      <c r="B58" s="9" t="s">
        <v>228</v>
      </c>
      <c r="C58" s="26" t="s">
        <v>134</v>
      </c>
      <c r="D58" s="11">
        <v>500</v>
      </c>
      <c r="E58" s="12"/>
    </row>
    <row r="59" spans="1:5">
      <c r="A59">
        <f t="shared" si="1"/>
        <v>53</v>
      </c>
      <c r="B59" s="9" t="s">
        <v>263</v>
      </c>
      <c r="C59" s="26" t="s">
        <v>264</v>
      </c>
      <c r="D59" s="11">
        <v>500</v>
      </c>
      <c r="E59" s="12"/>
    </row>
    <row r="60" spans="1:5">
      <c r="A60">
        <f t="shared" si="1"/>
        <v>54</v>
      </c>
      <c r="B60" s="9" t="s">
        <v>283</v>
      </c>
      <c r="C60" s="26" t="s">
        <v>284</v>
      </c>
      <c r="D60" s="11">
        <v>500</v>
      </c>
      <c r="E60" s="12"/>
    </row>
    <row r="61" spans="1:5">
      <c r="A61">
        <f t="shared" si="1"/>
        <v>55</v>
      </c>
      <c r="B61" s="9" t="s">
        <v>281</v>
      </c>
      <c r="C61" s="26" t="s">
        <v>165</v>
      </c>
      <c r="D61" s="11">
        <v>500</v>
      </c>
      <c r="E61" s="12"/>
    </row>
    <row r="62" spans="1:5">
      <c r="A62">
        <f t="shared" si="1"/>
        <v>56</v>
      </c>
      <c r="B62" s="9" t="s">
        <v>285</v>
      </c>
      <c r="C62" s="26" t="s">
        <v>207</v>
      </c>
      <c r="D62" s="11">
        <v>500</v>
      </c>
      <c r="E62" s="12"/>
    </row>
    <row r="63" spans="1:5">
      <c r="A63">
        <f t="shared" si="1"/>
        <v>57</v>
      </c>
      <c r="B63" s="9" t="s">
        <v>23</v>
      </c>
      <c r="C63" s="26" t="s">
        <v>63</v>
      </c>
      <c r="D63" s="11">
        <v>500</v>
      </c>
      <c r="E63" s="12"/>
    </row>
    <row r="64" spans="1:5">
      <c r="A64">
        <f t="shared" si="1"/>
        <v>58</v>
      </c>
      <c r="B64" s="9" t="s">
        <v>29</v>
      </c>
      <c r="C64" s="26" t="s">
        <v>73</v>
      </c>
      <c r="D64" s="11">
        <v>500</v>
      </c>
      <c r="E64" s="12"/>
    </row>
    <row r="65" spans="1:5">
      <c r="A65">
        <f t="shared" si="1"/>
        <v>59</v>
      </c>
      <c r="B65" s="9" t="s">
        <v>30</v>
      </c>
      <c r="C65" s="26" t="s">
        <v>74</v>
      </c>
      <c r="D65" s="11">
        <v>500</v>
      </c>
      <c r="E65" s="12"/>
    </row>
    <row r="66" spans="1:5">
      <c r="A66">
        <f t="shared" si="1"/>
        <v>60</v>
      </c>
      <c r="B66" s="9" t="s">
        <v>13</v>
      </c>
      <c r="C66" s="26" t="s">
        <v>75</v>
      </c>
      <c r="D66" s="11">
        <v>500</v>
      </c>
      <c r="E66" s="12"/>
    </row>
    <row r="67" spans="1:5">
      <c r="A67">
        <f t="shared" si="1"/>
        <v>61</v>
      </c>
      <c r="B67" s="9" t="s">
        <v>27</v>
      </c>
      <c r="C67" s="26" t="s">
        <v>76</v>
      </c>
      <c r="D67" s="11">
        <v>500</v>
      </c>
      <c r="E67" s="12"/>
    </row>
    <row r="68" spans="1:5">
      <c r="A68">
        <f t="shared" si="1"/>
        <v>62</v>
      </c>
      <c r="B68" s="9" t="s">
        <v>15</v>
      </c>
      <c r="C68" s="26" t="s">
        <v>77</v>
      </c>
      <c r="D68" s="11">
        <v>500</v>
      </c>
      <c r="E68" s="12"/>
    </row>
    <row r="69" spans="1:5">
      <c r="A69">
        <f t="shared" si="1"/>
        <v>63</v>
      </c>
      <c r="B69" s="9" t="s">
        <v>31</v>
      </c>
      <c r="C69" s="26" t="s">
        <v>78</v>
      </c>
      <c r="D69" s="11">
        <v>500</v>
      </c>
      <c r="E69" s="12"/>
    </row>
    <row r="70" spans="1:5">
      <c r="A70">
        <f t="shared" si="1"/>
        <v>64</v>
      </c>
      <c r="B70" s="9" t="s">
        <v>227</v>
      </c>
      <c r="C70" s="26" t="s">
        <v>165</v>
      </c>
      <c r="D70" s="11">
        <v>500</v>
      </c>
      <c r="E70" s="12"/>
    </row>
    <row r="71" spans="1:5">
      <c r="A71">
        <f t="shared" si="1"/>
        <v>65</v>
      </c>
      <c r="B71" s="9" t="s">
        <v>168</v>
      </c>
      <c r="C71" s="26" t="s">
        <v>190</v>
      </c>
      <c r="D71" s="11">
        <v>500</v>
      </c>
      <c r="E71" s="12"/>
    </row>
    <row r="72" spans="1:5" ht="15.75" thickBot="1">
      <c r="A72">
        <f t="shared" si="1"/>
        <v>66</v>
      </c>
      <c r="B72" s="15" t="s">
        <v>111</v>
      </c>
      <c r="C72" s="28" t="s">
        <v>158</v>
      </c>
      <c r="D72" s="17">
        <v>500</v>
      </c>
      <c r="E72" s="18"/>
    </row>
    <row r="73" spans="1:5" ht="15.75" thickBot="1"/>
    <row r="74" spans="1:5" ht="15.75" thickBot="1">
      <c r="D74" s="30">
        <f>SUM(D7:D72)</f>
        <v>30650</v>
      </c>
      <c r="E74" s="30">
        <f>SUM(E7:E72)</f>
        <v>2050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7:M20"/>
  <sheetViews>
    <sheetView topLeftCell="C1" workbookViewId="0">
      <selection activeCell="P15" sqref="P15"/>
    </sheetView>
  </sheetViews>
  <sheetFormatPr baseColWidth="10" defaultColWidth="9.140625" defaultRowHeight="15"/>
  <cols>
    <col min="4" max="4" width="8.5703125" customWidth="1"/>
    <col min="5" max="13" width="12.42578125" customWidth="1"/>
  </cols>
  <sheetData>
    <row r="7" spans="1:13" ht="15.75" thickBot="1"/>
    <row r="8" spans="1:13" ht="15.75" thickBot="1">
      <c r="D8" s="2" t="s">
        <v>8</v>
      </c>
      <c r="E8" s="19">
        <f>SUM(MS!E33)</f>
        <v>12400</v>
      </c>
      <c r="F8" s="19">
        <f>SUM(MS!F33)</f>
        <v>10850</v>
      </c>
      <c r="G8" s="19">
        <f>SUM(MS!G33)</f>
        <v>1550</v>
      </c>
      <c r="H8" s="19">
        <f>SUM(MS!H33)</f>
        <v>8350</v>
      </c>
      <c r="I8" s="19">
        <f>SUM(MS!I33)</f>
        <v>7300</v>
      </c>
      <c r="J8" s="19">
        <f>SUM(MS!J33)</f>
        <v>1050</v>
      </c>
      <c r="K8" s="19">
        <f>SUM(MS!K33)</f>
        <v>1500</v>
      </c>
      <c r="L8" s="19">
        <f>SUM(MS!L33)</f>
        <v>1200</v>
      </c>
      <c r="M8" s="19">
        <f>SUM(MS!M33)</f>
        <v>300</v>
      </c>
    </row>
    <row r="9" spans="1:13" ht="15.75" thickBot="1">
      <c r="A9" s="61"/>
      <c r="B9" s="61"/>
      <c r="C9" s="61"/>
      <c r="D9" s="62" t="s">
        <v>7</v>
      </c>
      <c r="E9" s="68">
        <f>SUM(GS!E51)</f>
        <v>29050</v>
      </c>
      <c r="F9" s="68">
        <f>SUM(GS!F51)</f>
        <v>24950</v>
      </c>
      <c r="G9" s="68">
        <f>SUM(GS!G51)</f>
        <v>3300</v>
      </c>
      <c r="H9" s="68">
        <f>SUM(GS!H51)</f>
        <v>18500</v>
      </c>
      <c r="I9" s="68">
        <f>SUM(GS!I51)</f>
        <v>14600</v>
      </c>
      <c r="J9" s="68">
        <f>SUM(GS!J51)</f>
        <v>2800</v>
      </c>
      <c r="K9" s="68">
        <f>SUM(GS!K51)</f>
        <v>3300</v>
      </c>
      <c r="L9" s="68">
        <f>SUM(GS!L51)</f>
        <v>2750</v>
      </c>
      <c r="M9" s="68">
        <f>SUM(GS!M51)</f>
        <v>550</v>
      </c>
    </row>
    <row r="10" spans="1:13" ht="15.75" thickBot="1">
      <c r="D10" s="2" t="s">
        <v>128</v>
      </c>
      <c r="E10" s="19" t="e">
        <f ca="1">SUM(CP!E67)</f>
        <v>#REF!</v>
      </c>
      <c r="F10" s="19">
        <f>SUM(CP!F67)</f>
        <v>29950</v>
      </c>
      <c r="G10" s="19">
        <f>SUM(CP!G67)</f>
        <v>9100</v>
      </c>
      <c r="H10" s="19">
        <f>SUM(CP!H67)</f>
        <v>31100</v>
      </c>
      <c r="I10" s="19">
        <f>SUM(CP!I67)</f>
        <v>25550</v>
      </c>
      <c r="J10" s="19">
        <f>SUM(CP!J67)</f>
        <v>4300</v>
      </c>
      <c r="K10" s="19">
        <f>SUM(CP!K67)</f>
        <v>5350</v>
      </c>
      <c r="L10" s="19">
        <f>SUM(CP!L67)</f>
        <v>4900</v>
      </c>
      <c r="M10" s="19">
        <f>SUM(CP!M67)</f>
        <v>450</v>
      </c>
    </row>
    <row r="11" spans="1:13" ht="15.75" thickBot="1">
      <c r="D11" s="2" t="s">
        <v>4</v>
      </c>
      <c r="E11" s="19">
        <f>SUM('CE1'!E61)</f>
        <v>34200</v>
      </c>
      <c r="F11" s="19">
        <f>SUM('CE1'!F61)</f>
        <v>25050</v>
      </c>
      <c r="G11" s="19">
        <f>SUM('CE1'!G61)</f>
        <v>9150</v>
      </c>
      <c r="H11" s="19">
        <f>SUM('CE1'!H61)</f>
        <v>27200</v>
      </c>
      <c r="I11" s="19">
        <f>SUM('CE1'!I61)</f>
        <v>21250</v>
      </c>
      <c r="J11" s="19">
        <f>SUM('CE1'!J61)</f>
        <v>5850</v>
      </c>
      <c r="K11" s="19">
        <f>SUM('CE1'!K61)</f>
        <v>4400</v>
      </c>
      <c r="L11" s="19">
        <f>SUM('CE1'!L61)</f>
        <v>3300</v>
      </c>
      <c r="M11" s="19">
        <f>SUM('CE1'!M61)</f>
        <v>1100</v>
      </c>
    </row>
    <row r="12" spans="1:13" ht="15.75" thickBot="1">
      <c r="D12" s="2" t="s">
        <v>5</v>
      </c>
      <c r="E12" s="19">
        <f>SUM('CE2'!E55)</f>
        <v>29350</v>
      </c>
      <c r="F12" s="19">
        <f>SUM('CE2'!F55)</f>
        <v>23000</v>
      </c>
      <c r="G12" s="19">
        <f>SUM('CE2'!G55)</f>
        <v>6850</v>
      </c>
      <c r="H12" s="19">
        <f>SUM('CE2'!H55)</f>
        <v>22400</v>
      </c>
      <c r="I12" s="19">
        <f>SUM('CE2'!I55)</f>
        <v>19750</v>
      </c>
      <c r="J12" s="19">
        <f>SUM('CE2'!J55)</f>
        <v>2650</v>
      </c>
      <c r="K12" s="19">
        <f>SUM('CE2'!K55)</f>
        <v>3000</v>
      </c>
      <c r="L12" s="19">
        <f>SUM('CE2'!L55)</f>
        <v>2650</v>
      </c>
      <c r="M12" s="19">
        <f>SUM('CE2'!M55)</f>
        <v>350</v>
      </c>
    </row>
    <row r="13" spans="1:13" ht="15.75" thickBot="1">
      <c r="D13" s="2" t="s">
        <v>6</v>
      </c>
      <c r="E13" s="19">
        <f>SUM('CM1'!E34)</f>
        <v>12800</v>
      </c>
      <c r="F13" s="19">
        <f>SUM('CM1'!F34)</f>
        <v>10600</v>
      </c>
      <c r="G13" s="19">
        <f>SUM('CM1'!G34)</f>
        <v>2200</v>
      </c>
      <c r="H13" s="19">
        <f>SUM('CM1'!H34)</f>
        <v>8750</v>
      </c>
      <c r="I13" s="19">
        <f>SUM('CM1'!I34)</f>
        <v>8750</v>
      </c>
      <c r="J13" s="19">
        <f>SUM('CM1'!J34)</f>
        <v>0</v>
      </c>
      <c r="K13" s="19">
        <f>SUM('CM1'!K34)</f>
        <v>950</v>
      </c>
      <c r="L13" s="19">
        <f>SUM('CM1'!L34)</f>
        <v>950</v>
      </c>
      <c r="M13" s="19">
        <f>SUM('CM1'!M34)</f>
        <v>0</v>
      </c>
    </row>
    <row r="14" spans="1:13" ht="15.75" thickBot="1">
      <c r="D14" s="2" t="s">
        <v>124</v>
      </c>
      <c r="E14" s="19">
        <f>SUM('CM2'!E26)</f>
        <v>10400</v>
      </c>
      <c r="F14" s="19">
        <f>SUM('CM2'!F26)</f>
        <v>9400</v>
      </c>
      <c r="G14" s="19">
        <f>SUM('CM2'!G26)</f>
        <v>0</v>
      </c>
      <c r="H14" s="19">
        <f>SUM('CM2'!H26)</f>
        <v>6250</v>
      </c>
      <c r="I14" s="19">
        <f>SUM('CM2'!I26)</f>
        <v>3700</v>
      </c>
      <c r="J14" s="19">
        <f>SUM('CM2'!J26)</f>
        <v>2550</v>
      </c>
      <c r="K14" s="19">
        <f>SUM('CM2'!K26)</f>
        <v>1050</v>
      </c>
      <c r="L14" s="19">
        <f>SUM('CM2'!L26)</f>
        <v>400</v>
      </c>
      <c r="M14" s="19">
        <f>SUM('CM2'!M26)</f>
        <v>500</v>
      </c>
    </row>
    <row r="15" spans="1:13" ht="15.75" thickBot="1">
      <c r="D15" s="2" t="s">
        <v>329</v>
      </c>
      <c r="E15" s="19">
        <f>SUM('CE6'!E23)</f>
        <v>9600</v>
      </c>
      <c r="F15" s="19">
        <f>SUM('CE6'!F23)</f>
        <v>6800</v>
      </c>
      <c r="G15" s="19">
        <f>SUM('CE6'!G23)</f>
        <v>2000</v>
      </c>
      <c r="H15" s="19">
        <f>SUM('CE6'!H23)</f>
        <v>6850</v>
      </c>
      <c r="I15" s="19">
        <f>SUM('CE6'!I23)</f>
        <v>5450</v>
      </c>
      <c r="J15" s="19">
        <f>SUM('CE6'!J23)</f>
        <v>700</v>
      </c>
      <c r="K15" s="19">
        <f>SUM('CE6'!K23)</f>
        <v>750</v>
      </c>
      <c r="L15" s="19">
        <f>SUM('CE6'!L23)</f>
        <v>750</v>
      </c>
      <c r="M15" s="19">
        <f>SUM('CE6'!M23)</f>
        <v>0</v>
      </c>
    </row>
    <row r="16" spans="1:13" ht="15.75" thickBot="1"/>
    <row r="17" spans="5:13" ht="15.75" thickBot="1">
      <c r="E17" s="73" t="e">
        <f ca="1">SUM(E8:E16)</f>
        <v>#REF!</v>
      </c>
      <c r="F17" s="74">
        <f t="shared" ref="F17:M17" si="0">SUM(F8:F16)</f>
        <v>140600</v>
      </c>
      <c r="G17" s="74">
        <f t="shared" si="0"/>
        <v>34150</v>
      </c>
      <c r="H17" s="74">
        <f t="shared" si="0"/>
        <v>129400</v>
      </c>
      <c r="I17" s="74">
        <f t="shared" si="0"/>
        <v>106350</v>
      </c>
      <c r="J17" s="74">
        <f t="shared" si="0"/>
        <v>19900</v>
      </c>
      <c r="K17" s="74">
        <f t="shared" si="0"/>
        <v>20300</v>
      </c>
      <c r="L17" s="74">
        <f t="shared" si="0"/>
        <v>16900</v>
      </c>
      <c r="M17" s="75">
        <f t="shared" si="0"/>
        <v>3250</v>
      </c>
    </row>
    <row r="19" spans="5:13">
      <c r="H19" s="72">
        <f>H17+K17</f>
        <v>149700</v>
      </c>
      <c r="I19">
        <f>125000+2200+1400</f>
        <v>128600</v>
      </c>
      <c r="J19" s="72">
        <f>J17+M17</f>
        <v>23150</v>
      </c>
    </row>
    <row r="20" spans="5:13">
      <c r="I20" s="72">
        <f>+H19-I19</f>
        <v>21100</v>
      </c>
      <c r="J20" s="72">
        <f>+I20-J19</f>
        <v>-2050</v>
      </c>
    </row>
  </sheetData>
  <phoneticPr fontId="1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J163"/>
  <sheetViews>
    <sheetView topLeftCell="A97" workbookViewId="0">
      <selection activeCell="I14" sqref="I14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7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11">
        <v>400</v>
      </c>
      <c r="F8" s="11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11">
        <v>400</v>
      </c>
      <c r="F9" s="11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11">
        <v>400</v>
      </c>
      <c r="F10" s="11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11">
        <v>400</v>
      </c>
      <c r="F11" s="11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11">
        <v>400</v>
      </c>
      <c r="F12" s="11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11">
        <v>400</v>
      </c>
      <c r="F13" s="11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11">
        <v>400</v>
      </c>
      <c r="F14" s="11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11">
        <v>400</v>
      </c>
      <c r="F15" s="11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11">
        <v>400</v>
      </c>
      <c r="F16" s="11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11">
        <v>400</v>
      </c>
      <c r="F17" s="11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11">
        <v>400</v>
      </c>
      <c r="F18" s="11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11">
        <v>400</v>
      </c>
      <c r="F19" s="11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11">
        <v>400</v>
      </c>
      <c r="F20" s="11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11">
        <v>400</v>
      </c>
      <c r="F21" s="11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11">
        <v>400</v>
      </c>
      <c r="F22" s="11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11">
        <v>400</v>
      </c>
      <c r="F23" s="11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11">
        <v>400</v>
      </c>
      <c r="F24" s="11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11">
        <v>400</v>
      </c>
      <c r="F25" s="11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11">
        <v>400</v>
      </c>
      <c r="F26" s="11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11">
        <v>400</v>
      </c>
      <c r="F27" s="11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11">
        <v>400</v>
      </c>
      <c r="F28" s="11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11">
        <v>400</v>
      </c>
      <c r="F29" s="11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11">
        <v>400</v>
      </c>
      <c r="F30" s="11">
        <v>150</v>
      </c>
    </row>
    <row r="31" spans="1:6">
      <c r="A31">
        <f t="shared" si="0"/>
        <v>25</v>
      </c>
      <c r="B31" s="63" t="s">
        <v>40</v>
      </c>
      <c r="C31" s="64" t="s">
        <v>85</v>
      </c>
      <c r="D31" s="65" t="s">
        <v>7</v>
      </c>
      <c r="E31" s="11">
        <v>400</v>
      </c>
      <c r="F31" s="66">
        <v>200</v>
      </c>
    </row>
    <row r="32" spans="1:6">
      <c r="A32">
        <f t="shared" si="0"/>
        <v>26</v>
      </c>
      <c r="B32" s="63" t="s">
        <v>41</v>
      </c>
      <c r="C32" s="64" t="s">
        <v>86</v>
      </c>
      <c r="D32" s="65" t="s">
        <v>7</v>
      </c>
      <c r="E32" s="11">
        <v>400</v>
      </c>
      <c r="F32" s="66">
        <v>200</v>
      </c>
    </row>
    <row r="33" spans="1:6">
      <c r="A33">
        <f t="shared" si="0"/>
        <v>27</v>
      </c>
      <c r="B33" s="63" t="s">
        <v>42</v>
      </c>
      <c r="C33" s="64" t="s">
        <v>87</v>
      </c>
      <c r="D33" s="65" t="s">
        <v>7</v>
      </c>
      <c r="E33" s="11">
        <v>400</v>
      </c>
      <c r="F33" s="66"/>
    </row>
    <row r="34" spans="1:6" ht="15" customHeight="1">
      <c r="A34">
        <f t="shared" si="0"/>
        <v>28</v>
      </c>
      <c r="B34" s="63" t="s">
        <v>43</v>
      </c>
      <c r="C34" s="64" t="s">
        <v>88</v>
      </c>
      <c r="D34" s="65" t="s">
        <v>7</v>
      </c>
      <c r="E34" s="11">
        <v>400</v>
      </c>
      <c r="F34" s="66"/>
    </row>
    <row r="35" spans="1:6" ht="15" customHeight="1">
      <c r="A35">
        <f t="shared" si="0"/>
        <v>29</v>
      </c>
      <c r="B35" s="63" t="s">
        <v>45</v>
      </c>
      <c r="C35" s="64" t="s">
        <v>89</v>
      </c>
      <c r="D35" s="65" t="s">
        <v>7</v>
      </c>
      <c r="E35" s="11">
        <v>400</v>
      </c>
      <c r="F35" s="66"/>
    </row>
    <row r="36" spans="1:6" ht="15" customHeight="1">
      <c r="A36">
        <f t="shared" si="0"/>
        <v>30</v>
      </c>
      <c r="B36" s="63" t="s">
        <v>245</v>
      </c>
      <c r="C36" s="64" t="s">
        <v>107</v>
      </c>
      <c r="D36" s="65" t="s">
        <v>7</v>
      </c>
      <c r="E36" s="11">
        <v>400</v>
      </c>
      <c r="F36" s="66"/>
    </row>
    <row r="37" spans="1:6" ht="15" customHeight="1">
      <c r="A37">
        <f t="shared" si="0"/>
        <v>31</v>
      </c>
      <c r="B37" s="63" t="s">
        <v>112</v>
      </c>
      <c r="C37" s="64" t="s">
        <v>113</v>
      </c>
      <c r="D37" s="65" t="s">
        <v>7</v>
      </c>
      <c r="E37" s="11">
        <v>400</v>
      </c>
      <c r="F37" s="66"/>
    </row>
    <row r="38" spans="1:6" ht="15" customHeight="1">
      <c r="A38">
        <f t="shared" si="0"/>
        <v>32</v>
      </c>
      <c r="B38" s="63" t="s">
        <v>122</v>
      </c>
      <c r="C38" s="64" t="s">
        <v>219</v>
      </c>
      <c r="D38" s="65" t="s">
        <v>7</v>
      </c>
      <c r="E38" s="11">
        <v>400</v>
      </c>
      <c r="F38" s="66"/>
    </row>
    <row r="39" spans="1:6" ht="15" customHeight="1">
      <c r="A39">
        <f t="shared" si="0"/>
        <v>33</v>
      </c>
      <c r="B39" s="63" t="s">
        <v>131</v>
      </c>
      <c r="C39" s="64" t="s">
        <v>132</v>
      </c>
      <c r="D39" s="65" t="s">
        <v>7</v>
      </c>
      <c r="E39" s="11">
        <v>400</v>
      </c>
      <c r="F39" s="66">
        <v>100</v>
      </c>
    </row>
    <row r="40" spans="1:6" ht="15" customHeight="1">
      <c r="A40">
        <f t="shared" si="0"/>
        <v>34</v>
      </c>
      <c r="B40" s="63" t="s">
        <v>136</v>
      </c>
      <c r="C40" s="64" t="s">
        <v>113</v>
      </c>
      <c r="D40" s="65" t="s">
        <v>7</v>
      </c>
      <c r="E40" s="11">
        <v>400</v>
      </c>
      <c r="F40" s="66"/>
    </row>
    <row r="41" spans="1:6" ht="15" customHeight="1">
      <c r="A41">
        <f t="shared" si="0"/>
        <v>35</v>
      </c>
      <c r="B41" s="63" t="s">
        <v>139</v>
      </c>
      <c r="C41" s="64" t="s">
        <v>140</v>
      </c>
      <c r="D41" s="65" t="s">
        <v>7</v>
      </c>
      <c r="E41" s="11">
        <v>400</v>
      </c>
      <c r="F41" s="66">
        <v>150</v>
      </c>
    </row>
    <row r="42" spans="1:6" ht="15" customHeight="1">
      <c r="A42">
        <f t="shared" si="0"/>
        <v>36</v>
      </c>
      <c r="B42" s="63" t="s">
        <v>143</v>
      </c>
      <c r="C42" s="64" t="s">
        <v>144</v>
      </c>
      <c r="D42" s="65" t="s">
        <v>7</v>
      </c>
      <c r="E42" s="11">
        <v>400</v>
      </c>
      <c r="F42" s="66"/>
    </row>
    <row r="43" spans="1:6" ht="15" customHeight="1">
      <c r="A43">
        <f t="shared" si="0"/>
        <v>37</v>
      </c>
      <c r="B43" s="63" t="s">
        <v>145</v>
      </c>
      <c r="C43" s="64" t="s">
        <v>146</v>
      </c>
      <c r="D43" s="65" t="s">
        <v>7</v>
      </c>
      <c r="E43" s="11">
        <v>400</v>
      </c>
      <c r="F43" s="66"/>
    </row>
    <row r="44" spans="1:6" ht="17.25" customHeight="1">
      <c r="A44">
        <f t="shared" si="0"/>
        <v>38</v>
      </c>
      <c r="B44" s="63" t="s">
        <v>147</v>
      </c>
      <c r="C44" s="64" t="s">
        <v>150</v>
      </c>
      <c r="D44" s="65" t="s">
        <v>7</v>
      </c>
      <c r="E44" s="11">
        <v>400</v>
      </c>
      <c r="F44" s="66"/>
    </row>
    <row r="45" spans="1:6">
      <c r="A45">
        <f t="shared" si="0"/>
        <v>39</v>
      </c>
      <c r="B45" s="63" t="s">
        <v>147</v>
      </c>
      <c r="C45" s="64" t="s">
        <v>151</v>
      </c>
      <c r="D45" s="65" t="s">
        <v>7</v>
      </c>
      <c r="E45" s="11">
        <v>400</v>
      </c>
      <c r="F45" s="66"/>
    </row>
    <row r="46" spans="1:6">
      <c r="A46">
        <f t="shared" si="0"/>
        <v>40</v>
      </c>
      <c r="B46" s="63" t="s">
        <v>147</v>
      </c>
      <c r="C46" s="64" t="s">
        <v>152</v>
      </c>
      <c r="D46" s="65" t="s">
        <v>7</v>
      </c>
      <c r="E46" s="11">
        <v>400</v>
      </c>
      <c r="F46" s="66"/>
    </row>
    <row r="47" spans="1:6">
      <c r="A47">
        <f t="shared" si="0"/>
        <v>41</v>
      </c>
      <c r="B47" s="63" t="s">
        <v>203</v>
      </c>
      <c r="C47" s="64" t="s">
        <v>204</v>
      </c>
      <c r="D47" s="65" t="s">
        <v>7</v>
      </c>
      <c r="E47" s="11">
        <v>400</v>
      </c>
      <c r="F47" s="66"/>
    </row>
    <row r="48" spans="1:6">
      <c r="A48">
        <f t="shared" si="0"/>
        <v>42</v>
      </c>
      <c r="B48" s="63" t="s">
        <v>210</v>
      </c>
      <c r="C48" s="64" t="s">
        <v>211</v>
      </c>
      <c r="D48" s="65" t="s">
        <v>7</v>
      </c>
      <c r="E48" s="11">
        <v>400</v>
      </c>
      <c r="F48" s="66"/>
    </row>
    <row r="49" spans="1:6">
      <c r="A49">
        <f t="shared" si="0"/>
        <v>43</v>
      </c>
      <c r="B49" s="63" t="s">
        <v>212</v>
      </c>
      <c r="C49" s="64" t="s">
        <v>213</v>
      </c>
      <c r="D49" s="65" t="s">
        <v>7</v>
      </c>
      <c r="E49" s="11">
        <v>400</v>
      </c>
      <c r="F49" s="66"/>
    </row>
    <row r="50" spans="1:6">
      <c r="A50">
        <f t="shared" si="0"/>
        <v>44</v>
      </c>
      <c r="B50" s="63" t="s">
        <v>216</v>
      </c>
      <c r="C50" s="64" t="s">
        <v>130</v>
      </c>
      <c r="D50" s="65" t="s">
        <v>7</v>
      </c>
      <c r="E50" s="11">
        <v>400</v>
      </c>
      <c r="F50" s="66"/>
    </row>
    <row r="51" spans="1:6">
      <c r="A51">
        <f t="shared" si="0"/>
        <v>45</v>
      </c>
      <c r="B51" s="63" t="s">
        <v>217</v>
      </c>
      <c r="C51" s="64" t="s">
        <v>218</v>
      </c>
      <c r="D51" s="65" t="s">
        <v>7</v>
      </c>
      <c r="E51" s="11">
        <v>400</v>
      </c>
      <c r="F51" s="66"/>
    </row>
    <row r="52" spans="1:6">
      <c r="A52">
        <f t="shared" si="0"/>
        <v>46</v>
      </c>
      <c r="B52" s="63" t="s">
        <v>249</v>
      </c>
      <c r="C52" s="64" t="s">
        <v>204</v>
      </c>
      <c r="D52" s="65" t="s">
        <v>7</v>
      </c>
      <c r="E52" s="11">
        <v>400</v>
      </c>
      <c r="F52" s="66"/>
    </row>
    <row r="53" spans="1:6">
      <c r="A53">
        <f t="shared" si="0"/>
        <v>47</v>
      </c>
      <c r="B53" s="63" t="s">
        <v>251</v>
      </c>
      <c r="C53" s="64" t="s">
        <v>252</v>
      </c>
      <c r="D53" s="65" t="s">
        <v>7</v>
      </c>
      <c r="E53" s="11">
        <v>400</v>
      </c>
      <c r="F53" s="66"/>
    </row>
    <row r="54" spans="1:6">
      <c r="A54">
        <f t="shared" si="0"/>
        <v>48</v>
      </c>
      <c r="B54" s="63" t="s">
        <v>253</v>
      </c>
      <c r="C54" s="64" t="s">
        <v>254</v>
      </c>
      <c r="D54" s="65" t="s">
        <v>7</v>
      </c>
      <c r="E54" s="11">
        <v>400</v>
      </c>
      <c r="F54" s="66"/>
    </row>
    <row r="55" spans="1:6">
      <c r="A55">
        <f t="shared" si="0"/>
        <v>49</v>
      </c>
      <c r="B55" s="9" t="s">
        <v>32</v>
      </c>
      <c r="C55" s="26" t="s">
        <v>104</v>
      </c>
      <c r="D55" s="10" t="s">
        <v>128</v>
      </c>
      <c r="E55" s="69">
        <v>400</v>
      </c>
      <c r="F55" s="69"/>
    </row>
    <row r="56" spans="1:6">
      <c r="A56">
        <f t="shared" si="0"/>
        <v>50</v>
      </c>
      <c r="B56" s="9" t="s">
        <v>33</v>
      </c>
      <c r="C56" s="26" t="s">
        <v>79</v>
      </c>
      <c r="D56" s="10" t="s">
        <v>128</v>
      </c>
      <c r="E56" s="69">
        <v>400</v>
      </c>
      <c r="F56" s="69"/>
    </row>
    <row r="57" spans="1:6">
      <c r="A57">
        <f t="shared" si="0"/>
        <v>51</v>
      </c>
      <c r="B57" s="9" t="s">
        <v>34</v>
      </c>
      <c r="C57" s="26" t="s">
        <v>78</v>
      </c>
      <c r="D57" s="10" t="s">
        <v>128</v>
      </c>
      <c r="E57" s="69">
        <v>400</v>
      </c>
      <c r="F57" s="69"/>
    </row>
    <row r="58" spans="1:6">
      <c r="A58">
        <f t="shared" si="0"/>
        <v>52</v>
      </c>
      <c r="B58" s="9" t="s">
        <v>17</v>
      </c>
      <c r="C58" s="26" t="s">
        <v>80</v>
      </c>
      <c r="D58" s="10" t="s">
        <v>128</v>
      </c>
      <c r="E58" s="69">
        <v>400</v>
      </c>
      <c r="F58" s="69"/>
    </row>
    <row r="59" spans="1:6">
      <c r="A59">
        <f t="shared" si="0"/>
        <v>53</v>
      </c>
      <c r="B59" s="9" t="s">
        <v>31</v>
      </c>
      <c r="C59" s="26" t="s">
        <v>81</v>
      </c>
      <c r="D59" s="10" t="s">
        <v>128</v>
      </c>
      <c r="E59" s="69">
        <v>400</v>
      </c>
      <c r="F59" s="69"/>
    </row>
    <row r="60" spans="1:6">
      <c r="A60">
        <f t="shared" si="0"/>
        <v>54</v>
      </c>
      <c r="B60" s="9" t="s">
        <v>35</v>
      </c>
      <c r="C60" s="26" t="s">
        <v>82</v>
      </c>
      <c r="D60" s="10" t="s">
        <v>128</v>
      </c>
      <c r="E60" s="69">
        <v>400</v>
      </c>
      <c r="F60" s="69"/>
    </row>
    <row r="61" spans="1:6">
      <c r="A61">
        <f t="shared" si="0"/>
        <v>55</v>
      </c>
      <c r="B61" s="9" t="s">
        <v>38</v>
      </c>
      <c r="C61" s="26" t="s">
        <v>84</v>
      </c>
      <c r="D61" s="10" t="s">
        <v>128</v>
      </c>
      <c r="E61" s="69">
        <v>400</v>
      </c>
      <c r="F61" s="69">
        <v>100</v>
      </c>
    </row>
    <row r="62" spans="1:6">
      <c r="A62">
        <f t="shared" si="0"/>
        <v>56</v>
      </c>
      <c r="B62" s="9" t="s">
        <v>13</v>
      </c>
      <c r="C62" s="26" t="s">
        <v>49</v>
      </c>
      <c r="D62" s="10" t="s">
        <v>128</v>
      </c>
      <c r="E62" s="69">
        <v>400</v>
      </c>
      <c r="F62" s="69"/>
    </row>
    <row r="63" spans="1:6">
      <c r="A63">
        <f t="shared" si="0"/>
        <v>57</v>
      </c>
      <c r="B63" s="9" t="s">
        <v>39</v>
      </c>
      <c r="C63" s="26" t="s">
        <v>84</v>
      </c>
      <c r="D63" s="10" t="s">
        <v>128</v>
      </c>
      <c r="E63" s="69">
        <v>400</v>
      </c>
      <c r="F63" s="69">
        <v>100</v>
      </c>
    </row>
    <row r="64" spans="1:6">
      <c r="A64">
        <f t="shared" si="0"/>
        <v>58</v>
      </c>
      <c r="B64" s="9" t="s">
        <v>109</v>
      </c>
      <c r="C64" s="26" t="s">
        <v>110</v>
      </c>
      <c r="D64" s="10" t="s">
        <v>128</v>
      </c>
      <c r="E64" s="69">
        <v>400</v>
      </c>
      <c r="F64" s="69">
        <v>100</v>
      </c>
    </row>
    <row r="65" spans="1:6">
      <c r="A65">
        <f t="shared" si="0"/>
        <v>59</v>
      </c>
      <c r="B65" s="9" t="s">
        <v>114</v>
      </c>
      <c r="C65" s="26" t="s">
        <v>115</v>
      </c>
      <c r="D65" s="10" t="s">
        <v>128</v>
      </c>
      <c r="E65" s="69">
        <v>400</v>
      </c>
      <c r="F65" s="69"/>
    </row>
    <row r="66" spans="1:6">
      <c r="A66">
        <f t="shared" si="0"/>
        <v>60</v>
      </c>
      <c r="B66" s="9" t="s">
        <v>114</v>
      </c>
      <c r="C66" s="26" t="s">
        <v>116</v>
      </c>
      <c r="D66" s="10" t="s">
        <v>128</v>
      </c>
      <c r="E66" s="69">
        <v>400</v>
      </c>
      <c r="F66" s="69"/>
    </row>
    <row r="67" spans="1:6">
      <c r="A67">
        <f t="shared" si="0"/>
        <v>61</v>
      </c>
      <c r="B67" s="9" t="s">
        <v>119</v>
      </c>
      <c r="C67" s="26" t="s">
        <v>120</v>
      </c>
      <c r="D67" s="10" t="s">
        <v>128</v>
      </c>
      <c r="E67" s="69">
        <v>400</v>
      </c>
      <c r="F67" s="69">
        <v>100</v>
      </c>
    </row>
    <row r="68" spans="1:6">
      <c r="A68">
        <f t="shared" si="0"/>
        <v>62</v>
      </c>
      <c r="B68" s="9" t="s">
        <v>155</v>
      </c>
      <c r="C68" s="26" t="s">
        <v>156</v>
      </c>
      <c r="D68" s="10" t="s">
        <v>128</v>
      </c>
      <c r="E68" s="69">
        <v>400</v>
      </c>
      <c r="F68" s="11">
        <v>100</v>
      </c>
    </row>
    <row r="69" spans="1:6">
      <c r="A69">
        <f t="shared" si="0"/>
        <v>63</v>
      </c>
      <c r="B69" s="9" t="s">
        <v>157</v>
      </c>
      <c r="C69" s="26" t="s">
        <v>158</v>
      </c>
      <c r="D69" s="10" t="s">
        <v>128</v>
      </c>
      <c r="E69" s="69">
        <v>400</v>
      </c>
      <c r="F69" s="11">
        <v>0</v>
      </c>
    </row>
    <row r="70" spans="1:6">
      <c r="A70">
        <f t="shared" si="0"/>
        <v>64</v>
      </c>
      <c r="B70" s="9" t="s">
        <v>159</v>
      </c>
      <c r="C70" s="26" t="s">
        <v>64</v>
      </c>
      <c r="D70" s="10" t="s">
        <v>128</v>
      </c>
      <c r="E70" s="69">
        <v>400</v>
      </c>
      <c r="F70" s="11">
        <v>150</v>
      </c>
    </row>
    <row r="71" spans="1:6">
      <c r="A71">
        <f t="shared" si="0"/>
        <v>65</v>
      </c>
      <c r="B71" s="9" t="s">
        <v>160</v>
      </c>
      <c r="C71" s="26" t="s">
        <v>123</v>
      </c>
      <c r="D71" s="10" t="s">
        <v>128</v>
      </c>
      <c r="E71" s="69">
        <v>400</v>
      </c>
      <c r="F71" s="11">
        <v>100</v>
      </c>
    </row>
    <row r="72" spans="1:6">
      <c r="A72">
        <f t="shared" ref="A72:A135" si="1">+A71+1</f>
        <v>66</v>
      </c>
      <c r="B72" s="9" t="s">
        <v>161</v>
      </c>
      <c r="C72" s="26" t="s">
        <v>151</v>
      </c>
      <c r="D72" s="10" t="s">
        <v>128</v>
      </c>
      <c r="E72" s="69">
        <v>400</v>
      </c>
      <c r="F72" s="11">
        <v>150</v>
      </c>
    </row>
    <row r="73" spans="1:6">
      <c r="A73">
        <f t="shared" si="1"/>
        <v>67</v>
      </c>
      <c r="B73" s="9" t="s">
        <v>162</v>
      </c>
      <c r="C73" s="26" t="s">
        <v>163</v>
      </c>
      <c r="D73" s="10" t="s">
        <v>128</v>
      </c>
      <c r="E73" s="69">
        <v>400</v>
      </c>
      <c r="F73" s="11">
        <v>150</v>
      </c>
    </row>
    <row r="74" spans="1:6">
      <c r="A74">
        <f t="shared" si="1"/>
        <v>68</v>
      </c>
      <c r="B74" s="9" t="s">
        <v>164</v>
      </c>
      <c r="C74" s="26" t="s">
        <v>165</v>
      </c>
      <c r="D74" s="10" t="s">
        <v>128</v>
      </c>
      <c r="E74" s="69">
        <v>400</v>
      </c>
      <c r="F74" s="11">
        <v>150</v>
      </c>
    </row>
    <row r="75" spans="1:6">
      <c r="A75">
        <f t="shared" si="1"/>
        <v>69</v>
      </c>
      <c r="B75" s="9" t="s">
        <v>141</v>
      </c>
      <c r="C75" s="26" t="s">
        <v>175</v>
      </c>
      <c r="D75" s="10" t="s">
        <v>128</v>
      </c>
      <c r="E75" s="69">
        <v>400</v>
      </c>
      <c r="F75" s="11">
        <v>0</v>
      </c>
    </row>
    <row r="76" spans="1:6">
      <c r="A76">
        <f t="shared" si="1"/>
        <v>70</v>
      </c>
      <c r="B76" s="9" t="s">
        <v>166</v>
      </c>
      <c r="C76" s="26" t="s">
        <v>176</v>
      </c>
      <c r="D76" s="10" t="s">
        <v>128</v>
      </c>
      <c r="E76" s="69">
        <v>400</v>
      </c>
      <c r="F76" s="11">
        <v>100</v>
      </c>
    </row>
    <row r="77" spans="1:6">
      <c r="A77">
        <f t="shared" si="1"/>
        <v>71</v>
      </c>
      <c r="B77" s="9" t="s">
        <v>167</v>
      </c>
      <c r="C77" s="26" t="s">
        <v>115</v>
      </c>
      <c r="D77" s="10" t="s">
        <v>128</v>
      </c>
      <c r="E77" s="69">
        <v>400</v>
      </c>
      <c r="F77" s="11">
        <v>0</v>
      </c>
    </row>
    <row r="78" spans="1:6">
      <c r="A78">
        <f t="shared" si="1"/>
        <v>72</v>
      </c>
      <c r="B78" s="9" t="s">
        <v>168</v>
      </c>
      <c r="C78" s="26" t="s">
        <v>151</v>
      </c>
      <c r="D78" s="10" t="s">
        <v>128</v>
      </c>
      <c r="E78" s="69">
        <v>400</v>
      </c>
      <c r="F78" s="11">
        <v>100</v>
      </c>
    </row>
    <row r="79" spans="1:6">
      <c r="A79">
        <f t="shared" si="1"/>
        <v>73</v>
      </c>
      <c r="B79" s="9" t="s">
        <v>169</v>
      </c>
      <c r="C79" s="26" t="s">
        <v>123</v>
      </c>
      <c r="D79" s="10" t="s">
        <v>128</v>
      </c>
      <c r="E79" s="69">
        <v>400</v>
      </c>
      <c r="F79" s="11">
        <v>100</v>
      </c>
    </row>
    <row r="80" spans="1:6">
      <c r="A80">
        <f t="shared" si="1"/>
        <v>74</v>
      </c>
      <c r="B80" s="9" t="s">
        <v>170</v>
      </c>
      <c r="C80" s="26" t="s">
        <v>177</v>
      </c>
      <c r="D80" s="10" t="s">
        <v>128</v>
      </c>
      <c r="E80" s="69">
        <v>400</v>
      </c>
      <c r="F80" s="11">
        <v>200</v>
      </c>
    </row>
    <row r="81" spans="1:6">
      <c r="A81">
        <f t="shared" si="1"/>
        <v>75</v>
      </c>
      <c r="B81" s="9" t="s">
        <v>171</v>
      </c>
      <c r="C81" s="26" t="s">
        <v>178</v>
      </c>
      <c r="D81" s="10" t="s">
        <v>128</v>
      </c>
      <c r="E81" s="69">
        <v>400</v>
      </c>
      <c r="F81" s="11">
        <v>150</v>
      </c>
    </row>
    <row r="82" spans="1:6">
      <c r="A82">
        <f t="shared" si="1"/>
        <v>76</v>
      </c>
      <c r="B82" s="9" t="s">
        <v>172</v>
      </c>
      <c r="C82" s="26" t="s">
        <v>179</v>
      </c>
      <c r="D82" s="10" t="s">
        <v>128</v>
      </c>
      <c r="E82" s="69">
        <v>400</v>
      </c>
      <c r="F82" s="11">
        <v>150</v>
      </c>
    </row>
    <row r="83" spans="1:6">
      <c r="A83">
        <f t="shared" si="1"/>
        <v>77</v>
      </c>
      <c r="B83" s="9" t="s">
        <v>173</v>
      </c>
      <c r="C83" s="26" t="s">
        <v>108</v>
      </c>
      <c r="D83" s="10" t="s">
        <v>128</v>
      </c>
      <c r="E83" s="69">
        <v>400</v>
      </c>
      <c r="F83" s="11">
        <v>150</v>
      </c>
    </row>
    <row r="84" spans="1:6">
      <c r="A84">
        <f t="shared" si="1"/>
        <v>78</v>
      </c>
      <c r="B84" s="9" t="s">
        <v>174</v>
      </c>
      <c r="C84" s="26" t="s">
        <v>180</v>
      </c>
      <c r="D84" s="10" t="s">
        <v>128</v>
      </c>
      <c r="E84" s="69">
        <v>400</v>
      </c>
      <c r="F84" s="11">
        <v>200</v>
      </c>
    </row>
    <row r="85" spans="1:6">
      <c r="A85">
        <f t="shared" si="1"/>
        <v>79</v>
      </c>
      <c r="B85" s="9" t="s">
        <v>221</v>
      </c>
      <c r="C85" s="26" t="s">
        <v>186</v>
      </c>
      <c r="D85" s="10" t="s">
        <v>128</v>
      </c>
      <c r="E85" s="69">
        <v>400</v>
      </c>
      <c r="F85" s="11">
        <v>150</v>
      </c>
    </row>
    <row r="86" spans="1:6">
      <c r="A86">
        <f t="shared" si="1"/>
        <v>80</v>
      </c>
      <c r="B86" s="9" t="s">
        <v>161</v>
      </c>
      <c r="C86" s="26" t="s">
        <v>222</v>
      </c>
      <c r="D86" s="10" t="s">
        <v>128</v>
      </c>
      <c r="E86" s="69">
        <v>400</v>
      </c>
      <c r="F86" s="11">
        <v>100</v>
      </c>
    </row>
    <row r="87" spans="1:6">
      <c r="A87">
        <f t="shared" si="1"/>
        <v>81</v>
      </c>
      <c r="B87" s="9" t="s">
        <v>223</v>
      </c>
      <c r="C87" s="26" t="s">
        <v>178</v>
      </c>
      <c r="D87" s="10" t="s">
        <v>128</v>
      </c>
      <c r="E87" s="69">
        <v>400</v>
      </c>
      <c r="F87" s="11">
        <v>150</v>
      </c>
    </row>
    <row r="88" spans="1:6">
      <c r="A88">
        <f t="shared" si="1"/>
        <v>82</v>
      </c>
      <c r="B88" s="9" t="s">
        <v>225</v>
      </c>
      <c r="C88" s="26" t="s">
        <v>226</v>
      </c>
      <c r="D88" s="10" t="s">
        <v>128</v>
      </c>
      <c r="E88" s="69">
        <v>400</v>
      </c>
      <c r="F88" s="11"/>
    </row>
    <row r="89" spans="1:6">
      <c r="A89">
        <f t="shared" si="1"/>
        <v>83</v>
      </c>
      <c r="B89" s="9" t="s">
        <v>224</v>
      </c>
      <c r="C89" s="26" t="s">
        <v>256</v>
      </c>
      <c r="D89" s="10" t="s">
        <v>128</v>
      </c>
      <c r="E89" s="69">
        <v>400</v>
      </c>
      <c r="F89" s="11"/>
    </row>
    <row r="90" spans="1:6">
      <c r="A90">
        <f t="shared" si="1"/>
        <v>84</v>
      </c>
      <c r="B90" s="9" t="s">
        <v>257</v>
      </c>
      <c r="C90" s="26" t="s">
        <v>158</v>
      </c>
      <c r="D90" s="10" t="s">
        <v>128</v>
      </c>
      <c r="E90" s="69">
        <v>400</v>
      </c>
      <c r="F90" s="11">
        <v>150</v>
      </c>
    </row>
    <row r="91" spans="1:6">
      <c r="A91">
        <f t="shared" si="1"/>
        <v>85</v>
      </c>
      <c r="B91" s="9" t="s">
        <v>258</v>
      </c>
      <c r="C91" s="26" t="s">
        <v>259</v>
      </c>
      <c r="D91" s="10" t="s">
        <v>128</v>
      </c>
      <c r="E91" s="69">
        <v>400</v>
      </c>
      <c r="F91" s="11">
        <v>150</v>
      </c>
    </row>
    <row r="92" spans="1:6">
      <c r="A92">
        <f t="shared" si="1"/>
        <v>86</v>
      </c>
      <c r="B92" s="9" t="s">
        <v>260</v>
      </c>
      <c r="C92" s="26" t="s">
        <v>151</v>
      </c>
      <c r="D92" s="10" t="s">
        <v>128</v>
      </c>
      <c r="E92" s="69">
        <v>400</v>
      </c>
      <c r="F92" s="11"/>
    </row>
    <row r="93" spans="1:6">
      <c r="A93">
        <f t="shared" si="1"/>
        <v>87</v>
      </c>
      <c r="B93" s="9" t="s">
        <v>294</v>
      </c>
      <c r="C93" s="26" t="s">
        <v>266</v>
      </c>
      <c r="D93" s="10" t="s">
        <v>128</v>
      </c>
      <c r="E93" s="69">
        <v>400</v>
      </c>
      <c r="F93" s="11">
        <v>150</v>
      </c>
    </row>
    <row r="94" spans="1:6">
      <c r="A94">
        <f t="shared" si="1"/>
        <v>88</v>
      </c>
      <c r="B94" s="9" t="s">
        <v>295</v>
      </c>
      <c r="C94" s="26" t="s">
        <v>203</v>
      </c>
      <c r="D94" s="10" t="s">
        <v>128</v>
      </c>
      <c r="E94" s="69">
        <v>400</v>
      </c>
      <c r="F94" s="11">
        <v>150</v>
      </c>
    </row>
    <row r="95" spans="1:6">
      <c r="A95">
        <f t="shared" si="1"/>
        <v>89</v>
      </c>
      <c r="B95" s="9" t="s">
        <v>296</v>
      </c>
      <c r="C95" s="26" t="s">
        <v>267</v>
      </c>
      <c r="D95" s="10" t="s">
        <v>128</v>
      </c>
      <c r="E95" s="69">
        <v>400</v>
      </c>
      <c r="F95" s="11">
        <v>150</v>
      </c>
    </row>
    <row r="96" spans="1:6">
      <c r="A96">
        <f t="shared" si="1"/>
        <v>90</v>
      </c>
      <c r="B96" s="9" t="s">
        <v>314</v>
      </c>
      <c r="C96" s="26" t="s">
        <v>315</v>
      </c>
      <c r="D96" s="10" t="s">
        <v>128</v>
      </c>
      <c r="E96" s="69">
        <v>400</v>
      </c>
      <c r="F96" s="11"/>
    </row>
    <row r="97" spans="1:6">
      <c r="A97">
        <f t="shared" si="1"/>
        <v>91</v>
      </c>
      <c r="B97" s="9" t="s">
        <v>11</v>
      </c>
      <c r="C97" s="26" t="s">
        <v>46</v>
      </c>
      <c r="D97" s="10" t="s">
        <v>4</v>
      </c>
      <c r="E97" s="11">
        <v>450</v>
      </c>
      <c r="F97" s="11"/>
    </row>
    <row r="98" spans="1:6">
      <c r="A98">
        <f t="shared" si="1"/>
        <v>92</v>
      </c>
      <c r="B98" s="9" t="s">
        <v>12</v>
      </c>
      <c r="C98" s="26" t="s">
        <v>47</v>
      </c>
      <c r="D98" s="10" t="s">
        <v>4</v>
      </c>
      <c r="E98" s="11">
        <v>450</v>
      </c>
      <c r="F98" s="11"/>
    </row>
    <row r="99" spans="1:6">
      <c r="A99">
        <f t="shared" si="1"/>
        <v>93</v>
      </c>
      <c r="B99" s="9" t="s">
        <v>13</v>
      </c>
      <c r="C99" s="26" t="s">
        <v>48</v>
      </c>
      <c r="D99" s="10" t="s">
        <v>4</v>
      </c>
      <c r="E99" s="11">
        <v>450</v>
      </c>
      <c r="F99" s="11"/>
    </row>
    <row r="100" spans="1:6">
      <c r="A100">
        <f t="shared" si="1"/>
        <v>94</v>
      </c>
      <c r="B100" s="9" t="s">
        <v>14</v>
      </c>
      <c r="C100" s="26" t="s">
        <v>50</v>
      </c>
      <c r="D100" s="10" t="s">
        <v>4</v>
      </c>
      <c r="E100" s="11">
        <v>450</v>
      </c>
      <c r="F100" s="11">
        <v>150</v>
      </c>
    </row>
    <row r="101" spans="1:6">
      <c r="A101">
        <f t="shared" si="1"/>
        <v>95</v>
      </c>
      <c r="B101" s="9" t="s">
        <v>15</v>
      </c>
      <c r="C101" s="26" t="s">
        <v>51</v>
      </c>
      <c r="D101" s="10" t="s">
        <v>4</v>
      </c>
      <c r="E101" s="11">
        <v>450</v>
      </c>
      <c r="F101" s="11"/>
    </row>
    <row r="102" spans="1:6">
      <c r="A102">
        <f t="shared" si="1"/>
        <v>96</v>
      </c>
      <c r="B102" s="9" t="s">
        <v>15</v>
      </c>
      <c r="C102" s="26" t="s">
        <v>53</v>
      </c>
      <c r="D102" s="10" t="s">
        <v>4</v>
      </c>
      <c r="E102" s="11">
        <v>450</v>
      </c>
      <c r="F102" s="11"/>
    </row>
    <row r="103" spans="1:6">
      <c r="A103">
        <f t="shared" si="1"/>
        <v>97</v>
      </c>
      <c r="B103" s="9" t="s">
        <v>16</v>
      </c>
      <c r="C103" s="26" t="s">
        <v>54</v>
      </c>
      <c r="D103" s="10" t="s">
        <v>4</v>
      </c>
      <c r="E103" s="11">
        <v>450</v>
      </c>
      <c r="F103" s="11">
        <v>100</v>
      </c>
    </row>
    <row r="104" spans="1:6">
      <c r="A104">
        <f t="shared" si="1"/>
        <v>98</v>
      </c>
      <c r="B104" s="9" t="s">
        <v>17</v>
      </c>
      <c r="C104" s="26" t="s">
        <v>55</v>
      </c>
      <c r="D104" s="10" t="s">
        <v>4</v>
      </c>
      <c r="E104" s="11">
        <v>450</v>
      </c>
      <c r="F104" s="11">
        <v>100</v>
      </c>
    </row>
    <row r="105" spans="1:6">
      <c r="A105">
        <f t="shared" si="1"/>
        <v>99</v>
      </c>
      <c r="B105" s="9" t="s">
        <v>18</v>
      </c>
      <c r="C105" s="26" t="s">
        <v>56</v>
      </c>
      <c r="D105" s="10" t="s">
        <v>4</v>
      </c>
      <c r="E105" s="11">
        <v>450</v>
      </c>
      <c r="F105" s="11"/>
    </row>
    <row r="106" spans="1:6">
      <c r="A106">
        <f t="shared" si="1"/>
        <v>100</v>
      </c>
      <c r="B106" s="9" t="s">
        <v>19</v>
      </c>
      <c r="C106" s="26" t="s">
        <v>57</v>
      </c>
      <c r="D106" s="10" t="s">
        <v>4</v>
      </c>
      <c r="E106" s="11">
        <v>450</v>
      </c>
      <c r="F106" s="11"/>
    </row>
    <row r="107" spans="1:6">
      <c r="A107">
        <f t="shared" si="1"/>
        <v>101</v>
      </c>
      <c r="B107" s="9" t="s">
        <v>111</v>
      </c>
      <c r="C107" s="26" t="s">
        <v>58</v>
      </c>
      <c r="D107" s="10" t="s">
        <v>4</v>
      </c>
      <c r="E107" s="11">
        <v>450</v>
      </c>
      <c r="F107" s="11"/>
    </row>
    <row r="108" spans="1:6">
      <c r="A108">
        <f t="shared" si="1"/>
        <v>102</v>
      </c>
      <c r="B108" s="9" t="s">
        <v>20</v>
      </c>
      <c r="C108" s="26" t="s">
        <v>59</v>
      </c>
      <c r="D108" s="10" t="s">
        <v>4</v>
      </c>
      <c r="E108" s="11">
        <v>450</v>
      </c>
      <c r="F108" s="11"/>
    </row>
    <row r="109" spans="1:6">
      <c r="A109">
        <f t="shared" si="1"/>
        <v>103</v>
      </c>
      <c r="B109" s="9" t="s">
        <v>21</v>
      </c>
      <c r="C109" s="26" t="s">
        <v>60</v>
      </c>
      <c r="D109" s="10" t="s">
        <v>4</v>
      </c>
      <c r="E109" s="11">
        <v>450</v>
      </c>
      <c r="F109" s="11"/>
    </row>
    <row r="110" spans="1:6">
      <c r="A110">
        <f t="shared" si="1"/>
        <v>104</v>
      </c>
      <c r="B110" s="9" t="s">
        <v>22</v>
      </c>
      <c r="C110" s="26" t="s">
        <v>62</v>
      </c>
      <c r="D110" s="10" t="s">
        <v>4</v>
      </c>
      <c r="E110" s="11">
        <v>450</v>
      </c>
      <c r="F110" s="11"/>
    </row>
    <row r="111" spans="1:6">
      <c r="A111">
        <f t="shared" si="1"/>
        <v>105</v>
      </c>
      <c r="B111" s="9" t="s">
        <v>189</v>
      </c>
      <c r="C111" s="26" t="s">
        <v>62</v>
      </c>
      <c r="D111" s="10" t="s">
        <v>4</v>
      </c>
      <c r="E111" s="11">
        <v>450</v>
      </c>
      <c r="F111" s="11"/>
    </row>
    <row r="112" spans="1:6">
      <c r="A112">
        <f t="shared" si="1"/>
        <v>106</v>
      </c>
      <c r="B112" s="9" t="s">
        <v>191</v>
      </c>
      <c r="C112" s="26" t="s">
        <v>54</v>
      </c>
      <c r="D112" s="10" t="s">
        <v>4</v>
      </c>
      <c r="E112" s="11">
        <v>450</v>
      </c>
      <c r="F112" s="11">
        <v>200</v>
      </c>
    </row>
    <row r="113" spans="1:6">
      <c r="A113">
        <f t="shared" si="1"/>
        <v>107</v>
      </c>
      <c r="B113" s="9" t="s">
        <v>234</v>
      </c>
      <c r="C113" s="26" t="s">
        <v>235</v>
      </c>
      <c r="D113" s="10" t="s">
        <v>4</v>
      </c>
      <c r="E113" s="11">
        <v>450</v>
      </c>
      <c r="F113" s="11">
        <v>100</v>
      </c>
    </row>
    <row r="114" spans="1:6">
      <c r="A114">
        <f t="shared" si="1"/>
        <v>108</v>
      </c>
      <c r="B114" s="9" t="s">
        <v>236</v>
      </c>
      <c r="C114" s="26" t="s">
        <v>61</v>
      </c>
      <c r="D114" s="10" t="s">
        <v>4</v>
      </c>
      <c r="E114" s="11">
        <v>450</v>
      </c>
      <c r="F114" s="11">
        <v>100</v>
      </c>
    </row>
    <row r="115" spans="1:6">
      <c r="A115">
        <f t="shared" si="1"/>
        <v>109</v>
      </c>
      <c r="B115" s="9" t="s">
        <v>117</v>
      </c>
      <c r="C115" s="26" t="s">
        <v>52</v>
      </c>
      <c r="D115" s="10" t="s">
        <v>4</v>
      </c>
      <c r="E115" s="11">
        <v>450</v>
      </c>
      <c r="F115" s="11"/>
    </row>
    <row r="116" spans="1:6">
      <c r="A116">
        <f t="shared" si="1"/>
        <v>110</v>
      </c>
      <c r="B116" s="9" t="s">
        <v>261</v>
      </c>
      <c r="C116" s="26" t="s">
        <v>218</v>
      </c>
      <c r="D116" s="10" t="s">
        <v>4</v>
      </c>
      <c r="E116" s="11">
        <v>450</v>
      </c>
      <c r="F116" s="11">
        <v>150</v>
      </c>
    </row>
    <row r="117" spans="1:6">
      <c r="A117">
        <f t="shared" si="1"/>
        <v>111</v>
      </c>
      <c r="B117" s="9" t="s">
        <v>283</v>
      </c>
      <c r="C117" s="26" t="s">
        <v>265</v>
      </c>
      <c r="D117" s="10" t="s">
        <v>4</v>
      </c>
      <c r="E117" s="11">
        <v>450</v>
      </c>
      <c r="F117" s="11"/>
    </row>
    <row r="118" spans="1:6">
      <c r="A118">
        <f t="shared" si="1"/>
        <v>112</v>
      </c>
      <c r="B118" s="9" t="s">
        <v>297</v>
      </c>
      <c r="C118" s="26" t="s">
        <v>154</v>
      </c>
      <c r="D118" s="10" t="s">
        <v>4</v>
      </c>
      <c r="E118" s="11">
        <v>450</v>
      </c>
      <c r="F118" s="11">
        <v>100</v>
      </c>
    </row>
    <row r="119" spans="1:6">
      <c r="A119">
        <f t="shared" si="1"/>
        <v>113</v>
      </c>
      <c r="B119" s="9" t="s">
        <v>298</v>
      </c>
      <c r="C119" s="26" t="s">
        <v>123</v>
      </c>
      <c r="D119" s="10" t="s">
        <v>4</v>
      </c>
      <c r="E119" s="11">
        <v>450</v>
      </c>
      <c r="F119" s="11"/>
    </row>
    <row r="120" spans="1:6">
      <c r="A120">
        <f t="shared" si="1"/>
        <v>114</v>
      </c>
      <c r="B120" s="9" t="s">
        <v>24</v>
      </c>
      <c r="C120" s="26" t="s">
        <v>64</v>
      </c>
      <c r="D120" s="10" t="s">
        <v>5</v>
      </c>
      <c r="E120" s="11">
        <v>450</v>
      </c>
      <c r="F120" s="11"/>
    </row>
    <row r="121" spans="1:6">
      <c r="A121">
        <f t="shared" si="1"/>
        <v>115</v>
      </c>
      <c r="B121" s="9" t="s">
        <v>19</v>
      </c>
      <c r="C121" s="26" t="s">
        <v>66</v>
      </c>
      <c r="D121" s="10" t="s">
        <v>5</v>
      </c>
      <c r="E121" s="11">
        <v>450</v>
      </c>
      <c r="F121" s="11"/>
    </row>
    <row r="122" spans="1:6">
      <c r="A122">
        <f t="shared" si="1"/>
        <v>116</v>
      </c>
      <c r="B122" s="9" t="s">
        <v>25</v>
      </c>
      <c r="C122" s="26" t="s">
        <v>67</v>
      </c>
      <c r="D122" s="10" t="s">
        <v>5</v>
      </c>
      <c r="E122" s="11">
        <v>450</v>
      </c>
      <c r="F122" s="11">
        <v>150</v>
      </c>
    </row>
    <row r="123" spans="1:6">
      <c r="A123">
        <f t="shared" si="1"/>
        <v>117</v>
      </c>
      <c r="B123" s="9" t="s">
        <v>25</v>
      </c>
      <c r="C123" s="26" t="s">
        <v>103</v>
      </c>
      <c r="D123" s="10" t="s">
        <v>5</v>
      </c>
      <c r="E123" s="11">
        <v>450</v>
      </c>
      <c r="F123" s="11">
        <v>150</v>
      </c>
    </row>
    <row r="124" spans="1:6">
      <c r="A124">
        <f t="shared" si="1"/>
        <v>118</v>
      </c>
      <c r="B124" s="9" t="s">
        <v>26</v>
      </c>
      <c r="C124" s="26" t="s">
        <v>68</v>
      </c>
      <c r="D124" s="10" t="s">
        <v>5</v>
      </c>
      <c r="E124" s="11">
        <v>450</v>
      </c>
      <c r="F124" s="11">
        <v>100</v>
      </c>
    </row>
    <row r="125" spans="1:6">
      <c r="A125">
        <f t="shared" si="1"/>
        <v>119</v>
      </c>
      <c r="B125" s="9" t="s">
        <v>187</v>
      </c>
      <c r="C125" s="26" t="s">
        <v>130</v>
      </c>
      <c r="D125" s="10" t="s">
        <v>5</v>
      </c>
      <c r="E125" s="11">
        <v>450</v>
      </c>
      <c r="F125" s="11"/>
    </row>
    <row r="126" spans="1:6">
      <c r="A126">
        <f t="shared" si="1"/>
        <v>120</v>
      </c>
      <c r="B126" s="9" t="s">
        <v>161</v>
      </c>
      <c r="C126" s="26" t="s">
        <v>186</v>
      </c>
      <c r="D126" s="10" t="s">
        <v>5</v>
      </c>
      <c r="E126" s="11">
        <v>450</v>
      </c>
      <c r="F126" s="11"/>
    </row>
    <row r="127" spans="1:6">
      <c r="A127">
        <f t="shared" si="1"/>
        <v>121</v>
      </c>
      <c r="B127" s="9" t="s">
        <v>262</v>
      </c>
      <c r="C127" s="26" t="s">
        <v>229</v>
      </c>
      <c r="D127" s="10" t="s">
        <v>5</v>
      </c>
      <c r="E127" s="11">
        <v>450</v>
      </c>
      <c r="F127" s="11"/>
    </row>
    <row r="128" spans="1:6">
      <c r="A128">
        <f t="shared" si="1"/>
        <v>122</v>
      </c>
      <c r="B128" s="9" t="s">
        <v>230</v>
      </c>
      <c r="C128" s="26" t="s">
        <v>68</v>
      </c>
      <c r="D128" s="10" t="s">
        <v>5</v>
      </c>
      <c r="E128" s="11">
        <v>450</v>
      </c>
      <c r="F128" s="11"/>
    </row>
    <row r="129" spans="1:6">
      <c r="A129">
        <f t="shared" si="1"/>
        <v>123</v>
      </c>
      <c r="B129" s="9" t="s">
        <v>231</v>
      </c>
      <c r="C129" s="26" t="s">
        <v>178</v>
      </c>
      <c r="D129" s="10" t="s">
        <v>5</v>
      </c>
      <c r="E129" s="11">
        <v>450</v>
      </c>
      <c r="F129" s="11">
        <v>100</v>
      </c>
    </row>
    <row r="130" spans="1:6">
      <c r="A130">
        <f t="shared" si="1"/>
        <v>124</v>
      </c>
      <c r="B130" s="9" t="s">
        <v>217</v>
      </c>
      <c r="C130" s="26" t="s">
        <v>163</v>
      </c>
      <c r="D130" s="10" t="s">
        <v>5</v>
      </c>
      <c r="E130" s="11">
        <v>450</v>
      </c>
      <c r="F130" s="11"/>
    </row>
    <row r="131" spans="1:6">
      <c r="A131">
        <f t="shared" si="1"/>
        <v>125</v>
      </c>
      <c r="B131" s="9" t="s">
        <v>232</v>
      </c>
      <c r="C131" s="26" t="s">
        <v>175</v>
      </c>
      <c r="D131" s="10" t="s">
        <v>5</v>
      </c>
      <c r="E131" s="11">
        <v>450</v>
      </c>
      <c r="F131" s="11">
        <v>100</v>
      </c>
    </row>
    <row r="132" spans="1:6">
      <c r="A132">
        <f t="shared" si="1"/>
        <v>126</v>
      </c>
      <c r="B132" s="9" t="s">
        <v>233</v>
      </c>
      <c r="C132" s="26" t="s">
        <v>195</v>
      </c>
      <c r="D132" s="10" t="s">
        <v>5</v>
      </c>
      <c r="E132" s="11">
        <v>450</v>
      </c>
      <c r="F132" s="11">
        <v>100</v>
      </c>
    </row>
    <row r="133" spans="1:6">
      <c r="A133">
        <f t="shared" si="1"/>
        <v>127</v>
      </c>
      <c r="B133" s="9" t="s">
        <v>286</v>
      </c>
      <c r="C133" s="26" t="s">
        <v>287</v>
      </c>
      <c r="D133" s="10" t="s">
        <v>5</v>
      </c>
      <c r="E133" s="11">
        <v>450</v>
      </c>
      <c r="F133" s="11">
        <v>100</v>
      </c>
    </row>
    <row r="134" spans="1:6">
      <c r="A134">
        <f t="shared" si="1"/>
        <v>128</v>
      </c>
      <c r="B134" s="9" t="s">
        <v>288</v>
      </c>
      <c r="C134" s="26" t="s">
        <v>289</v>
      </c>
      <c r="D134" s="10" t="s">
        <v>5</v>
      </c>
      <c r="E134" s="11">
        <v>450</v>
      </c>
      <c r="F134" s="11"/>
    </row>
    <row r="135" spans="1:6">
      <c r="A135">
        <f t="shared" si="1"/>
        <v>129</v>
      </c>
      <c r="B135" s="9" t="s">
        <v>290</v>
      </c>
      <c r="C135" s="26" t="s">
        <v>291</v>
      </c>
      <c r="D135" s="10" t="s">
        <v>5</v>
      </c>
      <c r="E135" s="11">
        <v>450</v>
      </c>
      <c r="F135" s="11"/>
    </row>
    <row r="136" spans="1:6">
      <c r="A136">
        <f t="shared" ref="A136:A159" si="2">+A135+1</f>
        <v>130</v>
      </c>
      <c r="B136" s="9" t="s">
        <v>292</v>
      </c>
      <c r="C136" s="26" t="s">
        <v>184</v>
      </c>
      <c r="D136" s="10" t="s">
        <v>5</v>
      </c>
      <c r="E136" s="11">
        <v>450</v>
      </c>
      <c r="F136" s="11"/>
    </row>
    <row r="137" spans="1:6">
      <c r="A137">
        <f t="shared" si="2"/>
        <v>131</v>
      </c>
      <c r="B137" s="9" t="s">
        <v>293</v>
      </c>
      <c r="C137" s="26" t="s">
        <v>103</v>
      </c>
      <c r="D137" s="10" t="s">
        <v>5</v>
      </c>
      <c r="E137" s="11">
        <v>450</v>
      </c>
      <c r="F137" s="11"/>
    </row>
    <row r="138" spans="1:6">
      <c r="A138">
        <f t="shared" si="2"/>
        <v>132</v>
      </c>
      <c r="B138" s="9" t="s">
        <v>27</v>
      </c>
      <c r="C138" s="26" t="s">
        <v>69</v>
      </c>
      <c r="D138" s="10" t="s">
        <v>6</v>
      </c>
      <c r="E138" s="11">
        <v>500</v>
      </c>
      <c r="F138" s="11"/>
    </row>
    <row r="139" spans="1:6">
      <c r="A139">
        <f t="shared" si="2"/>
        <v>133</v>
      </c>
      <c r="B139" s="9" t="s">
        <v>91</v>
      </c>
      <c r="C139" s="26" t="s">
        <v>70</v>
      </c>
      <c r="D139" s="10" t="s">
        <v>6</v>
      </c>
      <c r="E139" s="11">
        <v>500</v>
      </c>
      <c r="F139" s="11"/>
    </row>
    <row r="140" spans="1:6">
      <c r="A140">
        <f t="shared" si="2"/>
        <v>134</v>
      </c>
      <c r="B140" s="9" t="s">
        <v>28</v>
      </c>
      <c r="C140" s="26" t="s">
        <v>71</v>
      </c>
      <c r="D140" s="10" t="s">
        <v>6</v>
      </c>
      <c r="E140" s="11">
        <v>500</v>
      </c>
      <c r="F140" s="11"/>
    </row>
    <row r="141" spans="1:6">
      <c r="A141">
        <f t="shared" si="2"/>
        <v>135</v>
      </c>
      <c r="B141" s="9" t="s">
        <v>127</v>
      </c>
      <c r="C141" s="26" t="s">
        <v>72</v>
      </c>
      <c r="D141" s="10" t="s">
        <v>6</v>
      </c>
      <c r="E141" s="11">
        <v>500</v>
      </c>
      <c r="F141" s="11">
        <v>100</v>
      </c>
    </row>
    <row r="142" spans="1:6">
      <c r="A142">
        <f t="shared" si="2"/>
        <v>136</v>
      </c>
      <c r="B142" s="9" t="s">
        <v>157</v>
      </c>
      <c r="C142" s="26" t="s">
        <v>186</v>
      </c>
      <c r="D142" s="10" t="s">
        <v>6</v>
      </c>
      <c r="E142" s="11">
        <v>500</v>
      </c>
      <c r="F142" s="11">
        <v>100</v>
      </c>
    </row>
    <row r="143" spans="1:6">
      <c r="A143">
        <f t="shared" si="2"/>
        <v>137</v>
      </c>
      <c r="B143" s="9" t="s">
        <v>188</v>
      </c>
      <c r="C143" s="26" t="s">
        <v>104</v>
      </c>
      <c r="D143" s="10" t="s">
        <v>6</v>
      </c>
      <c r="E143" s="11">
        <v>500</v>
      </c>
      <c r="F143" s="11"/>
    </row>
    <row r="144" spans="1:6">
      <c r="A144">
        <f t="shared" si="2"/>
        <v>138</v>
      </c>
      <c r="B144" s="9" t="s">
        <v>224</v>
      </c>
      <c r="C144" s="26" t="s">
        <v>176</v>
      </c>
      <c r="D144" s="10" t="s">
        <v>6</v>
      </c>
      <c r="E144" s="11">
        <v>500</v>
      </c>
      <c r="F144" s="11"/>
    </row>
    <row r="145" spans="1:9">
      <c r="A145">
        <f t="shared" si="2"/>
        <v>139</v>
      </c>
      <c r="B145" s="9" t="s">
        <v>228</v>
      </c>
      <c r="C145" s="26" t="s">
        <v>134</v>
      </c>
      <c r="D145" s="10" t="s">
        <v>6</v>
      </c>
      <c r="E145" s="11">
        <v>500</v>
      </c>
      <c r="F145" s="11"/>
    </row>
    <row r="146" spans="1:9">
      <c r="A146">
        <f t="shared" si="2"/>
        <v>140</v>
      </c>
      <c r="B146" s="9" t="s">
        <v>263</v>
      </c>
      <c r="C146" s="26" t="s">
        <v>264</v>
      </c>
      <c r="D146" s="10" t="s">
        <v>6</v>
      </c>
      <c r="E146" s="11">
        <v>500</v>
      </c>
      <c r="F146" s="11"/>
    </row>
    <row r="147" spans="1:9">
      <c r="A147">
        <f t="shared" si="2"/>
        <v>141</v>
      </c>
      <c r="B147" s="9" t="s">
        <v>283</v>
      </c>
      <c r="C147" s="26" t="s">
        <v>284</v>
      </c>
      <c r="D147" s="10" t="s">
        <v>6</v>
      </c>
      <c r="E147" s="11">
        <v>500</v>
      </c>
      <c r="F147" s="11"/>
    </row>
    <row r="148" spans="1:9">
      <c r="A148">
        <f t="shared" si="2"/>
        <v>142</v>
      </c>
      <c r="B148" s="9" t="s">
        <v>281</v>
      </c>
      <c r="C148" s="26" t="s">
        <v>165</v>
      </c>
      <c r="D148" s="10" t="s">
        <v>6</v>
      </c>
      <c r="E148" s="11">
        <v>500</v>
      </c>
      <c r="F148" s="11"/>
    </row>
    <row r="149" spans="1:9">
      <c r="A149">
        <f t="shared" si="2"/>
        <v>143</v>
      </c>
      <c r="B149" s="9" t="s">
        <v>285</v>
      </c>
      <c r="C149" s="26" t="s">
        <v>207</v>
      </c>
      <c r="D149" s="10" t="s">
        <v>6</v>
      </c>
      <c r="E149" s="11">
        <v>500</v>
      </c>
      <c r="F149" s="11"/>
    </row>
    <row r="150" spans="1:9">
      <c r="A150">
        <f t="shared" si="2"/>
        <v>144</v>
      </c>
      <c r="B150" s="9" t="s">
        <v>23</v>
      </c>
      <c r="C150" s="26" t="s">
        <v>63</v>
      </c>
      <c r="D150" s="10" t="s">
        <v>124</v>
      </c>
      <c r="E150" s="11">
        <v>500</v>
      </c>
      <c r="F150" s="11"/>
    </row>
    <row r="151" spans="1:9">
      <c r="A151">
        <f t="shared" si="2"/>
        <v>145</v>
      </c>
      <c r="B151" s="9" t="s">
        <v>29</v>
      </c>
      <c r="C151" s="26" t="s">
        <v>73</v>
      </c>
      <c r="D151" s="10" t="s">
        <v>124</v>
      </c>
      <c r="E151" s="11">
        <v>500</v>
      </c>
      <c r="F151" s="11"/>
    </row>
    <row r="152" spans="1:9">
      <c r="A152">
        <f t="shared" si="2"/>
        <v>146</v>
      </c>
      <c r="B152" s="9" t="s">
        <v>30</v>
      </c>
      <c r="C152" s="26" t="s">
        <v>74</v>
      </c>
      <c r="D152" s="10" t="s">
        <v>124</v>
      </c>
      <c r="E152" s="11">
        <v>500</v>
      </c>
      <c r="F152" s="11"/>
    </row>
    <row r="153" spans="1:9">
      <c r="A153">
        <f t="shared" si="2"/>
        <v>147</v>
      </c>
      <c r="B153" s="9" t="s">
        <v>13</v>
      </c>
      <c r="C153" s="26" t="s">
        <v>75</v>
      </c>
      <c r="D153" s="10" t="s">
        <v>124</v>
      </c>
      <c r="E153" s="11">
        <v>500</v>
      </c>
      <c r="F153" s="11"/>
    </row>
    <row r="154" spans="1:9">
      <c r="A154">
        <f t="shared" si="2"/>
        <v>148</v>
      </c>
      <c r="B154" s="9" t="s">
        <v>27</v>
      </c>
      <c r="C154" s="26" t="s">
        <v>76</v>
      </c>
      <c r="D154" s="10" t="s">
        <v>124</v>
      </c>
      <c r="E154" s="11">
        <v>500</v>
      </c>
      <c r="F154" s="11"/>
    </row>
    <row r="155" spans="1:9">
      <c r="A155">
        <f t="shared" si="2"/>
        <v>149</v>
      </c>
      <c r="B155" s="9" t="s">
        <v>15</v>
      </c>
      <c r="C155" s="26" t="s">
        <v>77</v>
      </c>
      <c r="D155" s="10" t="s">
        <v>124</v>
      </c>
      <c r="E155" s="11">
        <v>500</v>
      </c>
      <c r="F155" s="11"/>
      <c r="I155">
        <f>65850+6750</f>
        <v>72600</v>
      </c>
    </row>
    <row r="156" spans="1:9">
      <c r="A156">
        <f t="shared" si="2"/>
        <v>150</v>
      </c>
      <c r="B156" s="9" t="s">
        <v>31</v>
      </c>
      <c r="C156" s="26" t="s">
        <v>78</v>
      </c>
      <c r="D156" s="10" t="s">
        <v>124</v>
      </c>
      <c r="E156" s="11">
        <v>500</v>
      </c>
      <c r="F156" s="11"/>
      <c r="I156">
        <f>66250+6350</f>
        <v>72600</v>
      </c>
    </row>
    <row r="157" spans="1:9">
      <c r="A157">
        <f t="shared" si="2"/>
        <v>151</v>
      </c>
      <c r="B157" s="9" t="s">
        <v>227</v>
      </c>
      <c r="C157" s="26" t="s">
        <v>165</v>
      </c>
      <c r="D157" s="10" t="s">
        <v>124</v>
      </c>
      <c r="E157" s="11">
        <v>500</v>
      </c>
      <c r="F157" s="11"/>
    </row>
    <row r="158" spans="1:9">
      <c r="A158">
        <f t="shared" si="2"/>
        <v>152</v>
      </c>
      <c r="B158" s="9" t="s">
        <v>168</v>
      </c>
      <c r="C158" s="26" t="s">
        <v>190</v>
      </c>
      <c r="D158" s="10" t="s">
        <v>124</v>
      </c>
      <c r="E158" s="11">
        <v>500</v>
      </c>
      <c r="F158" s="11"/>
    </row>
    <row r="159" spans="1:9" ht="15.75" thickBot="1">
      <c r="A159">
        <f t="shared" si="2"/>
        <v>153</v>
      </c>
      <c r="B159" s="15" t="s">
        <v>111</v>
      </c>
      <c r="C159" s="28" t="s">
        <v>158</v>
      </c>
      <c r="D159" s="16" t="s">
        <v>124</v>
      </c>
      <c r="E159" s="11">
        <v>500</v>
      </c>
      <c r="F159" s="17"/>
    </row>
    <row r="161" spans="5:6" customFormat="1" ht="15.75" thickBot="1">
      <c r="E161" s="3"/>
      <c r="F161" s="3"/>
    </row>
    <row r="162" spans="5:6" customFormat="1" ht="15.75" thickBot="1">
      <c r="E162" s="30">
        <f>SUM(E7:E161)</f>
        <v>65450</v>
      </c>
      <c r="F162" s="30">
        <f>SUM(F7:F161)</f>
        <v>7250</v>
      </c>
    </row>
    <row r="163" spans="5:6" customFormat="1">
      <c r="E163" s="3">
        <f>SUM(E162:F162)</f>
        <v>72700</v>
      </c>
      <c r="F163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J170"/>
  <sheetViews>
    <sheetView workbookViewId="0">
      <selection sqref="A1:XFD104857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323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69">
        <v>400</v>
      </c>
      <c r="F28" s="12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69">
        <v>400</v>
      </c>
      <c r="F30" s="12">
        <v>150</v>
      </c>
    </row>
    <row r="31" spans="1:6">
      <c r="A31">
        <f t="shared" si="0"/>
        <v>25</v>
      </c>
      <c r="B31" s="9" t="s">
        <v>307</v>
      </c>
      <c r="C31" s="26" t="s">
        <v>308</v>
      </c>
      <c r="D31" s="10" t="s">
        <v>8</v>
      </c>
      <c r="E31" s="69">
        <v>400</v>
      </c>
      <c r="F31" s="12"/>
    </row>
    <row r="32" spans="1:6">
      <c r="A32">
        <f t="shared" si="0"/>
        <v>26</v>
      </c>
      <c r="B32" s="63" t="s">
        <v>40</v>
      </c>
      <c r="C32" s="64" t="s">
        <v>85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41</v>
      </c>
      <c r="C33" s="64" t="s">
        <v>86</v>
      </c>
      <c r="D33" s="65" t="s">
        <v>7</v>
      </c>
      <c r="E33" s="69">
        <v>400</v>
      </c>
      <c r="F33" s="67">
        <v>200</v>
      </c>
    </row>
    <row r="34" spans="1:6">
      <c r="A34">
        <f t="shared" si="0"/>
        <v>28</v>
      </c>
      <c r="B34" s="63" t="s">
        <v>42</v>
      </c>
      <c r="C34" s="64" t="s">
        <v>87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43</v>
      </c>
      <c r="C35" s="64" t="s">
        <v>88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45</v>
      </c>
      <c r="C36" s="64" t="s">
        <v>89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245</v>
      </c>
      <c r="C37" s="64" t="s">
        <v>107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112</v>
      </c>
      <c r="C38" s="64" t="s">
        <v>113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122</v>
      </c>
      <c r="C39" s="64" t="s">
        <v>219</v>
      </c>
      <c r="D39" s="65" t="s">
        <v>7</v>
      </c>
      <c r="E39" s="69">
        <v>400</v>
      </c>
      <c r="F39" s="67"/>
    </row>
    <row r="40" spans="1:6" ht="15" customHeight="1">
      <c r="A40">
        <f t="shared" si="0"/>
        <v>34</v>
      </c>
      <c r="B40" s="63" t="s">
        <v>131</v>
      </c>
      <c r="C40" s="64" t="s">
        <v>132</v>
      </c>
      <c r="D40" s="65" t="s">
        <v>7</v>
      </c>
      <c r="E40" s="69">
        <v>400</v>
      </c>
      <c r="F40" s="67">
        <v>100</v>
      </c>
    </row>
    <row r="41" spans="1:6" ht="15" customHeight="1">
      <c r="A41">
        <f t="shared" si="0"/>
        <v>35</v>
      </c>
      <c r="B41" s="63" t="s">
        <v>136</v>
      </c>
      <c r="C41" s="64" t="s">
        <v>113</v>
      </c>
      <c r="D41" s="65" t="s">
        <v>7</v>
      </c>
      <c r="E41" s="69">
        <v>400</v>
      </c>
      <c r="F41" s="67"/>
    </row>
    <row r="42" spans="1:6" ht="15" customHeight="1">
      <c r="A42">
        <f t="shared" si="0"/>
        <v>36</v>
      </c>
      <c r="B42" s="63" t="s">
        <v>139</v>
      </c>
      <c r="C42" s="64" t="s">
        <v>140</v>
      </c>
      <c r="D42" s="65" t="s">
        <v>7</v>
      </c>
      <c r="E42" s="69">
        <v>400</v>
      </c>
      <c r="F42" s="67">
        <v>150</v>
      </c>
    </row>
    <row r="43" spans="1:6" ht="15" customHeight="1">
      <c r="A43">
        <f t="shared" si="0"/>
        <v>37</v>
      </c>
      <c r="B43" s="63" t="s">
        <v>143</v>
      </c>
      <c r="C43" s="64" t="s">
        <v>144</v>
      </c>
      <c r="D43" s="65" t="s">
        <v>7</v>
      </c>
      <c r="E43" s="69">
        <v>400</v>
      </c>
      <c r="F43" s="67"/>
    </row>
    <row r="44" spans="1:6" ht="15" customHeight="1">
      <c r="A44">
        <f t="shared" si="0"/>
        <v>38</v>
      </c>
      <c r="B44" s="63" t="s">
        <v>145</v>
      </c>
      <c r="C44" s="64" t="s">
        <v>146</v>
      </c>
      <c r="D44" s="65" t="s">
        <v>7</v>
      </c>
      <c r="E44" s="69">
        <v>400</v>
      </c>
      <c r="F44" s="67"/>
    </row>
    <row r="45" spans="1:6" ht="17.25" customHeight="1">
      <c r="A45">
        <f t="shared" si="0"/>
        <v>39</v>
      </c>
      <c r="B45" s="63" t="s">
        <v>147</v>
      </c>
      <c r="C45" s="64" t="s">
        <v>150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151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147</v>
      </c>
      <c r="C47" s="64" t="s">
        <v>152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203</v>
      </c>
      <c r="C48" s="64" t="s">
        <v>204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210</v>
      </c>
      <c r="C49" s="64" t="s">
        <v>211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212</v>
      </c>
      <c r="C50" s="64" t="s">
        <v>213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216</v>
      </c>
      <c r="C51" s="64" t="s">
        <v>130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217</v>
      </c>
      <c r="C52" s="64" t="s">
        <v>218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249</v>
      </c>
      <c r="C53" s="64" t="s">
        <v>204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251</v>
      </c>
      <c r="C54" s="64" t="s">
        <v>252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253</v>
      </c>
      <c r="C55" s="64" t="s">
        <v>254</v>
      </c>
      <c r="D55" s="65" t="s">
        <v>7</v>
      </c>
      <c r="E55" s="69">
        <v>400</v>
      </c>
      <c r="F55" s="67"/>
    </row>
    <row r="56" spans="1:6">
      <c r="A56">
        <f t="shared" si="0"/>
        <v>50</v>
      </c>
      <c r="B56" s="63" t="s">
        <v>307</v>
      </c>
      <c r="C56" s="64" t="s">
        <v>311</v>
      </c>
      <c r="D56" s="65" t="s">
        <v>7</v>
      </c>
      <c r="E56" s="69">
        <v>400</v>
      </c>
      <c r="F56" s="67">
        <v>100</v>
      </c>
    </row>
    <row r="57" spans="1:6">
      <c r="A57">
        <f t="shared" si="0"/>
        <v>51</v>
      </c>
      <c r="B57" s="9" t="s">
        <v>32</v>
      </c>
      <c r="C57" s="26" t="s">
        <v>104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33</v>
      </c>
      <c r="C58" s="26" t="s">
        <v>79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34</v>
      </c>
      <c r="C59" s="26" t="s">
        <v>78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17</v>
      </c>
      <c r="C60" s="26" t="s">
        <v>80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31</v>
      </c>
      <c r="C61" s="26" t="s">
        <v>81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35</v>
      </c>
      <c r="C62" s="26" t="s">
        <v>82</v>
      </c>
      <c r="D62" s="10" t="s">
        <v>128</v>
      </c>
      <c r="E62" s="69">
        <v>400</v>
      </c>
      <c r="F62" s="71"/>
    </row>
    <row r="63" spans="1:6">
      <c r="A63">
        <f t="shared" si="0"/>
        <v>57</v>
      </c>
      <c r="B63" s="9" t="s">
        <v>38</v>
      </c>
      <c r="C63" s="26" t="s">
        <v>84</v>
      </c>
      <c r="D63" s="10" t="s">
        <v>128</v>
      </c>
      <c r="E63" s="69">
        <v>400</v>
      </c>
      <c r="F63" s="71">
        <v>100</v>
      </c>
    </row>
    <row r="64" spans="1:6">
      <c r="A64">
        <f t="shared" si="0"/>
        <v>58</v>
      </c>
      <c r="B64" s="9" t="s">
        <v>13</v>
      </c>
      <c r="C64" s="26" t="s">
        <v>49</v>
      </c>
      <c r="D64" s="10" t="s">
        <v>128</v>
      </c>
      <c r="E64" s="69">
        <v>400</v>
      </c>
      <c r="F64" s="71"/>
    </row>
    <row r="65" spans="1:6">
      <c r="A65">
        <f t="shared" si="0"/>
        <v>59</v>
      </c>
      <c r="B65" s="9" t="s">
        <v>39</v>
      </c>
      <c r="C65" s="26" t="s">
        <v>84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109</v>
      </c>
      <c r="C66" s="26" t="s">
        <v>110</v>
      </c>
      <c r="D66" s="10" t="s">
        <v>128</v>
      </c>
      <c r="E66" s="69">
        <v>400</v>
      </c>
      <c r="F66" s="71">
        <v>100</v>
      </c>
    </row>
    <row r="67" spans="1:6">
      <c r="A67">
        <f t="shared" si="0"/>
        <v>61</v>
      </c>
      <c r="B67" s="9" t="s">
        <v>114</v>
      </c>
      <c r="C67" s="26" t="s">
        <v>115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114</v>
      </c>
      <c r="C68" s="26" t="s">
        <v>116</v>
      </c>
      <c r="D68" s="10" t="s">
        <v>128</v>
      </c>
      <c r="E68" s="69">
        <v>400</v>
      </c>
      <c r="F68" s="71"/>
    </row>
    <row r="69" spans="1:6">
      <c r="A69">
        <f t="shared" si="0"/>
        <v>63</v>
      </c>
      <c r="B69" s="9" t="s">
        <v>119</v>
      </c>
      <c r="C69" s="26" t="s">
        <v>120</v>
      </c>
      <c r="D69" s="10" t="s">
        <v>128</v>
      </c>
      <c r="E69" s="69">
        <v>400</v>
      </c>
      <c r="F69" s="71">
        <v>100</v>
      </c>
    </row>
    <row r="70" spans="1:6">
      <c r="A70">
        <f t="shared" si="0"/>
        <v>64</v>
      </c>
      <c r="B70" s="9" t="s">
        <v>155</v>
      </c>
      <c r="C70" s="26" t="s">
        <v>156</v>
      </c>
      <c r="D70" s="10" t="s">
        <v>128</v>
      </c>
      <c r="E70" s="69">
        <v>400</v>
      </c>
      <c r="F70" s="12">
        <v>100</v>
      </c>
    </row>
    <row r="71" spans="1:6">
      <c r="A71">
        <f t="shared" si="0"/>
        <v>65</v>
      </c>
      <c r="B71" s="9" t="s">
        <v>157</v>
      </c>
      <c r="C71" s="26" t="s">
        <v>158</v>
      </c>
      <c r="D71" s="10" t="s">
        <v>128</v>
      </c>
      <c r="E71" s="69">
        <v>400</v>
      </c>
      <c r="F71" s="12">
        <v>0</v>
      </c>
    </row>
    <row r="72" spans="1:6">
      <c r="A72">
        <f t="shared" ref="A72:A135" si="1">+A71+1</f>
        <v>66</v>
      </c>
      <c r="B72" s="9" t="s">
        <v>159</v>
      </c>
      <c r="C72" s="26" t="s">
        <v>64</v>
      </c>
      <c r="D72" s="10" t="s">
        <v>128</v>
      </c>
      <c r="E72" s="69">
        <v>400</v>
      </c>
      <c r="F72" s="12">
        <v>150</v>
      </c>
    </row>
    <row r="73" spans="1:6">
      <c r="A73">
        <f t="shared" si="1"/>
        <v>67</v>
      </c>
      <c r="B73" s="9" t="s">
        <v>160</v>
      </c>
      <c r="C73" s="26" t="s">
        <v>123</v>
      </c>
      <c r="D73" s="10" t="s">
        <v>128</v>
      </c>
      <c r="E73" s="69">
        <v>400</v>
      </c>
      <c r="F73" s="12">
        <v>100</v>
      </c>
    </row>
    <row r="74" spans="1:6">
      <c r="A74">
        <f t="shared" si="1"/>
        <v>68</v>
      </c>
      <c r="B74" s="9" t="s">
        <v>161</v>
      </c>
      <c r="C74" s="26" t="s">
        <v>151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162</v>
      </c>
      <c r="C75" s="26" t="s">
        <v>163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164</v>
      </c>
      <c r="C76" s="26" t="s">
        <v>165</v>
      </c>
      <c r="D76" s="10" t="s">
        <v>128</v>
      </c>
      <c r="E76" s="69">
        <v>400</v>
      </c>
      <c r="F76" s="12">
        <v>150</v>
      </c>
    </row>
    <row r="77" spans="1:6">
      <c r="A77">
        <f t="shared" si="1"/>
        <v>71</v>
      </c>
      <c r="B77" s="9" t="s">
        <v>141</v>
      </c>
      <c r="C77" s="26" t="s">
        <v>175</v>
      </c>
      <c r="D77" s="10" t="s">
        <v>128</v>
      </c>
      <c r="E77" s="69">
        <v>400</v>
      </c>
      <c r="F77" s="12">
        <v>0</v>
      </c>
    </row>
    <row r="78" spans="1:6">
      <c r="A78">
        <f t="shared" si="1"/>
        <v>72</v>
      </c>
      <c r="B78" s="9" t="s">
        <v>166</v>
      </c>
      <c r="C78" s="26" t="s">
        <v>176</v>
      </c>
      <c r="D78" s="10" t="s">
        <v>128</v>
      </c>
      <c r="E78" s="69">
        <v>400</v>
      </c>
      <c r="F78" s="12">
        <v>100</v>
      </c>
    </row>
    <row r="79" spans="1:6">
      <c r="A79">
        <f t="shared" si="1"/>
        <v>73</v>
      </c>
      <c r="B79" s="9" t="s">
        <v>167</v>
      </c>
      <c r="C79" s="26" t="s">
        <v>115</v>
      </c>
      <c r="D79" s="10" t="s">
        <v>128</v>
      </c>
      <c r="E79" s="69">
        <v>400</v>
      </c>
      <c r="F79" s="12">
        <v>0</v>
      </c>
    </row>
    <row r="80" spans="1:6">
      <c r="A80">
        <f t="shared" si="1"/>
        <v>74</v>
      </c>
      <c r="B80" s="9" t="s">
        <v>168</v>
      </c>
      <c r="C80" s="26" t="s">
        <v>151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169</v>
      </c>
      <c r="C81" s="26" t="s">
        <v>123</v>
      </c>
      <c r="D81" s="10" t="s">
        <v>128</v>
      </c>
      <c r="E81" s="69">
        <v>400</v>
      </c>
      <c r="F81" s="12">
        <v>100</v>
      </c>
    </row>
    <row r="82" spans="1:6">
      <c r="A82">
        <f t="shared" si="1"/>
        <v>76</v>
      </c>
      <c r="B82" s="9" t="s">
        <v>170</v>
      </c>
      <c r="C82" s="26" t="s">
        <v>177</v>
      </c>
      <c r="D82" s="10" t="s">
        <v>128</v>
      </c>
      <c r="E82" s="69">
        <v>400</v>
      </c>
      <c r="F82" s="12">
        <v>200</v>
      </c>
    </row>
    <row r="83" spans="1:6">
      <c r="A83">
        <f t="shared" si="1"/>
        <v>77</v>
      </c>
      <c r="B83" s="9" t="s">
        <v>171</v>
      </c>
      <c r="C83" s="26" t="s">
        <v>178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172</v>
      </c>
      <c r="C84" s="26" t="s">
        <v>179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173</v>
      </c>
      <c r="C85" s="26" t="s">
        <v>108</v>
      </c>
      <c r="D85" s="10" t="s">
        <v>128</v>
      </c>
      <c r="E85" s="69">
        <v>400</v>
      </c>
      <c r="F85" s="12">
        <v>150</v>
      </c>
    </row>
    <row r="86" spans="1:6">
      <c r="A86">
        <f t="shared" si="1"/>
        <v>80</v>
      </c>
      <c r="B86" s="9" t="s">
        <v>174</v>
      </c>
      <c r="C86" s="26" t="s">
        <v>180</v>
      </c>
      <c r="D86" s="10" t="s">
        <v>128</v>
      </c>
      <c r="E86" s="69">
        <v>400</v>
      </c>
      <c r="F86" s="12">
        <v>200</v>
      </c>
    </row>
    <row r="87" spans="1:6">
      <c r="A87">
        <f t="shared" si="1"/>
        <v>81</v>
      </c>
      <c r="B87" s="9" t="s">
        <v>221</v>
      </c>
      <c r="C87" s="26" t="s">
        <v>186</v>
      </c>
      <c r="D87" s="10" t="s">
        <v>128</v>
      </c>
      <c r="E87" s="69">
        <v>400</v>
      </c>
      <c r="F87" s="12">
        <v>150</v>
      </c>
    </row>
    <row r="88" spans="1:6">
      <c r="A88">
        <f t="shared" si="1"/>
        <v>82</v>
      </c>
      <c r="B88" s="9" t="s">
        <v>161</v>
      </c>
      <c r="C88" s="26" t="s">
        <v>222</v>
      </c>
      <c r="D88" s="10" t="s">
        <v>128</v>
      </c>
      <c r="E88" s="69">
        <v>400</v>
      </c>
      <c r="F88" s="12">
        <v>100</v>
      </c>
    </row>
    <row r="89" spans="1:6">
      <c r="A89">
        <f t="shared" si="1"/>
        <v>83</v>
      </c>
      <c r="B89" s="9" t="s">
        <v>223</v>
      </c>
      <c r="C89" s="26" t="s">
        <v>178</v>
      </c>
      <c r="D89" s="10" t="s">
        <v>128</v>
      </c>
      <c r="E89" s="69">
        <v>400</v>
      </c>
      <c r="F89" s="12">
        <v>150</v>
      </c>
    </row>
    <row r="90" spans="1:6">
      <c r="A90">
        <f t="shared" si="1"/>
        <v>84</v>
      </c>
      <c r="B90" s="9" t="s">
        <v>225</v>
      </c>
      <c r="C90" s="26" t="s">
        <v>226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224</v>
      </c>
      <c r="C91" s="26" t="s">
        <v>256</v>
      </c>
      <c r="D91" s="10" t="s">
        <v>128</v>
      </c>
      <c r="E91" s="69">
        <v>400</v>
      </c>
      <c r="F91" s="12"/>
    </row>
    <row r="92" spans="1:6">
      <c r="A92">
        <f t="shared" si="1"/>
        <v>86</v>
      </c>
      <c r="B92" s="9" t="s">
        <v>257</v>
      </c>
      <c r="C92" s="26" t="s">
        <v>158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258</v>
      </c>
      <c r="C93" s="26" t="s">
        <v>259</v>
      </c>
      <c r="D93" s="10" t="s">
        <v>128</v>
      </c>
      <c r="E93" s="69">
        <v>400</v>
      </c>
      <c r="F93" s="12">
        <v>150</v>
      </c>
    </row>
    <row r="94" spans="1:6">
      <c r="A94">
        <f t="shared" si="1"/>
        <v>88</v>
      </c>
      <c r="B94" s="9" t="s">
        <v>260</v>
      </c>
      <c r="C94" s="26" t="s">
        <v>151</v>
      </c>
      <c r="D94" s="10" t="s">
        <v>128</v>
      </c>
      <c r="E94" s="69">
        <v>400</v>
      </c>
      <c r="F94" s="12"/>
    </row>
    <row r="95" spans="1:6">
      <c r="A95">
        <f t="shared" si="1"/>
        <v>89</v>
      </c>
      <c r="B95" s="9" t="s">
        <v>294</v>
      </c>
      <c r="C95" s="26" t="s">
        <v>266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295</v>
      </c>
      <c r="C96" s="26" t="s">
        <v>203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296</v>
      </c>
      <c r="C97" s="26" t="s">
        <v>267</v>
      </c>
      <c r="D97" s="10" t="s">
        <v>128</v>
      </c>
      <c r="E97" s="69">
        <v>400</v>
      </c>
      <c r="F97" s="12">
        <v>150</v>
      </c>
    </row>
    <row r="98" spans="1:6">
      <c r="A98">
        <f t="shared" si="1"/>
        <v>92</v>
      </c>
      <c r="B98" s="9" t="s">
        <v>314</v>
      </c>
      <c r="C98" s="26" t="s">
        <v>315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36</v>
      </c>
      <c r="C99" s="26" t="s">
        <v>54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300</v>
      </c>
      <c r="C100" s="26" t="s">
        <v>301</v>
      </c>
      <c r="D100" s="10" t="s">
        <v>128</v>
      </c>
      <c r="E100" s="69">
        <v>400</v>
      </c>
      <c r="F100" s="12"/>
    </row>
    <row r="101" spans="1:6">
      <c r="A101">
        <f t="shared" si="1"/>
        <v>95</v>
      </c>
      <c r="B101" s="9" t="s">
        <v>11</v>
      </c>
      <c r="C101" s="26" t="s">
        <v>46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12</v>
      </c>
      <c r="C102" s="26" t="s">
        <v>47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13</v>
      </c>
      <c r="C103" s="26" t="s">
        <v>48</v>
      </c>
      <c r="D103" s="10" t="s">
        <v>4</v>
      </c>
      <c r="E103" s="11">
        <v>450</v>
      </c>
      <c r="F103" s="12"/>
    </row>
    <row r="104" spans="1:6">
      <c r="A104">
        <f t="shared" si="1"/>
        <v>98</v>
      </c>
      <c r="B104" s="9" t="s">
        <v>14</v>
      </c>
      <c r="C104" s="26" t="s">
        <v>50</v>
      </c>
      <c r="D104" s="10" t="s">
        <v>4</v>
      </c>
      <c r="E104" s="11">
        <v>450</v>
      </c>
      <c r="F104" s="12">
        <v>150</v>
      </c>
    </row>
    <row r="105" spans="1:6">
      <c r="A105">
        <f t="shared" si="1"/>
        <v>99</v>
      </c>
      <c r="B105" s="9" t="s">
        <v>15</v>
      </c>
      <c r="C105" s="26" t="s">
        <v>51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15</v>
      </c>
      <c r="C106" s="26" t="s">
        <v>53</v>
      </c>
      <c r="D106" s="10" t="s">
        <v>4</v>
      </c>
      <c r="E106" s="11">
        <v>450</v>
      </c>
      <c r="F106" s="12"/>
    </row>
    <row r="107" spans="1:6">
      <c r="A107">
        <f t="shared" si="1"/>
        <v>101</v>
      </c>
      <c r="B107" s="9" t="s">
        <v>16</v>
      </c>
      <c r="C107" s="26" t="s">
        <v>54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17</v>
      </c>
      <c r="C108" s="26" t="s">
        <v>55</v>
      </c>
      <c r="D108" s="10" t="s">
        <v>4</v>
      </c>
      <c r="E108" s="11">
        <v>450</v>
      </c>
      <c r="F108" s="12">
        <v>100</v>
      </c>
    </row>
    <row r="109" spans="1:6">
      <c r="A109">
        <f t="shared" si="1"/>
        <v>103</v>
      </c>
      <c r="B109" s="9" t="s">
        <v>18</v>
      </c>
      <c r="C109" s="26" t="s">
        <v>56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19</v>
      </c>
      <c r="C110" s="26" t="s">
        <v>57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111</v>
      </c>
      <c r="C111" s="26" t="s">
        <v>58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20</v>
      </c>
      <c r="C112" s="26" t="s">
        <v>59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21</v>
      </c>
      <c r="C113" s="26" t="s">
        <v>60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22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189</v>
      </c>
      <c r="C115" s="26" t="s">
        <v>62</v>
      </c>
      <c r="D115" s="10" t="s">
        <v>4</v>
      </c>
      <c r="E115" s="11">
        <v>450</v>
      </c>
      <c r="F115" s="12"/>
    </row>
    <row r="116" spans="1:6">
      <c r="A116">
        <f t="shared" si="1"/>
        <v>110</v>
      </c>
      <c r="B116" s="9" t="s">
        <v>191</v>
      </c>
      <c r="C116" s="26" t="s">
        <v>54</v>
      </c>
      <c r="D116" s="10" t="s">
        <v>4</v>
      </c>
      <c r="E116" s="11">
        <v>450</v>
      </c>
      <c r="F116" s="12">
        <v>200</v>
      </c>
    </row>
    <row r="117" spans="1:6">
      <c r="A117">
        <f t="shared" si="1"/>
        <v>111</v>
      </c>
      <c r="B117" s="9" t="s">
        <v>234</v>
      </c>
      <c r="C117" s="26" t="s">
        <v>235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236</v>
      </c>
      <c r="C118" s="26" t="s">
        <v>61</v>
      </c>
      <c r="D118" s="10" t="s">
        <v>4</v>
      </c>
      <c r="E118" s="11">
        <v>450</v>
      </c>
      <c r="F118" s="12">
        <v>100</v>
      </c>
    </row>
    <row r="119" spans="1:6">
      <c r="A119">
        <f t="shared" si="1"/>
        <v>113</v>
      </c>
      <c r="B119" s="9" t="s">
        <v>117</v>
      </c>
      <c r="C119" s="26" t="s">
        <v>52</v>
      </c>
      <c r="D119" s="10" t="s">
        <v>4</v>
      </c>
      <c r="E119" s="11">
        <v>450</v>
      </c>
      <c r="F119" s="12"/>
    </row>
    <row r="120" spans="1:6">
      <c r="A120">
        <f t="shared" si="1"/>
        <v>114</v>
      </c>
      <c r="B120" s="9" t="s">
        <v>261</v>
      </c>
      <c r="C120" s="26" t="s">
        <v>218</v>
      </c>
      <c r="D120" s="10" t="s">
        <v>4</v>
      </c>
      <c r="E120" s="11">
        <v>450</v>
      </c>
      <c r="F120" s="12">
        <v>150</v>
      </c>
    </row>
    <row r="121" spans="1:6">
      <c r="A121">
        <f t="shared" si="1"/>
        <v>115</v>
      </c>
      <c r="B121" s="9" t="s">
        <v>283</v>
      </c>
      <c r="C121" s="26" t="s">
        <v>265</v>
      </c>
      <c r="D121" s="10" t="s">
        <v>4</v>
      </c>
      <c r="E121" s="11">
        <v>450</v>
      </c>
      <c r="F121" s="12"/>
    </row>
    <row r="122" spans="1:6">
      <c r="A122">
        <f t="shared" si="1"/>
        <v>116</v>
      </c>
      <c r="B122" s="9" t="s">
        <v>297</v>
      </c>
      <c r="C122" s="26" t="s">
        <v>154</v>
      </c>
      <c r="D122" s="10" t="s">
        <v>4</v>
      </c>
      <c r="E122" s="11">
        <v>450</v>
      </c>
      <c r="F122" s="12">
        <v>100</v>
      </c>
    </row>
    <row r="123" spans="1:6">
      <c r="A123">
        <f t="shared" si="1"/>
        <v>117</v>
      </c>
      <c r="B123" s="9" t="s">
        <v>298</v>
      </c>
      <c r="C123" s="26" t="s">
        <v>123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316</v>
      </c>
      <c r="C124" s="26" t="s">
        <v>54</v>
      </c>
      <c r="D124" s="10" t="s">
        <v>4</v>
      </c>
      <c r="E124" s="11">
        <v>450</v>
      </c>
      <c r="F124" s="12"/>
    </row>
    <row r="125" spans="1:6">
      <c r="A125">
        <f t="shared" si="1"/>
        <v>119</v>
      </c>
      <c r="B125" s="9" t="s">
        <v>317</v>
      </c>
      <c r="C125" s="26" t="s">
        <v>151</v>
      </c>
      <c r="D125" s="10" t="s">
        <v>4</v>
      </c>
      <c r="E125" s="11">
        <v>450</v>
      </c>
      <c r="F125" s="12"/>
    </row>
    <row r="126" spans="1:6">
      <c r="A126">
        <f t="shared" si="1"/>
        <v>120</v>
      </c>
      <c r="B126" s="9" t="s">
        <v>24</v>
      </c>
      <c r="C126" s="26" t="s">
        <v>64</v>
      </c>
      <c r="D126" s="10" t="s">
        <v>5</v>
      </c>
      <c r="E126" s="11">
        <v>450</v>
      </c>
      <c r="F126" s="12"/>
    </row>
    <row r="127" spans="1:6">
      <c r="A127">
        <f t="shared" si="1"/>
        <v>121</v>
      </c>
      <c r="B127" s="9" t="s">
        <v>19</v>
      </c>
      <c r="C127" s="26" t="s">
        <v>66</v>
      </c>
      <c r="D127" s="10" t="s">
        <v>5</v>
      </c>
      <c r="E127" s="11">
        <v>450</v>
      </c>
      <c r="F127" s="12"/>
    </row>
    <row r="128" spans="1:6">
      <c r="A128">
        <f t="shared" si="1"/>
        <v>122</v>
      </c>
      <c r="B128" s="9" t="s">
        <v>25</v>
      </c>
      <c r="C128" s="26" t="s">
        <v>67</v>
      </c>
      <c r="D128" s="10" t="s">
        <v>5</v>
      </c>
      <c r="E128" s="11">
        <v>450</v>
      </c>
      <c r="F128" s="12">
        <v>150</v>
      </c>
    </row>
    <row r="129" spans="1:6">
      <c r="A129">
        <f t="shared" si="1"/>
        <v>123</v>
      </c>
      <c r="B129" s="9" t="s">
        <v>25</v>
      </c>
      <c r="C129" s="26" t="s">
        <v>103</v>
      </c>
      <c r="D129" s="10" t="s">
        <v>5</v>
      </c>
      <c r="E129" s="11">
        <v>450</v>
      </c>
      <c r="F129" s="12">
        <v>150</v>
      </c>
    </row>
    <row r="130" spans="1:6">
      <c r="A130">
        <f t="shared" si="1"/>
        <v>124</v>
      </c>
      <c r="B130" s="9" t="s">
        <v>26</v>
      </c>
      <c r="C130" s="26" t="s">
        <v>68</v>
      </c>
      <c r="D130" s="10" t="s">
        <v>5</v>
      </c>
      <c r="E130" s="11">
        <v>450</v>
      </c>
      <c r="F130" s="12">
        <v>100</v>
      </c>
    </row>
    <row r="131" spans="1:6">
      <c r="A131">
        <f t="shared" si="1"/>
        <v>125</v>
      </c>
      <c r="B131" s="9" t="s">
        <v>187</v>
      </c>
      <c r="C131" s="26" t="s">
        <v>130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161</v>
      </c>
      <c r="C132" s="26" t="s">
        <v>186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262</v>
      </c>
      <c r="C133" s="26" t="s">
        <v>229</v>
      </c>
      <c r="D133" s="10" t="s">
        <v>5</v>
      </c>
      <c r="E133" s="11">
        <v>450</v>
      </c>
      <c r="F133" s="12"/>
    </row>
    <row r="134" spans="1:6">
      <c r="A134">
        <f t="shared" si="1"/>
        <v>128</v>
      </c>
      <c r="B134" s="9" t="s">
        <v>230</v>
      </c>
      <c r="C134" s="26" t="s">
        <v>68</v>
      </c>
      <c r="D134" s="10" t="s">
        <v>5</v>
      </c>
      <c r="E134" s="11">
        <v>450</v>
      </c>
      <c r="F134" s="12"/>
    </row>
    <row r="135" spans="1:6">
      <c r="A135">
        <f t="shared" si="1"/>
        <v>129</v>
      </c>
      <c r="B135" s="9" t="s">
        <v>231</v>
      </c>
      <c r="C135" s="26" t="s">
        <v>178</v>
      </c>
      <c r="D135" s="10" t="s">
        <v>5</v>
      </c>
      <c r="E135" s="11">
        <v>450</v>
      </c>
      <c r="F135" s="12">
        <v>100</v>
      </c>
    </row>
    <row r="136" spans="1:6">
      <c r="A136">
        <f t="shared" ref="A136:A167" si="2">+A135+1</f>
        <v>130</v>
      </c>
      <c r="B136" s="9" t="s">
        <v>217</v>
      </c>
      <c r="C136" s="26" t="s">
        <v>163</v>
      </c>
      <c r="D136" s="10" t="s">
        <v>5</v>
      </c>
      <c r="E136" s="11">
        <v>450</v>
      </c>
      <c r="F136" s="12"/>
    </row>
    <row r="137" spans="1:6">
      <c r="A137">
        <f t="shared" si="2"/>
        <v>131</v>
      </c>
      <c r="B137" s="9" t="s">
        <v>232</v>
      </c>
      <c r="C137" s="26" t="s">
        <v>175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233</v>
      </c>
      <c r="C138" s="26" t="s">
        <v>195</v>
      </c>
      <c r="D138" s="10" t="s">
        <v>5</v>
      </c>
      <c r="E138" s="11">
        <v>450</v>
      </c>
      <c r="F138" s="12">
        <v>100</v>
      </c>
    </row>
    <row r="139" spans="1:6">
      <c r="A139">
        <f t="shared" si="2"/>
        <v>133</v>
      </c>
      <c r="B139" s="9" t="s">
        <v>286</v>
      </c>
      <c r="C139" s="26" t="s">
        <v>287</v>
      </c>
      <c r="D139" s="10" t="s">
        <v>5</v>
      </c>
      <c r="E139" s="11">
        <v>450</v>
      </c>
      <c r="F139" s="12">
        <v>100</v>
      </c>
    </row>
    <row r="140" spans="1:6">
      <c r="A140">
        <f t="shared" si="2"/>
        <v>134</v>
      </c>
      <c r="B140" s="9" t="s">
        <v>288</v>
      </c>
      <c r="C140" s="26" t="s">
        <v>289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290</v>
      </c>
      <c r="C141" s="26" t="s">
        <v>291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292</v>
      </c>
      <c r="C142" s="26" t="s">
        <v>184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293</v>
      </c>
      <c r="C143" s="26" t="s">
        <v>103</v>
      </c>
      <c r="D143" s="10" t="s">
        <v>5</v>
      </c>
      <c r="E143" s="11">
        <v>450</v>
      </c>
      <c r="F143" s="12"/>
    </row>
    <row r="144" spans="1:6">
      <c r="A144">
        <f t="shared" si="2"/>
        <v>138</v>
      </c>
      <c r="B144" s="9" t="s">
        <v>318</v>
      </c>
      <c r="C144" s="26" t="s">
        <v>312</v>
      </c>
      <c r="D144" s="10" t="s">
        <v>5</v>
      </c>
      <c r="E144" s="11">
        <v>450</v>
      </c>
      <c r="F144" s="12"/>
    </row>
    <row r="145" spans="1:6">
      <c r="A145">
        <f t="shared" si="2"/>
        <v>139</v>
      </c>
      <c r="B145" s="9" t="s">
        <v>27</v>
      </c>
      <c r="C145" s="26" t="s">
        <v>69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91</v>
      </c>
      <c r="C146" s="26" t="s">
        <v>70</v>
      </c>
      <c r="D146" s="10" t="s">
        <v>6</v>
      </c>
      <c r="E146" s="11">
        <v>500</v>
      </c>
      <c r="F146" s="12"/>
    </row>
    <row r="147" spans="1:6">
      <c r="A147">
        <f t="shared" si="2"/>
        <v>141</v>
      </c>
      <c r="B147" s="9" t="s">
        <v>28</v>
      </c>
      <c r="C147" s="26" t="s">
        <v>71</v>
      </c>
      <c r="D147" s="10" t="s">
        <v>6</v>
      </c>
      <c r="E147" s="11">
        <v>500</v>
      </c>
      <c r="F147" s="12"/>
    </row>
    <row r="148" spans="1:6">
      <c r="A148">
        <f t="shared" si="2"/>
        <v>142</v>
      </c>
      <c r="B148" s="9" t="s">
        <v>127</v>
      </c>
      <c r="C148" s="26" t="s">
        <v>72</v>
      </c>
      <c r="D148" s="10" t="s">
        <v>6</v>
      </c>
      <c r="E148" s="11">
        <v>500</v>
      </c>
      <c r="F148" s="12">
        <v>100</v>
      </c>
    </row>
    <row r="149" spans="1:6">
      <c r="A149">
        <f t="shared" si="2"/>
        <v>143</v>
      </c>
      <c r="B149" s="9" t="s">
        <v>157</v>
      </c>
      <c r="C149" s="26" t="s">
        <v>186</v>
      </c>
      <c r="D149" s="10" t="s">
        <v>6</v>
      </c>
      <c r="E149" s="11">
        <v>500</v>
      </c>
      <c r="F149" s="12">
        <v>100</v>
      </c>
    </row>
    <row r="150" spans="1:6">
      <c r="A150">
        <f t="shared" si="2"/>
        <v>144</v>
      </c>
      <c r="B150" s="9" t="s">
        <v>188</v>
      </c>
      <c r="C150" s="26" t="s">
        <v>104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224</v>
      </c>
      <c r="C151" s="26" t="s">
        <v>176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228</v>
      </c>
      <c r="C152" s="26" t="s">
        <v>134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263</v>
      </c>
      <c r="C153" s="26" t="s">
        <v>264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" t="s">
        <v>283</v>
      </c>
      <c r="C154" s="26" t="s">
        <v>284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" t="s">
        <v>281</v>
      </c>
      <c r="C155" s="26" t="s">
        <v>165</v>
      </c>
      <c r="D155" s="10" t="s">
        <v>6</v>
      </c>
      <c r="E155" s="11">
        <v>500</v>
      </c>
      <c r="F155" s="12"/>
    </row>
    <row r="156" spans="1:6">
      <c r="A156">
        <f t="shared" si="2"/>
        <v>150</v>
      </c>
      <c r="B156" s="9" t="s">
        <v>285</v>
      </c>
      <c r="C156" s="26" t="s">
        <v>207</v>
      </c>
      <c r="D156" s="10" t="s">
        <v>6</v>
      </c>
      <c r="E156" s="11">
        <v>500</v>
      </c>
      <c r="F156" s="12"/>
    </row>
    <row r="157" spans="1:6">
      <c r="A157">
        <f t="shared" si="2"/>
        <v>151</v>
      </c>
      <c r="B157" s="9" t="s">
        <v>23</v>
      </c>
      <c r="C157" s="26" t="s">
        <v>63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29</v>
      </c>
      <c r="C158" s="26" t="s">
        <v>73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30</v>
      </c>
      <c r="C159" s="26" t="s">
        <v>74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13</v>
      </c>
      <c r="C160" s="26" t="s">
        <v>75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27</v>
      </c>
      <c r="C161" s="26" t="s">
        <v>76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15</v>
      </c>
      <c r="C162" s="26" t="s">
        <v>77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31</v>
      </c>
      <c r="C163" s="26" t="s">
        <v>78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227</v>
      </c>
      <c r="C164" s="26" t="s">
        <v>165</v>
      </c>
      <c r="D164" s="10" t="s">
        <v>124</v>
      </c>
      <c r="E164" s="11">
        <v>500</v>
      </c>
      <c r="F164" s="12"/>
    </row>
    <row r="165" spans="1:6">
      <c r="A165">
        <f t="shared" si="2"/>
        <v>159</v>
      </c>
      <c r="B165" s="9" t="s">
        <v>168</v>
      </c>
      <c r="C165" s="26" t="s">
        <v>190</v>
      </c>
      <c r="D165" s="10" t="s">
        <v>124</v>
      </c>
      <c r="E165" s="11">
        <v>500</v>
      </c>
      <c r="F165" s="12"/>
    </row>
    <row r="166" spans="1:6">
      <c r="A166">
        <f t="shared" si="2"/>
        <v>160</v>
      </c>
      <c r="B166" s="9" t="s">
        <v>111</v>
      </c>
      <c r="C166" s="26" t="s">
        <v>158</v>
      </c>
      <c r="D166" s="10" t="s">
        <v>124</v>
      </c>
      <c r="E166" s="11">
        <v>500</v>
      </c>
      <c r="F166" s="12"/>
    </row>
    <row r="167" spans="1:6" ht="15.75" thickBot="1">
      <c r="A167">
        <f t="shared" si="2"/>
        <v>161</v>
      </c>
      <c r="B167" s="15" t="s">
        <v>313</v>
      </c>
      <c r="C167" s="28" t="s">
        <v>178</v>
      </c>
      <c r="D167" s="16" t="s">
        <v>124</v>
      </c>
      <c r="E167" s="17">
        <v>500</v>
      </c>
      <c r="F167" s="18"/>
    </row>
    <row r="168" spans="1:6" ht="15.75" thickBot="1">
      <c r="D168"/>
    </row>
    <row r="169" spans="1:6" ht="15.75" thickBot="1">
      <c r="D169"/>
      <c r="E169" s="30">
        <f>SUM(E7:E168)</f>
        <v>68900</v>
      </c>
      <c r="F169" s="30">
        <f>SUM(F7:F168)</f>
        <v>7350</v>
      </c>
    </row>
    <row r="170" spans="1:6">
      <c r="D170"/>
      <c r="E170" s="3">
        <f>SUM(E169:F169)</f>
        <v>76250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J170"/>
  <sheetViews>
    <sheetView topLeftCell="A77" workbookViewId="0">
      <selection activeCell="B96" sqref="B9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324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69">
        <v>400</v>
      </c>
      <c r="F28" s="12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69">
        <v>400</v>
      </c>
      <c r="F30" s="12">
        <v>150</v>
      </c>
    </row>
    <row r="31" spans="1:6">
      <c r="A31">
        <f t="shared" si="0"/>
        <v>25</v>
      </c>
      <c r="B31" s="9" t="s">
        <v>307</v>
      </c>
      <c r="C31" s="26" t="s">
        <v>308</v>
      </c>
      <c r="D31" s="10" t="s">
        <v>8</v>
      </c>
      <c r="E31" s="69">
        <v>400</v>
      </c>
      <c r="F31" s="12"/>
    </row>
    <row r="32" spans="1:6">
      <c r="A32">
        <f t="shared" si="0"/>
        <v>26</v>
      </c>
      <c r="B32" s="63" t="s">
        <v>40</v>
      </c>
      <c r="C32" s="64" t="s">
        <v>85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41</v>
      </c>
      <c r="C33" s="64" t="s">
        <v>86</v>
      </c>
      <c r="D33" s="65" t="s">
        <v>7</v>
      </c>
      <c r="E33" s="69">
        <v>400</v>
      </c>
      <c r="F33" s="67">
        <v>200</v>
      </c>
    </row>
    <row r="34" spans="1:6">
      <c r="A34">
        <f t="shared" si="0"/>
        <v>28</v>
      </c>
      <c r="B34" s="63" t="s">
        <v>42</v>
      </c>
      <c r="C34" s="64" t="s">
        <v>87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43</v>
      </c>
      <c r="C35" s="64" t="s">
        <v>88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45</v>
      </c>
      <c r="C36" s="64" t="s">
        <v>89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245</v>
      </c>
      <c r="C37" s="64" t="s">
        <v>107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112</v>
      </c>
      <c r="C38" s="64" t="s">
        <v>113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122</v>
      </c>
      <c r="C39" s="64" t="s">
        <v>219</v>
      </c>
      <c r="D39" s="65" t="s">
        <v>7</v>
      </c>
      <c r="E39" s="69">
        <v>400</v>
      </c>
      <c r="F39" s="67"/>
    </row>
    <row r="40" spans="1:6" ht="15" customHeight="1">
      <c r="A40">
        <f t="shared" si="0"/>
        <v>34</v>
      </c>
      <c r="B40" s="63" t="s">
        <v>131</v>
      </c>
      <c r="C40" s="64" t="s">
        <v>132</v>
      </c>
      <c r="D40" s="65" t="s">
        <v>7</v>
      </c>
      <c r="E40" s="69">
        <v>400</v>
      </c>
      <c r="F40" s="67">
        <v>100</v>
      </c>
    </row>
    <row r="41" spans="1:6" ht="15" customHeight="1">
      <c r="A41">
        <f t="shared" si="0"/>
        <v>35</v>
      </c>
      <c r="B41" s="63" t="s">
        <v>136</v>
      </c>
      <c r="C41" s="64" t="s">
        <v>113</v>
      </c>
      <c r="D41" s="65" t="s">
        <v>7</v>
      </c>
      <c r="E41" s="69">
        <v>400</v>
      </c>
      <c r="F41" s="67"/>
    </row>
    <row r="42" spans="1:6" ht="15" customHeight="1">
      <c r="A42">
        <f t="shared" si="0"/>
        <v>36</v>
      </c>
      <c r="B42" s="63" t="s">
        <v>139</v>
      </c>
      <c r="C42" s="64" t="s">
        <v>140</v>
      </c>
      <c r="D42" s="65" t="s">
        <v>7</v>
      </c>
      <c r="E42" s="69">
        <v>400</v>
      </c>
      <c r="F42" s="67">
        <v>150</v>
      </c>
    </row>
    <row r="43" spans="1:6" ht="15" customHeight="1">
      <c r="A43">
        <f t="shared" si="0"/>
        <v>37</v>
      </c>
      <c r="B43" s="63" t="s">
        <v>143</v>
      </c>
      <c r="C43" s="64" t="s">
        <v>144</v>
      </c>
      <c r="D43" s="65" t="s">
        <v>7</v>
      </c>
      <c r="E43" s="69">
        <v>400</v>
      </c>
      <c r="F43" s="67"/>
    </row>
    <row r="44" spans="1:6" ht="15" customHeight="1">
      <c r="A44">
        <f t="shared" si="0"/>
        <v>38</v>
      </c>
      <c r="B44" s="63" t="s">
        <v>145</v>
      </c>
      <c r="C44" s="64" t="s">
        <v>146</v>
      </c>
      <c r="D44" s="65" t="s">
        <v>7</v>
      </c>
      <c r="E44" s="69">
        <v>400</v>
      </c>
      <c r="F44" s="67"/>
    </row>
    <row r="45" spans="1:6" ht="17.25" customHeight="1">
      <c r="A45">
        <f t="shared" si="0"/>
        <v>39</v>
      </c>
      <c r="B45" s="63" t="s">
        <v>147</v>
      </c>
      <c r="C45" s="64" t="s">
        <v>150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151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147</v>
      </c>
      <c r="C47" s="64" t="s">
        <v>152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203</v>
      </c>
      <c r="C48" s="64" t="s">
        <v>204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210</v>
      </c>
      <c r="C49" s="64" t="s">
        <v>211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212</v>
      </c>
      <c r="C50" s="64" t="s">
        <v>213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216</v>
      </c>
      <c r="C51" s="64" t="s">
        <v>130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217</v>
      </c>
      <c r="C52" s="64" t="s">
        <v>218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249</v>
      </c>
      <c r="C53" s="64" t="s">
        <v>204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251</v>
      </c>
      <c r="C54" s="64" t="s">
        <v>252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253</v>
      </c>
      <c r="C55" s="64" t="s">
        <v>254</v>
      </c>
      <c r="D55" s="65" t="s">
        <v>7</v>
      </c>
      <c r="E55" s="69">
        <v>400</v>
      </c>
      <c r="F55" s="67"/>
    </row>
    <row r="56" spans="1:6">
      <c r="A56">
        <f t="shared" si="0"/>
        <v>50</v>
      </c>
      <c r="B56" s="63" t="s">
        <v>307</v>
      </c>
      <c r="C56" s="64" t="s">
        <v>311</v>
      </c>
      <c r="D56" s="65" t="s">
        <v>7</v>
      </c>
      <c r="E56" s="69">
        <v>400</v>
      </c>
      <c r="F56" s="67">
        <v>100</v>
      </c>
    </row>
    <row r="57" spans="1:6">
      <c r="A57">
        <f t="shared" si="0"/>
        <v>51</v>
      </c>
      <c r="B57" s="9" t="s">
        <v>32</v>
      </c>
      <c r="C57" s="26" t="s">
        <v>104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33</v>
      </c>
      <c r="C58" s="26" t="s">
        <v>79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34</v>
      </c>
      <c r="C59" s="26" t="s">
        <v>78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17</v>
      </c>
      <c r="C60" s="26" t="s">
        <v>80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31</v>
      </c>
      <c r="C61" s="26" t="s">
        <v>81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35</v>
      </c>
      <c r="C62" s="26" t="s">
        <v>82</v>
      </c>
      <c r="D62" s="10" t="s">
        <v>128</v>
      </c>
      <c r="E62" s="69">
        <v>400</v>
      </c>
      <c r="F62" s="71"/>
    </row>
    <row r="63" spans="1:6">
      <c r="A63">
        <f t="shared" si="0"/>
        <v>57</v>
      </c>
      <c r="B63" s="9" t="s">
        <v>38</v>
      </c>
      <c r="C63" s="26" t="s">
        <v>84</v>
      </c>
      <c r="D63" s="10" t="s">
        <v>128</v>
      </c>
      <c r="E63" s="69">
        <v>400</v>
      </c>
      <c r="F63" s="71">
        <v>100</v>
      </c>
    </row>
    <row r="64" spans="1:6">
      <c r="A64">
        <f t="shared" si="0"/>
        <v>58</v>
      </c>
      <c r="B64" s="9" t="s">
        <v>13</v>
      </c>
      <c r="C64" s="26" t="s">
        <v>49</v>
      </c>
      <c r="D64" s="10" t="s">
        <v>128</v>
      </c>
      <c r="E64" s="69">
        <v>400</v>
      </c>
      <c r="F64" s="71"/>
    </row>
    <row r="65" spans="1:6">
      <c r="A65">
        <f t="shared" si="0"/>
        <v>59</v>
      </c>
      <c r="B65" s="9" t="s">
        <v>39</v>
      </c>
      <c r="C65" s="26" t="s">
        <v>84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109</v>
      </c>
      <c r="C66" s="26" t="s">
        <v>110</v>
      </c>
      <c r="D66" s="10" t="s">
        <v>128</v>
      </c>
      <c r="E66" s="69">
        <v>400</v>
      </c>
      <c r="F66" s="71">
        <v>100</v>
      </c>
    </row>
    <row r="67" spans="1:6">
      <c r="A67">
        <f t="shared" si="0"/>
        <v>61</v>
      </c>
      <c r="B67" s="9" t="s">
        <v>114</v>
      </c>
      <c r="C67" s="26" t="s">
        <v>115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114</v>
      </c>
      <c r="C68" s="26" t="s">
        <v>116</v>
      </c>
      <c r="D68" s="10" t="s">
        <v>128</v>
      </c>
      <c r="E68" s="69">
        <v>400</v>
      </c>
      <c r="F68" s="71"/>
    </row>
    <row r="69" spans="1:6">
      <c r="A69">
        <f t="shared" si="0"/>
        <v>63</v>
      </c>
      <c r="B69" s="9" t="s">
        <v>119</v>
      </c>
      <c r="C69" s="26" t="s">
        <v>120</v>
      </c>
      <c r="D69" s="10" t="s">
        <v>128</v>
      </c>
      <c r="E69" s="69">
        <v>400</v>
      </c>
      <c r="F69" s="71">
        <v>100</v>
      </c>
    </row>
    <row r="70" spans="1:6">
      <c r="A70">
        <f t="shared" si="0"/>
        <v>64</v>
      </c>
      <c r="B70" s="9" t="s">
        <v>155</v>
      </c>
      <c r="C70" s="26" t="s">
        <v>156</v>
      </c>
      <c r="D70" s="10" t="s">
        <v>128</v>
      </c>
      <c r="E70" s="69">
        <v>400</v>
      </c>
      <c r="F70" s="12">
        <v>100</v>
      </c>
    </row>
    <row r="71" spans="1:6">
      <c r="A71">
        <f t="shared" si="0"/>
        <v>65</v>
      </c>
      <c r="B71" s="9" t="s">
        <v>157</v>
      </c>
      <c r="C71" s="26" t="s">
        <v>158</v>
      </c>
      <c r="D71" s="10" t="s">
        <v>128</v>
      </c>
      <c r="E71" s="69">
        <v>400</v>
      </c>
      <c r="F71" s="12">
        <v>0</v>
      </c>
    </row>
    <row r="72" spans="1:6">
      <c r="A72">
        <f t="shared" ref="A72:A135" si="1">+A71+1</f>
        <v>66</v>
      </c>
      <c r="B72" s="9" t="s">
        <v>159</v>
      </c>
      <c r="C72" s="26" t="s">
        <v>64</v>
      </c>
      <c r="D72" s="10" t="s">
        <v>128</v>
      </c>
      <c r="E72" s="69">
        <v>400</v>
      </c>
      <c r="F72" s="12">
        <v>150</v>
      </c>
    </row>
    <row r="73" spans="1:6">
      <c r="A73">
        <f t="shared" si="1"/>
        <v>67</v>
      </c>
      <c r="B73" s="9" t="s">
        <v>160</v>
      </c>
      <c r="C73" s="26" t="s">
        <v>123</v>
      </c>
      <c r="D73" s="10" t="s">
        <v>128</v>
      </c>
      <c r="E73" s="69">
        <v>400</v>
      </c>
      <c r="F73" s="12">
        <v>100</v>
      </c>
    </row>
    <row r="74" spans="1:6">
      <c r="A74">
        <f t="shared" si="1"/>
        <v>68</v>
      </c>
      <c r="B74" s="9" t="s">
        <v>161</v>
      </c>
      <c r="C74" s="26" t="s">
        <v>151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162</v>
      </c>
      <c r="C75" s="26" t="s">
        <v>163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164</v>
      </c>
      <c r="C76" s="26" t="s">
        <v>165</v>
      </c>
      <c r="D76" s="10" t="s">
        <v>128</v>
      </c>
      <c r="E76" s="69">
        <v>400</v>
      </c>
      <c r="F76" s="12">
        <v>150</v>
      </c>
    </row>
    <row r="77" spans="1:6">
      <c r="A77">
        <f t="shared" si="1"/>
        <v>71</v>
      </c>
      <c r="B77" s="9" t="s">
        <v>141</v>
      </c>
      <c r="C77" s="26" t="s">
        <v>175</v>
      </c>
      <c r="D77" s="10" t="s">
        <v>128</v>
      </c>
      <c r="E77" s="69">
        <v>400</v>
      </c>
      <c r="F77" s="12">
        <v>0</v>
      </c>
    </row>
    <row r="78" spans="1:6">
      <c r="A78">
        <f t="shared" si="1"/>
        <v>72</v>
      </c>
      <c r="B78" s="9" t="s">
        <v>166</v>
      </c>
      <c r="C78" s="26" t="s">
        <v>176</v>
      </c>
      <c r="D78" s="10" t="s">
        <v>128</v>
      </c>
      <c r="E78" s="69">
        <v>400</v>
      </c>
      <c r="F78" s="12">
        <v>100</v>
      </c>
    </row>
    <row r="79" spans="1:6">
      <c r="A79">
        <f t="shared" si="1"/>
        <v>73</v>
      </c>
      <c r="B79" s="9" t="s">
        <v>167</v>
      </c>
      <c r="C79" s="26" t="s">
        <v>115</v>
      </c>
      <c r="D79" s="10" t="s">
        <v>128</v>
      </c>
      <c r="E79" s="69">
        <v>400</v>
      </c>
      <c r="F79" s="12">
        <v>0</v>
      </c>
    </row>
    <row r="80" spans="1:6">
      <c r="A80">
        <f t="shared" si="1"/>
        <v>74</v>
      </c>
      <c r="B80" s="9" t="s">
        <v>168</v>
      </c>
      <c r="C80" s="26" t="s">
        <v>151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169</v>
      </c>
      <c r="C81" s="26" t="s">
        <v>123</v>
      </c>
      <c r="D81" s="10" t="s">
        <v>128</v>
      </c>
      <c r="E81" s="69">
        <v>400</v>
      </c>
      <c r="F81" s="12">
        <v>100</v>
      </c>
    </row>
    <row r="82" spans="1:6">
      <c r="A82">
        <f t="shared" si="1"/>
        <v>76</v>
      </c>
      <c r="B82" s="9" t="s">
        <v>170</v>
      </c>
      <c r="C82" s="26" t="s">
        <v>177</v>
      </c>
      <c r="D82" s="10" t="s">
        <v>128</v>
      </c>
      <c r="E82" s="69">
        <v>400</v>
      </c>
      <c r="F82" s="12">
        <v>200</v>
      </c>
    </row>
    <row r="83" spans="1:6">
      <c r="A83">
        <f t="shared" si="1"/>
        <v>77</v>
      </c>
      <c r="B83" s="9" t="s">
        <v>171</v>
      </c>
      <c r="C83" s="26" t="s">
        <v>178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172</v>
      </c>
      <c r="C84" s="26" t="s">
        <v>179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173</v>
      </c>
      <c r="C85" s="26" t="s">
        <v>108</v>
      </c>
      <c r="D85" s="10" t="s">
        <v>128</v>
      </c>
      <c r="E85" s="69">
        <v>400</v>
      </c>
      <c r="F85" s="12">
        <v>150</v>
      </c>
    </row>
    <row r="86" spans="1:6">
      <c r="A86">
        <f t="shared" si="1"/>
        <v>80</v>
      </c>
      <c r="B86" s="9" t="s">
        <v>174</v>
      </c>
      <c r="C86" s="26" t="s">
        <v>180</v>
      </c>
      <c r="D86" s="10" t="s">
        <v>128</v>
      </c>
      <c r="E86" s="69">
        <v>400</v>
      </c>
      <c r="F86" s="12">
        <v>200</v>
      </c>
    </row>
    <row r="87" spans="1:6">
      <c r="A87">
        <f t="shared" si="1"/>
        <v>81</v>
      </c>
      <c r="B87" s="9" t="s">
        <v>221</v>
      </c>
      <c r="C87" s="26" t="s">
        <v>186</v>
      </c>
      <c r="D87" s="10" t="s">
        <v>128</v>
      </c>
      <c r="E87" s="69">
        <v>400</v>
      </c>
      <c r="F87" s="12">
        <v>150</v>
      </c>
    </row>
    <row r="88" spans="1:6">
      <c r="A88">
        <f t="shared" si="1"/>
        <v>82</v>
      </c>
      <c r="B88" s="9" t="s">
        <v>161</v>
      </c>
      <c r="C88" s="26" t="s">
        <v>222</v>
      </c>
      <c r="D88" s="10" t="s">
        <v>128</v>
      </c>
      <c r="E88" s="69">
        <v>400</v>
      </c>
      <c r="F88" s="12">
        <v>100</v>
      </c>
    </row>
    <row r="89" spans="1:6">
      <c r="A89">
        <f t="shared" si="1"/>
        <v>83</v>
      </c>
      <c r="B89" s="9" t="s">
        <v>223</v>
      </c>
      <c r="C89" s="26" t="s">
        <v>178</v>
      </c>
      <c r="D89" s="10" t="s">
        <v>128</v>
      </c>
      <c r="E89" s="69">
        <v>400</v>
      </c>
      <c r="F89" s="12">
        <v>150</v>
      </c>
    </row>
    <row r="90" spans="1:6">
      <c r="A90">
        <f t="shared" si="1"/>
        <v>84</v>
      </c>
      <c r="B90" s="9" t="s">
        <v>225</v>
      </c>
      <c r="C90" s="26" t="s">
        <v>226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224</v>
      </c>
      <c r="C91" s="26" t="s">
        <v>256</v>
      </c>
      <c r="D91" s="10" t="s">
        <v>128</v>
      </c>
      <c r="E91" s="69">
        <v>400</v>
      </c>
      <c r="F91" s="12"/>
    </row>
    <row r="92" spans="1:6">
      <c r="A92">
        <f t="shared" si="1"/>
        <v>86</v>
      </c>
      <c r="B92" s="9" t="s">
        <v>257</v>
      </c>
      <c r="C92" s="26" t="s">
        <v>158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258</v>
      </c>
      <c r="C93" s="26" t="s">
        <v>259</v>
      </c>
      <c r="D93" s="10" t="s">
        <v>128</v>
      </c>
      <c r="E93" s="69">
        <v>400</v>
      </c>
      <c r="F93" s="12">
        <v>150</v>
      </c>
    </row>
    <row r="94" spans="1:6">
      <c r="A94">
        <f t="shared" si="1"/>
        <v>88</v>
      </c>
      <c r="B94" s="9" t="s">
        <v>260</v>
      </c>
      <c r="C94" s="26" t="s">
        <v>151</v>
      </c>
      <c r="D94" s="10" t="s">
        <v>128</v>
      </c>
      <c r="E94" s="69">
        <v>400</v>
      </c>
      <c r="F94" s="12"/>
    </row>
    <row r="95" spans="1:6">
      <c r="A95">
        <f t="shared" si="1"/>
        <v>89</v>
      </c>
      <c r="B95" s="9" t="s">
        <v>294</v>
      </c>
      <c r="C95" s="26" t="s">
        <v>266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295</v>
      </c>
      <c r="C96" s="26" t="s">
        <v>203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296</v>
      </c>
      <c r="C97" s="26" t="s">
        <v>267</v>
      </c>
      <c r="D97" s="10" t="s">
        <v>128</v>
      </c>
      <c r="E97" s="69">
        <v>400</v>
      </c>
      <c r="F97" s="12">
        <v>150</v>
      </c>
    </row>
    <row r="98" spans="1:6">
      <c r="A98">
        <f t="shared" si="1"/>
        <v>92</v>
      </c>
      <c r="B98" s="9" t="s">
        <v>314</v>
      </c>
      <c r="C98" s="26" t="s">
        <v>315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36</v>
      </c>
      <c r="C99" s="26" t="s">
        <v>54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300</v>
      </c>
      <c r="C100" s="26" t="s">
        <v>301</v>
      </c>
      <c r="D100" s="10" t="s">
        <v>128</v>
      </c>
      <c r="E100" s="69">
        <v>400</v>
      </c>
      <c r="F100" s="12"/>
    </row>
    <row r="101" spans="1:6">
      <c r="A101">
        <f t="shared" si="1"/>
        <v>95</v>
      </c>
      <c r="B101" s="9" t="s">
        <v>11</v>
      </c>
      <c r="C101" s="26" t="s">
        <v>46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12</v>
      </c>
      <c r="C102" s="26" t="s">
        <v>47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13</v>
      </c>
      <c r="C103" s="26" t="s">
        <v>48</v>
      </c>
      <c r="D103" s="10" t="s">
        <v>4</v>
      </c>
      <c r="E103" s="11">
        <v>450</v>
      </c>
      <c r="F103" s="12"/>
    </row>
    <row r="104" spans="1:6">
      <c r="A104">
        <f t="shared" si="1"/>
        <v>98</v>
      </c>
      <c r="B104" s="9" t="s">
        <v>14</v>
      </c>
      <c r="C104" s="26" t="s">
        <v>50</v>
      </c>
      <c r="D104" s="10" t="s">
        <v>4</v>
      </c>
      <c r="E104" s="11">
        <v>450</v>
      </c>
      <c r="F104" s="12">
        <v>150</v>
      </c>
    </row>
    <row r="105" spans="1:6">
      <c r="A105">
        <f t="shared" si="1"/>
        <v>99</v>
      </c>
      <c r="B105" s="9" t="s">
        <v>15</v>
      </c>
      <c r="C105" s="26" t="s">
        <v>51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15</v>
      </c>
      <c r="C106" s="26" t="s">
        <v>53</v>
      </c>
      <c r="D106" s="10" t="s">
        <v>4</v>
      </c>
      <c r="E106" s="11">
        <v>450</v>
      </c>
      <c r="F106" s="12"/>
    </row>
    <row r="107" spans="1:6">
      <c r="A107">
        <f t="shared" si="1"/>
        <v>101</v>
      </c>
      <c r="B107" s="9" t="s">
        <v>16</v>
      </c>
      <c r="C107" s="26" t="s">
        <v>54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17</v>
      </c>
      <c r="C108" s="26" t="s">
        <v>55</v>
      </c>
      <c r="D108" s="10" t="s">
        <v>4</v>
      </c>
      <c r="E108" s="11">
        <v>450</v>
      </c>
      <c r="F108" s="12">
        <v>100</v>
      </c>
    </row>
    <row r="109" spans="1:6">
      <c r="A109">
        <f t="shared" si="1"/>
        <v>103</v>
      </c>
      <c r="B109" s="9" t="s">
        <v>18</v>
      </c>
      <c r="C109" s="26" t="s">
        <v>56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19</v>
      </c>
      <c r="C110" s="26" t="s">
        <v>57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111</v>
      </c>
      <c r="C111" s="26" t="s">
        <v>58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20</v>
      </c>
      <c r="C112" s="26" t="s">
        <v>59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21</v>
      </c>
      <c r="C113" s="26" t="s">
        <v>60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22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189</v>
      </c>
      <c r="C115" s="26" t="s">
        <v>62</v>
      </c>
      <c r="D115" s="10" t="s">
        <v>4</v>
      </c>
      <c r="E115" s="11">
        <v>450</v>
      </c>
      <c r="F115" s="12"/>
    </row>
    <row r="116" spans="1:6">
      <c r="A116">
        <f t="shared" si="1"/>
        <v>110</v>
      </c>
      <c r="B116" s="9" t="s">
        <v>191</v>
      </c>
      <c r="C116" s="26" t="s">
        <v>54</v>
      </c>
      <c r="D116" s="10" t="s">
        <v>4</v>
      </c>
      <c r="E116" s="11">
        <v>450</v>
      </c>
      <c r="F116" s="12">
        <v>200</v>
      </c>
    </row>
    <row r="117" spans="1:6">
      <c r="A117">
        <f t="shared" si="1"/>
        <v>111</v>
      </c>
      <c r="B117" s="9" t="s">
        <v>234</v>
      </c>
      <c r="C117" s="26" t="s">
        <v>235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236</v>
      </c>
      <c r="C118" s="26" t="s">
        <v>61</v>
      </c>
      <c r="D118" s="10" t="s">
        <v>4</v>
      </c>
      <c r="E118" s="11">
        <v>450</v>
      </c>
      <c r="F118" s="12">
        <v>100</v>
      </c>
    </row>
    <row r="119" spans="1:6">
      <c r="A119">
        <f t="shared" si="1"/>
        <v>113</v>
      </c>
      <c r="B119" s="9" t="s">
        <v>117</v>
      </c>
      <c r="C119" s="26" t="s">
        <v>52</v>
      </c>
      <c r="D119" s="10" t="s">
        <v>4</v>
      </c>
      <c r="E119" s="11">
        <v>450</v>
      </c>
      <c r="F119" s="12"/>
    </row>
    <row r="120" spans="1:6">
      <c r="A120">
        <f t="shared" si="1"/>
        <v>114</v>
      </c>
      <c r="B120" s="9" t="s">
        <v>261</v>
      </c>
      <c r="C120" s="26" t="s">
        <v>218</v>
      </c>
      <c r="D120" s="10" t="s">
        <v>4</v>
      </c>
      <c r="E120" s="11">
        <v>450</v>
      </c>
      <c r="F120" s="12">
        <v>150</v>
      </c>
    </row>
    <row r="121" spans="1:6">
      <c r="A121">
        <f t="shared" si="1"/>
        <v>115</v>
      </c>
      <c r="B121" s="9" t="s">
        <v>283</v>
      </c>
      <c r="C121" s="26" t="s">
        <v>265</v>
      </c>
      <c r="D121" s="10" t="s">
        <v>4</v>
      </c>
      <c r="E121" s="11">
        <v>450</v>
      </c>
      <c r="F121" s="12"/>
    </row>
    <row r="122" spans="1:6">
      <c r="A122">
        <f t="shared" si="1"/>
        <v>116</v>
      </c>
      <c r="B122" s="9" t="s">
        <v>297</v>
      </c>
      <c r="C122" s="26" t="s">
        <v>154</v>
      </c>
      <c r="D122" s="10" t="s">
        <v>4</v>
      </c>
      <c r="E122" s="11">
        <v>450</v>
      </c>
      <c r="F122" s="12">
        <v>100</v>
      </c>
    </row>
    <row r="123" spans="1:6">
      <c r="A123">
        <f t="shared" si="1"/>
        <v>117</v>
      </c>
      <c r="B123" s="9" t="s">
        <v>298</v>
      </c>
      <c r="C123" s="26" t="s">
        <v>123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316</v>
      </c>
      <c r="C124" s="26" t="s">
        <v>54</v>
      </c>
      <c r="D124" s="10" t="s">
        <v>4</v>
      </c>
      <c r="E124" s="11">
        <v>450</v>
      </c>
      <c r="F124" s="12"/>
    </row>
    <row r="125" spans="1:6">
      <c r="A125">
        <f t="shared" si="1"/>
        <v>119</v>
      </c>
      <c r="B125" s="9" t="s">
        <v>317</v>
      </c>
      <c r="C125" s="26" t="s">
        <v>151</v>
      </c>
      <c r="D125" s="10" t="s">
        <v>4</v>
      </c>
      <c r="E125" s="11">
        <v>450</v>
      </c>
      <c r="F125" s="12"/>
    </row>
    <row r="126" spans="1:6">
      <c r="A126">
        <f t="shared" si="1"/>
        <v>120</v>
      </c>
      <c r="B126" s="9" t="s">
        <v>24</v>
      </c>
      <c r="C126" s="26" t="s">
        <v>64</v>
      </c>
      <c r="D126" s="10" t="s">
        <v>5</v>
      </c>
      <c r="E126" s="11">
        <v>450</v>
      </c>
      <c r="F126" s="12"/>
    </row>
    <row r="127" spans="1:6">
      <c r="A127">
        <f t="shared" si="1"/>
        <v>121</v>
      </c>
      <c r="B127" s="9" t="s">
        <v>19</v>
      </c>
      <c r="C127" s="26" t="s">
        <v>66</v>
      </c>
      <c r="D127" s="10" t="s">
        <v>5</v>
      </c>
      <c r="E127" s="11">
        <v>450</v>
      </c>
      <c r="F127" s="12"/>
    </row>
    <row r="128" spans="1:6">
      <c r="A128">
        <f t="shared" si="1"/>
        <v>122</v>
      </c>
      <c r="B128" s="9" t="s">
        <v>25</v>
      </c>
      <c r="C128" s="26" t="s">
        <v>67</v>
      </c>
      <c r="D128" s="10" t="s">
        <v>5</v>
      </c>
      <c r="E128" s="11">
        <v>450</v>
      </c>
      <c r="F128" s="12">
        <v>150</v>
      </c>
    </row>
    <row r="129" spans="1:6">
      <c r="A129">
        <f t="shared" si="1"/>
        <v>123</v>
      </c>
      <c r="B129" s="9" t="s">
        <v>25</v>
      </c>
      <c r="C129" s="26" t="s">
        <v>103</v>
      </c>
      <c r="D129" s="10" t="s">
        <v>5</v>
      </c>
      <c r="E129" s="11">
        <v>450</v>
      </c>
      <c r="F129" s="12">
        <v>150</v>
      </c>
    </row>
    <row r="130" spans="1:6">
      <c r="A130">
        <f t="shared" si="1"/>
        <v>124</v>
      </c>
      <c r="B130" s="9" t="s">
        <v>26</v>
      </c>
      <c r="C130" s="26" t="s">
        <v>68</v>
      </c>
      <c r="D130" s="10" t="s">
        <v>5</v>
      </c>
      <c r="E130" s="11">
        <v>450</v>
      </c>
      <c r="F130" s="12">
        <v>100</v>
      </c>
    </row>
    <row r="131" spans="1:6">
      <c r="A131">
        <f t="shared" si="1"/>
        <v>125</v>
      </c>
      <c r="B131" s="9" t="s">
        <v>187</v>
      </c>
      <c r="C131" s="26" t="s">
        <v>130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161</v>
      </c>
      <c r="C132" s="26" t="s">
        <v>186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262</v>
      </c>
      <c r="C133" s="26" t="s">
        <v>229</v>
      </c>
      <c r="D133" s="10" t="s">
        <v>5</v>
      </c>
      <c r="E133" s="11">
        <v>450</v>
      </c>
      <c r="F133" s="12"/>
    </row>
    <row r="134" spans="1:6">
      <c r="A134">
        <f t="shared" si="1"/>
        <v>128</v>
      </c>
      <c r="B134" s="9" t="s">
        <v>230</v>
      </c>
      <c r="C134" s="26" t="s">
        <v>68</v>
      </c>
      <c r="D134" s="10" t="s">
        <v>5</v>
      </c>
      <c r="E134" s="11">
        <v>450</v>
      </c>
      <c r="F134" s="12"/>
    </row>
    <row r="135" spans="1:6">
      <c r="A135">
        <f t="shared" si="1"/>
        <v>129</v>
      </c>
      <c r="B135" s="9" t="s">
        <v>231</v>
      </c>
      <c r="C135" s="26" t="s">
        <v>178</v>
      </c>
      <c r="D135" s="10" t="s">
        <v>5</v>
      </c>
      <c r="E135" s="11">
        <v>450</v>
      </c>
      <c r="F135" s="12">
        <v>100</v>
      </c>
    </row>
    <row r="136" spans="1:6">
      <c r="A136">
        <f t="shared" ref="A136:A167" si="2">+A135+1</f>
        <v>130</v>
      </c>
      <c r="B136" s="9" t="s">
        <v>217</v>
      </c>
      <c r="C136" s="26" t="s">
        <v>163</v>
      </c>
      <c r="D136" s="10" t="s">
        <v>5</v>
      </c>
      <c r="E136" s="11">
        <v>450</v>
      </c>
      <c r="F136" s="12"/>
    </row>
    <row r="137" spans="1:6">
      <c r="A137">
        <f t="shared" si="2"/>
        <v>131</v>
      </c>
      <c r="B137" s="9" t="s">
        <v>232</v>
      </c>
      <c r="C137" s="26" t="s">
        <v>175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233</v>
      </c>
      <c r="C138" s="26" t="s">
        <v>195</v>
      </c>
      <c r="D138" s="10" t="s">
        <v>5</v>
      </c>
      <c r="E138" s="11">
        <v>450</v>
      </c>
      <c r="F138" s="12">
        <v>100</v>
      </c>
    </row>
    <row r="139" spans="1:6">
      <c r="A139">
        <f t="shared" si="2"/>
        <v>133</v>
      </c>
      <c r="B139" s="9" t="s">
        <v>286</v>
      </c>
      <c r="C139" s="26" t="s">
        <v>287</v>
      </c>
      <c r="D139" s="10" t="s">
        <v>5</v>
      </c>
      <c r="E139" s="11">
        <v>450</v>
      </c>
      <c r="F139" s="12">
        <v>100</v>
      </c>
    </row>
    <row r="140" spans="1:6">
      <c r="A140">
        <f t="shared" si="2"/>
        <v>134</v>
      </c>
      <c r="B140" s="9" t="s">
        <v>288</v>
      </c>
      <c r="C140" s="26" t="s">
        <v>289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290</v>
      </c>
      <c r="C141" s="26" t="s">
        <v>291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292</v>
      </c>
      <c r="C142" s="26" t="s">
        <v>184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293</v>
      </c>
      <c r="C143" s="26" t="s">
        <v>103</v>
      </c>
      <c r="D143" s="10" t="s">
        <v>5</v>
      </c>
      <c r="E143" s="11">
        <v>450</v>
      </c>
      <c r="F143" s="12"/>
    </row>
    <row r="144" spans="1:6">
      <c r="A144">
        <f t="shared" si="2"/>
        <v>138</v>
      </c>
      <c r="B144" s="9" t="s">
        <v>318</v>
      </c>
      <c r="C144" s="26" t="s">
        <v>312</v>
      </c>
      <c r="D144" s="10" t="s">
        <v>5</v>
      </c>
      <c r="E144" s="11">
        <v>450</v>
      </c>
      <c r="F144" s="12"/>
    </row>
    <row r="145" spans="1:6">
      <c r="A145">
        <f t="shared" si="2"/>
        <v>139</v>
      </c>
      <c r="B145" s="9" t="s">
        <v>27</v>
      </c>
      <c r="C145" s="26" t="s">
        <v>69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91</v>
      </c>
      <c r="C146" s="26" t="s">
        <v>70</v>
      </c>
      <c r="D146" s="10" t="s">
        <v>6</v>
      </c>
      <c r="E146" s="11">
        <v>500</v>
      </c>
      <c r="F146" s="12"/>
    </row>
    <row r="147" spans="1:6">
      <c r="A147">
        <f t="shared" si="2"/>
        <v>141</v>
      </c>
      <c r="B147" s="9" t="s">
        <v>28</v>
      </c>
      <c r="C147" s="26" t="s">
        <v>71</v>
      </c>
      <c r="D147" s="10" t="s">
        <v>6</v>
      </c>
      <c r="E147" s="11">
        <v>500</v>
      </c>
      <c r="F147" s="12"/>
    </row>
    <row r="148" spans="1:6">
      <c r="A148">
        <f t="shared" si="2"/>
        <v>142</v>
      </c>
      <c r="B148" s="9" t="s">
        <v>127</v>
      </c>
      <c r="C148" s="26" t="s">
        <v>72</v>
      </c>
      <c r="D148" s="10" t="s">
        <v>6</v>
      </c>
      <c r="E148" s="11">
        <v>500</v>
      </c>
      <c r="F148" s="12">
        <v>100</v>
      </c>
    </row>
    <row r="149" spans="1:6">
      <c r="A149">
        <f t="shared" si="2"/>
        <v>143</v>
      </c>
      <c r="B149" s="9" t="s">
        <v>157</v>
      </c>
      <c r="C149" s="26" t="s">
        <v>186</v>
      </c>
      <c r="D149" s="10" t="s">
        <v>6</v>
      </c>
      <c r="E149" s="11">
        <v>500</v>
      </c>
      <c r="F149" s="12">
        <v>100</v>
      </c>
    </row>
    <row r="150" spans="1:6">
      <c r="A150">
        <f t="shared" si="2"/>
        <v>144</v>
      </c>
      <c r="B150" s="9" t="s">
        <v>188</v>
      </c>
      <c r="C150" s="26" t="s">
        <v>104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224</v>
      </c>
      <c r="C151" s="26" t="s">
        <v>176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228</v>
      </c>
      <c r="C152" s="26" t="s">
        <v>134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263</v>
      </c>
      <c r="C153" s="26" t="s">
        <v>264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" t="s">
        <v>283</v>
      </c>
      <c r="C154" s="26" t="s">
        <v>284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" t="s">
        <v>281</v>
      </c>
      <c r="C155" s="26" t="s">
        <v>165</v>
      </c>
      <c r="D155" s="10" t="s">
        <v>6</v>
      </c>
      <c r="E155" s="11">
        <v>500</v>
      </c>
      <c r="F155" s="12"/>
    </row>
    <row r="156" spans="1:6">
      <c r="A156">
        <f t="shared" si="2"/>
        <v>150</v>
      </c>
      <c r="B156" s="9" t="s">
        <v>285</v>
      </c>
      <c r="C156" s="26" t="s">
        <v>207</v>
      </c>
      <c r="D156" s="10" t="s">
        <v>6</v>
      </c>
      <c r="E156" s="11">
        <v>500</v>
      </c>
      <c r="F156" s="12"/>
    </row>
    <row r="157" spans="1:6">
      <c r="A157">
        <f t="shared" si="2"/>
        <v>151</v>
      </c>
      <c r="B157" s="9" t="s">
        <v>23</v>
      </c>
      <c r="C157" s="26" t="s">
        <v>63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29</v>
      </c>
      <c r="C158" s="26" t="s">
        <v>73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30</v>
      </c>
      <c r="C159" s="26" t="s">
        <v>74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13</v>
      </c>
      <c r="C160" s="26" t="s">
        <v>75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27</v>
      </c>
      <c r="C161" s="26" t="s">
        <v>76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15</v>
      </c>
      <c r="C162" s="26" t="s">
        <v>77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31</v>
      </c>
      <c r="C163" s="26" t="s">
        <v>78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227</v>
      </c>
      <c r="C164" s="26" t="s">
        <v>165</v>
      </c>
      <c r="D164" s="10" t="s">
        <v>124</v>
      </c>
      <c r="E164" s="11">
        <v>500</v>
      </c>
      <c r="F164" s="12"/>
    </row>
    <row r="165" spans="1:6">
      <c r="A165">
        <f t="shared" si="2"/>
        <v>159</v>
      </c>
      <c r="B165" s="9" t="s">
        <v>168</v>
      </c>
      <c r="C165" s="26" t="s">
        <v>190</v>
      </c>
      <c r="D165" s="10" t="s">
        <v>124</v>
      </c>
      <c r="E165" s="11">
        <v>500</v>
      </c>
      <c r="F165" s="12"/>
    </row>
    <row r="166" spans="1:6">
      <c r="A166">
        <f t="shared" si="2"/>
        <v>160</v>
      </c>
      <c r="B166" s="9" t="s">
        <v>111</v>
      </c>
      <c r="C166" s="26" t="s">
        <v>158</v>
      </c>
      <c r="D166" s="10" t="s">
        <v>124</v>
      </c>
      <c r="E166" s="11">
        <v>500</v>
      </c>
      <c r="F166" s="12"/>
    </row>
    <row r="167" spans="1:6" ht="15.75" thickBot="1">
      <c r="A167">
        <f t="shared" si="2"/>
        <v>161</v>
      </c>
      <c r="B167" s="15" t="s">
        <v>313</v>
      </c>
      <c r="C167" s="28" t="s">
        <v>178</v>
      </c>
      <c r="D167" s="16" t="s">
        <v>124</v>
      </c>
      <c r="E167" s="17">
        <v>500</v>
      </c>
      <c r="F167" s="18"/>
    </row>
    <row r="168" spans="1:6" ht="15.75" thickBot="1">
      <c r="D168"/>
    </row>
    <row r="169" spans="1:6" ht="15.75" thickBot="1">
      <c r="D169"/>
      <c r="E169" s="30">
        <f>SUM(E7:E168)</f>
        <v>68900</v>
      </c>
      <c r="F169" s="30">
        <f>SUM(F7:F168)</f>
        <v>7350</v>
      </c>
    </row>
    <row r="170" spans="1:6">
      <c r="D170"/>
      <c r="E170" s="3">
        <f>SUM(E169:F169)</f>
        <v>76250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J170"/>
  <sheetViews>
    <sheetView topLeftCell="A35" workbookViewId="0">
      <selection activeCell="F45" sqref="F45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320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69">
        <v>400</v>
      </c>
      <c r="F28" s="12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69">
        <v>400</v>
      </c>
      <c r="F30" s="12">
        <v>150</v>
      </c>
    </row>
    <row r="31" spans="1:6">
      <c r="A31">
        <f t="shared" si="0"/>
        <v>25</v>
      </c>
      <c r="B31" s="9" t="s">
        <v>307</v>
      </c>
      <c r="C31" s="26" t="s">
        <v>308</v>
      </c>
      <c r="D31" s="10" t="s">
        <v>8</v>
      </c>
      <c r="E31" s="69">
        <v>400</v>
      </c>
      <c r="F31" s="12"/>
    </row>
    <row r="32" spans="1:6">
      <c r="A32">
        <f t="shared" si="0"/>
        <v>26</v>
      </c>
      <c r="B32" s="63" t="s">
        <v>40</v>
      </c>
      <c r="C32" s="64" t="s">
        <v>85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41</v>
      </c>
      <c r="C33" s="64" t="s">
        <v>86</v>
      </c>
      <c r="D33" s="65" t="s">
        <v>7</v>
      </c>
      <c r="E33" s="69">
        <v>400</v>
      </c>
      <c r="F33" s="67">
        <v>200</v>
      </c>
    </row>
    <row r="34" spans="1:6">
      <c r="A34">
        <f t="shared" si="0"/>
        <v>28</v>
      </c>
      <c r="B34" s="63" t="s">
        <v>42</v>
      </c>
      <c r="C34" s="64" t="s">
        <v>87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43</v>
      </c>
      <c r="C35" s="64" t="s">
        <v>88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45</v>
      </c>
      <c r="C36" s="64" t="s">
        <v>89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245</v>
      </c>
      <c r="C37" s="64" t="s">
        <v>107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112</v>
      </c>
      <c r="C38" s="64" t="s">
        <v>113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122</v>
      </c>
      <c r="C39" s="64" t="s">
        <v>219</v>
      </c>
      <c r="D39" s="65" t="s">
        <v>7</v>
      </c>
      <c r="E39" s="69">
        <v>400</v>
      </c>
      <c r="F39" s="67"/>
    </row>
    <row r="40" spans="1:6" ht="15" customHeight="1">
      <c r="A40">
        <f t="shared" si="0"/>
        <v>34</v>
      </c>
      <c r="B40" s="63" t="s">
        <v>131</v>
      </c>
      <c r="C40" s="64" t="s">
        <v>132</v>
      </c>
      <c r="D40" s="65" t="s">
        <v>7</v>
      </c>
      <c r="E40" s="69">
        <v>400</v>
      </c>
      <c r="F40" s="67">
        <v>100</v>
      </c>
    </row>
    <row r="41" spans="1:6" ht="15" customHeight="1">
      <c r="A41">
        <f t="shared" si="0"/>
        <v>35</v>
      </c>
      <c r="B41" s="63" t="s">
        <v>136</v>
      </c>
      <c r="C41" s="64" t="s">
        <v>113</v>
      </c>
      <c r="D41" s="65" t="s">
        <v>7</v>
      </c>
      <c r="E41" s="69">
        <v>400</v>
      </c>
      <c r="F41" s="67"/>
    </row>
    <row r="42" spans="1:6" ht="15" customHeight="1">
      <c r="A42">
        <f t="shared" si="0"/>
        <v>36</v>
      </c>
      <c r="B42" s="63" t="s">
        <v>139</v>
      </c>
      <c r="C42" s="64" t="s">
        <v>140</v>
      </c>
      <c r="D42" s="65" t="s">
        <v>7</v>
      </c>
      <c r="E42" s="69">
        <v>400</v>
      </c>
      <c r="F42" s="67">
        <v>150</v>
      </c>
    </row>
    <row r="43" spans="1:6" ht="15" customHeight="1">
      <c r="A43">
        <f t="shared" si="0"/>
        <v>37</v>
      </c>
      <c r="B43" s="63" t="s">
        <v>143</v>
      </c>
      <c r="C43" s="64" t="s">
        <v>144</v>
      </c>
      <c r="D43" s="65" t="s">
        <v>7</v>
      </c>
      <c r="E43" s="69">
        <v>400</v>
      </c>
      <c r="F43" s="67"/>
    </row>
    <row r="44" spans="1:6" ht="15" customHeight="1">
      <c r="A44">
        <f t="shared" si="0"/>
        <v>38</v>
      </c>
      <c r="B44" s="63" t="s">
        <v>145</v>
      </c>
      <c r="C44" s="64" t="s">
        <v>146</v>
      </c>
      <c r="D44" s="65" t="s">
        <v>7</v>
      </c>
      <c r="E44" s="69">
        <v>400</v>
      </c>
      <c r="F44" s="67"/>
    </row>
    <row r="45" spans="1:6" ht="17.25" customHeight="1">
      <c r="A45">
        <f t="shared" si="0"/>
        <v>39</v>
      </c>
      <c r="B45" s="63" t="s">
        <v>147</v>
      </c>
      <c r="C45" s="64" t="s">
        <v>150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151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147</v>
      </c>
      <c r="C47" s="64" t="s">
        <v>152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203</v>
      </c>
      <c r="C48" s="64" t="s">
        <v>204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210</v>
      </c>
      <c r="C49" s="64" t="s">
        <v>211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212</v>
      </c>
      <c r="C50" s="64" t="s">
        <v>213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216</v>
      </c>
      <c r="C51" s="64" t="s">
        <v>130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217</v>
      </c>
      <c r="C52" s="64" t="s">
        <v>218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249</v>
      </c>
      <c r="C53" s="64" t="s">
        <v>204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251</v>
      </c>
      <c r="C54" s="64" t="s">
        <v>252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253</v>
      </c>
      <c r="C55" s="64" t="s">
        <v>254</v>
      </c>
      <c r="D55" s="65" t="s">
        <v>7</v>
      </c>
      <c r="E55" s="69">
        <v>400</v>
      </c>
      <c r="F55" s="67"/>
    </row>
    <row r="56" spans="1:6">
      <c r="A56">
        <f t="shared" si="0"/>
        <v>50</v>
      </c>
      <c r="B56" s="63" t="s">
        <v>307</v>
      </c>
      <c r="C56" s="64" t="s">
        <v>311</v>
      </c>
      <c r="D56" s="65" t="s">
        <v>7</v>
      </c>
      <c r="E56" s="69">
        <v>400</v>
      </c>
      <c r="F56" s="67">
        <v>100</v>
      </c>
    </row>
    <row r="57" spans="1:6">
      <c r="A57">
        <f t="shared" si="0"/>
        <v>51</v>
      </c>
      <c r="B57" s="9" t="s">
        <v>32</v>
      </c>
      <c r="C57" s="26" t="s">
        <v>104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33</v>
      </c>
      <c r="C58" s="26" t="s">
        <v>79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34</v>
      </c>
      <c r="C59" s="26" t="s">
        <v>78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17</v>
      </c>
      <c r="C60" s="26" t="s">
        <v>80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31</v>
      </c>
      <c r="C61" s="26" t="s">
        <v>81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35</v>
      </c>
      <c r="C62" s="26" t="s">
        <v>82</v>
      </c>
      <c r="D62" s="10" t="s">
        <v>128</v>
      </c>
      <c r="E62" s="69">
        <v>400</v>
      </c>
      <c r="F62" s="71"/>
    </row>
    <row r="63" spans="1:6">
      <c r="A63">
        <f t="shared" si="0"/>
        <v>57</v>
      </c>
      <c r="B63" s="9" t="s">
        <v>38</v>
      </c>
      <c r="C63" s="26" t="s">
        <v>84</v>
      </c>
      <c r="D63" s="10" t="s">
        <v>128</v>
      </c>
      <c r="E63" s="69">
        <v>400</v>
      </c>
      <c r="F63" s="71">
        <v>100</v>
      </c>
    </row>
    <row r="64" spans="1:6">
      <c r="A64">
        <f t="shared" si="0"/>
        <v>58</v>
      </c>
      <c r="B64" s="9" t="s">
        <v>13</v>
      </c>
      <c r="C64" s="26" t="s">
        <v>49</v>
      </c>
      <c r="D64" s="10" t="s">
        <v>128</v>
      </c>
      <c r="E64" s="69">
        <v>400</v>
      </c>
      <c r="F64" s="71"/>
    </row>
    <row r="65" spans="1:6">
      <c r="A65">
        <f t="shared" si="0"/>
        <v>59</v>
      </c>
      <c r="B65" s="9" t="s">
        <v>39</v>
      </c>
      <c r="C65" s="26" t="s">
        <v>84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109</v>
      </c>
      <c r="C66" s="26" t="s">
        <v>110</v>
      </c>
      <c r="D66" s="10" t="s">
        <v>128</v>
      </c>
      <c r="E66" s="69">
        <v>400</v>
      </c>
      <c r="F66" s="71">
        <v>100</v>
      </c>
    </row>
    <row r="67" spans="1:6">
      <c r="A67">
        <f t="shared" si="0"/>
        <v>61</v>
      </c>
      <c r="B67" s="9" t="s">
        <v>114</v>
      </c>
      <c r="C67" s="26" t="s">
        <v>115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114</v>
      </c>
      <c r="C68" s="26" t="s">
        <v>116</v>
      </c>
      <c r="D68" s="10" t="s">
        <v>128</v>
      </c>
      <c r="E68" s="69">
        <v>400</v>
      </c>
      <c r="F68" s="71"/>
    </row>
    <row r="69" spans="1:6">
      <c r="A69">
        <f t="shared" si="0"/>
        <v>63</v>
      </c>
      <c r="B69" s="9" t="s">
        <v>119</v>
      </c>
      <c r="C69" s="26" t="s">
        <v>120</v>
      </c>
      <c r="D69" s="10" t="s">
        <v>128</v>
      </c>
      <c r="E69" s="69">
        <v>400</v>
      </c>
      <c r="F69" s="71">
        <v>100</v>
      </c>
    </row>
    <row r="70" spans="1:6">
      <c r="A70">
        <f t="shared" si="0"/>
        <v>64</v>
      </c>
      <c r="B70" s="9" t="s">
        <v>155</v>
      </c>
      <c r="C70" s="26" t="s">
        <v>156</v>
      </c>
      <c r="D70" s="10" t="s">
        <v>128</v>
      </c>
      <c r="E70" s="69">
        <v>400</v>
      </c>
      <c r="F70" s="12">
        <v>100</v>
      </c>
    </row>
    <row r="71" spans="1:6">
      <c r="A71">
        <f t="shared" si="0"/>
        <v>65</v>
      </c>
      <c r="B71" s="9" t="s">
        <v>157</v>
      </c>
      <c r="C71" s="26" t="s">
        <v>158</v>
      </c>
      <c r="D71" s="10" t="s">
        <v>128</v>
      </c>
      <c r="E71" s="69">
        <v>400</v>
      </c>
      <c r="F71" s="12">
        <v>0</v>
      </c>
    </row>
    <row r="72" spans="1:6">
      <c r="A72">
        <f t="shared" ref="A72:A135" si="1">+A71+1</f>
        <v>66</v>
      </c>
      <c r="B72" s="9" t="s">
        <v>159</v>
      </c>
      <c r="C72" s="26" t="s">
        <v>64</v>
      </c>
      <c r="D72" s="10" t="s">
        <v>128</v>
      </c>
      <c r="E72" s="69">
        <v>400</v>
      </c>
      <c r="F72" s="12">
        <v>150</v>
      </c>
    </row>
    <row r="73" spans="1:6">
      <c r="A73">
        <f t="shared" si="1"/>
        <v>67</v>
      </c>
      <c r="B73" s="9" t="s">
        <v>160</v>
      </c>
      <c r="C73" s="26" t="s">
        <v>123</v>
      </c>
      <c r="D73" s="10" t="s">
        <v>128</v>
      </c>
      <c r="E73" s="69">
        <v>400</v>
      </c>
      <c r="F73" s="12">
        <v>100</v>
      </c>
    </row>
    <row r="74" spans="1:6">
      <c r="A74">
        <f t="shared" si="1"/>
        <v>68</v>
      </c>
      <c r="B74" s="9" t="s">
        <v>161</v>
      </c>
      <c r="C74" s="26" t="s">
        <v>151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162</v>
      </c>
      <c r="C75" s="26" t="s">
        <v>163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164</v>
      </c>
      <c r="C76" s="26" t="s">
        <v>165</v>
      </c>
      <c r="D76" s="10" t="s">
        <v>128</v>
      </c>
      <c r="E76" s="69">
        <v>400</v>
      </c>
      <c r="F76" s="12">
        <v>150</v>
      </c>
    </row>
    <row r="77" spans="1:6">
      <c r="A77">
        <f t="shared" si="1"/>
        <v>71</v>
      </c>
      <c r="B77" s="9" t="s">
        <v>141</v>
      </c>
      <c r="C77" s="26" t="s">
        <v>175</v>
      </c>
      <c r="D77" s="10" t="s">
        <v>128</v>
      </c>
      <c r="E77" s="69">
        <v>400</v>
      </c>
      <c r="F77" s="12">
        <v>0</v>
      </c>
    </row>
    <row r="78" spans="1:6">
      <c r="A78">
        <f t="shared" si="1"/>
        <v>72</v>
      </c>
      <c r="B78" s="9" t="s">
        <v>166</v>
      </c>
      <c r="C78" s="26" t="s">
        <v>176</v>
      </c>
      <c r="D78" s="10" t="s">
        <v>128</v>
      </c>
      <c r="E78" s="69">
        <v>400</v>
      </c>
      <c r="F78" s="12">
        <v>100</v>
      </c>
    </row>
    <row r="79" spans="1:6">
      <c r="A79">
        <f t="shared" si="1"/>
        <v>73</v>
      </c>
      <c r="B79" s="9" t="s">
        <v>167</v>
      </c>
      <c r="C79" s="26" t="s">
        <v>115</v>
      </c>
      <c r="D79" s="10" t="s">
        <v>128</v>
      </c>
      <c r="E79" s="69">
        <v>400</v>
      </c>
      <c r="F79" s="12">
        <v>0</v>
      </c>
    </row>
    <row r="80" spans="1:6">
      <c r="A80">
        <f t="shared" si="1"/>
        <v>74</v>
      </c>
      <c r="B80" s="9" t="s">
        <v>168</v>
      </c>
      <c r="C80" s="26" t="s">
        <v>151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169</v>
      </c>
      <c r="C81" s="26" t="s">
        <v>123</v>
      </c>
      <c r="D81" s="10" t="s">
        <v>128</v>
      </c>
      <c r="E81" s="69">
        <v>400</v>
      </c>
      <c r="F81" s="12">
        <v>100</v>
      </c>
    </row>
    <row r="82" spans="1:6">
      <c r="A82">
        <f t="shared" si="1"/>
        <v>76</v>
      </c>
      <c r="B82" s="9" t="s">
        <v>170</v>
      </c>
      <c r="C82" s="26" t="s">
        <v>177</v>
      </c>
      <c r="D82" s="10" t="s">
        <v>128</v>
      </c>
      <c r="E82" s="69">
        <v>400</v>
      </c>
      <c r="F82" s="12">
        <v>200</v>
      </c>
    </row>
    <row r="83" spans="1:6">
      <c r="A83">
        <f t="shared" si="1"/>
        <v>77</v>
      </c>
      <c r="B83" s="9" t="s">
        <v>171</v>
      </c>
      <c r="C83" s="26" t="s">
        <v>178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172</v>
      </c>
      <c r="C84" s="26" t="s">
        <v>179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173</v>
      </c>
      <c r="C85" s="26" t="s">
        <v>108</v>
      </c>
      <c r="D85" s="10" t="s">
        <v>128</v>
      </c>
      <c r="E85" s="69">
        <v>400</v>
      </c>
      <c r="F85" s="12">
        <v>150</v>
      </c>
    </row>
    <row r="86" spans="1:6">
      <c r="A86">
        <f t="shared" si="1"/>
        <v>80</v>
      </c>
      <c r="B86" s="9" t="s">
        <v>174</v>
      </c>
      <c r="C86" s="26" t="s">
        <v>180</v>
      </c>
      <c r="D86" s="10" t="s">
        <v>128</v>
      </c>
      <c r="E86" s="69">
        <v>400</v>
      </c>
      <c r="F86" s="12">
        <v>200</v>
      </c>
    </row>
    <row r="87" spans="1:6">
      <c r="A87">
        <f t="shared" si="1"/>
        <v>81</v>
      </c>
      <c r="B87" s="9" t="s">
        <v>221</v>
      </c>
      <c r="C87" s="26" t="s">
        <v>186</v>
      </c>
      <c r="D87" s="10" t="s">
        <v>128</v>
      </c>
      <c r="E87" s="69">
        <v>400</v>
      </c>
      <c r="F87" s="12">
        <v>150</v>
      </c>
    </row>
    <row r="88" spans="1:6">
      <c r="A88">
        <f t="shared" si="1"/>
        <v>82</v>
      </c>
      <c r="B88" s="9" t="s">
        <v>161</v>
      </c>
      <c r="C88" s="26" t="s">
        <v>222</v>
      </c>
      <c r="D88" s="10" t="s">
        <v>128</v>
      </c>
      <c r="E88" s="69">
        <v>400</v>
      </c>
      <c r="F88" s="12">
        <v>100</v>
      </c>
    </row>
    <row r="89" spans="1:6">
      <c r="A89">
        <f t="shared" si="1"/>
        <v>83</v>
      </c>
      <c r="B89" s="9" t="s">
        <v>223</v>
      </c>
      <c r="C89" s="26" t="s">
        <v>178</v>
      </c>
      <c r="D89" s="10" t="s">
        <v>128</v>
      </c>
      <c r="E89" s="69">
        <v>400</v>
      </c>
      <c r="F89" s="12">
        <v>150</v>
      </c>
    </row>
    <row r="90" spans="1:6">
      <c r="A90">
        <f t="shared" si="1"/>
        <v>84</v>
      </c>
      <c r="B90" s="9" t="s">
        <v>225</v>
      </c>
      <c r="C90" s="26" t="s">
        <v>226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224</v>
      </c>
      <c r="C91" s="26" t="s">
        <v>256</v>
      </c>
      <c r="D91" s="10" t="s">
        <v>128</v>
      </c>
      <c r="E91" s="69">
        <v>400</v>
      </c>
      <c r="F91" s="12"/>
    </row>
    <row r="92" spans="1:6">
      <c r="A92">
        <f t="shared" si="1"/>
        <v>86</v>
      </c>
      <c r="B92" s="9" t="s">
        <v>257</v>
      </c>
      <c r="C92" s="26" t="s">
        <v>158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258</v>
      </c>
      <c r="C93" s="26" t="s">
        <v>259</v>
      </c>
      <c r="D93" s="10" t="s">
        <v>128</v>
      </c>
      <c r="E93" s="69">
        <v>400</v>
      </c>
      <c r="F93" s="12">
        <v>150</v>
      </c>
    </row>
    <row r="94" spans="1:6">
      <c r="A94">
        <f t="shared" si="1"/>
        <v>88</v>
      </c>
      <c r="B94" s="9" t="s">
        <v>260</v>
      </c>
      <c r="C94" s="26" t="s">
        <v>151</v>
      </c>
      <c r="D94" s="10" t="s">
        <v>128</v>
      </c>
      <c r="E94" s="69">
        <v>400</v>
      </c>
      <c r="F94" s="12"/>
    </row>
    <row r="95" spans="1:6">
      <c r="A95">
        <f t="shared" si="1"/>
        <v>89</v>
      </c>
      <c r="B95" s="9" t="s">
        <v>294</v>
      </c>
      <c r="C95" s="26" t="s">
        <v>266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295</v>
      </c>
      <c r="C96" s="26" t="s">
        <v>203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296</v>
      </c>
      <c r="C97" s="26" t="s">
        <v>267</v>
      </c>
      <c r="D97" s="10" t="s">
        <v>128</v>
      </c>
      <c r="E97" s="69">
        <v>400</v>
      </c>
      <c r="F97" s="12">
        <v>150</v>
      </c>
    </row>
    <row r="98" spans="1:6">
      <c r="A98">
        <f t="shared" si="1"/>
        <v>92</v>
      </c>
      <c r="B98" s="9" t="s">
        <v>314</v>
      </c>
      <c r="C98" s="26" t="s">
        <v>315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36</v>
      </c>
      <c r="C99" s="26" t="s">
        <v>54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300</v>
      </c>
      <c r="C100" s="26" t="s">
        <v>301</v>
      </c>
      <c r="D100" s="10" t="s">
        <v>128</v>
      </c>
      <c r="E100" s="69">
        <v>400</v>
      </c>
      <c r="F100" s="12"/>
    </row>
    <row r="101" spans="1:6">
      <c r="A101">
        <f t="shared" si="1"/>
        <v>95</v>
      </c>
      <c r="B101" s="9" t="s">
        <v>11</v>
      </c>
      <c r="C101" s="26" t="s">
        <v>46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12</v>
      </c>
      <c r="C102" s="26" t="s">
        <v>47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13</v>
      </c>
      <c r="C103" s="26" t="s">
        <v>48</v>
      </c>
      <c r="D103" s="10" t="s">
        <v>4</v>
      </c>
      <c r="E103" s="11">
        <v>450</v>
      </c>
      <c r="F103" s="12"/>
    </row>
    <row r="104" spans="1:6">
      <c r="A104">
        <f t="shared" si="1"/>
        <v>98</v>
      </c>
      <c r="B104" s="9" t="s">
        <v>14</v>
      </c>
      <c r="C104" s="26" t="s">
        <v>50</v>
      </c>
      <c r="D104" s="10" t="s">
        <v>4</v>
      </c>
      <c r="E104" s="11">
        <v>450</v>
      </c>
      <c r="F104" s="12">
        <v>150</v>
      </c>
    </row>
    <row r="105" spans="1:6">
      <c r="A105">
        <f t="shared" si="1"/>
        <v>99</v>
      </c>
      <c r="B105" s="9" t="s">
        <v>15</v>
      </c>
      <c r="C105" s="26" t="s">
        <v>51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15</v>
      </c>
      <c r="C106" s="26" t="s">
        <v>53</v>
      </c>
      <c r="D106" s="10" t="s">
        <v>4</v>
      </c>
      <c r="E106" s="11">
        <v>450</v>
      </c>
      <c r="F106" s="12"/>
    </row>
    <row r="107" spans="1:6">
      <c r="A107">
        <f t="shared" si="1"/>
        <v>101</v>
      </c>
      <c r="B107" s="9" t="s">
        <v>16</v>
      </c>
      <c r="C107" s="26" t="s">
        <v>54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17</v>
      </c>
      <c r="C108" s="26" t="s">
        <v>55</v>
      </c>
      <c r="D108" s="10" t="s">
        <v>4</v>
      </c>
      <c r="E108" s="11">
        <v>450</v>
      </c>
      <c r="F108" s="12">
        <v>100</v>
      </c>
    </row>
    <row r="109" spans="1:6">
      <c r="A109">
        <f t="shared" si="1"/>
        <v>103</v>
      </c>
      <c r="B109" s="9" t="s">
        <v>18</v>
      </c>
      <c r="C109" s="26" t="s">
        <v>56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19</v>
      </c>
      <c r="C110" s="26" t="s">
        <v>57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111</v>
      </c>
      <c r="C111" s="26" t="s">
        <v>58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20</v>
      </c>
      <c r="C112" s="26" t="s">
        <v>59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21</v>
      </c>
      <c r="C113" s="26" t="s">
        <v>60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22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189</v>
      </c>
      <c r="C115" s="26" t="s">
        <v>62</v>
      </c>
      <c r="D115" s="10" t="s">
        <v>4</v>
      </c>
      <c r="E115" s="11">
        <v>450</v>
      </c>
      <c r="F115" s="12"/>
    </row>
    <row r="116" spans="1:6">
      <c r="A116">
        <f t="shared" si="1"/>
        <v>110</v>
      </c>
      <c r="B116" s="9" t="s">
        <v>191</v>
      </c>
      <c r="C116" s="26" t="s">
        <v>54</v>
      </c>
      <c r="D116" s="10" t="s">
        <v>4</v>
      </c>
      <c r="E116" s="11">
        <v>450</v>
      </c>
      <c r="F116" s="12">
        <v>200</v>
      </c>
    </row>
    <row r="117" spans="1:6">
      <c r="A117">
        <f t="shared" si="1"/>
        <v>111</v>
      </c>
      <c r="B117" s="9" t="s">
        <v>234</v>
      </c>
      <c r="C117" s="26" t="s">
        <v>235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236</v>
      </c>
      <c r="C118" s="26" t="s">
        <v>61</v>
      </c>
      <c r="D118" s="10" t="s">
        <v>4</v>
      </c>
      <c r="E118" s="11">
        <v>450</v>
      </c>
      <c r="F118" s="12">
        <v>100</v>
      </c>
    </row>
    <row r="119" spans="1:6">
      <c r="A119">
        <f t="shared" si="1"/>
        <v>113</v>
      </c>
      <c r="B119" s="9" t="s">
        <v>117</v>
      </c>
      <c r="C119" s="26" t="s">
        <v>52</v>
      </c>
      <c r="D119" s="10" t="s">
        <v>4</v>
      </c>
      <c r="E119" s="11">
        <v>450</v>
      </c>
      <c r="F119" s="12"/>
    </row>
    <row r="120" spans="1:6">
      <c r="A120">
        <f t="shared" si="1"/>
        <v>114</v>
      </c>
      <c r="B120" s="9" t="s">
        <v>261</v>
      </c>
      <c r="C120" s="26" t="s">
        <v>218</v>
      </c>
      <c r="D120" s="10" t="s">
        <v>4</v>
      </c>
      <c r="E120" s="11">
        <v>450</v>
      </c>
      <c r="F120" s="12">
        <v>150</v>
      </c>
    </row>
    <row r="121" spans="1:6">
      <c r="A121">
        <f t="shared" si="1"/>
        <v>115</v>
      </c>
      <c r="B121" s="9" t="s">
        <v>283</v>
      </c>
      <c r="C121" s="26" t="s">
        <v>265</v>
      </c>
      <c r="D121" s="10" t="s">
        <v>4</v>
      </c>
      <c r="E121" s="11">
        <v>450</v>
      </c>
      <c r="F121" s="12"/>
    </row>
    <row r="122" spans="1:6">
      <c r="A122">
        <f t="shared" si="1"/>
        <v>116</v>
      </c>
      <c r="B122" s="9" t="s">
        <v>297</v>
      </c>
      <c r="C122" s="26" t="s">
        <v>154</v>
      </c>
      <c r="D122" s="10" t="s">
        <v>4</v>
      </c>
      <c r="E122" s="11">
        <v>450</v>
      </c>
      <c r="F122" s="12">
        <v>100</v>
      </c>
    </row>
    <row r="123" spans="1:6">
      <c r="A123">
        <f t="shared" si="1"/>
        <v>117</v>
      </c>
      <c r="B123" s="9" t="s">
        <v>298</v>
      </c>
      <c r="C123" s="26" t="s">
        <v>123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316</v>
      </c>
      <c r="C124" s="26" t="s">
        <v>54</v>
      </c>
      <c r="D124" s="10" t="s">
        <v>4</v>
      </c>
      <c r="E124" s="11">
        <v>450</v>
      </c>
      <c r="F124" s="12"/>
    </row>
    <row r="125" spans="1:6">
      <c r="A125">
        <f t="shared" si="1"/>
        <v>119</v>
      </c>
      <c r="B125" s="9" t="s">
        <v>317</v>
      </c>
      <c r="C125" s="26" t="s">
        <v>151</v>
      </c>
      <c r="D125" s="10" t="s">
        <v>4</v>
      </c>
      <c r="E125" s="11">
        <v>450</v>
      </c>
      <c r="F125" s="12"/>
    </row>
    <row r="126" spans="1:6">
      <c r="A126">
        <f t="shared" si="1"/>
        <v>120</v>
      </c>
      <c r="B126" s="9" t="s">
        <v>24</v>
      </c>
      <c r="C126" s="26" t="s">
        <v>64</v>
      </c>
      <c r="D126" s="10" t="s">
        <v>5</v>
      </c>
      <c r="E126" s="11">
        <v>450</v>
      </c>
      <c r="F126" s="12"/>
    </row>
    <row r="127" spans="1:6">
      <c r="A127">
        <f t="shared" si="1"/>
        <v>121</v>
      </c>
      <c r="B127" s="9" t="s">
        <v>19</v>
      </c>
      <c r="C127" s="26" t="s">
        <v>66</v>
      </c>
      <c r="D127" s="10" t="s">
        <v>5</v>
      </c>
      <c r="E127" s="11">
        <v>450</v>
      </c>
      <c r="F127" s="12"/>
    </row>
    <row r="128" spans="1:6">
      <c r="A128">
        <f t="shared" si="1"/>
        <v>122</v>
      </c>
      <c r="B128" s="9" t="s">
        <v>25</v>
      </c>
      <c r="C128" s="26" t="s">
        <v>67</v>
      </c>
      <c r="D128" s="10" t="s">
        <v>5</v>
      </c>
      <c r="E128" s="11">
        <v>450</v>
      </c>
      <c r="F128" s="12">
        <v>150</v>
      </c>
    </row>
    <row r="129" spans="1:6">
      <c r="A129">
        <f t="shared" si="1"/>
        <v>123</v>
      </c>
      <c r="B129" s="9" t="s">
        <v>25</v>
      </c>
      <c r="C129" s="26" t="s">
        <v>103</v>
      </c>
      <c r="D129" s="10" t="s">
        <v>5</v>
      </c>
      <c r="E129" s="11">
        <v>450</v>
      </c>
      <c r="F129" s="12">
        <v>150</v>
      </c>
    </row>
    <row r="130" spans="1:6">
      <c r="A130">
        <f t="shared" si="1"/>
        <v>124</v>
      </c>
      <c r="B130" s="9" t="s">
        <v>26</v>
      </c>
      <c r="C130" s="26" t="s">
        <v>68</v>
      </c>
      <c r="D130" s="10" t="s">
        <v>5</v>
      </c>
      <c r="E130" s="11">
        <v>450</v>
      </c>
      <c r="F130" s="12">
        <v>100</v>
      </c>
    </row>
    <row r="131" spans="1:6">
      <c r="A131">
        <f t="shared" si="1"/>
        <v>125</v>
      </c>
      <c r="B131" s="9" t="s">
        <v>187</v>
      </c>
      <c r="C131" s="26" t="s">
        <v>130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161</v>
      </c>
      <c r="C132" s="26" t="s">
        <v>186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262</v>
      </c>
      <c r="C133" s="26" t="s">
        <v>229</v>
      </c>
      <c r="D133" s="10" t="s">
        <v>5</v>
      </c>
      <c r="E133" s="11">
        <v>450</v>
      </c>
      <c r="F133" s="12"/>
    </row>
    <row r="134" spans="1:6">
      <c r="A134">
        <f t="shared" si="1"/>
        <v>128</v>
      </c>
      <c r="B134" s="9" t="s">
        <v>230</v>
      </c>
      <c r="C134" s="26" t="s">
        <v>68</v>
      </c>
      <c r="D134" s="10" t="s">
        <v>5</v>
      </c>
      <c r="E134" s="11">
        <v>450</v>
      </c>
      <c r="F134" s="12"/>
    </row>
    <row r="135" spans="1:6">
      <c r="A135">
        <f t="shared" si="1"/>
        <v>129</v>
      </c>
      <c r="B135" s="9" t="s">
        <v>231</v>
      </c>
      <c r="C135" s="26" t="s">
        <v>178</v>
      </c>
      <c r="D135" s="10" t="s">
        <v>5</v>
      </c>
      <c r="E135" s="11">
        <v>450</v>
      </c>
      <c r="F135" s="12">
        <v>100</v>
      </c>
    </row>
    <row r="136" spans="1:6">
      <c r="A136">
        <f t="shared" ref="A136:A167" si="2">+A135+1</f>
        <v>130</v>
      </c>
      <c r="B136" s="9" t="s">
        <v>217</v>
      </c>
      <c r="C136" s="26" t="s">
        <v>163</v>
      </c>
      <c r="D136" s="10" t="s">
        <v>5</v>
      </c>
      <c r="E136" s="11">
        <v>450</v>
      </c>
      <c r="F136" s="12"/>
    </row>
    <row r="137" spans="1:6">
      <c r="A137">
        <f t="shared" si="2"/>
        <v>131</v>
      </c>
      <c r="B137" s="9" t="s">
        <v>232</v>
      </c>
      <c r="C137" s="26" t="s">
        <v>175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233</v>
      </c>
      <c r="C138" s="26" t="s">
        <v>195</v>
      </c>
      <c r="D138" s="10" t="s">
        <v>5</v>
      </c>
      <c r="E138" s="11">
        <v>450</v>
      </c>
      <c r="F138" s="12">
        <v>100</v>
      </c>
    </row>
    <row r="139" spans="1:6">
      <c r="A139">
        <f t="shared" si="2"/>
        <v>133</v>
      </c>
      <c r="B139" s="9" t="s">
        <v>286</v>
      </c>
      <c r="C139" s="26" t="s">
        <v>287</v>
      </c>
      <c r="D139" s="10" t="s">
        <v>5</v>
      </c>
      <c r="E139" s="11">
        <v>450</v>
      </c>
      <c r="F139" s="12">
        <v>100</v>
      </c>
    </row>
    <row r="140" spans="1:6">
      <c r="A140">
        <f t="shared" si="2"/>
        <v>134</v>
      </c>
      <c r="B140" s="9" t="s">
        <v>288</v>
      </c>
      <c r="C140" s="26" t="s">
        <v>289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290</v>
      </c>
      <c r="C141" s="26" t="s">
        <v>291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292</v>
      </c>
      <c r="C142" s="26" t="s">
        <v>184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293</v>
      </c>
      <c r="C143" s="26" t="s">
        <v>103</v>
      </c>
      <c r="D143" s="10" t="s">
        <v>5</v>
      </c>
      <c r="E143" s="11">
        <v>450</v>
      </c>
      <c r="F143" s="12"/>
    </row>
    <row r="144" spans="1:6">
      <c r="A144">
        <f t="shared" si="2"/>
        <v>138</v>
      </c>
      <c r="B144" s="9" t="s">
        <v>318</v>
      </c>
      <c r="C144" s="26" t="s">
        <v>312</v>
      </c>
      <c r="D144" s="10" t="s">
        <v>5</v>
      </c>
      <c r="E144" s="11">
        <v>450</v>
      </c>
      <c r="F144" s="12"/>
    </row>
    <row r="145" spans="1:6">
      <c r="A145">
        <f t="shared" si="2"/>
        <v>139</v>
      </c>
      <c r="B145" s="9" t="s">
        <v>27</v>
      </c>
      <c r="C145" s="26" t="s">
        <v>69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91</v>
      </c>
      <c r="C146" s="26" t="s">
        <v>70</v>
      </c>
      <c r="D146" s="10" t="s">
        <v>6</v>
      </c>
      <c r="E146" s="11">
        <v>500</v>
      </c>
      <c r="F146" s="12"/>
    </row>
    <row r="147" spans="1:6">
      <c r="A147">
        <f t="shared" si="2"/>
        <v>141</v>
      </c>
      <c r="B147" s="9" t="s">
        <v>28</v>
      </c>
      <c r="C147" s="26" t="s">
        <v>71</v>
      </c>
      <c r="D147" s="10" t="s">
        <v>6</v>
      </c>
      <c r="E147" s="11">
        <v>500</v>
      </c>
      <c r="F147" s="12"/>
    </row>
    <row r="148" spans="1:6">
      <c r="A148">
        <f t="shared" si="2"/>
        <v>142</v>
      </c>
      <c r="B148" s="9" t="s">
        <v>127</v>
      </c>
      <c r="C148" s="26" t="s">
        <v>72</v>
      </c>
      <c r="D148" s="10" t="s">
        <v>6</v>
      </c>
      <c r="E148" s="11">
        <v>500</v>
      </c>
      <c r="F148" s="12">
        <v>100</v>
      </c>
    </row>
    <row r="149" spans="1:6">
      <c r="A149">
        <f t="shared" si="2"/>
        <v>143</v>
      </c>
      <c r="B149" s="9" t="s">
        <v>157</v>
      </c>
      <c r="C149" s="26" t="s">
        <v>186</v>
      </c>
      <c r="D149" s="10" t="s">
        <v>6</v>
      </c>
      <c r="E149" s="11">
        <v>500</v>
      </c>
      <c r="F149" s="12">
        <v>100</v>
      </c>
    </row>
    <row r="150" spans="1:6">
      <c r="A150">
        <f t="shared" si="2"/>
        <v>144</v>
      </c>
      <c r="B150" s="9" t="s">
        <v>188</v>
      </c>
      <c r="C150" s="26" t="s">
        <v>104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224</v>
      </c>
      <c r="C151" s="26" t="s">
        <v>176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228</v>
      </c>
      <c r="C152" s="26" t="s">
        <v>134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263</v>
      </c>
      <c r="C153" s="26" t="s">
        <v>264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" t="s">
        <v>283</v>
      </c>
      <c r="C154" s="26" t="s">
        <v>284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" t="s">
        <v>281</v>
      </c>
      <c r="C155" s="26" t="s">
        <v>165</v>
      </c>
      <c r="D155" s="10" t="s">
        <v>6</v>
      </c>
      <c r="E155" s="11">
        <v>500</v>
      </c>
      <c r="F155" s="12"/>
    </row>
    <row r="156" spans="1:6">
      <c r="A156">
        <f t="shared" si="2"/>
        <v>150</v>
      </c>
      <c r="B156" s="9" t="s">
        <v>285</v>
      </c>
      <c r="C156" s="26" t="s">
        <v>207</v>
      </c>
      <c r="D156" s="10" t="s">
        <v>6</v>
      </c>
      <c r="E156" s="11">
        <v>500</v>
      </c>
      <c r="F156" s="12"/>
    </row>
    <row r="157" spans="1:6">
      <c r="A157">
        <f t="shared" si="2"/>
        <v>151</v>
      </c>
      <c r="B157" s="9" t="s">
        <v>23</v>
      </c>
      <c r="C157" s="26" t="s">
        <v>63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29</v>
      </c>
      <c r="C158" s="26" t="s">
        <v>73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30</v>
      </c>
      <c r="C159" s="26" t="s">
        <v>74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13</v>
      </c>
      <c r="C160" s="26" t="s">
        <v>75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27</v>
      </c>
      <c r="C161" s="26" t="s">
        <v>76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15</v>
      </c>
      <c r="C162" s="26" t="s">
        <v>77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31</v>
      </c>
      <c r="C163" s="26" t="s">
        <v>78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227</v>
      </c>
      <c r="C164" s="26" t="s">
        <v>165</v>
      </c>
      <c r="D164" s="10" t="s">
        <v>124</v>
      </c>
      <c r="E164" s="11">
        <v>500</v>
      </c>
      <c r="F164" s="12"/>
    </row>
    <row r="165" spans="1:6">
      <c r="A165">
        <f t="shared" si="2"/>
        <v>159</v>
      </c>
      <c r="B165" s="9" t="s">
        <v>168</v>
      </c>
      <c r="C165" s="26" t="s">
        <v>190</v>
      </c>
      <c r="D165" s="10" t="s">
        <v>124</v>
      </c>
      <c r="E165" s="11">
        <v>500</v>
      </c>
      <c r="F165" s="12"/>
    </row>
    <row r="166" spans="1:6">
      <c r="A166">
        <f t="shared" si="2"/>
        <v>160</v>
      </c>
      <c r="B166" s="9" t="s">
        <v>111</v>
      </c>
      <c r="C166" s="26" t="s">
        <v>158</v>
      </c>
      <c r="D166" s="10" t="s">
        <v>124</v>
      </c>
      <c r="E166" s="11">
        <v>500</v>
      </c>
      <c r="F166" s="12"/>
    </row>
    <row r="167" spans="1:6" ht="15.75" thickBot="1">
      <c r="A167">
        <f t="shared" si="2"/>
        <v>161</v>
      </c>
      <c r="B167" s="15" t="s">
        <v>313</v>
      </c>
      <c r="C167" s="28" t="s">
        <v>178</v>
      </c>
      <c r="D167" s="16" t="s">
        <v>124</v>
      </c>
      <c r="E167" s="17">
        <v>500</v>
      </c>
      <c r="F167" s="18"/>
    </row>
    <row r="168" spans="1:6" ht="15.75" thickBot="1">
      <c r="D168"/>
    </row>
    <row r="169" spans="1:6" ht="15.75" thickBot="1">
      <c r="D169"/>
      <c r="E169" s="30">
        <f>SUM(E7:E168)</f>
        <v>68900</v>
      </c>
      <c r="F169" s="30">
        <f>SUM(F7:F168)</f>
        <v>7350</v>
      </c>
    </row>
    <row r="170" spans="1:6">
      <c r="D170"/>
      <c r="E170" s="3">
        <f>SUM(E169:F169)</f>
        <v>76250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J169"/>
  <sheetViews>
    <sheetView topLeftCell="A160" workbookViewId="0">
      <selection activeCell="G181" sqref="G181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326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69">
        <v>400</v>
      </c>
      <c r="F28" s="12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69">
        <v>400</v>
      </c>
      <c r="F30" s="12">
        <v>150</v>
      </c>
    </row>
    <row r="31" spans="1:6">
      <c r="A31">
        <f t="shared" si="0"/>
        <v>25</v>
      </c>
      <c r="B31" s="9" t="s">
        <v>307</v>
      </c>
      <c r="C31" s="26" t="s">
        <v>308</v>
      </c>
      <c r="D31" s="10" t="s">
        <v>8</v>
      </c>
      <c r="E31" s="69">
        <v>400</v>
      </c>
      <c r="F31" s="12"/>
    </row>
    <row r="32" spans="1:6">
      <c r="A32">
        <f t="shared" si="0"/>
        <v>26</v>
      </c>
      <c r="B32" s="63" t="s">
        <v>40</v>
      </c>
      <c r="C32" s="64" t="s">
        <v>85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41</v>
      </c>
      <c r="C33" s="64" t="s">
        <v>86</v>
      </c>
      <c r="D33" s="65" t="s">
        <v>7</v>
      </c>
      <c r="E33" s="69">
        <v>400</v>
      </c>
      <c r="F33" s="67">
        <v>200</v>
      </c>
    </row>
    <row r="34" spans="1:6">
      <c r="A34">
        <f t="shared" si="0"/>
        <v>28</v>
      </c>
      <c r="B34" s="63" t="s">
        <v>42</v>
      </c>
      <c r="C34" s="64" t="s">
        <v>87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43</v>
      </c>
      <c r="C35" s="64" t="s">
        <v>88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45</v>
      </c>
      <c r="C36" s="64" t="s">
        <v>89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245</v>
      </c>
      <c r="C37" s="64" t="s">
        <v>107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112</v>
      </c>
      <c r="C38" s="64" t="s">
        <v>113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122</v>
      </c>
      <c r="C39" s="64" t="s">
        <v>219</v>
      </c>
      <c r="D39" s="65" t="s">
        <v>7</v>
      </c>
      <c r="E39" s="69">
        <v>400</v>
      </c>
      <c r="F39" s="67"/>
    </row>
    <row r="40" spans="1:6" ht="15" customHeight="1">
      <c r="A40">
        <f t="shared" si="0"/>
        <v>34</v>
      </c>
      <c r="B40" s="63" t="s">
        <v>131</v>
      </c>
      <c r="C40" s="64" t="s">
        <v>132</v>
      </c>
      <c r="D40" s="65" t="s">
        <v>7</v>
      </c>
      <c r="E40" s="69">
        <v>400</v>
      </c>
      <c r="F40" s="67">
        <v>100</v>
      </c>
    </row>
    <row r="41" spans="1:6" ht="15" customHeight="1">
      <c r="A41">
        <f t="shared" si="0"/>
        <v>35</v>
      </c>
      <c r="B41" s="63" t="s">
        <v>136</v>
      </c>
      <c r="C41" s="64" t="s">
        <v>113</v>
      </c>
      <c r="D41" s="65" t="s">
        <v>7</v>
      </c>
      <c r="E41" s="69">
        <v>400</v>
      </c>
      <c r="F41" s="67"/>
    </row>
    <row r="42" spans="1:6" ht="15" customHeight="1">
      <c r="A42">
        <f t="shared" si="0"/>
        <v>36</v>
      </c>
      <c r="B42" s="63" t="s">
        <v>139</v>
      </c>
      <c r="C42" s="64" t="s">
        <v>140</v>
      </c>
      <c r="D42" s="65" t="s">
        <v>7</v>
      </c>
      <c r="E42" s="69">
        <v>400</v>
      </c>
      <c r="F42" s="67">
        <v>150</v>
      </c>
    </row>
    <row r="43" spans="1:6" ht="15" customHeight="1">
      <c r="A43">
        <f t="shared" si="0"/>
        <v>37</v>
      </c>
      <c r="B43" s="63" t="s">
        <v>143</v>
      </c>
      <c r="C43" s="64" t="s">
        <v>144</v>
      </c>
      <c r="D43" s="65" t="s">
        <v>7</v>
      </c>
      <c r="E43" s="69">
        <v>400</v>
      </c>
      <c r="F43" s="67"/>
    </row>
    <row r="44" spans="1:6" ht="15" customHeight="1">
      <c r="A44">
        <f t="shared" si="0"/>
        <v>38</v>
      </c>
      <c r="B44" s="63" t="s">
        <v>145</v>
      </c>
      <c r="C44" s="64" t="s">
        <v>146</v>
      </c>
      <c r="D44" s="65" t="s">
        <v>7</v>
      </c>
      <c r="E44" s="69">
        <v>400</v>
      </c>
      <c r="F44" s="67"/>
    </row>
    <row r="45" spans="1:6" ht="17.25" customHeight="1">
      <c r="A45">
        <f t="shared" si="0"/>
        <v>39</v>
      </c>
      <c r="B45" s="63" t="s">
        <v>147</v>
      </c>
      <c r="C45" s="64" t="s">
        <v>150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151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147</v>
      </c>
      <c r="C47" s="64" t="s">
        <v>152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203</v>
      </c>
      <c r="C48" s="64" t="s">
        <v>204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210</v>
      </c>
      <c r="C49" s="64" t="s">
        <v>211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212</v>
      </c>
      <c r="C50" s="64" t="s">
        <v>213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216</v>
      </c>
      <c r="C51" s="64" t="s">
        <v>130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217</v>
      </c>
      <c r="C52" s="64" t="s">
        <v>218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249</v>
      </c>
      <c r="C53" s="64" t="s">
        <v>204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251</v>
      </c>
      <c r="C54" s="64" t="s">
        <v>252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253</v>
      </c>
      <c r="C55" s="64" t="s">
        <v>254</v>
      </c>
      <c r="D55" s="65" t="s">
        <v>7</v>
      </c>
      <c r="E55" s="69">
        <v>400</v>
      </c>
      <c r="F55" s="67"/>
    </row>
    <row r="56" spans="1:6">
      <c r="A56">
        <f t="shared" si="0"/>
        <v>50</v>
      </c>
      <c r="B56" s="63" t="s">
        <v>307</v>
      </c>
      <c r="C56" s="64" t="s">
        <v>311</v>
      </c>
      <c r="D56" s="65" t="s">
        <v>7</v>
      </c>
      <c r="E56" s="69">
        <v>400</v>
      </c>
      <c r="F56" s="67">
        <v>100</v>
      </c>
    </row>
    <row r="57" spans="1:6">
      <c r="A57">
        <f t="shared" si="0"/>
        <v>51</v>
      </c>
      <c r="B57" s="9" t="s">
        <v>32</v>
      </c>
      <c r="C57" s="26" t="s">
        <v>104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33</v>
      </c>
      <c r="C58" s="26" t="s">
        <v>79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34</v>
      </c>
      <c r="C59" s="26" t="s">
        <v>78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17</v>
      </c>
      <c r="C60" s="26" t="s">
        <v>80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31</v>
      </c>
      <c r="C61" s="26" t="s">
        <v>81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35</v>
      </c>
      <c r="C62" s="26" t="s">
        <v>82</v>
      </c>
      <c r="D62" s="10" t="s">
        <v>128</v>
      </c>
      <c r="E62" s="69">
        <v>400</v>
      </c>
      <c r="F62" s="71"/>
    </row>
    <row r="63" spans="1:6">
      <c r="A63">
        <f t="shared" si="0"/>
        <v>57</v>
      </c>
      <c r="B63" s="9" t="s">
        <v>38</v>
      </c>
      <c r="C63" s="26" t="s">
        <v>84</v>
      </c>
      <c r="D63" s="10" t="s">
        <v>128</v>
      </c>
      <c r="E63" s="69">
        <v>400</v>
      </c>
      <c r="F63" s="71">
        <v>100</v>
      </c>
    </row>
    <row r="64" spans="1:6">
      <c r="A64">
        <f t="shared" si="0"/>
        <v>58</v>
      </c>
      <c r="B64" s="9" t="s">
        <v>13</v>
      </c>
      <c r="C64" s="26" t="s">
        <v>49</v>
      </c>
      <c r="D64" s="10" t="s">
        <v>128</v>
      </c>
      <c r="E64" s="69">
        <v>400</v>
      </c>
      <c r="F64" s="71"/>
    </row>
    <row r="65" spans="1:6">
      <c r="A65">
        <f t="shared" si="0"/>
        <v>59</v>
      </c>
      <c r="B65" s="9" t="s">
        <v>39</v>
      </c>
      <c r="C65" s="26" t="s">
        <v>84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109</v>
      </c>
      <c r="C66" s="26" t="s">
        <v>110</v>
      </c>
      <c r="D66" s="10" t="s">
        <v>128</v>
      </c>
      <c r="E66" s="69">
        <v>400</v>
      </c>
      <c r="F66" s="71">
        <v>100</v>
      </c>
    </row>
    <row r="67" spans="1:6">
      <c r="A67">
        <f t="shared" si="0"/>
        <v>61</v>
      </c>
      <c r="B67" s="9" t="s">
        <v>114</v>
      </c>
      <c r="C67" s="26" t="s">
        <v>115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114</v>
      </c>
      <c r="C68" s="26" t="s">
        <v>116</v>
      </c>
      <c r="D68" s="10" t="s">
        <v>128</v>
      </c>
      <c r="E68" s="69">
        <v>400</v>
      </c>
      <c r="F68" s="71"/>
    </row>
    <row r="69" spans="1:6">
      <c r="A69">
        <f t="shared" si="0"/>
        <v>63</v>
      </c>
      <c r="B69" s="9" t="s">
        <v>119</v>
      </c>
      <c r="C69" s="26" t="s">
        <v>120</v>
      </c>
      <c r="D69" s="10" t="s">
        <v>128</v>
      </c>
      <c r="E69" s="69">
        <v>400</v>
      </c>
      <c r="F69" s="71">
        <v>100</v>
      </c>
    </row>
    <row r="70" spans="1:6">
      <c r="A70">
        <f t="shared" si="0"/>
        <v>64</v>
      </c>
      <c r="B70" s="9" t="s">
        <v>155</v>
      </c>
      <c r="C70" s="26" t="s">
        <v>156</v>
      </c>
      <c r="D70" s="10" t="s">
        <v>128</v>
      </c>
      <c r="E70" s="69">
        <v>400</v>
      </c>
      <c r="F70" s="12">
        <v>100</v>
      </c>
    </row>
    <row r="71" spans="1:6">
      <c r="A71">
        <f t="shared" si="0"/>
        <v>65</v>
      </c>
      <c r="B71" s="9" t="s">
        <v>157</v>
      </c>
      <c r="C71" s="26" t="s">
        <v>158</v>
      </c>
      <c r="D71" s="10" t="s">
        <v>128</v>
      </c>
      <c r="E71" s="69">
        <v>400</v>
      </c>
      <c r="F71" s="12">
        <v>0</v>
      </c>
    </row>
    <row r="72" spans="1:6">
      <c r="A72">
        <f t="shared" ref="A72:A134" si="1">+A71+1</f>
        <v>66</v>
      </c>
      <c r="B72" s="9" t="s">
        <v>159</v>
      </c>
      <c r="C72" s="26" t="s">
        <v>64</v>
      </c>
      <c r="D72" s="10" t="s">
        <v>128</v>
      </c>
      <c r="E72" s="69">
        <v>400</v>
      </c>
      <c r="F72" s="12">
        <v>150</v>
      </c>
    </row>
    <row r="73" spans="1:6">
      <c r="A73">
        <f t="shared" si="1"/>
        <v>67</v>
      </c>
      <c r="B73" s="9" t="s">
        <v>160</v>
      </c>
      <c r="C73" s="26" t="s">
        <v>123</v>
      </c>
      <c r="D73" s="10" t="s">
        <v>128</v>
      </c>
      <c r="E73" s="69">
        <v>400</v>
      </c>
      <c r="F73" s="12">
        <v>100</v>
      </c>
    </row>
    <row r="74" spans="1:6">
      <c r="A74">
        <f t="shared" si="1"/>
        <v>68</v>
      </c>
      <c r="B74" s="9" t="s">
        <v>161</v>
      </c>
      <c r="C74" s="26" t="s">
        <v>151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162</v>
      </c>
      <c r="C75" s="26" t="s">
        <v>163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164</v>
      </c>
      <c r="C76" s="26" t="s">
        <v>165</v>
      </c>
      <c r="D76" s="10" t="s">
        <v>128</v>
      </c>
      <c r="E76" s="69">
        <v>400</v>
      </c>
      <c r="F76" s="12">
        <v>150</v>
      </c>
    </row>
    <row r="77" spans="1:6">
      <c r="A77">
        <f t="shared" si="1"/>
        <v>71</v>
      </c>
      <c r="B77" s="9" t="s">
        <v>141</v>
      </c>
      <c r="C77" s="26" t="s">
        <v>175</v>
      </c>
      <c r="D77" s="10" t="s">
        <v>128</v>
      </c>
      <c r="E77" s="69">
        <v>400</v>
      </c>
      <c r="F77" s="12">
        <v>0</v>
      </c>
    </row>
    <row r="78" spans="1:6">
      <c r="A78">
        <f t="shared" si="1"/>
        <v>72</v>
      </c>
      <c r="B78" s="9" t="s">
        <v>166</v>
      </c>
      <c r="C78" s="26" t="s">
        <v>176</v>
      </c>
      <c r="D78" s="10" t="s">
        <v>128</v>
      </c>
      <c r="E78" s="69">
        <v>400</v>
      </c>
      <c r="F78" s="12">
        <v>100</v>
      </c>
    </row>
    <row r="79" spans="1:6">
      <c r="A79">
        <f t="shared" si="1"/>
        <v>73</v>
      </c>
      <c r="B79" s="9" t="s">
        <v>167</v>
      </c>
      <c r="C79" s="26" t="s">
        <v>115</v>
      </c>
      <c r="D79" s="10" t="s">
        <v>128</v>
      </c>
      <c r="E79" s="69">
        <v>400</v>
      </c>
      <c r="F79" s="12">
        <v>0</v>
      </c>
    </row>
    <row r="80" spans="1:6">
      <c r="A80">
        <f t="shared" si="1"/>
        <v>74</v>
      </c>
      <c r="B80" s="9" t="s">
        <v>168</v>
      </c>
      <c r="C80" s="26" t="s">
        <v>151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169</v>
      </c>
      <c r="C81" s="26" t="s">
        <v>123</v>
      </c>
      <c r="D81" s="10" t="s">
        <v>128</v>
      </c>
      <c r="E81" s="69">
        <v>400</v>
      </c>
      <c r="F81" s="12">
        <v>100</v>
      </c>
    </row>
    <row r="82" spans="1:6">
      <c r="A82">
        <f t="shared" si="1"/>
        <v>76</v>
      </c>
      <c r="B82" s="9" t="s">
        <v>170</v>
      </c>
      <c r="C82" s="26" t="s">
        <v>177</v>
      </c>
      <c r="D82" s="10" t="s">
        <v>128</v>
      </c>
      <c r="E82" s="69">
        <v>400</v>
      </c>
      <c r="F82" s="12">
        <v>200</v>
      </c>
    </row>
    <row r="83" spans="1:6">
      <c r="A83">
        <f t="shared" si="1"/>
        <v>77</v>
      </c>
      <c r="B83" s="9" t="s">
        <v>171</v>
      </c>
      <c r="C83" s="26" t="s">
        <v>178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172</v>
      </c>
      <c r="C84" s="26" t="s">
        <v>179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173</v>
      </c>
      <c r="C85" s="26" t="s">
        <v>108</v>
      </c>
      <c r="D85" s="10" t="s">
        <v>128</v>
      </c>
      <c r="E85" s="69">
        <v>400</v>
      </c>
      <c r="F85" s="12">
        <v>150</v>
      </c>
    </row>
    <row r="86" spans="1:6">
      <c r="A86">
        <f t="shared" si="1"/>
        <v>80</v>
      </c>
      <c r="B86" s="9" t="s">
        <v>174</v>
      </c>
      <c r="C86" s="26" t="s">
        <v>180</v>
      </c>
      <c r="D86" s="10" t="s">
        <v>128</v>
      </c>
      <c r="E86" s="69">
        <v>400</v>
      </c>
      <c r="F86" s="12">
        <v>200</v>
      </c>
    </row>
    <row r="87" spans="1:6">
      <c r="A87">
        <f t="shared" si="1"/>
        <v>81</v>
      </c>
      <c r="B87" s="9" t="s">
        <v>221</v>
      </c>
      <c r="C87" s="26" t="s">
        <v>186</v>
      </c>
      <c r="D87" s="10" t="s">
        <v>128</v>
      </c>
      <c r="E87" s="69">
        <v>400</v>
      </c>
      <c r="F87" s="12">
        <v>150</v>
      </c>
    </row>
    <row r="88" spans="1:6">
      <c r="A88">
        <f t="shared" si="1"/>
        <v>82</v>
      </c>
      <c r="B88" s="9" t="s">
        <v>161</v>
      </c>
      <c r="C88" s="26" t="s">
        <v>222</v>
      </c>
      <c r="D88" s="10" t="s">
        <v>128</v>
      </c>
      <c r="E88" s="69">
        <v>400</v>
      </c>
      <c r="F88" s="12">
        <v>100</v>
      </c>
    </row>
    <row r="89" spans="1:6">
      <c r="A89">
        <f t="shared" si="1"/>
        <v>83</v>
      </c>
      <c r="B89" s="9" t="s">
        <v>223</v>
      </c>
      <c r="C89" s="26" t="s">
        <v>178</v>
      </c>
      <c r="D89" s="10" t="s">
        <v>128</v>
      </c>
      <c r="E89" s="69">
        <v>400</v>
      </c>
      <c r="F89" s="12">
        <v>150</v>
      </c>
    </row>
    <row r="90" spans="1:6">
      <c r="A90">
        <f t="shared" si="1"/>
        <v>84</v>
      </c>
      <c r="B90" s="9" t="s">
        <v>225</v>
      </c>
      <c r="C90" s="26" t="s">
        <v>226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224</v>
      </c>
      <c r="C91" s="26" t="s">
        <v>256</v>
      </c>
      <c r="D91" s="10" t="s">
        <v>128</v>
      </c>
      <c r="E91" s="69">
        <v>400</v>
      </c>
      <c r="F91" s="12"/>
    </row>
    <row r="92" spans="1:6">
      <c r="A92">
        <f t="shared" si="1"/>
        <v>86</v>
      </c>
      <c r="B92" s="9" t="s">
        <v>257</v>
      </c>
      <c r="C92" s="26" t="s">
        <v>158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258</v>
      </c>
      <c r="C93" s="26" t="s">
        <v>259</v>
      </c>
      <c r="D93" s="10" t="s">
        <v>128</v>
      </c>
      <c r="E93" s="69">
        <v>400</v>
      </c>
      <c r="F93" s="12">
        <v>150</v>
      </c>
    </row>
    <row r="94" spans="1:6">
      <c r="A94">
        <f t="shared" si="1"/>
        <v>88</v>
      </c>
      <c r="B94" s="9" t="s">
        <v>260</v>
      </c>
      <c r="C94" s="26" t="s">
        <v>151</v>
      </c>
      <c r="D94" s="10" t="s">
        <v>128</v>
      </c>
      <c r="E94" s="69">
        <v>400</v>
      </c>
      <c r="F94" s="12"/>
    </row>
    <row r="95" spans="1:6">
      <c r="A95">
        <f t="shared" si="1"/>
        <v>89</v>
      </c>
      <c r="B95" s="9" t="s">
        <v>294</v>
      </c>
      <c r="C95" s="26" t="s">
        <v>266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295</v>
      </c>
      <c r="C96" s="26" t="s">
        <v>203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296</v>
      </c>
      <c r="C97" s="26" t="s">
        <v>267</v>
      </c>
      <c r="D97" s="10" t="s">
        <v>128</v>
      </c>
      <c r="E97" s="69">
        <v>400</v>
      </c>
      <c r="F97" s="12">
        <v>150</v>
      </c>
    </row>
    <row r="98" spans="1:6">
      <c r="A98">
        <f t="shared" si="1"/>
        <v>92</v>
      </c>
      <c r="B98" s="9" t="s">
        <v>314</v>
      </c>
      <c r="C98" s="26" t="s">
        <v>315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36</v>
      </c>
      <c r="C99" s="26" t="s">
        <v>54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300</v>
      </c>
      <c r="C100" s="26" t="s">
        <v>301</v>
      </c>
      <c r="D100" s="10" t="s">
        <v>128</v>
      </c>
      <c r="E100" s="69">
        <v>400</v>
      </c>
      <c r="F100" s="12"/>
    </row>
    <row r="101" spans="1:6">
      <c r="A101">
        <f t="shared" si="1"/>
        <v>95</v>
      </c>
      <c r="B101" s="9" t="s">
        <v>11</v>
      </c>
      <c r="C101" s="26" t="s">
        <v>46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12</v>
      </c>
      <c r="C102" s="26" t="s">
        <v>47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13</v>
      </c>
      <c r="C103" s="26" t="s">
        <v>48</v>
      </c>
      <c r="D103" s="10" t="s">
        <v>4</v>
      </c>
      <c r="E103" s="11">
        <v>450</v>
      </c>
      <c r="F103" s="12"/>
    </row>
    <row r="104" spans="1:6">
      <c r="A104">
        <f t="shared" si="1"/>
        <v>98</v>
      </c>
      <c r="B104" s="9" t="s">
        <v>14</v>
      </c>
      <c r="C104" s="26" t="s">
        <v>50</v>
      </c>
      <c r="D104" s="10" t="s">
        <v>4</v>
      </c>
      <c r="E104" s="11">
        <v>450</v>
      </c>
      <c r="F104" s="12">
        <v>150</v>
      </c>
    </row>
    <row r="105" spans="1:6">
      <c r="A105">
        <f t="shared" si="1"/>
        <v>99</v>
      </c>
      <c r="B105" s="9" t="s">
        <v>15</v>
      </c>
      <c r="C105" s="26" t="s">
        <v>51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15</v>
      </c>
      <c r="C106" s="26" t="s">
        <v>53</v>
      </c>
      <c r="D106" s="10" t="s">
        <v>4</v>
      </c>
      <c r="E106" s="11">
        <v>450</v>
      </c>
      <c r="F106" s="12"/>
    </row>
    <row r="107" spans="1:6">
      <c r="A107">
        <f t="shared" si="1"/>
        <v>101</v>
      </c>
      <c r="B107" s="9" t="s">
        <v>16</v>
      </c>
      <c r="C107" s="26" t="s">
        <v>54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17</v>
      </c>
      <c r="C108" s="26" t="s">
        <v>55</v>
      </c>
      <c r="D108" s="10" t="s">
        <v>4</v>
      </c>
      <c r="E108" s="11">
        <v>450</v>
      </c>
      <c r="F108" s="12">
        <v>100</v>
      </c>
    </row>
    <row r="109" spans="1:6">
      <c r="A109">
        <f t="shared" si="1"/>
        <v>103</v>
      </c>
      <c r="B109" s="9" t="s">
        <v>18</v>
      </c>
      <c r="C109" s="26" t="s">
        <v>56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19</v>
      </c>
      <c r="C110" s="26" t="s">
        <v>57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111</v>
      </c>
      <c r="C111" s="26" t="s">
        <v>58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20</v>
      </c>
      <c r="C112" s="26" t="s">
        <v>59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21</v>
      </c>
      <c r="C113" s="26" t="s">
        <v>60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22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189</v>
      </c>
      <c r="C115" s="26" t="s">
        <v>62</v>
      </c>
      <c r="D115" s="10" t="s">
        <v>4</v>
      </c>
      <c r="E115" s="11">
        <v>450</v>
      </c>
      <c r="F115" s="12"/>
    </row>
    <row r="116" spans="1:6">
      <c r="A116">
        <f t="shared" si="1"/>
        <v>110</v>
      </c>
      <c r="B116" s="9" t="s">
        <v>191</v>
      </c>
      <c r="C116" s="26" t="s">
        <v>54</v>
      </c>
      <c r="D116" s="10" t="s">
        <v>4</v>
      </c>
      <c r="E116" s="11">
        <v>450</v>
      </c>
      <c r="F116" s="12">
        <v>200</v>
      </c>
    </row>
    <row r="117" spans="1:6">
      <c r="A117">
        <f t="shared" si="1"/>
        <v>111</v>
      </c>
      <c r="B117" s="9" t="s">
        <v>234</v>
      </c>
      <c r="C117" s="26" t="s">
        <v>235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236</v>
      </c>
      <c r="C118" s="26" t="s">
        <v>61</v>
      </c>
      <c r="D118" s="10" t="s">
        <v>4</v>
      </c>
      <c r="E118" s="11">
        <v>450</v>
      </c>
      <c r="F118" s="12">
        <v>100</v>
      </c>
    </row>
    <row r="119" spans="1:6">
      <c r="A119">
        <f t="shared" si="1"/>
        <v>113</v>
      </c>
      <c r="B119" s="9" t="s">
        <v>117</v>
      </c>
      <c r="C119" s="26" t="s">
        <v>52</v>
      </c>
      <c r="D119" s="10" t="s">
        <v>4</v>
      </c>
      <c r="E119" s="11">
        <v>450</v>
      </c>
      <c r="F119" s="12"/>
    </row>
    <row r="120" spans="1:6">
      <c r="A120">
        <f t="shared" si="1"/>
        <v>114</v>
      </c>
      <c r="B120" s="9" t="s">
        <v>261</v>
      </c>
      <c r="C120" s="26" t="s">
        <v>218</v>
      </c>
      <c r="D120" s="10" t="s">
        <v>4</v>
      </c>
      <c r="E120" s="11">
        <v>450</v>
      </c>
      <c r="F120" s="12">
        <v>150</v>
      </c>
    </row>
    <row r="121" spans="1:6">
      <c r="A121">
        <f t="shared" si="1"/>
        <v>115</v>
      </c>
      <c r="B121" s="9" t="s">
        <v>297</v>
      </c>
      <c r="C121" s="26" t="s">
        <v>154</v>
      </c>
      <c r="D121" s="10" t="s">
        <v>4</v>
      </c>
      <c r="E121" s="11">
        <v>450</v>
      </c>
      <c r="F121" s="12">
        <v>100</v>
      </c>
    </row>
    <row r="122" spans="1:6">
      <c r="A122">
        <f t="shared" si="1"/>
        <v>116</v>
      </c>
      <c r="B122" s="9" t="s">
        <v>298</v>
      </c>
      <c r="C122" s="26" t="s">
        <v>123</v>
      </c>
      <c r="D122" s="10" t="s">
        <v>4</v>
      </c>
      <c r="E122" s="11">
        <v>450</v>
      </c>
      <c r="F122" s="12"/>
    </row>
    <row r="123" spans="1:6">
      <c r="A123">
        <f t="shared" si="1"/>
        <v>117</v>
      </c>
      <c r="B123" s="9" t="s">
        <v>316</v>
      </c>
      <c r="C123" s="26" t="s">
        <v>54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317</v>
      </c>
      <c r="C124" s="26" t="s">
        <v>151</v>
      </c>
      <c r="D124" s="10" t="s">
        <v>4</v>
      </c>
      <c r="E124" s="11">
        <v>450</v>
      </c>
      <c r="F124" s="12"/>
    </row>
    <row r="125" spans="1:6">
      <c r="A125">
        <f t="shared" si="1"/>
        <v>119</v>
      </c>
      <c r="B125" s="9" t="s">
        <v>24</v>
      </c>
      <c r="C125" s="26" t="s">
        <v>64</v>
      </c>
      <c r="D125" s="10" t="s">
        <v>5</v>
      </c>
      <c r="E125" s="11">
        <v>450</v>
      </c>
      <c r="F125" s="12"/>
    </row>
    <row r="126" spans="1:6">
      <c r="A126">
        <f t="shared" si="1"/>
        <v>120</v>
      </c>
      <c r="B126" s="9" t="s">
        <v>19</v>
      </c>
      <c r="C126" s="26" t="s">
        <v>66</v>
      </c>
      <c r="D126" s="10" t="s">
        <v>5</v>
      </c>
      <c r="E126" s="11">
        <v>450</v>
      </c>
      <c r="F126" s="12"/>
    </row>
    <row r="127" spans="1:6">
      <c r="A127">
        <f t="shared" si="1"/>
        <v>121</v>
      </c>
      <c r="B127" s="9" t="s">
        <v>25</v>
      </c>
      <c r="C127" s="26" t="s">
        <v>67</v>
      </c>
      <c r="D127" s="10" t="s">
        <v>5</v>
      </c>
      <c r="E127" s="11">
        <v>450</v>
      </c>
      <c r="F127" s="12">
        <v>150</v>
      </c>
    </row>
    <row r="128" spans="1:6">
      <c r="A128">
        <f t="shared" si="1"/>
        <v>122</v>
      </c>
      <c r="B128" s="9" t="s">
        <v>25</v>
      </c>
      <c r="C128" s="26" t="s">
        <v>103</v>
      </c>
      <c r="D128" s="10" t="s">
        <v>5</v>
      </c>
      <c r="E128" s="11">
        <v>450</v>
      </c>
      <c r="F128" s="12">
        <v>150</v>
      </c>
    </row>
    <row r="129" spans="1:6">
      <c r="A129">
        <f t="shared" si="1"/>
        <v>123</v>
      </c>
      <c r="B129" s="9" t="s">
        <v>26</v>
      </c>
      <c r="C129" s="26" t="s">
        <v>68</v>
      </c>
      <c r="D129" s="10" t="s">
        <v>5</v>
      </c>
      <c r="E129" s="11">
        <v>450</v>
      </c>
      <c r="F129" s="12">
        <v>100</v>
      </c>
    </row>
    <row r="130" spans="1:6">
      <c r="A130">
        <f t="shared" si="1"/>
        <v>124</v>
      </c>
      <c r="B130" s="9" t="s">
        <v>187</v>
      </c>
      <c r="C130" s="26" t="s">
        <v>130</v>
      </c>
      <c r="D130" s="10" t="s">
        <v>5</v>
      </c>
      <c r="E130" s="11">
        <v>450</v>
      </c>
      <c r="F130" s="12"/>
    </row>
    <row r="131" spans="1:6">
      <c r="A131">
        <f t="shared" si="1"/>
        <v>125</v>
      </c>
      <c r="B131" s="9" t="s">
        <v>161</v>
      </c>
      <c r="C131" s="26" t="s">
        <v>186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262</v>
      </c>
      <c r="C132" s="26" t="s">
        <v>229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230</v>
      </c>
      <c r="C133" s="26" t="s">
        <v>68</v>
      </c>
      <c r="D133" s="10" t="s">
        <v>5</v>
      </c>
      <c r="E133" s="11">
        <v>450</v>
      </c>
      <c r="F133" s="12"/>
    </row>
    <row r="134" spans="1:6">
      <c r="A134">
        <f t="shared" si="1"/>
        <v>128</v>
      </c>
      <c r="B134" s="9" t="s">
        <v>231</v>
      </c>
      <c r="C134" s="26" t="s">
        <v>178</v>
      </c>
      <c r="D134" s="10" t="s">
        <v>5</v>
      </c>
      <c r="E134" s="11">
        <v>450</v>
      </c>
      <c r="F134" s="12">
        <v>100</v>
      </c>
    </row>
    <row r="135" spans="1:6">
      <c r="A135">
        <f t="shared" ref="A135:A166" si="2">+A134+1</f>
        <v>129</v>
      </c>
      <c r="B135" s="9" t="s">
        <v>217</v>
      </c>
      <c r="C135" s="26" t="s">
        <v>163</v>
      </c>
      <c r="D135" s="10" t="s">
        <v>5</v>
      </c>
      <c r="E135" s="11">
        <v>450</v>
      </c>
      <c r="F135" s="12"/>
    </row>
    <row r="136" spans="1:6">
      <c r="A136">
        <f t="shared" si="2"/>
        <v>130</v>
      </c>
      <c r="B136" s="9" t="s">
        <v>232</v>
      </c>
      <c r="C136" s="26" t="s">
        <v>175</v>
      </c>
      <c r="D136" s="10" t="s">
        <v>5</v>
      </c>
      <c r="E136" s="11">
        <v>450</v>
      </c>
      <c r="F136" s="12">
        <v>100</v>
      </c>
    </row>
    <row r="137" spans="1:6">
      <c r="A137">
        <f t="shared" si="2"/>
        <v>131</v>
      </c>
      <c r="B137" s="9" t="s">
        <v>233</v>
      </c>
      <c r="C137" s="26" t="s">
        <v>195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286</v>
      </c>
      <c r="C138" s="26" t="s">
        <v>287</v>
      </c>
      <c r="D138" s="10" t="s">
        <v>5</v>
      </c>
      <c r="E138" s="11">
        <v>450</v>
      </c>
      <c r="F138" s="12">
        <v>100</v>
      </c>
    </row>
    <row r="139" spans="1:6">
      <c r="A139">
        <f t="shared" si="2"/>
        <v>133</v>
      </c>
      <c r="B139" s="9" t="s">
        <v>288</v>
      </c>
      <c r="C139" s="26" t="s">
        <v>289</v>
      </c>
      <c r="D139" s="10" t="s">
        <v>5</v>
      </c>
      <c r="E139" s="11">
        <v>450</v>
      </c>
      <c r="F139" s="12"/>
    </row>
    <row r="140" spans="1:6">
      <c r="A140">
        <f t="shared" si="2"/>
        <v>134</v>
      </c>
      <c r="B140" s="9" t="s">
        <v>290</v>
      </c>
      <c r="C140" s="26" t="s">
        <v>291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292</v>
      </c>
      <c r="C141" s="26" t="s">
        <v>184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293</v>
      </c>
      <c r="C142" s="26" t="s">
        <v>103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318</v>
      </c>
      <c r="C143" s="26" t="s">
        <v>312</v>
      </c>
      <c r="D143" s="10" t="s">
        <v>5</v>
      </c>
      <c r="E143" s="11">
        <v>450</v>
      </c>
      <c r="F143" s="12"/>
    </row>
    <row r="144" spans="1:6">
      <c r="A144">
        <f t="shared" si="2"/>
        <v>138</v>
      </c>
      <c r="B144" s="9" t="s">
        <v>27</v>
      </c>
      <c r="C144" s="26" t="s">
        <v>69</v>
      </c>
      <c r="D144" s="10" t="s">
        <v>6</v>
      </c>
      <c r="E144" s="11">
        <v>500</v>
      </c>
      <c r="F144" s="12"/>
    </row>
    <row r="145" spans="1:6">
      <c r="A145">
        <f t="shared" si="2"/>
        <v>139</v>
      </c>
      <c r="B145" s="9" t="s">
        <v>91</v>
      </c>
      <c r="C145" s="26" t="s">
        <v>70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28</v>
      </c>
      <c r="C146" s="26" t="s">
        <v>71</v>
      </c>
      <c r="D146" s="10" t="s">
        <v>6</v>
      </c>
      <c r="E146" s="11">
        <v>500</v>
      </c>
      <c r="F146" s="12"/>
    </row>
    <row r="147" spans="1:6">
      <c r="A147">
        <f t="shared" si="2"/>
        <v>141</v>
      </c>
      <c r="B147" s="9" t="s">
        <v>127</v>
      </c>
      <c r="C147" s="26" t="s">
        <v>72</v>
      </c>
      <c r="D147" s="10" t="s">
        <v>6</v>
      </c>
      <c r="E147" s="11">
        <v>500</v>
      </c>
      <c r="F147" s="12">
        <v>100</v>
      </c>
    </row>
    <row r="148" spans="1:6">
      <c r="A148">
        <f t="shared" si="2"/>
        <v>142</v>
      </c>
      <c r="B148" s="9" t="s">
        <v>157</v>
      </c>
      <c r="C148" s="26" t="s">
        <v>186</v>
      </c>
      <c r="D148" s="10" t="s">
        <v>6</v>
      </c>
      <c r="E148" s="11">
        <v>500</v>
      </c>
      <c r="F148" s="12">
        <v>100</v>
      </c>
    </row>
    <row r="149" spans="1:6">
      <c r="A149">
        <f t="shared" si="2"/>
        <v>143</v>
      </c>
      <c r="B149" s="9" t="s">
        <v>188</v>
      </c>
      <c r="C149" s="26" t="s">
        <v>104</v>
      </c>
      <c r="D149" s="10" t="s">
        <v>6</v>
      </c>
      <c r="E149" s="11">
        <v>500</v>
      </c>
      <c r="F149" s="12"/>
    </row>
    <row r="150" spans="1:6">
      <c r="A150">
        <f t="shared" si="2"/>
        <v>144</v>
      </c>
      <c r="B150" s="9" t="s">
        <v>224</v>
      </c>
      <c r="C150" s="26" t="s">
        <v>176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228</v>
      </c>
      <c r="C151" s="26" t="s">
        <v>134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263</v>
      </c>
      <c r="C152" s="26" t="s">
        <v>264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281</v>
      </c>
      <c r="C153" s="26" t="s">
        <v>165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" t="s">
        <v>285</v>
      </c>
      <c r="C154" s="26" t="s">
        <v>207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4" t="s">
        <v>322</v>
      </c>
      <c r="C155" s="95" t="s">
        <v>107</v>
      </c>
      <c r="D155" s="10" t="s">
        <v>6</v>
      </c>
      <c r="E155" s="11">
        <v>500</v>
      </c>
      <c r="F155" s="12"/>
    </row>
    <row r="156" spans="1:6">
      <c r="A156">
        <f t="shared" si="2"/>
        <v>150</v>
      </c>
      <c r="B156" s="9" t="s">
        <v>23</v>
      </c>
      <c r="C156" s="26" t="s">
        <v>63</v>
      </c>
      <c r="D156" s="10" t="s">
        <v>124</v>
      </c>
      <c r="E156" s="11">
        <v>500</v>
      </c>
      <c r="F156" s="12"/>
    </row>
    <row r="157" spans="1:6">
      <c r="A157">
        <f t="shared" si="2"/>
        <v>151</v>
      </c>
      <c r="B157" s="9" t="s">
        <v>29</v>
      </c>
      <c r="C157" s="26" t="s">
        <v>73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30</v>
      </c>
      <c r="C158" s="26" t="s">
        <v>74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13</v>
      </c>
      <c r="C159" s="26" t="s">
        <v>75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27</v>
      </c>
      <c r="C160" s="26" t="s">
        <v>76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15</v>
      </c>
      <c r="C161" s="26" t="s">
        <v>77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31</v>
      </c>
      <c r="C162" s="26" t="s">
        <v>78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227</v>
      </c>
      <c r="C163" s="26" t="s">
        <v>165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168</v>
      </c>
      <c r="C164" s="26" t="s">
        <v>190</v>
      </c>
      <c r="D164" s="10" t="s">
        <v>124</v>
      </c>
      <c r="E164" s="11">
        <v>500</v>
      </c>
      <c r="F164" s="12"/>
    </row>
    <row r="165" spans="1:6">
      <c r="A165">
        <f t="shared" si="2"/>
        <v>159</v>
      </c>
      <c r="B165" s="9" t="s">
        <v>111</v>
      </c>
      <c r="C165" s="26" t="s">
        <v>158</v>
      </c>
      <c r="D165" s="10" t="s">
        <v>124</v>
      </c>
      <c r="E165" s="11">
        <v>500</v>
      </c>
      <c r="F165" s="12"/>
    </row>
    <row r="166" spans="1:6" ht="15.75" thickBot="1">
      <c r="A166">
        <f t="shared" si="2"/>
        <v>160</v>
      </c>
      <c r="B166" s="15" t="s">
        <v>313</v>
      </c>
      <c r="C166" s="28" t="s">
        <v>178</v>
      </c>
      <c r="D166" s="16" t="s">
        <v>124</v>
      </c>
      <c r="E166" s="17">
        <v>500</v>
      </c>
      <c r="F166" s="18"/>
    </row>
    <row r="167" spans="1:6" ht="15.75" thickBot="1">
      <c r="D167"/>
    </row>
    <row r="168" spans="1:6" ht="15.75" thickBot="1">
      <c r="D168"/>
      <c r="E168" s="30">
        <f>SUM(E7:E167)</f>
        <v>68450</v>
      </c>
      <c r="F168" s="30">
        <f>SUM(F7:F167)</f>
        <v>7350</v>
      </c>
    </row>
    <row r="169" spans="1:6">
      <c r="D169"/>
      <c r="E169" s="3">
        <f>SUM(E168:F168)</f>
        <v>75800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J168"/>
  <sheetViews>
    <sheetView topLeftCell="A160" workbookViewId="0">
      <selection activeCell="A160" sqref="A1:XFD104857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325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>
        <v>0</v>
      </c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>
        <v>0</v>
      </c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274</v>
      </c>
      <c r="C25" s="26" t="s">
        <v>269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270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275</v>
      </c>
      <c r="C27" s="26" t="s">
        <v>149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276</v>
      </c>
      <c r="C28" s="26" t="s">
        <v>107</v>
      </c>
      <c r="D28" s="10" t="s">
        <v>8</v>
      </c>
      <c r="E28" s="69">
        <v>400</v>
      </c>
      <c r="F28" s="12">
        <v>100</v>
      </c>
    </row>
    <row r="29" spans="1:6">
      <c r="A29">
        <f t="shared" si="0"/>
        <v>23</v>
      </c>
      <c r="B29" s="9" t="s">
        <v>277</v>
      </c>
      <c r="C29" s="26" t="s">
        <v>271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278</v>
      </c>
      <c r="C30" s="26" t="s">
        <v>272</v>
      </c>
      <c r="D30" s="10" t="s">
        <v>8</v>
      </c>
      <c r="E30" s="69">
        <v>400</v>
      </c>
      <c r="F30" s="12">
        <v>150</v>
      </c>
    </row>
    <row r="31" spans="1:6">
      <c r="A31">
        <f t="shared" si="0"/>
        <v>25</v>
      </c>
      <c r="B31" s="9" t="s">
        <v>307</v>
      </c>
      <c r="C31" s="26" t="s">
        <v>308</v>
      </c>
      <c r="D31" s="10" t="s">
        <v>8</v>
      </c>
      <c r="E31" s="69">
        <v>400</v>
      </c>
      <c r="F31" s="12"/>
    </row>
    <row r="32" spans="1:6">
      <c r="A32">
        <f t="shared" si="0"/>
        <v>26</v>
      </c>
      <c r="B32" s="63" t="s">
        <v>40</v>
      </c>
      <c r="C32" s="64" t="s">
        <v>85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41</v>
      </c>
      <c r="C33" s="64" t="s">
        <v>86</v>
      </c>
      <c r="D33" s="65" t="s">
        <v>7</v>
      </c>
      <c r="E33" s="69">
        <v>400</v>
      </c>
      <c r="F33" s="67">
        <v>200</v>
      </c>
    </row>
    <row r="34" spans="1:6">
      <c r="A34">
        <f t="shared" si="0"/>
        <v>28</v>
      </c>
      <c r="B34" s="63" t="s">
        <v>42</v>
      </c>
      <c r="C34" s="64" t="s">
        <v>87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43</v>
      </c>
      <c r="C35" s="64" t="s">
        <v>88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45</v>
      </c>
      <c r="C36" s="64" t="s">
        <v>89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245</v>
      </c>
      <c r="C37" s="64" t="s">
        <v>107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112</v>
      </c>
      <c r="C38" s="64" t="s">
        <v>113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122</v>
      </c>
      <c r="C39" s="64" t="s">
        <v>219</v>
      </c>
      <c r="D39" s="65" t="s">
        <v>7</v>
      </c>
      <c r="E39" s="69">
        <v>400</v>
      </c>
      <c r="F39" s="67"/>
    </row>
    <row r="40" spans="1:6" ht="15" customHeight="1">
      <c r="A40">
        <f t="shared" si="0"/>
        <v>34</v>
      </c>
      <c r="B40" s="63" t="s">
        <v>131</v>
      </c>
      <c r="C40" s="64" t="s">
        <v>132</v>
      </c>
      <c r="D40" s="65" t="s">
        <v>7</v>
      </c>
      <c r="E40" s="69">
        <v>400</v>
      </c>
      <c r="F40" s="67">
        <v>100</v>
      </c>
    </row>
    <row r="41" spans="1:6" ht="15" customHeight="1">
      <c r="A41">
        <f t="shared" si="0"/>
        <v>35</v>
      </c>
      <c r="B41" s="63" t="s">
        <v>136</v>
      </c>
      <c r="C41" s="64" t="s">
        <v>113</v>
      </c>
      <c r="D41" s="65" t="s">
        <v>7</v>
      </c>
      <c r="E41" s="69">
        <v>400</v>
      </c>
      <c r="F41" s="67"/>
    </row>
    <row r="42" spans="1:6" ht="15" customHeight="1">
      <c r="A42">
        <f t="shared" si="0"/>
        <v>36</v>
      </c>
      <c r="B42" s="63" t="s">
        <v>139</v>
      </c>
      <c r="C42" s="64" t="s">
        <v>140</v>
      </c>
      <c r="D42" s="65" t="s">
        <v>7</v>
      </c>
      <c r="E42" s="69">
        <v>400</v>
      </c>
      <c r="F42" s="67">
        <v>150</v>
      </c>
    </row>
    <row r="43" spans="1:6" ht="15" customHeight="1">
      <c r="A43">
        <f t="shared" si="0"/>
        <v>37</v>
      </c>
      <c r="B43" s="63" t="s">
        <v>143</v>
      </c>
      <c r="C43" s="64" t="s">
        <v>144</v>
      </c>
      <c r="D43" s="65" t="s">
        <v>7</v>
      </c>
      <c r="E43" s="69">
        <v>400</v>
      </c>
      <c r="F43" s="67"/>
    </row>
    <row r="44" spans="1:6" ht="15" customHeight="1">
      <c r="A44">
        <f t="shared" si="0"/>
        <v>38</v>
      </c>
      <c r="B44" s="63" t="s">
        <v>145</v>
      </c>
      <c r="C44" s="64" t="s">
        <v>146</v>
      </c>
      <c r="D44" s="65" t="s">
        <v>7</v>
      </c>
      <c r="E44" s="69">
        <v>400</v>
      </c>
      <c r="F44" s="67"/>
    </row>
    <row r="45" spans="1:6" ht="17.25" customHeight="1">
      <c r="A45">
        <f t="shared" si="0"/>
        <v>39</v>
      </c>
      <c r="B45" s="63" t="s">
        <v>147</v>
      </c>
      <c r="C45" s="64" t="s">
        <v>150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151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147</v>
      </c>
      <c r="C47" s="64" t="s">
        <v>152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203</v>
      </c>
      <c r="C48" s="64" t="s">
        <v>204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210</v>
      </c>
      <c r="C49" s="64" t="s">
        <v>211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212</v>
      </c>
      <c r="C50" s="64" t="s">
        <v>213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216</v>
      </c>
      <c r="C51" s="64" t="s">
        <v>130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217</v>
      </c>
      <c r="C52" s="64" t="s">
        <v>218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249</v>
      </c>
      <c r="C53" s="64" t="s">
        <v>204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251</v>
      </c>
      <c r="C54" s="64" t="s">
        <v>252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253</v>
      </c>
      <c r="C55" s="64" t="s">
        <v>254</v>
      </c>
      <c r="D55" s="65" t="s">
        <v>7</v>
      </c>
      <c r="E55" s="69">
        <v>400</v>
      </c>
      <c r="F55" s="67"/>
    </row>
    <row r="56" spans="1:6">
      <c r="A56">
        <f t="shared" si="0"/>
        <v>50</v>
      </c>
      <c r="B56" s="63" t="s">
        <v>307</v>
      </c>
      <c r="C56" s="64" t="s">
        <v>311</v>
      </c>
      <c r="D56" s="65" t="s">
        <v>7</v>
      </c>
      <c r="E56" s="69">
        <v>400</v>
      </c>
      <c r="F56" s="67">
        <v>100</v>
      </c>
    </row>
    <row r="57" spans="1:6">
      <c r="A57">
        <f t="shared" si="0"/>
        <v>51</v>
      </c>
      <c r="B57" s="9" t="s">
        <v>32</v>
      </c>
      <c r="C57" s="26" t="s">
        <v>104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33</v>
      </c>
      <c r="C58" s="26" t="s">
        <v>79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34</v>
      </c>
      <c r="C59" s="26" t="s">
        <v>78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17</v>
      </c>
      <c r="C60" s="26" t="s">
        <v>80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31</v>
      </c>
      <c r="C61" s="26" t="s">
        <v>81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35</v>
      </c>
      <c r="C62" s="26" t="s">
        <v>82</v>
      </c>
      <c r="D62" s="10" t="s">
        <v>128</v>
      </c>
      <c r="E62" s="69">
        <v>400</v>
      </c>
      <c r="F62" s="71"/>
    </row>
    <row r="63" spans="1:6">
      <c r="A63">
        <f t="shared" si="0"/>
        <v>57</v>
      </c>
      <c r="B63" s="9" t="s">
        <v>38</v>
      </c>
      <c r="C63" s="26" t="s">
        <v>84</v>
      </c>
      <c r="D63" s="10" t="s">
        <v>128</v>
      </c>
      <c r="E63" s="69">
        <v>400</v>
      </c>
      <c r="F63" s="71">
        <v>100</v>
      </c>
    </row>
    <row r="64" spans="1:6">
      <c r="A64">
        <f t="shared" si="0"/>
        <v>58</v>
      </c>
      <c r="B64" s="9" t="s">
        <v>13</v>
      </c>
      <c r="C64" s="26" t="s">
        <v>49</v>
      </c>
      <c r="D64" s="10" t="s">
        <v>128</v>
      </c>
      <c r="E64" s="69">
        <v>400</v>
      </c>
      <c r="F64" s="71"/>
    </row>
    <row r="65" spans="1:6">
      <c r="A65">
        <f t="shared" si="0"/>
        <v>59</v>
      </c>
      <c r="B65" s="9" t="s">
        <v>39</v>
      </c>
      <c r="C65" s="26" t="s">
        <v>84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109</v>
      </c>
      <c r="C66" s="26" t="s">
        <v>110</v>
      </c>
      <c r="D66" s="10" t="s">
        <v>128</v>
      </c>
      <c r="E66" s="69">
        <v>400</v>
      </c>
      <c r="F66" s="71">
        <v>100</v>
      </c>
    </row>
    <row r="67" spans="1:6">
      <c r="A67">
        <f t="shared" si="0"/>
        <v>61</v>
      </c>
      <c r="B67" s="9" t="s">
        <v>114</v>
      </c>
      <c r="C67" s="26" t="s">
        <v>115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114</v>
      </c>
      <c r="C68" s="26" t="s">
        <v>116</v>
      </c>
      <c r="D68" s="10" t="s">
        <v>128</v>
      </c>
      <c r="E68" s="69">
        <v>400</v>
      </c>
      <c r="F68" s="71"/>
    </row>
    <row r="69" spans="1:6">
      <c r="A69">
        <f t="shared" si="0"/>
        <v>63</v>
      </c>
      <c r="B69" s="9" t="s">
        <v>119</v>
      </c>
      <c r="C69" s="26" t="s">
        <v>120</v>
      </c>
      <c r="D69" s="10" t="s">
        <v>128</v>
      </c>
      <c r="E69" s="69">
        <v>400</v>
      </c>
      <c r="F69" s="71">
        <v>100</v>
      </c>
    </row>
    <row r="70" spans="1:6">
      <c r="A70">
        <f t="shared" si="0"/>
        <v>64</v>
      </c>
      <c r="B70" s="9" t="s">
        <v>155</v>
      </c>
      <c r="C70" s="26" t="s">
        <v>156</v>
      </c>
      <c r="D70" s="10" t="s">
        <v>128</v>
      </c>
      <c r="E70" s="69">
        <v>400</v>
      </c>
      <c r="F70" s="12">
        <v>100</v>
      </c>
    </row>
    <row r="71" spans="1:6">
      <c r="A71">
        <f t="shared" si="0"/>
        <v>65</v>
      </c>
      <c r="B71" s="9" t="s">
        <v>157</v>
      </c>
      <c r="C71" s="26" t="s">
        <v>158</v>
      </c>
      <c r="D71" s="10" t="s">
        <v>128</v>
      </c>
      <c r="E71" s="69">
        <v>400</v>
      </c>
      <c r="F71" s="12">
        <v>0</v>
      </c>
    </row>
    <row r="72" spans="1:6">
      <c r="A72">
        <f t="shared" ref="A72:A135" si="1">+A71+1</f>
        <v>66</v>
      </c>
      <c r="B72" s="9" t="s">
        <v>159</v>
      </c>
      <c r="C72" s="26" t="s">
        <v>64</v>
      </c>
      <c r="D72" s="10" t="s">
        <v>128</v>
      </c>
      <c r="E72" s="69">
        <v>400</v>
      </c>
      <c r="F72" s="12">
        <v>150</v>
      </c>
    </row>
    <row r="73" spans="1:6">
      <c r="A73">
        <f t="shared" si="1"/>
        <v>67</v>
      </c>
      <c r="B73" s="9" t="s">
        <v>160</v>
      </c>
      <c r="C73" s="26" t="s">
        <v>123</v>
      </c>
      <c r="D73" s="10" t="s">
        <v>128</v>
      </c>
      <c r="E73" s="69">
        <v>400</v>
      </c>
      <c r="F73" s="12">
        <v>100</v>
      </c>
    </row>
    <row r="74" spans="1:6">
      <c r="A74">
        <f t="shared" si="1"/>
        <v>68</v>
      </c>
      <c r="B74" s="9" t="s">
        <v>161</v>
      </c>
      <c r="C74" s="26" t="s">
        <v>151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162</v>
      </c>
      <c r="C75" s="26" t="s">
        <v>163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164</v>
      </c>
      <c r="C76" s="26" t="s">
        <v>165</v>
      </c>
      <c r="D76" s="10" t="s">
        <v>128</v>
      </c>
      <c r="E76" s="69">
        <v>400</v>
      </c>
      <c r="F76" s="12">
        <v>150</v>
      </c>
    </row>
    <row r="77" spans="1:6">
      <c r="A77">
        <f t="shared" si="1"/>
        <v>71</v>
      </c>
      <c r="B77" s="9" t="s">
        <v>141</v>
      </c>
      <c r="C77" s="26" t="s">
        <v>175</v>
      </c>
      <c r="D77" s="10" t="s">
        <v>128</v>
      </c>
      <c r="E77" s="69">
        <v>400</v>
      </c>
      <c r="F77" s="12">
        <v>0</v>
      </c>
    </row>
    <row r="78" spans="1:6">
      <c r="A78">
        <f t="shared" si="1"/>
        <v>72</v>
      </c>
      <c r="B78" s="9" t="s">
        <v>166</v>
      </c>
      <c r="C78" s="26" t="s">
        <v>176</v>
      </c>
      <c r="D78" s="10" t="s">
        <v>128</v>
      </c>
      <c r="E78" s="69">
        <v>400</v>
      </c>
      <c r="F78" s="12">
        <v>100</v>
      </c>
    </row>
    <row r="79" spans="1:6">
      <c r="A79">
        <f t="shared" si="1"/>
        <v>73</v>
      </c>
      <c r="B79" s="9" t="s">
        <v>167</v>
      </c>
      <c r="C79" s="26" t="s">
        <v>115</v>
      </c>
      <c r="D79" s="10" t="s">
        <v>128</v>
      </c>
      <c r="E79" s="69">
        <v>400</v>
      </c>
      <c r="F79" s="12">
        <v>0</v>
      </c>
    </row>
    <row r="80" spans="1:6">
      <c r="A80">
        <f t="shared" si="1"/>
        <v>74</v>
      </c>
      <c r="B80" s="9" t="s">
        <v>168</v>
      </c>
      <c r="C80" s="26" t="s">
        <v>151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169</v>
      </c>
      <c r="C81" s="26" t="s">
        <v>123</v>
      </c>
      <c r="D81" s="10" t="s">
        <v>128</v>
      </c>
      <c r="E81" s="69">
        <v>400</v>
      </c>
      <c r="F81" s="12">
        <v>100</v>
      </c>
    </row>
    <row r="82" spans="1:6">
      <c r="A82">
        <f t="shared" si="1"/>
        <v>76</v>
      </c>
      <c r="B82" s="9" t="s">
        <v>170</v>
      </c>
      <c r="C82" s="26" t="s">
        <v>177</v>
      </c>
      <c r="D82" s="10" t="s">
        <v>128</v>
      </c>
      <c r="E82" s="69">
        <v>400</v>
      </c>
      <c r="F82" s="12">
        <v>200</v>
      </c>
    </row>
    <row r="83" spans="1:6">
      <c r="A83">
        <f t="shared" si="1"/>
        <v>77</v>
      </c>
      <c r="B83" s="9" t="s">
        <v>171</v>
      </c>
      <c r="C83" s="26" t="s">
        <v>178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172</v>
      </c>
      <c r="C84" s="26" t="s">
        <v>179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173</v>
      </c>
      <c r="C85" s="26" t="s">
        <v>108</v>
      </c>
      <c r="D85" s="10" t="s">
        <v>128</v>
      </c>
      <c r="E85" s="69">
        <v>400</v>
      </c>
      <c r="F85" s="12">
        <v>150</v>
      </c>
    </row>
    <row r="86" spans="1:6">
      <c r="A86">
        <f t="shared" si="1"/>
        <v>80</v>
      </c>
      <c r="B86" s="9" t="s">
        <v>174</v>
      </c>
      <c r="C86" s="26" t="s">
        <v>180</v>
      </c>
      <c r="D86" s="10" t="s">
        <v>128</v>
      </c>
      <c r="E86" s="69">
        <v>400</v>
      </c>
      <c r="F86" s="12">
        <v>200</v>
      </c>
    </row>
    <row r="87" spans="1:6">
      <c r="A87">
        <f t="shared" si="1"/>
        <v>81</v>
      </c>
      <c r="B87" s="9" t="s">
        <v>221</v>
      </c>
      <c r="C87" s="26" t="s">
        <v>186</v>
      </c>
      <c r="D87" s="10" t="s">
        <v>128</v>
      </c>
      <c r="E87" s="69">
        <v>400</v>
      </c>
      <c r="F87" s="12">
        <v>150</v>
      </c>
    </row>
    <row r="88" spans="1:6">
      <c r="A88">
        <f t="shared" si="1"/>
        <v>82</v>
      </c>
      <c r="B88" s="9" t="s">
        <v>161</v>
      </c>
      <c r="C88" s="26" t="s">
        <v>222</v>
      </c>
      <c r="D88" s="10" t="s">
        <v>128</v>
      </c>
      <c r="E88" s="69">
        <v>400</v>
      </c>
      <c r="F88" s="12">
        <v>100</v>
      </c>
    </row>
    <row r="89" spans="1:6">
      <c r="A89">
        <f t="shared" si="1"/>
        <v>83</v>
      </c>
      <c r="B89" s="9" t="s">
        <v>223</v>
      </c>
      <c r="C89" s="26" t="s">
        <v>178</v>
      </c>
      <c r="D89" s="10" t="s">
        <v>128</v>
      </c>
      <c r="E89" s="69">
        <v>400</v>
      </c>
      <c r="F89" s="12">
        <v>150</v>
      </c>
    </row>
    <row r="90" spans="1:6">
      <c r="A90">
        <f t="shared" si="1"/>
        <v>84</v>
      </c>
      <c r="B90" s="9" t="s">
        <v>225</v>
      </c>
      <c r="C90" s="26" t="s">
        <v>226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224</v>
      </c>
      <c r="C91" s="26" t="s">
        <v>256</v>
      </c>
      <c r="D91" s="10" t="s">
        <v>128</v>
      </c>
      <c r="E91" s="69">
        <v>400</v>
      </c>
      <c r="F91" s="12"/>
    </row>
    <row r="92" spans="1:6">
      <c r="A92">
        <f t="shared" si="1"/>
        <v>86</v>
      </c>
      <c r="B92" s="9" t="s">
        <v>257</v>
      </c>
      <c r="C92" s="26" t="s">
        <v>158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258</v>
      </c>
      <c r="C93" s="26" t="s">
        <v>259</v>
      </c>
      <c r="D93" s="10" t="s">
        <v>128</v>
      </c>
      <c r="E93" s="69">
        <v>400</v>
      </c>
      <c r="F93" s="12">
        <v>150</v>
      </c>
    </row>
    <row r="94" spans="1:6">
      <c r="A94">
        <f t="shared" si="1"/>
        <v>88</v>
      </c>
      <c r="B94" s="9" t="s">
        <v>260</v>
      </c>
      <c r="C94" s="26" t="s">
        <v>151</v>
      </c>
      <c r="D94" s="10" t="s">
        <v>128</v>
      </c>
      <c r="E94" s="69">
        <v>400</v>
      </c>
      <c r="F94" s="12"/>
    </row>
    <row r="95" spans="1:6">
      <c r="A95">
        <f t="shared" si="1"/>
        <v>89</v>
      </c>
      <c r="B95" s="9" t="s">
        <v>294</v>
      </c>
      <c r="C95" s="26" t="s">
        <v>266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295</v>
      </c>
      <c r="C96" s="26" t="s">
        <v>203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296</v>
      </c>
      <c r="C97" s="26" t="s">
        <v>267</v>
      </c>
      <c r="D97" s="10" t="s">
        <v>128</v>
      </c>
      <c r="E97" s="69">
        <v>400</v>
      </c>
      <c r="F97" s="12">
        <v>150</v>
      </c>
    </row>
    <row r="98" spans="1:6">
      <c r="A98">
        <f t="shared" si="1"/>
        <v>92</v>
      </c>
      <c r="B98" s="9" t="s">
        <v>314</v>
      </c>
      <c r="C98" s="26" t="s">
        <v>315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36</v>
      </c>
      <c r="C99" s="26" t="s">
        <v>54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300</v>
      </c>
      <c r="C100" s="26" t="s">
        <v>301</v>
      </c>
      <c r="D100" s="10" t="s">
        <v>128</v>
      </c>
      <c r="E100" s="69">
        <v>400</v>
      </c>
      <c r="F100" s="12"/>
    </row>
    <row r="101" spans="1:6">
      <c r="A101">
        <f t="shared" si="1"/>
        <v>95</v>
      </c>
      <c r="B101" s="9" t="s">
        <v>11</v>
      </c>
      <c r="C101" s="26" t="s">
        <v>46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12</v>
      </c>
      <c r="C102" s="26" t="s">
        <v>47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13</v>
      </c>
      <c r="C103" s="26" t="s">
        <v>48</v>
      </c>
      <c r="D103" s="10" t="s">
        <v>4</v>
      </c>
      <c r="E103" s="11">
        <v>450</v>
      </c>
      <c r="F103" s="12"/>
    </row>
    <row r="104" spans="1:6">
      <c r="A104">
        <f t="shared" si="1"/>
        <v>98</v>
      </c>
      <c r="B104" s="9" t="s">
        <v>14</v>
      </c>
      <c r="C104" s="26" t="s">
        <v>50</v>
      </c>
      <c r="D104" s="10" t="s">
        <v>4</v>
      </c>
      <c r="E104" s="11">
        <v>450</v>
      </c>
      <c r="F104" s="12">
        <v>150</v>
      </c>
    </row>
    <row r="105" spans="1:6">
      <c r="A105">
        <f t="shared" si="1"/>
        <v>99</v>
      </c>
      <c r="B105" s="9" t="s">
        <v>15</v>
      </c>
      <c r="C105" s="26" t="s">
        <v>51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15</v>
      </c>
      <c r="C106" s="26" t="s">
        <v>53</v>
      </c>
      <c r="D106" s="10" t="s">
        <v>4</v>
      </c>
      <c r="E106" s="11">
        <v>450</v>
      </c>
      <c r="F106" s="12"/>
    </row>
    <row r="107" spans="1:6">
      <c r="A107">
        <f t="shared" si="1"/>
        <v>101</v>
      </c>
      <c r="B107" s="9" t="s">
        <v>16</v>
      </c>
      <c r="C107" s="26" t="s">
        <v>54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17</v>
      </c>
      <c r="C108" s="26" t="s">
        <v>55</v>
      </c>
      <c r="D108" s="10" t="s">
        <v>4</v>
      </c>
      <c r="E108" s="11">
        <v>450</v>
      </c>
      <c r="F108" s="12">
        <v>100</v>
      </c>
    </row>
    <row r="109" spans="1:6">
      <c r="A109">
        <f t="shared" si="1"/>
        <v>103</v>
      </c>
      <c r="B109" s="9" t="s">
        <v>18</v>
      </c>
      <c r="C109" s="26" t="s">
        <v>56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19</v>
      </c>
      <c r="C110" s="26" t="s">
        <v>57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111</v>
      </c>
      <c r="C111" s="26" t="s">
        <v>58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20</v>
      </c>
      <c r="C112" s="26" t="s">
        <v>59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21</v>
      </c>
      <c r="C113" s="26" t="s">
        <v>60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22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189</v>
      </c>
      <c r="C115" s="26" t="s">
        <v>62</v>
      </c>
      <c r="D115" s="10" t="s">
        <v>4</v>
      </c>
      <c r="E115" s="11">
        <v>450</v>
      </c>
      <c r="F115" s="12"/>
    </row>
    <row r="116" spans="1:6">
      <c r="A116">
        <f t="shared" si="1"/>
        <v>110</v>
      </c>
      <c r="B116" s="9" t="s">
        <v>191</v>
      </c>
      <c r="C116" s="26" t="s">
        <v>54</v>
      </c>
      <c r="D116" s="10" t="s">
        <v>4</v>
      </c>
      <c r="E116" s="11">
        <v>450</v>
      </c>
      <c r="F116" s="12">
        <v>200</v>
      </c>
    </row>
    <row r="117" spans="1:6">
      <c r="A117">
        <f t="shared" si="1"/>
        <v>111</v>
      </c>
      <c r="B117" s="9" t="s">
        <v>234</v>
      </c>
      <c r="C117" s="26" t="s">
        <v>235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236</v>
      </c>
      <c r="C118" s="26" t="s">
        <v>61</v>
      </c>
      <c r="D118" s="10" t="s">
        <v>4</v>
      </c>
      <c r="E118" s="11">
        <v>450</v>
      </c>
      <c r="F118" s="12">
        <v>100</v>
      </c>
    </row>
    <row r="119" spans="1:6">
      <c r="A119">
        <f t="shared" si="1"/>
        <v>113</v>
      </c>
      <c r="B119" s="9" t="s">
        <v>117</v>
      </c>
      <c r="C119" s="26" t="s">
        <v>52</v>
      </c>
      <c r="D119" s="10" t="s">
        <v>4</v>
      </c>
      <c r="E119" s="11">
        <v>450</v>
      </c>
      <c r="F119" s="12"/>
    </row>
    <row r="120" spans="1:6">
      <c r="A120">
        <f t="shared" si="1"/>
        <v>114</v>
      </c>
      <c r="B120" s="9" t="s">
        <v>261</v>
      </c>
      <c r="C120" s="26" t="s">
        <v>218</v>
      </c>
      <c r="D120" s="10" t="s">
        <v>4</v>
      </c>
      <c r="E120" s="11">
        <v>450</v>
      </c>
      <c r="F120" s="12">
        <v>150</v>
      </c>
    </row>
    <row r="121" spans="1:6">
      <c r="A121">
        <f t="shared" si="1"/>
        <v>115</v>
      </c>
      <c r="B121" s="9" t="s">
        <v>297</v>
      </c>
      <c r="C121" s="26" t="s">
        <v>154</v>
      </c>
      <c r="D121" s="10" t="s">
        <v>4</v>
      </c>
      <c r="E121" s="11">
        <v>450</v>
      </c>
      <c r="F121" s="12">
        <v>100</v>
      </c>
    </row>
    <row r="122" spans="1:6">
      <c r="A122">
        <f t="shared" si="1"/>
        <v>116</v>
      </c>
      <c r="B122" s="9" t="s">
        <v>298</v>
      </c>
      <c r="C122" s="26" t="s">
        <v>123</v>
      </c>
      <c r="D122" s="10" t="s">
        <v>4</v>
      </c>
      <c r="E122" s="11">
        <v>450</v>
      </c>
      <c r="F122" s="12"/>
    </row>
    <row r="123" spans="1:6">
      <c r="A123">
        <f t="shared" si="1"/>
        <v>117</v>
      </c>
      <c r="B123" s="9" t="s">
        <v>316</v>
      </c>
      <c r="C123" s="26" t="s">
        <v>54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317</v>
      </c>
      <c r="C124" s="26" t="s">
        <v>151</v>
      </c>
      <c r="D124" s="10" t="s">
        <v>4</v>
      </c>
      <c r="E124" s="11">
        <v>450</v>
      </c>
      <c r="F124" s="12"/>
    </row>
    <row r="125" spans="1:6">
      <c r="A125">
        <f t="shared" si="1"/>
        <v>119</v>
      </c>
      <c r="B125" s="9" t="s">
        <v>24</v>
      </c>
      <c r="C125" s="26" t="s">
        <v>64</v>
      </c>
      <c r="D125" s="10" t="s">
        <v>5</v>
      </c>
      <c r="E125" s="11">
        <v>450</v>
      </c>
      <c r="F125" s="12"/>
    </row>
    <row r="126" spans="1:6">
      <c r="A126">
        <f t="shared" si="1"/>
        <v>120</v>
      </c>
      <c r="B126" s="9" t="s">
        <v>19</v>
      </c>
      <c r="C126" s="26" t="s">
        <v>66</v>
      </c>
      <c r="D126" s="10" t="s">
        <v>5</v>
      </c>
      <c r="E126" s="11">
        <v>450</v>
      </c>
      <c r="F126" s="12"/>
    </row>
    <row r="127" spans="1:6">
      <c r="A127">
        <f t="shared" si="1"/>
        <v>121</v>
      </c>
      <c r="B127" s="9" t="s">
        <v>25</v>
      </c>
      <c r="C127" s="26" t="s">
        <v>67</v>
      </c>
      <c r="D127" s="10" t="s">
        <v>5</v>
      </c>
      <c r="E127" s="11">
        <v>450</v>
      </c>
      <c r="F127" s="12">
        <v>150</v>
      </c>
    </row>
    <row r="128" spans="1:6">
      <c r="A128">
        <f t="shared" si="1"/>
        <v>122</v>
      </c>
      <c r="B128" s="9" t="s">
        <v>25</v>
      </c>
      <c r="C128" s="26" t="s">
        <v>103</v>
      </c>
      <c r="D128" s="10" t="s">
        <v>5</v>
      </c>
      <c r="E128" s="11">
        <v>450</v>
      </c>
      <c r="F128" s="12">
        <v>150</v>
      </c>
    </row>
    <row r="129" spans="1:6">
      <c r="A129">
        <f t="shared" si="1"/>
        <v>123</v>
      </c>
      <c r="B129" s="9" t="s">
        <v>26</v>
      </c>
      <c r="C129" s="26" t="s">
        <v>68</v>
      </c>
      <c r="D129" s="10" t="s">
        <v>5</v>
      </c>
      <c r="E129" s="11">
        <v>450</v>
      </c>
      <c r="F129" s="12">
        <v>100</v>
      </c>
    </row>
    <row r="130" spans="1:6">
      <c r="A130">
        <f t="shared" si="1"/>
        <v>124</v>
      </c>
      <c r="B130" s="9" t="s">
        <v>187</v>
      </c>
      <c r="C130" s="26" t="s">
        <v>130</v>
      </c>
      <c r="D130" s="10" t="s">
        <v>5</v>
      </c>
      <c r="E130" s="11">
        <v>450</v>
      </c>
      <c r="F130" s="12"/>
    </row>
    <row r="131" spans="1:6">
      <c r="A131">
        <f t="shared" si="1"/>
        <v>125</v>
      </c>
      <c r="B131" s="9" t="s">
        <v>161</v>
      </c>
      <c r="C131" s="26" t="s">
        <v>186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262</v>
      </c>
      <c r="C132" s="26" t="s">
        <v>229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230</v>
      </c>
      <c r="C133" s="26" t="s">
        <v>68</v>
      </c>
      <c r="D133" s="10" t="s">
        <v>5</v>
      </c>
      <c r="E133" s="11">
        <v>450</v>
      </c>
      <c r="F133" s="12"/>
    </row>
    <row r="134" spans="1:6">
      <c r="A134">
        <f t="shared" si="1"/>
        <v>128</v>
      </c>
      <c r="B134" s="9" t="s">
        <v>231</v>
      </c>
      <c r="C134" s="26" t="s">
        <v>178</v>
      </c>
      <c r="D134" s="10" t="s">
        <v>5</v>
      </c>
      <c r="E134" s="11">
        <v>450</v>
      </c>
      <c r="F134" s="12">
        <v>100</v>
      </c>
    </row>
    <row r="135" spans="1:6">
      <c r="A135">
        <f t="shared" si="1"/>
        <v>129</v>
      </c>
      <c r="B135" s="9" t="s">
        <v>217</v>
      </c>
      <c r="C135" s="26" t="s">
        <v>163</v>
      </c>
      <c r="D135" s="10" t="s">
        <v>5</v>
      </c>
      <c r="E135" s="11">
        <v>450</v>
      </c>
      <c r="F135" s="12"/>
    </row>
    <row r="136" spans="1:6">
      <c r="A136">
        <f t="shared" ref="A136:A165" si="2">+A135+1</f>
        <v>130</v>
      </c>
      <c r="B136" s="9" t="s">
        <v>232</v>
      </c>
      <c r="C136" s="26" t="s">
        <v>175</v>
      </c>
      <c r="D136" s="10" t="s">
        <v>5</v>
      </c>
      <c r="E136" s="11">
        <v>450</v>
      </c>
      <c r="F136" s="12">
        <v>100</v>
      </c>
    </row>
    <row r="137" spans="1:6">
      <c r="A137">
        <f t="shared" si="2"/>
        <v>131</v>
      </c>
      <c r="B137" s="9" t="s">
        <v>233</v>
      </c>
      <c r="C137" s="26" t="s">
        <v>195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286</v>
      </c>
      <c r="C138" s="26" t="s">
        <v>287</v>
      </c>
      <c r="D138" s="10" t="s">
        <v>5</v>
      </c>
      <c r="E138" s="11">
        <v>450</v>
      </c>
      <c r="F138" s="12">
        <v>100</v>
      </c>
    </row>
    <row r="139" spans="1:6">
      <c r="A139">
        <f t="shared" si="2"/>
        <v>133</v>
      </c>
      <c r="B139" s="9" t="s">
        <v>288</v>
      </c>
      <c r="C139" s="26" t="s">
        <v>289</v>
      </c>
      <c r="D139" s="10" t="s">
        <v>5</v>
      </c>
      <c r="E139" s="11">
        <v>450</v>
      </c>
      <c r="F139" s="12"/>
    </row>
    <row r="140" spans="1:6">
      <c r="A140">
        <f t="shared" si="2"/>
        <v>134</v>
      </c>
      <c r="B140" s="9" t="s">
        <v>290</v>
      </c>
      <c r="C140" s="26" t="s">
        <v>291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292</v>
      </c>
      <c r="C141" s="26" t="s">
        <v>184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293</v>
      </c>
      <c r="C142" s="26" t="s">
        <v>103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318</v>
      </c>
      <c r="C143" s="26" t="s">
        <v>312</v>
      </c>
      <c r="D143" s="10" t="s">
        <v>5</v>
      </c>
      <c r="E143" s="11">
        <v>450</v>
      </c>
      <c r="F143" s="12"/>
    </row>
    <row r="144" spans="1:6">
      <c r="A144">
        <f t="shared" si="2"/>
        <v>138</v>
      </c>
      <c r="B144" s="9" t="s">
        <v>27</v>
      </c>
      <c r="C144" s="26" t="s">
        <v>69</v>
      </c>
      <c r="D144" s="10" t="s">
        <v>6</v>
      </c>
      <c r="E144" s="11">
        <v>500</v>
      </c>
      <c r="F144" s="12"/>
    </row>
    <row r="145" spans="1:6">
      <c r="A145">
        <f t="shared" si="2"/>
        <v>139</v>
      </c>
      <c r="B145" s="9" t="s">
        <v>91</v>
      </c>
      <c r="C145" s="26" t="s">
        <v>70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28</v>
      </c>
      <c r="C146" s="26" t="s">
        <v>71</v>
      </c>
      <c r="D146" s="10" t="s">
        <v>6</v>
      </c>
      <c r="E146" s="11">
        <v>500</v>
      </c>
      <c r="F146" s="12"/>
    </row>
    <row r="147" spans="1:6">
      <c r="A147">
        <f t="shared" si="2"/>
        <v>141</v>
      </c>
      <c r="B147" s="9" t="s">
        <v>127</v>
      </c>
      <c r="C147" s="26" t="s">
        <v>72</v>
      </c>
      <c r="D147" s="10" t="s">
        <v>6</v>
      </c>
      <c r="E147" s="11">
        <v>500</v>
      </c>
      <c r="F147" s="12">
        <v>100</v>
      </c>
    </row>
    <row r="148" spans="1:6">
      <c r="A148">
        <f t="shared" si="2"/>
        <v>142</v>
      </c>
      <c r="B148" s="9" t="s">
        <v>157</v>
      </c>
      <c r="C148" s="26" t="s">
        <v>186</v>
      </c>
      <c r="D148" s="10" t="s">
        <v>6</v>
      </c>
      <c r="E148" s="11">
        <v>500</v>
      </c>
      <c r="F148" s="12">
        <v>100</v>
      </c>
    </row>
    <row r="149" spans="1:6">
      <c r="A149">
        <f t="shared" si="2"/>
        <v>143</v>
      </c>
      <c r="B149" s="9" t="s">
        <v>188</v>
      </c>
      <c r="C149" s="26" t="s">
        <v>104</v>
      </c>
      <c r="D149" s="10" t="s">
        <v>6</v>
      </c>
      <c r="E149" s="11">
        <v>500</v>
      </c>
      <c r="F149" s="12"/>
    </row>
    <row r="150" spans="1:6">
      <c r="A150">
        <f t="shared" si="2"/>
        <v>144</v>
      </c>
      <c r="B150" s="9" t="s">
        <v>224</v>
      </c>
      <c r="C150" s="26" t="s">
        <v>176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228</v>
      </c>
      <c r="C151" s="26" t="s">
        <v>134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263</v>
      </c>
      <c r="C152" s="26" t="s">
        <v>264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281</v>
      </c>
      <c r="C153" s="26" t="s">
        <v>165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" t="s">
        <v>285</v>
      </c>
      <c r="C154" s="26" t="s">
        <v>207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4" t="s">
        <v>322</v>
      </c>
      <c r="C155" s="95" t="s">
        <v>107</v>
      </c>
      <c r="D155" s="10" t="s">
        <v>6</v>
      </c>
      <c r="E155" s="11">
        <v>500</v>
      </c>
      <c r="F155" s="12"/>
    </row>
    <row r="156" spans="1:6">
      <c r="A156">
        <f t="shared" si="2"/>
        <v>150</v>
      </c>
      <c r="B156" s="9" t="s">
        <v>23</v>
      </c>
      <c r="C156" s="26" t="s">
        <v>63</v>
      </c>
      <c r="D156" s="10" t="s">
        <v>124</v>
      </c>
      <c r="E156" s="11">
        <v>500</v>
      </c>
      <c r="F156" s="12"/>
    </row>
    <row r="157" spans="1:6">
      <c r="A157">
        <f t="shared" si="2"/>
        <v>151</v>
      </c>
      <c r="B157" s="9" t="s">
        <v>29</v>
      </c>
      <c r="C157" s="26" t="s">
        <v>73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30</v>
      </c>
      <c r="C158" s="26" t="s">
        <v>74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13</v>
      </c>
      <c r="C159" s="26" t="s">
        <v>75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27</v>
      </c>
      <c r="C160" s="26" t="s">
        <v>76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15</v>
      </c>
      <c r="C161" s="26" t="s">
        <v>77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31</v>
      </c>
      <c r="C162" s="26" t="s">
        <v>78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227</v>
      </c>
      <c r="C163" s="26" t="s">
        <v>165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168</v>
      </c>
      <c r="C164" s="26" t="s">
        <v>190</v>
      </c>
      <c r="D164" s="10" t="s">
        <v>124</v>
      </c>
      <c r="E164" s="11">
        <v>500</v>
      </c>
      <c r="F164" s="12"/>
    </row>
    <row r="165" spans="1:6">
      <c r="A165">
        <f t="shared" si="2"/>
        <v>159</v>
      </c>
      <c r="B165" s="9" t="s">
        <v>111</v>
      </c>
      <c r="C165" s="26" t="s">
        <v>158</v>
      </c>
      <c r="D165" s="10" t="s">
        <v>124</v>
      </c>
      <c r="E165" s="11">
        <v>500</v>
      </c>
      <c r="F165" s="12"/>
    </row>
    <row r="166" spans="1:6" ht="15.75" thickBot="1">
      <c r="D166"/>
    </row>
    <row r="167" spans="1:6" ht="15.75" thickBot="1">
      <c r="D167"/>
      <c r="E167" s="30">
        <f>SUM(E7:E166)</f>
        <v>67950</v>
      </c>
      <c r="F167" s="30">
        <f>SUM(F7:F166)</f>
        <v>7350</v>
      </c>
    </row>
    <row r="168" spans="1:6">
      <c r="D168"/>
      <c r="E168" s="3">
        <f>SUM(E167:F167)</f>
        <v>75300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2:J167"/>
  <sheetViews>
    <sheetView topLeftCell="A150" workbookViewId="0">
      <selection activeCell="A150" sqref="A1:XFD104857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327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/>
    </row>
    <row r="8" spans="1:10">
      <c r="A8">
        <f t="shared" ref="A8:A70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/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275</v>
      </c>
      <c r="C25" s="26" t="s">
        <v>270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149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276</v>
      </c>
      <c r="C27" s="26" t="s">
        <v>107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277</v>
      </c>
      <c r="C28" s="26" t="s">
        <v>271</v>
      </c>
      <c r="D28" s="10" t="s">
        <v>8</v>
      </c>
      <c r="E28" s="69">
        <v>400</v>
      </c>
      <c r="F28" s="12">
        <v>150</v>
      </c>
    </row>
    <row r="29" spans="1:6">
      <c r="A29">
        <f t="shared" si="0"/>
        <v>23</v>
      </c>
      <c r="B29" s="9" t="s">
        <v>278</v>
      </c>
      <c r="C29" s="26" t="s">
        <v>272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307</v>
      </c>
      <c r="C30" s="26" t="s">
        <v>308</v>
      </c>
      <c r="D30" s="10" t="s">
        <v>8</v>
      </c>
      <c r="E30" s="69">
        <v>400</v>
      </c>
      <c r="F30" s="12"/>
    </row>
    <row r="31" spans="1:6">
      <c r="A31">
        <f t="shared" si="0"/>
        <v>25</v>
      </c>
      <c r="B31" s="63" t="s">
        <v>40</v>
      </c>
      <c r="C31" s="64" t="s">
        <v>85</v>
      </c>
      <c r="D31" s="65" t="s">
        <v>7</v>
      </c>
      <c r="E31" s="69">
        <v>400</v>
      </c>
      <c r="F31" s="67">
        <v>200</v>
      </c>
    </row>
    <row r="32" spans="1:6">
      <c r="A32">
        <f t="shared" si="0"/>
        <v>26</v>
      </c>
      <c r="B32" s="63" t="s">
        <v>41</v>
      </c>
      <c r="C32" s="64" t="s">
        <v>86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42</v>
      </c>
      <c r="C33" s="64" t="s">
        <v>87</v>
      </c>
      <c r="D33" s="65" t="s">
        <v>7</v>
      </c>
      <c r="E33" s="69">
        <v>400</v>
      </c>
      <c r="F33" s="67"/>
    </row>
    <row r="34" spans="1:6" ht="15" customHeight="1">
      <c r="A34">
        <f t="shared" si="0"/>
        <v>28</v>
      </c>
      <c r="B34" s="63" t="s">
        <v>43</v>
      </c>
      <c r="C34" s="64" t="s">
        <v>88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45</v>
      </c>
      <c r="C35" s="64" t="s">
        <v>89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245</v>
      </c>
      <c r="C36" s="64" t="s">
        <v>107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112</v>
      </c>
      <c r="C37" s="64" t="s">
        <v>113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122</v>
      </c>
      <c r="C38" s="64" t="s">
        <v>219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131</v>
      </c>
      <c r="C39" s="64" t="s">
        <v>132</v>
      </c>
      <c r="D39" s="65" t="s">
        <v>7</v>
      </c>
      <c r="E39" s="69">
        <v>400</v>
      </c>
      <c r="F39" s="67">
        <v>100</v>
      </c>
    </row>
    <row r="40" spans="1:6" ht="15" customHeight="1">
      <c r="A40">
        <f t="shared" si="0"/>
        <v>34</v>
      </c>
      <c r="B40" s="63" t="s">
        <v>136</v>
      </c>
      <c r="C40" s="64" t="s">
        <v>113</v>
      </c>
      <c r="D40" s="65" t="s">
        <v>7</v>
      </c>
      <c r="E40" s="69">
        <v>400</v>
      </c>
      <c r="F40" s="67"/>
    </row>
    <row r="41" spans="1:6" ht="15" customHeight="1">
      <c r="A41">
        <f t="shared" si="0"/>
        <v>35</v>
      </c>
      <c r="B41" s="63" t="s">
        <v>139</v>
      </c>
      <c r="C41" s="64" t="s">
        <v>140</v>
      </c>
      <c r="D41" s="65" t="s">
        <v>7</v>
      </c>
      <c r="E41" s="69">
        <v>400</v>
      </c>
      <c r="F41" s="67">
        <v>150</v>
      </c>
    </row>
    <row r="42" spans="1:6" ht="15" customHeight="1">
      <c r="A42">
        <f t="shared" si="0"/>
        <v>36</v>
      </c>
      <c r="B42" s="63" t="s">
        <v>143</v>
      </c>
      <c r="C42" s="64" t="s">
        <v>144</v>
      </c>
      <c r="D42" s="65" t="s">
        <v>7</v>
      </c>
      <c r="E42" s="69">
        <v>400</v>
      </c>
      <c r="F42" s="67"/>
    </row>
    <row r="43" spans="1:6" ht="15" customHeight="1">
      <c r="A43">
        <f t="shared" si="0"/>
        <v>37</v>
      </c>
      <c r="B43" s="63" t="s">
        <v>145</v>
      </c>
      <c r="C43" s="64" t="s">
        <v>146</v>
      </c>
      <c r="D43" s="65" t="s">
        <v>7</v>
      </c>
      <c r="E43" s="69">
        <v>400</v>
      </c>
      <c r="F43" s="67"/>
    </row>
    <row r="44" spans="1:6" ht="17.25" customHeight="1">
      <c r="A44">
        <f t="shared" si="0"/>
        <v>38</v>
      </c>
      <c r="B44" s="63" t="s">
        <v>147</v>
      </c>
      <c r="C44" s="64" t="s">
        <v>150</v>
      </c>
      <c r="D44" s="65" t="s">
        <v>7</v>
      </c>
      <c r="E44" s="69">
        <v>400</v>
      </c>
      <c r="F44" s="67"/>
    </row>
    <row r="45" spans="1:6">
      <c r="A45">
        <f t="shared" si="0"/>
        <v>39</v>
      </c>
      <c r="B45" s="63" t="s">
        <v>147</v>
      </c>
      <c r="C45" s="64" t="s">
        <v>151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152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203</v>
      </c>
      <c r="C47" s="64" t="s">
        <v>204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210</v>
      </c>
      <c r="C48" s="64" t="s">
        <v>211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212</v>
      </c>
      <c r="C49" s="64" t="s">
        <v>213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216</v>
      </c>
      <c r="C50" s="64" t="s">
        <v>130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217</v>
      </c>
      <c r="C51" s="64" t="s">
        <v>218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249</v>
      </c>
      <c r="C52" s="64" t="s">
        <v>204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251</v>
      </c>
      <c r="C53" s="64" t="s">
        <v>252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253</v>
      </c>
      <c r="C54" s="64" t="s">
        <v>254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307</v>
      </c>
      <c r="C55" s="64" t="s">
        <v>311</v>
      </c>
      <c r="D55" s="65" t="s">
        <v>7</v>
      </c>
      <c r="E55" s="69">
        <v>400</v>
      </c>
      <c r="F55" s="67">
        <v>100</v>
      </c>
    </row>
    <row r="56" spans="1:6">
      <c r="A56">
        <f t="shared" si="0"/>
        <v>50</v>
      </c>
      <c r="B56" s="9" t="s">
        <v>32</v>
      </c>
      <c r="C56" s="26" t="s">
        <v>104</v>
      </c>
      <c r="D56" s="10" t="s">
        <v>128</v>
      </c>
      <c r="E56" s="69">
        <v>400</v>
      </c>
      <c r="F56" s="71"/>
    </row>
    <row r="57" spans="1:6">
      <c r="A57">
        <f t="shared" si="0"/>
        <v>51</v>
      </c>
      <c r="B57" s="9" t="s">
        <v>33</v>
      </c>
      <c r="C57" s="26" t="s">
        <v>79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34</v>
      </c>
      <c r="C58" s="26" t="s">
        <v>78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17</v>
      </c>
      <c r="C59" s="26" t="s">
        <v>80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31</v>
      </c>
      <c r="C60" s="26" t="s">
        <v>81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35</v>
      </c>
      <c r="C61" s="26" t="s">
        <v>82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38</v>
      </c>
      <c r="C62" s="26" t="s">
        <v>84</v>
      </c>
      <c r="D62" s="10" t="s">
        <v>128</v>
      </c>
      <c r="E62" s="69">
        <v>400</v>
      </c>
      <c r="F62" s="71">
        <v>100</v>
      </c>
    </row>
    <row r="63" spans="1:6">
      <c r="A63">
        <f t="shared" si="0"/>
        <v>57</v>
      </c>
      <c r="B63" s="9" t="s">
        <v>13</v>
      </c>
      <c r="C63" s="26" t="s">
        <v>49</v>
      </c>
      <c r="D63" s="10" t="s">
        <v>128</v>
      </c>
      <c r="E63" s="69">
        <v>400</v>
      </c>
      <c r="F63" s="71"/>
    </row>
    <row r="64" spans="1:6">
      <c r="A64">
        <f t="shared" si="0"/>
        <v>58</v>
      </c>
      <c r="B64" s="9" t="s">
        <v>39</v>
      </c>
      <c r="C64" s="26" t="s">
        <v>84</v>
      </c>
      <c r="D64" s="10" t="s">
        <v>128</v>
      </c>
      <c r="E64" s="69">
        <v>400</v>
      </c>
      <c r="F64" s="71">
        <v>100</v>
      </c>
    </row>
    <row r="65" spans="1:6">
      <c r="A65">
        <f t="shared" si="0"/>
        <v>59</v>
      </c>
      <c r="B65" s="9" t="s">
        <v>109</v>
      </c>
      <c r="C65" s="26" t="s">
        <v>110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114</v>
      </c>
      <c r="C66" s="26" t="s">
        <v>115</v>
      </c>
      <c r="D66" s="10" t="s">
        <v>128</v>
      </c>
      <c r="E66" s="69">
        <v>400</v>
      </c>
      <c r="F66" s="71"/>
    </row>
    <row r="67" spans="1:6">
      <c r="A67">
        <f t="shared" si="0"/>
        <v>61</v>
      </c>
      <c r="B67" s="9" t="s">
        <v>114</v>
      </c>
      <c r="C67" s="26" t="s">
        <v>116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119</v>
      </c>
      <c r="C68" s="26" t="s">
        <v>120</v>
      </c>
      <c r="D68" s="10" t="s">
        <v>128</v>
      </c>
      <c r="E68" s="69">
        <v>400</v>
      </c>
      <c r="F68" s="71">
        <v>100</v>
      </c>
    </row>
    <row r="69" spans="1:6">
      <c r="A69">
        <f t="shared" si="0"/>
        <v>63</v>
      </c>
      <c r="B69" s="9" t="s">
        <v>155</v>
      </c>
      <c r="C69" s="26" t="s">
        <v>156</v>
      </c>
      <c r="D69" s="10" t="s">
        <v>128</v>
      </c>
      <c r="E69" s="69">
        <v>400</v>
      </c>
      <c r="F69" s="12">
        <v>100</v>
      </c>
    </row>
    <row r="70" spans="1:6">
      <c r="A70">
        <f t="shared" si="0"/>
        <v>64</v>
      </c>
      <c r="B70" s="9" t="s">
        <v>157</v>
      </c>
      <c r="C70" s="26" t="s">
        <v>158</v>
      </c>
      <c r="D70" s="10" t="s">
        <v>128</v>
      </c>
      <c r="E70" s="69">
        <v>400</v>
      </c>
      <c r="F70" s="12"/>
    </row>
    <row r="71" spans="1:6">
      <c r="A71">
        <f t="shared" ref="A71:A134" si="1">+A70+1</f>
        <v>65</v>
      </c>
      <c r="B71" s="9" t="s">
        <v>159</v>
      </c>
      <c r="C71" s="26" t="s">
        <v>64</v>
      </c>
      <c r="D71" s="10" t="s">
        <v>128</v>
      </c>
      <c r="E71" s="69">
        <v>400</v>
      </c>
      <c r="F71" s="12">
        <v>150</v>
      </c>
    </row>
    <row r="72" spans="1:6">
      <c r="A72">
        <f t="shared" si="1"/>
        <v>66</v>
      </c>
      <c r="B72" s="9" t="s">
        <v>160</v>
      </c>
      <c r="C72" s="26" t="s">
        <v>123</v>
      </c>
      <c r="D72" s="10" t="s">
        <v>128</v>
      </c>
      <c r="E72" s="69">
        <v>400</v>
      </c>
      <c r="F72" s="12">
        <v>100</v>
      </c>
    </row>
    <row r="73" spans="1:6">
      <c r="A73">
        <f t="shared" si="1"/>
        <v>67</v>
      </c>
      <c r="B73" s="9" t="s">
        <v>161</v>
      </c>
      <c r="C73" s="26" t="s">
        <v>151</v>
      </c>
      <c r="D73" s="10" t="s">
        <v>128</v>
      </c>
      <c r="E73" s="69">
        <v>400</v>
      </c>
      <c r="F73" s="12">
        <v>150</v>
      </c>
    </row>
    <row r="74" spans="1:6">
      <c r="A74">
        <f t="shared" si="1"/>
        <v>68</v>
      </c>
      <c r="B74" s="9" t="s">
        <v>162</v>
      </c>
      <c r="C74" s="26" t="s">
        <v>163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164</v>
      </c>
      <c r="C75" s="26" t="s">
        <v>165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141</v>
      </c>
      <c r="C76" s="26" t="s">
        <v>175</v>
      </c>
      <c r="D76" s="10" t="s">
        <v>128</v>
      </c>
      <c r="E76" s="69">
        <v>400</v>
      </c>
      <c r="F76" s="12"/>
    </row>
    <row r="77" spans="1:6">
      <c r="A77">
        <f t="shared" si="1"/>
        <v>71</v>
      </c>
      <c r="B77" s="9" t="s">
        <v>166</v>
      </c>
      <c r="C77" s="26" t="s">
        <v>176</v>
      </c>
      <c r="D77" s="10" t="s">
        <v>128</v>
      </c>
      <c r="E77" s="69">
        <v>400</v>
      </c>
      <c r="F77" s="12">
        <v>100</v>
      </c>
    </row>
    <row r="78" spans="1:6">
      <c r="A78">
        <f t="shared" si="1"/>
        <v>72</v>
      </c>
      <c r="B78" s="9" t="s">
        <v>167</v>
      </c>
      <c r="C78" s="26" t="s">
        <v>115</v>
      </c>
      <c r="D78" s="10" t="s">
        <v>128</v>
      </c>
      <c r="E78" s="69">
        <v>400</v>
      </c>
      <c r="F78" s="12"/>
    </row>
    <row r="79" spans="1:6">
      <c r="A79">
        <f t="shared" si="1"/>
        <v>73</v>
      </c>
      <c r="B79" s="9" t="s">
        <v>168</v>
      </c>
      <c r="C79" s="26" t="s">
        <v>151</v>
      </c>
      <c r="D79" s="10" t="s">
        <v>128</v>
      </c>
      <c r="E79" s="69">
        <v>400</v>
      </c>
      <c r="F79" s="12">
        <v>100</v>
      </c>
    </row>
    <row r="80" spans="1:6">
      <c r="A80">
        <f t="shared" si="1"/>
        <v>74</v>
      </c>
      <c r="B80" s="9" t="s">
        <v>169</v>
      </c>
      <c r="C80" s="26" t="s">
        <v>123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170</v>
      </c>
      <c r="C81" s="26" t="s">
        <v>177</v>
      </c>
      <c r="D81" s="10" t="s">
        <v>128</v>
      </c>
      <c r="E81" s="69">
        <v>400</v>
      </c>
      <c r="F81" s="12">
        <v>200</v>
      </c>
    </row>
    <row r="82" spans="1:6">
      <c r="A82">
        <f t="shared" si="1"/>
        <v>76</v>
      </c>
      <c r="B82" s="9" t="s">
        <v>171</v>
      </c>
      <c r="C82" s="26" t="s">
        <v>178</v>
      </c>
      <c r="D82" s="10" t="s">
        <v>128</v>
      </c>
      <c r="E82" s="69">
        <v>400</v>
      </c>
      <c r="F82" s="12">
        <v>150</v>
      </c>
    </row>
    <row r="83" spans="1:6">
      <c r="A83">
        <f t="shared" si="1"/>
        <v>77</v>
      </c>
      <c r="B83" s="9" t="s">
        <v>172</v>
      </c>
      <c r="C83" s="26" t="s">
        <v>179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173</v>
      </c>
      <c r="C84" s="26" t="s">
        <v>108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174</v>
      </c>
      <c r="C85" s="26" t="s">
        <v>180</v>
      </c>
      <c r="D85" s="10" t="s">
        <v>128</v>
      </c>
      <c r="E85" s="69">
        <v>400</v>
      </c>
      <c r="F85" s="12">
        <v>200</v>
      </c>
    </row>
    <row r="86" spans="1:6">
      <c r="A86">
        <f t="shared" si="1"/>
        <v>80</v>
      </c>
      <c r="B86" s="9" t="s">
        <v>221</v>
      </c>
      <c r="C86" s="26" t="s">
        <v>186</v>
      </c>
      <c r="D86" s="10" t="s">
        <v>128</v>
      </c>
      <c r="E86" s="69">
        <v>400</v>
      </c>
      <c r="F86" s="12">
        <v>150</v>
      </c>
    </row>
    <row r="87" spans="1:6">
      <c r="A87">
        <f t="shared" si="1"/>
        <v>81</v>
      </c>
      <c r="B87" s="9" t="s">
        <v>161</v>
      </c>
      <c r="C87" s="26" t="s">
        <v>222</v>
      </c>
      <c r="D87" s="10" t="s">
        <v>128</v>
      </c>
      <c r="E87" s="69">
        <v>400</v>
      </c>
      <c r="F87" s="12">
        <v>100</v>
      </c>
    </row>
    <row r="88" spans="1:6">
      <c r="A88">
        <f t="shared" si="1"/>
        <v>82</v>
      </c>
      <c r="B88" s="9" t="s">
        <v>223</v>
      </c>
      <c r="C88" s="26" t="s">
        <v>178</v>
      </c>
      <c r="D88" s="10" t="s">
        <v>128</v>
      </c>
      <c r="E88" s="69">
        <v>400</v>
      </c>
      <c r="F88" s="12">
        <v>150</v>
      </c>
    </row>
    <row r="89" spans="1:6">
      <c r="A89">
        <f t="shared" si="1"/>
        <v>83</v>
      </c>
      <c r="B89" s="9" t="s">
        <v>225</v>
      </c>
      <c r="C89" s="26" t="s">
        <v>226</v>
      </c>
      <c r="D89" s="10" t="s">
        <v>128</v>
      </c>
      <c r="E89" s="69">
        <v>400</v>
      </c>
      <c r="F89" s="12"/>
    </row>
    <row r="90" spans="1:6">
      <c r="A90">
        <f t="shared" si="1"/>
        <v>84</v>
      </c>
      <c r="B90" s="9" t="s">
        <v>224</v>
      </c>
      <c r="C90" s="26" t="s">
        <v>256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257</v>
      </c>
      <c r="C91" s="26" t="s">
        <v>158</v>
      </c>
      <c r="D91" s="10" t="s">
        <v>128</v>
      </c>
      <c r="E91" s="69">
        <v>400</v>
      </c>
      <c r="F91" s="12">
        <v>150</v>
      </c>
    </row>
    <row r="92" spans="1:6">
      <c r="A92">
        <f t="shared" si="1"/>
        <v>86</v>
      </c>
      <c r="B92" s="9" t="s">
        <v>258</v>
      </c>
      <c r="C92" s="26" t="s">
        <v>259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260</v>
      </c>
      <c r="C93" s="26" t="s">
        <v>151</v>
      </c>
      <c r="D93" s="10" t="s">
        <v>128</v>
      </c>
      <c r="E93" s="69">
        <v>400</v>
      </c>
      <c r="F93" s="12"/>
    </row>
    <row r="94" spans="1:6">
      <c r="A94">
        <f t="shared" si="1"/>
        <v>88</v>
      </c>
      <c r="B94" s="9" t="s">
        <v>294</v>
      </c>
      <c r="C94" s="26" t="s">
        <v>266</v>
      </c>
      <c r="D94" s="10" t="s">
        <v>128</v>
      </c>
      <c r="E94" s="69">
        <v>400</v>
      </c>
      <c r="F94" s="12">
        <v>150</v>
      </c>
    </row>
    <row r="95" spans="1:6">
      <c r="A95">
        <f t="shared" si="1"/>
        <v>89</v>
      </c>
      <c r="B95" s="9" t="s">
        <v>295</v>
      </c>
      <c r="C95" s="26" t="s">
        <v>203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296</v>
      </c>
      <c r="C96" s="26" t="s">
        <v>267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314</v>
      </c>
      <c r="C97" s="26" t="s">
        <v>315</v>
      </c>
      <c r="D97" s="10" t="s">
        <v>128</v>
      </c>
      <c r="E97" s="69">
        <v>400</v>
      </c>
      <c r="F97" s="12"/>
    </row>
    <row r="98" spans="1:6">
      <c r="A98">
        <f t="shared" si="1"/>
        <v>92</v>
      </c>
      <c r="B98" s="9" t="s">
        <v>36</v>
      </c>
      <c r="C98" s="26" t="s">
        <v>54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300</v>
      </c>
      <c r="C99" s="26" t="s">
        <v>301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11</v>
      </c>
      <c r="C100" s="26" t="s">
        <v>46</v>
      </c>
      <c r="D100" s="10" t="s">
        <v>4</v>
      </c>
      <c r="E100" s="11">
        <v>450</v>
      </c>
      <c r="F100" s="12"/>
    </row>
    <row r="101" spans="1:6">
      <c r="A101">
        <f t="shared" si="1"/>
        <v>95</v>
      </c>
      <c r="B101" s="9" t="s">
        <v>12</v>
      </c>
      <c r="C101" s="26" t="s">
        <v>47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13</v>
      </c>
      <c r="C102" s="26" t="s">
        <v>48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14</v>
      </c>
      <c r="C103" s="26" t="s">
        <v>50</v>
      </c>
      <c r="D103" s="10" t="s">
        <v>4</v>
      </c>
      <c r="E103" s="11">
        <v>450</v>
      </c>
      <c r="F103" s="12">
        <v>150</v>
      </c>
    </row>
    <row r="104" spans="1:6">
      <c r="A104">
        <f t="shared" si="1"/>
        <v>98</v>
      </c>
      <c r="B104" s="9" t="s">
        <v>15</v>
      </c>
      <c r="C104" s="26" t="s">
        <v>51</v>
      </c>
      <c r="D104" s="10" t="s">
        <v>4</v>
      </c>
      <c r="E104" s="11">
        <v>450</v>
      </c>
      <c r="F104" s="12"/>
    </row>
    <row r="105" spans="1:6">
      <c r="A105">
        <f t="shared" si="1"/>
        <v>99</v>
      </c>
      <c r="B105" s="9" t="s">
        <v>15</v>
      </c>
      <c r="C105" s="26" t="s">
        <v>53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16</v>
      </c>
      <c r="C106" s="26" t="s">
        <v>54</v>
      </c>
      <c r="D106" s="10" t="s">
        <v>4</v>
      </c>
      <c r="E106" s="11">
        <v>450</v>
      </c>
      <c r="F106" s="12">
        <v>100</v>
      </c>
    </row>
    <row r="107" spans="1:6">
      <c r="A107">
        <f t="shared" si="1"/>
        <v>101</v>
      </c>
      <c r="B107" s="9" t="s">
        <v>17</v>
      </c>
      <c r="C107" s="26" t="s">
        <v>55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18</v>
      </c>
      <c r="C108" s="26" t="s">
        <v>56</v>
      </c>
      <c r="D108" s="10" t="s">
        <v>4</v>
      </c>
      <c r="E108" s="11">
        <v>450</v>
      </c>
      <c r="F108" s="12"/>
    </row>
    <row r="109" spans="1:6">
      <c r="A109">
        <f t="shared" si="1"/>
        <v>103</v>
      </c>
      <c r="B109" s="9" t="s">
        <v>19</v>
      </c>
      <c r="C109" s="26" t="s">
        <v>57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111</v>
      </c>
      <c r="C110" s="26" t="s">
        <v>58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20</v>
      </c>
      <c r="C111" s="26" t="s">
        <v>59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21</v>
      </c>
      <c r="C112" s="26" t="s">
        <v>60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22</v>
      </c>
      <c r="C113" s="26" t="s">
        <v>62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189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191</v>
      </c>
      <c r="C115" s="26" t="s">
        <v>54</v>
      </c>
      <c r="D115" s="10" t="s">
        <v>4</v>
      </c>
      <c r="E115" s="11">
        <v>450</v>
      </c>
      <c r="F115" s="12">
        <v>200</v>
      </c>
    </row>
    <row r="116" spans="1:6">
      <c r="A116">
        <f t="shared" si="1"/>
        <v>110</v>
      </c>
      <c r="B116" s="9" t="s">
        <v>234</v>
      </c>
      <c r="C116" s="26" t="s">
        <v>235</v>
      </c>
      <c r="D116" s="10" t="s">
        <v>4</v>
      </c>
      <c r="E116" s="11">
        <v>450</v>
      </c>
      <c r="F116" s="12">
        <v>100</v>
      </c>
    </row>
    <row r="117" spans="1:6">
      <c r="A117">
        <f t="shared" si="1"/>
        <v>111</v>
      </c>
      <c r="B117" s="9" t="s">
        <v>236</v>
      </c>
      <c r="C117" s="26" t="s">
        <v>61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117</v>
      </c>
      <c r="C118" s="26" t="s">
        <v>52</v>
      </c>
      <c r="D118" s="10" t="s">
        <v>4</v>
      </c>
      <c r="E118" s="11">
        <v>450</v>
      </c>
      <c r="F118" s="12"/>
    </row>
    <row r="119" spans="1:6">
      <c r="A119">
        <f t="shared" si="1"/>
        <v>113</v>
      </c>
      <c r="B119" s="9" t="s">
        <v>261</v>
      </c>
      <c r="C119" s="26" t="s">
        <v>218</v>
      </c>
      <c r="D119" s="10" t="s">
        <v>4</v>
      </c>
      <c r="E119" s="11">
        <v>450</v>
      </c>
      <c r="F119" s="12">
        <v>150</v>
      </c>
    </row>
    <row r="120" spans="1:6">
      <c r="A120">
        <f t="shared" si="1"/>
        <v>114</v>
      </c>
      <c r="B120" s="9" t="s">
        <v>297</v>
      </c>
      <c r="C120" s="26" t="s">
        <v>154</v>
      </c>
      <c r="D120" s="10" t="s">
        <v>4</v>
      </c>
      <c r="E120" s="11">
        <v>450</v>
      </c>
      <c r="F120" s="12">
        <v>100</v>
      </c>
    </row>
    <row r="121" spans="1:6">
      <c r="A121">
        <f t="shared" si="1"/>
        <v>115</v>
      </c>
      <c r="B121" s="9" t="s">
        <v>298</v>
      </c>
      <c r="C121" s="26" t="s">
        <v>123</v>
      </c>
      <c r="D121" s="10" t="s">
        <v>4</v>
      </c>
      <c r="E121" s="11">
        <v>450</v>
      </c>
      <c r="F121" s="12"/>
    </row>
    <row r="122" spans="1:6">
      <c r="A122">
        <f t="shared" si="1"/>
        <v>116</v>
      </c>
      <c r="B122" s="9" t="s">
        <v>316</v>
      </c>
      <c r="C122" s="26" t="s">
        <v>54</v>
      </c>
      <c r="D122" s="10" t="s">
        <v>4</v>
      </c>
      <c r="E122" s="11">
        <v>450</v>
      </c>
      <c r="F122" s="12"/>
    </row>
    <row r="123" spans="1:6">
      <c r="A123">
        <f t="shared" si="1"/>
        <v>117</v>
      </c>
      <c r="B123" s="9" t="s">
        <v>317</v>
      </c>
      <c r="C123" s="26" t="s">
        <v>151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24</v>
      </c>
      <c r="C124" s="26" t="s">
        <v>64</v>
      </c>
      <c r="D124" s="10" t="s">
        <v>5</v>
      </c>
      <c r="E124" s="11">
        <v>450</v>
      </c>
      <c r="F124" s="12"/>
    </row>
    <row r="125" spans="1:6">
      <c r="A125">
        <f t="shared" si="1"/>
        <v>119</v>
      </c>
      <c r="B125" s="9" t="s">
        <v>19</v>
      </c>
      <c r="C125" s="26" t="s">
        <v>66</v>
      </c>
      <c r="D125" s="10" t="s">
        <v>5</v>
      </c>
      <c r="E125" s="11">
        <v>450</v>
      </c>
      <c r="F125" s="12"/>
    </row>
    <row r="126" spans="1:6">
      <c r="A126">
        <f t="shared" si="1"/>
        <v>120</v>
      </c>
      <c r="B126" s="9" t="s">
        <v>25</v>
      </c>
      <c r="C126" s="26" t="s">
        <v>67</v>
      </c>
      <c r="D126" s="10" t="s">
        <v>5</v>
      </c>
      <c r="E126" s="11">
        <v>450</v>
      </c>
      <c r="F126" s="12">
        <v>150</v>
      </c>
    </row>
    <row r="127" spans="1:6">
      <c r="A127">
        <f t="shared" si="1"/>
        <v>121</v>
      </c>
      <c r="B127" s="9" t="s">
        <v>25</v>
      </c>
      <c r="C127" s="26" t="s">
        <v>103</v>
      </c>
      <c r="D127" s="10" t="s">
        <v>5</v>
      </c>
      <c r="E127" s="11">
        <v>450</v>
      </c>
      <c r="F127" s="12">
        <v>150</v>
      </c>
    </row>
    <row r="128" spans="1:6">
      <c r="A128">
        <f t="shared" si="1"/>
        <v>122</v>
      </c>
      <c r="B128" s="9" t="s">
        <v>26</v>
      </c>
      <c r="C128" s="26" t="s">
        <v>68</v>
      </c>
      <c r="D128" s="10" t="s">
        <v>5</v>
      </c>
      <c r="E128" s="11">
        <v>450</v>
      </c>
      <c r="F128" s="12">
        <v>100</v>
      </c>
    </row>
    <row r="129" spans="1:6">
      <c r="A129">
        <f t="shared" si="1"/>
        <v>123</v>
      </c>
      <c r="B129" s="9" t="s">
        <v>187</v>
      </c>
      <c r="C129" s="26" t="s">
        <v>130</v>
      </c>
      <c r="D129" s="10" t="s">
        <v>5</v>
      </c>
      <c r="E129" s="11">
        <v>450</v>
      </c>
      <c r="F129" s="12"/>
    </row>
    <row r="130" spans="1:6">
      <c r="A130">
        <f t="shared" si="1"/>
        <v>124</v>
      </c>
      <c r="B130" s="9" t="s">
        <v>161</v>
      </c>
      <c r="C130" s="26" t="s">
        <v>186</v>
      </c>
      <c r="D130" s="10" t="s">
        <v>5</v>
      </c>
      <c r="E130" s="11">
        <v>450</v>
      </c>
      <c r="F130" s="12"/>
    </row>
    <row r="131" spans="1:6">
      <c r="A131">
        <f t="shared" si="1"/>
        <v>125</v>
      </c>
      <c r="B131" s="9" t="s">
        <v>262</v>
      </c>
      <c r="C131" s="26" t="s">
        <v>229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230</v>
      </c>
      <c r="C132" s="26" t="s">
        <v>68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231</v>
      </c>
      <c r="C133" s="26" t="s">
        <v>178</v>
      </c>
      <c r="D133" s="10" t="s">
        <v>5</v>
      </c>
      <c r="E133" s="11">
        <v>450</v>
      </c>
      <c r="F133" s="12">
        <v>100</v>
      </c>
    </row>
    <row r="134" spans="1:6">
      <c r="A134">
        <f t="shared" si="1"/>
        <v>128</v>
      </c>
      <c r="B134" s="9" t="s">
        <v>217</v>
      </c>
      <c r="C134" s="26" t="s">
        <v>163</v>
      </c>
      <c r="D134" s="10" t="s">
        <v>5</v>
      </c>
      <c r="E134" s="11">
        <v>450</v>
      </c>
      <c r="F134" s="12"/>
    </row>
    <row r="135" spans="1:6">
      <c r="A135">
        <f t="shared" ref="A135:A164" si="2">+A134+1</f>
        <v>129</v>
      </c>
      <c r="B135" s="9" t="s">
        <v>232</v>
      </c>
      <c r="C135" s="26" t="s">
        <v>175</v>
      </c>
      <c r="D135" s="10" t="s">
        <v>5</v>
      </c>
      <c r="E135" s="11">
        <v>450</v>
      </c>
      <c r="F135" s="12">
        <v>100</v>
      </c>
    </row>
    <row r="136" spans="1:6">
      <c r="A136">
        <f t="shared" si="2"/>
        <v>130</v>
      </c>
      <c r="B136" s="9" t="s">
        <v>233</v>
      </c>
      <c r="C136" s="26" t="s">
        <v>195</v>
      </c>
      <c r="D136" s="10" t="s">
        <v>5</v>
      </c>
      <c r="E136" s="11">
        <v>450</v>
      </c>
      <c r="F136" s="12">
        <v>100</v>
      </c>
    </row>
    <row r="137" spans="1:6">
      <c r="A137">
        <f t="shared" si="2"/>
        <v>131</v>
      </c>
      <c r="B137" s="9" t="s">
        <v>286</v>
      </c>
      <c r="C137" s="26" t="s">
        <v>287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288</v>
      </c>
      <c r="C138" s="26" t="s">
        <v>289</v>
      </c>
      <c r="D138" s="10" t="s">
        <v>5</v>
      </c>
      <c r="E138" s="11">
        <v>450</v>
      </c>
      <c r="F138" s="12"/>
    </row>
    <row r="139" spans="1:6">
      <c r="A139">
        <f t="shared" si="2"/>
        <v>133</v>
      </c>
      <c r="B139" s="9" t="s">
        <v>290</v>
      </c>
      <c r="C139" s="26" t="s">
        <v>291</v>
      </c>
      <c r="D139" s="10" t="s">
        <v>5</v>
      </c>
      <c r="E139" s="11">
        <v>450</v>
      </c>
      <c r="F139" s="12"/>
    </row>
    <row r="140" spans="1:6">
      <c r="A140">
        <f t="shared" si="2"/>
        <v>134</v>
      </c>
      <c r="B140" s="9" t="s">
        <v>292</v>
      </c>
      <c r="C140" s="26" t="s">
        <v>184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293</v>
      </c>
      <c r="C141" s="26" t="s">
        <v>103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318</v>
      </c>
      <c r="C142" s="26" t="s">
        <v>312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27</v>
      </c>
      <c r="C143" s="26" t="s">
        <v>69</v>
      </c>
      <c r="D143" s="10" t="s">
        <v>6</v>
      </c>
      <c r="E143" s="11">
        <v>500</v>
      </c>
      <c r="F143" s="12"/>
    </row>
    <row r="144" spans="1:6">
      <c r="A144">
        <f t="shared" si="2"/>
        <v>138</v>
      </c>
      <c r="B144" s="9" t="s">
        <v>91</v>
      </c>
      <c r="C144" s="26" t="s">
        <v>70</v>
      </c>
      <c r="D144" s="10" t="s">
        <v>6</v>
      </c>
      <c r="E144" s="11">
        <v>500</v>
      </c>
      <c r="F144" s="12"/>
    </row>
    <row r="145" spans="1:6">
      <c r="A145">
        <f t="shared" si="2"/>
        <v>139</v>
      </c>
      <c r="B145" s="9" t="s">
        <v>28</v>
      </c>
      <c r="C145" s="26" t="s">
        <v>71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127</v>
      </c>
      <c r="C146" s="26" t="s">
        <v>72</v>
      </c>
      <c r="D146" s="10" t="s">
        <v>6</v>
      </c>
      <c r="E146" s="11">
        <v>500</v>
      </c>
      <c r="F146" s="12">
        <v>100</v>
      </c>
    </row>
    <row r="147" spans="1:6">
      <c r="A147">
        <f t="shared" si="2"/>
        <v>141</v>
      </c>
      <c r="B147" s="9" t="s">
        <v>157</v>
      </c>
      <c r="C147" s="26" t="s">
        <v>186</v>
      </c>
      <c r="D147" s="10" t="s">
        <v>6</v>
      </c>
      <c r="E147" s="11">
        <v>500</v>
      </c>
      <c r="F147" s="12">
        <v>100</v>
      </c>
    </row>
    <row r="148" spans="1:6">
      <c r="A148">
        <f t="shared" si="2"/>
        <v>142</v>
      </c>
      <c r="B148" s="9" t="s">
        <v>188</v>
      </c>
      <c r="C148" s="26" t="s">
        <v>104</v>
      </c>
      <c r="D148" s="10" t="s">
        <v>6</v>
      </c>
      <c r="E148" s="11">
        <v>500</v>
      </c>
      <c r="F148" s="12"/>
    </row>
    <row r="149" spans="1:6">
      <c r="A149">
        <f t="shared" si="2"/>
        <v>143</v>
      </c>
      <c r="B149" s="9" t="s">
        <v>224</v>
      </c>
      <c r="C149" s="26" t="s">
        <v>176</v>
      </c>
      <c r="D149" s="10" t="s">
        <v>6</v>
      </c>
      <c r="E149" s="11">
        <v>500</v>
      </c>
      <c r="F149" s="12"/>
    </row>
    <row r="150" spans="1:6">
      <c r="A150">
        <f t="shared" si="2"/>
        <v>144</v>
      </c>
      <c r="B150" s="9" t="s">
        <v>228</v>
      </c>
      <c r="C150" s="26" t="s">
        <v>134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263</v>
      </c>
      <c r="C151" s="26" t="s">
        <v>264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281</v>
      </c>
      <c r="C152" s="26" t="s">
        <v>165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285</v>
      </c>
      <c r="C153" s="26" t="s">
        <v>207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4" t="s">
        <v>322</v>
      </c>
      <c r="C154" s="95" t="s">
        <v>107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" t="s">
        <v>23</v>
      </c>
      <c r="C155" s="26" t="s">
        <v>63</v>
      </c>
      <c r="D155" s="10" t="s">
        <v>124</v>
      </c>
      <c r="E155" s="11">
        <v>500</v>
      </c>
      <c r="F155" s="12"/>
    </row>
    <row r="156" spans="1:6">
      <c r="A156">
        <f t="shared" si="2"/>
        <v>150</v>
      </c>
      <c r="B156" s="9" t="s">
        <v>29</v>
      </c>
      <c r="C156" s="26" t="s">
        <v>73</v>
      </c>
      <c r="D156" s="10" t="s">
        <v>124</v>
      </c>
      <c r="E156" s="11">
        <v>500</v>
      </c>
      <c r="F156" s="12"/>
    </row>
    <row r="157" spans="1:6">
      <c r="A157">
        <f t="shared" si="2"/>
        <v>151</v>
      </c>
      <c r="B157" s="9" t="s">
        <v>30</v>
      </c>
      <c r="C157" s="26" t="s">
        <v>74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13</v>
      </c>
      <c r="C158" s="26" t="s">
        <v>75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27</v>
      </c>
      <c r="C159" s="26" t="s">
        <v>76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15</v>
      </c>
      <c r="C160" s="26" t="s">
        <v>77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31</v>
      </c>
      <c r="C161" s="26" t="s">
        <v>78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227</v>
      </c>
      <c r="C162" s="26" t="s">
        <v>165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168</v>
      </c>
      <c r="C163" s="26" t="s">
        <v>190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111</v>
      </c>
      <c r="C164" s="26" t="s">
        <v>158</v>
      </c>
      <c r="D164" s="10" t="s">
        <v>124</v>
      </c>
      <c r="E164" s="11">
        <v>500</v>
      </c>
      <c r="F164" s="12"/>
    </row>
    <row r="165" spans="1:6" ht="15.75" thickBot="1">
      <c r="D165"/>
    </row>
    <row r="166" spans="1:6" ht="15.75" thickBot="1">
      <c r="D166"/>
      <c r="E166" s="30">
        <f>SUM(E7:E165)</f>
        <v>67550</v>
      </c>
      <c r="F166" s="30">
        <f>SUM(F7:F165)</f>
        <v>7250</v>
      </c>
    </row>
    <row r="167" spans="1:6">
      <c r="D167"/>
      <c r="E167" s="3">
        <f>SUM(E166:F166)</f>
        <v>74800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J167"/>
  <sheetViews>
    <sheetView topLeftCell="A153" workbookViewId="0">
      <selection activeCell="A148" sqref="A1:XFD104857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328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>
        <v>400</v>
      </c>
      <c r="F7" s="8"/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>
        <v>400</v>
      </c>
      <c r="F8" s="12">
        <v>100</v>
      </c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>
        <v>400</v>
      </c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>
        <v>400</v>
      </c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>
        <v>400</v>
      </c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>
        <v>400</v>
      </c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>
        <v>400</v>
      </c>
      <c r="F13" s="12">
        <v>100</v>
      </c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>
        <v>400</v>
      </c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>
        <v>400</v>
      </c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>
        <v>400</v>
      </c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>
        <v>400</v>
      </c>
      <c r="F17" s="12">
        <v>100</v>
      </c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>
        <v>400</v>
      </c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>
        <v>400</v>
      </c>
      <c r="F19" s="12"/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>
        <v>400</v>
      </c>
      <c r="F20" s="12">
        <v>100</v>
      </c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>
        <v>400</v>
      </c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>
        <v>400</v>
      </c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>
        <v>400</v>
      </c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>
        <v>400</v>
      </c>
      <c r="F24" s="12"/>
    </row>
    <row r="25" spans="1:6">
      <c r="A25">
        <f t="shared" si="0"/>
        <v>19</v>
      </c>
      <c r="B25" s="9" t="s">
        <v>275</v>
      </c>
      <c r="C25" s="26" t="s">
        <v>270</v>
      </c>
      <c r="D25" s="10" t="s">
        <v>8</v>
      </c>
      <c r="E25" s="69">
        <v>400</v>
      </c>
      <c r="F25" s="12">
        <v>100</v>
      </c>
    </row>
    <row r="26" spans="1:6">
      <c r="A26">
        <f t="shared" si="0"/>
        <v>20</v>
      </c>
      <c r="B26" s="9" t="s">
        <v>275</v>
      </c>
      <c r="C26" s="26" t="s">
        <v>149</v>
      </c>
      <c r="D26" s="10" t="s">
        <v>8</v>
      </c>
      <c r="E26" s="69">
        <v>400</v>
      </c>
      <c r="F26" s="12">
        <v>100</v>
      </c>
    </row>
    <row r="27" spans="1:6">
      <c r="A27">
        <f t="shared" si="0"/>
        <v>21</v>
      </c>
      <c r="B27" s="9" t="s">
        <v>276</v>
      </c>
      <c r="C27" s="26" t="s">
        <v>107</v>
      </c>
      <c r="D27" s="10" t="s">
        <v>8</v>
      </c>
      <c r="E27" s="69">
        <v>400</v>
      </c>
      <c r="F27" s="12">
        <v>100</v>
      </c>
    </row>
    <row r="28" spans="1:6">
      <c r="A28">
        <f t="shared" si="0"/>
        <v>22</v>
      </c>
      <c r="B28" s="9" t="s">
        <v>277</v>
      </c>
      <c r="C28" s="26" t="s">
        <v>271</v>
      </c>
      <c r="D28" s="10" t="s">
        <v>8</v>
      </c>
      <c r="E28" s="69">
        <v>400</v>
      </c>
      <c r="F28" s="12">
        <v>150</v>
      </c>
    </row>
    <row r="29" spans="1:6">
      <c r="A29">
        <f t="shared" si="0"/>
        <v>23</v>
      </c>
      <c r="B29" s="9" t="s">
        <v>278</v>
      </c>
      <c r="C29" s="26" t="s">
        <v>272</v>
      </c>
      <c r="D29" s="10" t="s">
        <v>8</v>
      </c>
      <c r="E29" s="69">
        <v>400</v>
      </c>
      <c r="F29" s="12">
        <v>150</v>
      </c>
    </row>
    <row r="30" spans="1:6">
      <c r="A30">
        <f t="shared" si="0"/>
        <v>24</v>
      </c>
      <c r="B30" s="9" t="s">
        <v>307</v>
      </c>
      <c r="C30" s="26" t="s">
        <v>308</v>
      </c>
      <c r="D30" s="10" t="s">
        <v>8</v>
      </c>
      <c r="E30" s="69">
        <v>400</v>
      </c>
      <c r="F30" s="12"/>
    </row>
    <row r="31" spans="1:6">
      <c r="A31">
        <f t="shared" si="0"/>
        <v>25</v>
      </c>
      <c r="B31" s="63" t="s">
        <v>40</v>
      </c>
      <c r="C31" s="64" t="s">
        <v>85</v>
      </c>
      <c r="D31" s="65" t="s">
        <v>7</v>
      </c>
      <c r="E31" s="69">
        <v>400</v>
      </c>
      <c r="F31" s="67">
        <v>200</v>
      </c>
    </row>
    <row r="32" spans="1:6">
      <c r="A32">
        <f t="shared" si="0"/>
        <v>26</v>
      </c>
      <c r="B32" s="63" t="s">
        <v>41</v>
      </c>
      <c r="C32" s="64" t="s">
        <v>86</v>
      </c>
      <c r="D32" s="65" t="s">
        <v>7</v>
      </c>
      <c r="E32" s="69">
        <v>400</v>
      </c>
      <c r="F32" s="67">
        <v>200</v>
      </c>
    </row>
    <row r="33" spans="1:6">
      <c r="A33">
        <f t="shared" si="0"/>
        <v>27</v>
      </c>
      <c r="B33" s="63" t="s">
        <v>42</v>
      </c>
      <c r="C33" s="64" t="s">
        <v>87</v>
      </c>
      <c r="D33" s="65" t="s">
        <v>7</v>
      </c>
      <c r="E33" s="69">
        <v>400</v>
      </c>
      <c r="F33" s="67"/>
    </row>
    <row r="34" spans="1:6" ht="15" customHeight="1">
      <c r="A34">
        <f t="shared" si="0"/>
        <v>28</v>
      </c>
      <c r="B34" s="63" t="s">
        <v>43</v>
      </c>
      <c r="C34" s="64" t="s">
        <v>88</v>
      </c>
      <c r="D34" s="65" t="s">
        <v>7</v>
      </c>
      <c r="E34" s="69">
        <v>400</v>
      </c>
      <c r="F34" s="67"/>
    </row>
    <row r="35" spans="1:6" ht="15" customHeight="1">
      <c r="A35">
        <f t="shared" si="0"/>
        <v>29</v>
      </c>
      <c r="B35" s="63" t="s">
        <v>45</v>
      </c>
      <c r="C35" s="64" t="s">
        <v>89</v>
      </c>
      <c r="D35" s="65" t="s">
        <v>7</v>
      </c>
      <c r="E35" s="69">
        <v>400</v>
      </c>
      <c r="F35" s="67"/>
    </row>
    <row r="36" spans="1:6" ht="15" customHeight="1">
      <c r="A36">
        <f t="shared" si="0"/>
        <v>30</v>
      </c>
      <c r="B36" s="63" t="s">
        <v>245</v>
      </c>
      <c r="C36" s="64" t="s">
        <v>107</v>
      </c>
      <c r="D36" s="65" t="s">
        <v>7</v>
      </c>
      <c r="E36" s="69">
        <v>400</v>
      </c>
      <c r="F36" s="67"/>
    </row>
    <row r="37" spans="1:6" ht="15" customHeight="1">
      <c r="A37">
        <f t="shared" si="0"/>
        <v>31</v>
      </c>
      <c r="B37" s="63" t="s">
        <v>112</v>
      </c>
      <c r="C37" s="64" t="s">
        <v>113</v>
      </c>
      <c r="D37" s="65" t="s">
        <v>7</v>
      </c>
      <c r="E37" s="69">
        <v>400</v>
      </c>
      <c r="F37" s="67"/>
    </row>
    <row r="38" spans="1:6" ht="15" customHeight="1">
      <c r="A38">
        <f t="shared" si="0"/>
        <v>32</v>
      </c>
      <c r="B38" s="63" t="s">
        <v>122</v>
      </c>
      <c r="C38" s="64" t="s">
        <v>219</v>
      </c>
      <c r="D38" s="65" t="s">
        <v>7</v>
      </c>
      <c r="E38" s="69">
        <v>400</v>
      </c>
      <c r="F38" s="67"/>
    </row>
    <row r="39" spans="1:6" ht="15" customHeight="1">
      <c r="A39">
        <f t="shared" si="0"/>
        <v>33</v>
      </c>
      <c r="B39" s="63" t="s">
        <v>131</v>
      </c>
      <c r="C39" s="64" t="s">
        <v>132</v>
      </c>
      <c r="D39" s="65" t="s">
        <v>7</v>
      </c>
      <c r="E39" s="69">
        <v>400</v>
      </c>
      <c r="F39" s="67">
        <v>100</v>
      </c>
    </row>
    <row r="40" spans="1:6" ht="15" customHeight="1">
      <c r="A40">
        <f t="shared" si="0"/>
        <v>34</v>
      </c>
      <c r="B40" s="63" t="s">
        <v>136</v>
      </c>
      <c r="C40" s="64" t="s">
        <v>113</v>
      </c>
      <c r="D40" s="65" t="s">
        <v>7</v>
      </c>
      <c r="E40" s="69">
        <v>400</v>
      </c>
      <c r="F40" s="67"/>
    </row>
    <row r="41" spans="1:6" ht="15" customHeight="1">
      <c r="A41">
        <f t="shared" si="0"/>
        <v>35</v>
      </c>
      <c r="B41" s="63" t="s">
        <v>139</v>
      </c>
      <c r="C41" s="64" t="s">
        <v>140</v>
      </c>
      <c r="D41" s="65" t="s">
        <v>7</v>
      </c>
      <c r="E41" s="69">
        <v>400</v>
      </c>
      <c r="F41" s="67">
        <v>150</v>
      </c>
    </row>
    <row r="42" spans="1:6" ht="15" customHeight="1">
      <c r="A42">
        <f t="shared" si="0"/>
        <v>36</v>
      </c>
      <c r="B42" s="63" t="s">
        <v>143</v>
      </c>
      <c r="C42" s="64" t="s">
        <v>144</v>
      </c>
      <c r="D42" s="65" t="s">
        <v>7</v>
      </c>
      <c r="E42" s="69">
        <v>400</v>
      </c>
      <c r="F42" s="67"/>
    </row>
    <row r="43" spans="1:6" ht="15" customHeight="1">
      <c r="A43">
        <f t="shared" si="0"/>
        <v>37</v>
      </c>
      <c r="B43" s="63" t="s">
        <v>145</v>
      </c>
      <c r="C43" s="64" t="s">
        <v>146</v>
      </c>
      <c r="D43" s="65" t="s">
        <v>7</v>
      </c>
      <c r="E43" s="69">
        <v>400</v>
      </c>
      <c r="F43" s="67"/>
    </row>
    <row r="44" spans="1:6" ht="17.25" customHeight="1">
      <c r="A44">
        <f t="shared" si="0"/>
        <v>38</v>
      </c>
      <c r="B44" s="63" t="s">
        <v>147</v>
      </c>
      <c r="C44" s="64" t="s">
        <v>150</v>
      </c>
      <c r="D44" s="65" t="s">
        <v>7</v>
      </c>
      <c r="E44" s="69">
        <v>400</v>
      </c>
      <c r="F44" s="67"/>
    </row>
    <row r="45" spans="1:6">
      <c r="A45">
        <f t="shared" si="0"/>
        <v>39</v>
      </c>
      <c r="B45" s="63" t="s">
        <v>147</v>
      </c>
      <c r="C45" s="64" t="s">
        <v>151</v>
      </c>
      <c r="D45" s="65" t="s">
        <v>7</v>
      </c>
      <c r="E45" s="69">
        <v>400</v>
      </c>
      <c r="F45" s="67"/>
    </row>
    <row r="46" spans="1:6">
      <c r="A46">
        <f t="shared" si="0"/>
        <v>40</v>
      </c>
      <c r="B46" s="63" t="s">
        <v>147</v>
      </c>
      <c r="C46" s="64" t="s">
        <v>152</v>
      </c>
      <c r="D46" s="65" t="s">
        <v>7</v>
      </c>
      <c r="E46" s="69">
        <v>400</v>
      </c>
      <c r="F46" s="67"/>
    </row>
    <row r="47" spans="1:6">
      <c r="A47">
        <f t="shared" si="0"/>
        <v>41</v>
      </c>
      <c r="B47" s="63" t="s">
        <v>203</v>
      </c>
      <c r="C47" s="64" t="s">
        <v>204</v>
      </c>
      <c r="D47" s="65" t="s">
        <v>7</v>
      </c>
      <c r="E47" s="69">
        <v>400</v>
      </c>
      <c r="F47" s="67"/>
    </row>
    <row r="48" spans="1:6">
      <c r="A48">
        <f t="shared" si="0"/>
        <v>42</v>
      </c>
      <c r="B48" s="63" t="s">
        <v>210</v>
      </c>
      <c r="C48" s="64" t="s">
        <v>211</v>
      </c>
      <c r="D48" s="65" t="s">
        <v>7</v>
      </c>
      <c r="E48" s="69">
        <v>400</v>
      </c>
      <c r="F48" s="67"/>
    </row>
    <row r="49" spans="1:6">
      <c r="A49">
        <f t="shared" si="0"/>
        <v>43</v>
      </c>
      <c r="B49" s="63" t="s">
        <v>212</v>
      </c>
      <c r="C49" s="64" t="s">
        <v>213</v>
      </c>
      <c r="D49" s="65" t="s">
        <v>7</v>
      </c>
      <c r="E49" s="69">
        <v>400</v>
      </c>
      <c r="F49" s="67"/>
    </row>
    <row r="50" spans="1:6">
      <c r="A50">
        <f t="shared" si="0"/>
        <v>44</v>
      </c>
      <c r="B50" s="63" t="s">
        <v>216</v>
      </c>
      <c r="C50" s="64" t="s">
        <v>130</v>
      </c>
      <c r="D50" s="65" t="s">
        <v>7</v>
      </c>
      <c r="E50" s="69">
        <v>400</v>
      </c>
      <c r="F50" s="67"/>
    </row>
    <row r="51" spans="1:6">
      <c r="A51">
        <f t="shared" si="0"/>
        <v>45</v>
      </c>
      <c r="B51" s="63" t="s">
        <v>217</v>
      </c>
      <c r="C51" s="64" t="s">
        <v>218</v>
      </c>
      <c r="D51" s="65" t="s">
        <v>7</v>
      </c>
      <c r="E51" s="69">
        <v>400</v>
      </c>
      <c r="F51" s="67"/>
    </row>
    <row r="52" spans="1:6">
      <c r="A52">
        <f t="shared" si="0"/>
        <v>46</v>
      </c>
      <c r="B52" s="63" t="s">
        <v>249</v>
      </c>
      <c r="C52" s="64" t="s">
        <v>204</v>
      </c>
      <c r="D52" s="65" t="s">
        <v>7</v>
      </c>
      <c r="E52" s="69">
        <v>400</v>
      </c>
      <c r="F52" s="67"/>
    </row>
    <row r="53" spans="1:6">
      <c r="A53">
        <f t="shared" si="0"/>
        <v>47</v>
      </c>
      <c r="B53" s="63" t="s">
        <v>251</v>
      </c>
      <c r="C53" s="64" t="s">
        <v>252</v>
      </c>
      <c r="D53" s="65" t="s">
        <v>7</v>
      </c>
      <c r="E53" s="69">
        <v>400</v>
      </c>
      <c r="F53" s="67"/>
    </row>
    <row r="54" spans="1:6">
      <c r="A54">
        <f t="shared" si="0"/>
        <v>48</v>
      </c>
      <c r="B54" s="63" t="s">
        <v>253</v>
      </c>
      <c r="C54" s="64" t="s">
        <v>254</v>
      </c>
      <c r="D54" s="65" t="s">
        <v>7</v>
      </c>
      <c r="E54" s="69">
        <v>400</v>
      </c>
      <c r="F54" s="67"/>
    </row>
    <row r="55" spans="1:6">
      <c r="A55">
        <f t="shared" si="0"/>
        <v>49</v>
      </c>
      <c r="B55" s="63" t="s">
        <v>307</v>
      </c>
      <c r="C55" s="64" t="s">
        <v>311</v>
      </c>
      <c r="D55" s="65" t="s">
        <v>7</v>
      </c>
      <c r="E55" s="69">
        <v>400</v>
      </c>
      <c r="F55" s="67">
        <v>100</v>
      </c>
    </row>
    <row r="56" spans="1:6">
      <c r="A56">
        <f t="shared" si="0"/>
        <v>50</v>
      </c>
      <c r="B56" s="9" t="s">
        <v>32</v>
      </c>
      <c r="C56" s="26" t="s">
        <v>104</v>
      </c>
      <c r="D56" s="10" t="s">
        <v>128</v>
      </c>
      <c r="E56" s="69">
        <v>400</v>
      </c>
      <c r="F56" s="71"/>
    </row>
    <row r="57" spans="1:6">
      <c r="A57">
        <f t="shared" si="0"/>
        <v>51</v>
      </c>
      <c r="B57" s="9" t="s">
        <v>33</v>
      </c>
      <c r="C57" s="26" t="s">
        <v>79</v>
      </c>
      <c r="D57" s="10" t="s">
        <v>128</v>
      </c>
      <c r="E57" s="69">
        <v>400</v>
      </c>
      <c r="F57" s="71"/>
    </row>
    <row r="58" spans="1:6">
      <c r="A58">
        <f t="shared" si="0"/>
        <v>52</v>
      </c>
      <c r="B58" s="9" t="s">
        <v>34</v>
      </c>
      <c r="C58" s="26" t="s">
        <v>78</v>
      </c>
      <c r="D58" s="10" t="s">
        <v>128</v>
      </c>
      <c r="E58" s="69">
        <v>400</v>
      </c>
      <c r="F58" s="71"/>
    </row>
    <row r="59" spans="1:6">
      <c r="A59">
        <f t="shared" si="0"/>
        <v>53</v>
      </c>
      <c r="B59" s="9" t="s">
        <v>17</v>
      </c>
      <c r="C59" s="26" t="s">
        <v>80</v>
      </c>
      <c r="D59" s="10" t="s">
        <v>128</v>
      </c>
      <c r="E59" s="69">
        <v>400</v>
      </c>
      <c r="F59" s="71"/>
    </row>
    <row r="60" spans="1:6">
      <c r="A60">
        <f t="shared" si="0"/>
        <v>54</v>
      </c>
      <c r="B60" s="9" t="s">
        <v>31</v>
      </c>
      <c r="C60" s="26" t="s">
        <v>81</v>
      </c>
      <c r="D60" s="10" t="s">
        <v>128</v>
      </c>
      <c r="E60" s="69">
        <v>400</v>
      </c>
      <c r="F60" s="71"/>
    </row>
    <row r="61" spans="1:6">
      <c r="A61">
        <f t="shared" si="0"/>
        <v>55</v>
      </c>
      <c r="B61" s="9" t="s">
        <v>35</v>
      </c>
      <c r="C61" s="26" t="s">
        <v>82</v>
      </c>
      <c r="D61" s="10" t="s">
        <v>128</v>
      </c>
      <c r="E61" s="69">
        <v>400</v>
      </c>
      <c r="F61" s="71"/>
    </row>
    <row r="62" spans="1:6">
      <c r="A62">
        <f t="shared" si="0"/>
        <v>56</v>
      </c>
      <c r="B62" s="9" t="s">
        <v>38</v>
      </c>
      <c r="C62" s="26" t="s">
        <v>84</v>
      </c>
      <c r="D62" s="10" t="s">
        <v>128</v>
      </c>
      <c r="E62" s="69">
        <v>400</v>
      </c>
      <c r="F62" s="71">
        <v>100</v>
      </c>
    </row>
    <row r="63" spans="1:6">
      <c r="A63">
        <f t="shared" si="0"/>
        <v>57</v>
      </c>
      <c r="B63" s="9" t="s">
        <v>13</v>
      </c>
      <c r="C63" s="26" t="s">
        <v>49</v>
      </c>
      <c r="D63" s="10" t="s">
        <v>128</v>
      </c>
      <c r="E63" s="69">
        <v>400</v>
      </c>
      <c r="F63" s="71"/>
    </row>
    <row r="64" spans="1:6">
      <c r="A64">
        <f t="shared" si="0"/>
        <v>58</v>
      </c>
      <c r="B64" s="9" t="s">
        <v>39</v>
      </c>
      <c r="C64" s="26" t="s">
        <v>84</v>
      </c>
      <c r="D64" s="10" t="s">
        <v>128</v>
      </c>
      <c r="E64" s="69">
        <v>400</v>
      </c>
      <c r="F64" s="71">
        <v>100</v>
      </c>
    </row>
    <row r="65" spans="1:6">
      <c r="A65">
        <f t="shared" si="0"/>
        <v>59</v>
      </c>
      <c r="B65" s="9" t="s">
        <v>109</v>
      </c>
      <c r="C65" s="26" t="s">
        <v>110</v>
      </c>
      <c r="D65" s="10" t="s">
        <v>128</v>
      </c>
      <c r="E65" s="69">
        <v>400</v>
      </c>
      <c r="F65" s="71">
        <v>100</v>
      </c>
    </row>
    <row r="66" spans="1:6">
      <c r="A66">
        <f t="shared" si="0"/>
        <v>60</v>
      </c>
      <c r="B66" s="9" t="s">
        <v>114</v>
      </c>
      <c r="C66" s="26" t="s">
        <v>115</v>
      </c>
      <c r="D66" s="10" t="s">
        <v>128</v>
      </c>
      <c r="E66" s="69">
        <v>400</v>
      </c>
      <c r="F66" s="71"/>
    </row>
    <row r="67" spans="1:6">
      <c r="A67">
        <f t="shared" si="0"/>
        <v>61</v>
      </c>
      <c r="B67" s="9" t="s">
        <v>114</v>
      </c>
      <c r="C67" s="26" t="s">
        <v>116</v>
      </c>
      <c r="D67" s="10" t="s">
        <v>128</v>
      </c>
      <c r="E67" s="69">
        <v>400</v>
      </c>
      <c r="F67" s="71"/>
    </row>
    <row r="68" spans="1:6">
      <c r="A68">
        <f t="shared" si="0"/>
        <v>62</v>
      </c>
      <c r="B68" s="9" t="s">
        <v>119</v>
      </c>
      <c r="C68" s="26" t="s">
        <v>120</v>
      </c>
      <c r="D68" s="10" t="s">
        <v>128</v>
      </c>
      <c r="E68" s="69">
        <v>400</v>
      </c>
      <c r="F68" s="71">
        <v>100</v>
      </c>
    </row>
    <row r="69" spans="1:6">
      <c r="A69">
        <f t="shared" si="0"/>
        <v>63</v>
      </c>
      <c r="B69" s="9" t="s">
        <v>155</v>
      </c>
      <c r="C69" s="26" t="s">
        <v>156</v>
      </c>
      <c r="D69" s="10" t="s">
        <v>128</v>
      </c>
      <c r="E69" s="69">
        <v>400</v>
      </c>
      <c r="F69" s="12">
        <v>100</v>
      </c>
    </row>
    <row r="70" spans="1:6">
      <c r="A70">
        <f t="shared" si="0"/>
        <v>64</v>
      </c>
      <c r="B70" s="9" t="s">
        <v>157</v>
      </c>
      <c r="C70" s="26" t="s">
        <v>158</v>
      </c>
      <c r="D70" s="10" t="s">
        <v>128</v>
      </c>
      <c r="E70" s="69">
        <v>400</v>
      </c>
      <c r="F70" s="12"/>
    </row>
    <row r="71" spans="1:6">
      <c r="A71">
        <f t="shared" si="0"/>
        <v>65</v>
      </c>
      <c r="B71" s="9" t="s">
        <v>159</v>
      </c>
      <c r="C71" s="26" t="s">
        <v>64</v>
      </c>
      <c r="D71" s="10" t="s">
        <v>128</v>
      </c>
      <c r="E71" s="69">
        <v>400</v>
      </c>
      <c r="F71" s="12">
        <v>150</v>
      </c>
    </row>
    <row r="72" spans="1:6">
      <c r="A72">
        <f t="shared" ref="A72:A135" si="1">+A71+1</f>
        <v>66</v>
      </c>
      <c r="B72" s="9" t="s">
        <v>160</v>
      </c>
      <c r="C72" s="26" t="s">
        <v>123</v>
      </c>
      <c r="D72" s="10" t="s">
        <v>128</v>
      </c>
      <c r="E72" s="69">
        <v>400</v>
      </c>
      <c r="F72" s="12">
        <v>100</v>
      </c>
    </row>
    <row r="73" spans="1:6">
      <c r="A73">
        <f t="shared" si="1"/>
        <v>67</v>
      </c>
      <c r="B73" s="9" t="s">
        <v>161</v>
      </c>
      <c r="C73" s="26" t="s">
        <v>151</v>
      </c>
      <c r="D73" s="10" t="s">
        <v>128</v>
      </c>
      <c r="E73" s="69">
        <v>400</v>
      </c>
      <c r="F73" s="12">
        <v>150</v>
      </c>
    </row>
    <row r="74" spans="1:6">
      <c r="A74">
        <f t="shared" si="1"/>
        <v>68</v>
      </c>
      <c r="B74" s="9" t="s">
        <v>162</v>
      </c>
      <c r="C74" s="26" t="s">
        <v>163</v>
      </c>
      <c r="D74" s="10" t="s">
        <v>128</v>
      </c>
      <c r="E74" s="69">
        <v>400</v>
      </c>
      <c r="F74" s="12">
        <v>150</v>
      </c>
    </row>
    <row r="75" spans="1:6">
      <c r="A75">
        <f t="shared" si="1"/>
        <v>69</v>
      </c>
      <c r="B75" s="9" t="s">
        <v>164</v>
      </c>
      <c r="C75" s="26" t="s">
        <v>165</v>
      </c>
      <c r="D75" s="10" t="s">
        <v>128</v>
      </c>
      <c r="E75" s="69">
        <v>400</v>
      </c>
      <c r="F75" s="12">
        <v>150</v>
      </c>
    </row>
    <row r="76" spans="1:6">
      <c r="A76">
        <f t="shared" si="1"/>
        <v>70</v>
      </c>
      <c r="B76" s="9" t="s">
        <v>141</v>
      </c>
      <c r="C76" s="26" t="s">
        <v>175</v>
      </c>
      <c r="D76" s="10" t="s">
        <v>128</v>
      </c>
      <c r="E76" s="69">
        <v>400</v>
      </c>
      <c r="F76" s="12"/>
    </row>
    <row r="77" spans="1:6">
      <c r="A77">
        <f t="shared" si="1"/>
        <v>71</v>
      </c>
      <c r="B77" s="9" t="s">
        <v>166</v>
      </c>
      <c r="C77" s="26" t="s">
        <v>176</v>
      </c>
      <c r="D77" s="10" t="s">
        <v>128</v>
      </c>
      <c r="E77" s="69">
        <v>400</v>
      </c>
      <c r="F77" s="12">
        <v>100</v>
      </c>
    </row>
    <row r="78" spans="1:6">
      <c r="A78">
        <f t="shared" si="1"/>
        <v>72</v>
      </c>
      <c r="B78" s="9" t="s">
        <v>167</v>
      </c>
      <c r="C78" s="26" t="s">
        <v>115</v>
      </c>
      <c r="D78" s="10" t="s">
        <v>128</v>
      </c>
      <c r="E78" s="69">
        <v>400</v>
      </c>
      <c r="F78" s="12"/>
    </row>
    <row r="79" spans="1:6">
      <c r="A79">
        <f t="shared" si="1"/>
        <v>73</v>
      </c>
      <c r="B79" s="9" t="s">
        <v>168</v>
      </c>
      <c r="C79" s="26" t="s">
        <v>151</v>
      </c>
      <c r="D79" s="10" t="s">
        <v>128</v>
      </c>
      <c r="E79" s="69">
        <v>400</v>
      </c>
      <c r="F79" s="12">
        <v>100</v>
      </c>
    </row>
    <row r="80" spans="1:6">
      <c r="A80">
        <f t="shared" si="1"/>
        <v>74</v>
      </c>
      <c r="B80" s="9" t="s">
        <v>169</v>
      </c>
      <c r="C80" s="26" t="s">
        <v>123</v>
      </c>
      <c r="D80" s="10" t="s">
        <v>128</v>
      </c>
      <c r="E80" s="69">
        <v>400</v>
      </c>
      <c r="F80" s="12">
        <v>100</v>
      </c>
    </row>
    <row r="81" spans="1:6">
      <c r="A81">
        <f t="shared" si="1"/>
        <v>75</v>
      </c>
      <c r="B81" s="9" t="s">
        <v>170</v>
      </c>
      <c r="C81" s="26" t="s">
        <v>177</v>
      </c>
      <c r="D81" s="10" t="s">
        <v>128</v>
      </c>
      <c r="E81" s="69">
        <v>400</v>
      </c>
      <c r="F81" s="12">
        <v>200</v>
      </c>
    </row>
    <row r="82" spans="1:6">
      <c r="A82">
        <f t="shared" si="1"/>
        <v>76</v>
      </c>
      <c r="B82" s="9" t="s">
        <v>171</v>
      </c>
      <c r="C82" s="26" t="s">
        <v>178</v>
      </c>
      <c r="D82" s="10" t="s">
        <v>128</v>
      </c>
      <c r="E82" s="69">
        <v>400</v>
      </c>
      <c r="F82" s="12">
        <v>150</v>
      </c>
    </row>
    <row r="83" spans="1:6">
      <c r="A83">
        <f t="shared" si="1"/>
        <v>77</v>
      </c>
      <c r="B83" s="9" t="s">
        <v>172</v>
      </c>
      <c r="C83" s="26" t="s">
        <v>179</v>
      </c>
      <c r="D83" s="10" t="s">
        <v>128</v>
      </c>
      <c r="E83" s="69">
        <v>400</v>
      </c>
      <c r="F83" s="12">
        <v>150</v>
      </c>
    </row>
    <row r="84" spans="1:6">
      <c r="A84">
        <f t="shared" si="1"/>
        <v>78</v>
      </c>
      <c r="B84" s="9" t="s">
        <v>173</v>
      </c>
      <c r="C84" s="26" t="s">
        <v>108</v>
      </c>
      <c r="D84" s="10" t="s">
        <v>128</v>
      </c>
      <c r="E84" s="69">
        <v>400</v>
      </c>
      <c r="F84" s="12">
        <v>150</v>
      </c>
    </row>
    <row r="85" spans="1:6">
      <c r="A85">
        <f t="shared" si="1"/>
        <v>79</v>
      </c>
      <c r="B85" s="9" t="s">
        <v>174</v>
      </c>
      <c r="C85" s="26" t="s">
        <v>180</v>
      </c>
      <c r="D85" s="10" t="s">
        <v>128</v>
      </c>
      <c r="E85" s="69">
        <v>400</v>
      </c>
      <c r="F85" s="12">
        <v>200</v>
      </c>
    </row>
    <row r="86" spans="1:6">
      <c r="A86">
        <f t="shared" si="1"/>
        <v>80</v>
      </c>
      <c r="B86" s="9" t="s">
        <v>221</v>
      </c>
      <c r="C86" s="26" t="s">
        <v>186</v>
      </c>
      <c r="D86" s="10" t="s">
        <v>128</v>
      </c>
      <c r="E86" s="69">
        <v>400</v>
      </c>
      <c r="F86" s="12">
        <v>150</v>
      </c>
    </row>
    <row r="87" spans="1:6">
      <c r="A87">
        <f t="shared" si="1"/>
        <v>81</v>
      </c>
      <c r="B87" s="9" t="s">
        <v>161</v>
      </c>
      <c r="C87" s="26" t="s">
        <v>222</v>
      </c>
      <c r="D87" s="10" t="s">
        <v>128</v>
      </c>
      <c r="E87" s="69">
        <v>400</v>
      </c>
      <c r="F87" s="12">
        <v>100</v>
      </c>
    </row>
    <row r="88" spans="1:6">
      <c r="A88">
        <f t="shared" si="1"/>
        <v>82</v>
      </c>
      <c r="B88" s="9" t="s">
        <v>223</v>
      </c>
      <c r="C88" s="26" t="s">
        <v>178</v>
      </c>
      <c r="D88" s="10" t="s">
        <v>128</v>
      </c>
      <c r="E88" s="69">
        <v>400</v>
      </c>
      <c r="F88" s="12">
        <v>150</v>
      </c>
    </row>
    <row r="89" spans="1:6">
      <c r="A89">
        <f t="shared" si="1"/>
        <v>83</v>
      </c>
      <c r="B89" s="9" t="s">
        <v>225</v>
      </c>
      <c r="C89" s="26" t="s">
        <v>226</v>
      </c>
      <c r="D89" s="10" t="s">
        <v>128</v>
      </c>
      <c r="E89" s="69">
        <v>400</v>
      </c>
      <c r="F89" s="12"/>
    </row>
    <row r="90" spans="1:6">
      <c r="A90">
        <f t="shared" si="1"/>
        <v>84</v>
      </c>
      <c r="B90" s="9" t="s">
        <v>224</v>
      </c>
      <c r="C90" s="26" t="s">
        <v>256</v>
      </c>
      <c r="D90" s="10" t="s">
        <v>128</v>
      </c>
      <c r="E90" s="69">
        <v>400</v>
      </c>
      <c r="F90" s="12"/>
    </row>
    <row r="91" spans="1:6">
      <c r="A91">
        <f t="shared" si="1"/>
        <v>85</v>
      </c>
      <c r="B91" s="9" t="s">
        <v>257</v>
      </c>
      <c r="C91" s="26" t="s">
        <v>158</v>
      </c>
      <c r="D91" s="10" t="s">
        <v>128</v>
      </c>
      <c r="E91" s="69">
        <v>400</v>
      </c>
      <c r="F91" s="12">
        <v>150</v>
      </c>
    </row>
    <row r="92" spans="1:6">
      <c r="A92">
        <f t="shared" si="1"/>
        <v>86</v>
      </c>
      <c r="B92" s="9" t="s">
        <v>258</v>
      </c>
      <c r="C92" s="26" t="s">
        <v>259</v>
      </c>
      <c r="D92" s="10" t="s">
        <v>128</v>
      </c>
      <c r="E92" s="69">
        <v>400</v>
      </c>
      <c r="F92" s="12">
        <v>150</v>
      </c>
    </row>
    <row r="93" spans="1:6">
      <c r="A93">
        <f t="shared" si="1"/>
        <v>87</v>
      </c>
      <c r="B93" s="9" t="s">
        <v>260</v>
      </c>
      <c r="C93" s="26" t="s">
        <v>151</v>
      </c>
      <c r="D93" s="10" t="s">
        <v>128</v>
      </c>
      <c r="E93" s="69">
        <v>400</v>
      </c>
      <c r="F93" s="12"/>
    </row>
    <row r="94" spans="1:6">
      <c r="A94">
        <f t="shared" si="1"/>
        <v>88</v>
      </c>
      <c r="B94" s="9" t="s">
        <v>294</v>
      </c>
      <c r="C94" s="26" t="s">
        <v>266</v>
      </c>
      <c r="D94" s="10" t="s">
        <v>128</v>
      </c>
      <c r="E94" s="69">
        <v>400</v>
      </c>
      <c r="F94" s="12">
        <v>150</v>
      </c>
    </row>
    <row r="95" spans="1:6">
      <c r="A95">
        <f t="shared" si="1"/>
        <v>89</v>
      </c>
      <c r="B95" s="9" t="s">
        <v>295</v>
      </c>
      <c r="C95" s="26" t="s">
        <v>203</v>
      </c>
      <c r="D95" s="10" t="s">
        <v>128</v>
      </c>
      <c r="E95" s="69">
        <v>400</v>
      </c>
      <c r="F95" s="12">
        <v>150</v>
      </c>
    </row>
    <row r="96" spans="1:6">
      <c r="A96">
        <f t="shared" si="1"/>
        <v>90</v>
      </c>
      <c r="B96" s="9" t="s">
        <v>296</v>
      </c>
      <c r="C96" s="26" t="s">
        <v>267</v>
      </c>
      <c r="D96" s="10" t="s">
        <v>128</v>
      </c>
      <c r="E96" s="69">
        <v>400</v>
      </c>
      <c r="F96" s="12">
        <v>150</v>
      </c>
    </row>
    <row r="97" spans="1:6">
      <c r="A97">
        <f t="shared" si="1"/>
        <v>91</v>
      </c>
      <c r="B97" s="9" t="s">
        <v>314</v>
      </c>
      <c r="C97" s="26" t="s">
        <v>315</v>
      </c>
      <c r="D97" s="10" t="s">
        <v>128</v>
      </c>
      <c r="E97" s="69">
        <v>400</v>
      </c>
      <c r="F97" s="12"/>
    </row>
    <row r="98" spans="1:6">
      <c r="A98">
        <f t="shared" si="1"/>
        <v>92</v>
      </c>
      <c r="B98" s="9" t="s">
        <v>36</v>
      </c>
      <c r="C98" s="26" t="s">
        <v>54</v>
      </c>
      <c r="D98" s="10" t="s">
        <v>128</v>
      </c>
      <c r="E98" s="69">
        <v>400</v>
      </c>
      <c r="F98" s="12"/>
    </row>
    <row r="99" spans="1:6">
      <c r="A99">
        <f t="shared" si="1"/>
        <v>93</v>
      </c>
      <c r="B99" s="9" t="s">
        <v>300</v>
      </c>
      <c r="C99" s="26" t="s">
        <v>301</v>
      </c>
      <c r="D99" s="10" t="s">
        <v>128</v>
      </c>
      <c r="E99" s="69">
        <v>400</v>
      </c>
      <c r="F99" s="12"/>
    </row>
    <row r="100" spans="1:6">
      <c r="A100">
        <f t="shared" si="1"/>
        <v>94</v>
      </c>
      <c r="B100" s="9" t="s">
        <v>11</v>
      </c>
      <c r="C100" s="26" t="s">
        <v>46</v>
      </c>
      <c r="D100" s="10" t="s">
        <v>4</v>
      </c>
      <c r="E100" s="11">
        <v>450</v>
      </c>
      <c r="F100" s="12"/>
    </row>
    <row r="101" spans="1:6">
      <c r="A101">
        <f t="shared" si="1"/>
        <v>95</v>
      </c>
      <c r="B101" s="9" t="s">
        <v>12</v>
      </c>
      <c r="C101" s="26" t="s">
        <v>47</v>
      </c>
      <c r="D101" s="10" t="s">
        <v>4</v>
      </c>
      <c r="E101" s="11">
        <v>450</v>
      </c>
      <c r="F101" s="12"/>
    </row>
    <row r="102" spans="1:6">
      <c r="A102">
        <f t="shared" si="1"/>
        <v>96</v>
      </c>
      <c r="B102" s="9" t="s">
        <v>13</v>
      </c>
      <c r="C102" s="26" t="s">
        <v>48</v>
      </c>
      <c r="D102" s="10" t="s">
        <v>4</v>
      </c>
      <c r="E102" s="11">
        <v>450</v>
      </c>
      <c r="F102" s="12"/>
    </row>
    <row r="103" spans="1:6">
      <c r="A103">
        <f t="shared" si="1"/>
        <v>97</v>
      </c>
      <c r="B103" s="9" t="s">
        <v>14</v>
      </c>
      <c r="C103" s="26" t="s">
        <v>50</v>
      </c>
      <c r="D103" s="10" t="s">
        <v>4</v>
      </c>
      <c r="E103" s="11">
        <v>450</v>
      </c>
      <c r="F103" s="12">
        <v>150</v>
      </c>
    </row>
    <row r="104" spans="1:6">
      <c r="A104">
        <f t="shared" si="1"/>
        <v>98</v>
      </c>
      <c r="B104" s="9" t="s">
        <v>15</v>
      </c>
      <c r="C104" s="26" t="s">
        <v>51</v>
      </c>
      <c r="D104" s="10" t="s">
        <v>4</v>
      </c>
      <c r="E104" s="11">
        <v>450</v>
      </c>
      <c r="F104" s="12"/>
    </row>
    <row r="105" spans="1:6">
      <c r="A105">
        <f t="shared" si="1"/>
        <v>99</v>
      </c>
      <c r="B105" s="9" t="s">
        <v>15</v>
      </c>
      <c r="C105" s="26" t="s">
        <v>53</v>
      </c>
      <c r="D105" s="10" t="s">
        <v>4</v>
      </c>
      <c r="E105" s="11">
        <v>450</v>
      </c>
      <c r="F105" s="12"/>
    </row>
    <row r="106" spans="1:6">
      <c r="A106">
        <f t="shared" si="1"/>
        <v>100</v>
      </c>
      <c r="B106" s="9" t="s">
        <v>16</v>
      </c>
      <c r="C106" s="26" t="s">
        <v>54</v>
      </c>
      <c r="D106" s="10" t="s">
        <v>4</v>
      </c>
      <c r="E106" s="11">
        <v>450</v>
      </c>
      <c r="F106" s="12">
        <v>100</v>
      </c>
    </row>
    <row r="107" spans="1:6">
      <c r="A107">
        <f t="shared" si="1"/>
        <v>101</v>
      </c>
      <c r="B107" s="9" t="s">
        <v>17</v>
      </c>
      <c r="C107" s="26" t="s">
        <v>55</v>
      </c>
      <c r="D107" s="10" t="s">
        <v>4</v>
      </c>
      <c r="E107" s="11">
        <v>450</v>
      </c>
      <c r="F107" s="12">
        <v>100</v>
      </c>
    </row>
    <row r="108" spans="1:6">
      <c r="A108">
        <f t="shared" si="1"/>
        <v>102</v>
      </c>
      <c r="B108" s="9" t="s">
        <v>18</v>
      </c>
      <c r="C108" s="26" t="s">
        <v>56</v>
      </c>
      <c r="D108" s="10" t="s">
        <v>4</v>
      </c>
      <c r="E108" s="11">
        <v>450</v>
      </c>
      <c r="F108" s="12"/>
    </row>
    <row r="109" spans="1:6">
      <c r="A109">
        <f t="shared" si="1"/>
        <v>103</v>
      </c>
      <c r="B109" s="9" t="s">
        <v>19</v>
      </c>
      <c r="C109" s="26" t="s">
        <v>57</v>
      </c>
      <c r="D109" s="10" t="s">
        <v>4</v>
      </c>
      <c r="E109" s="11">
        <v>450</v>
      </c>
      <c r="F109" s="12"/>
    </row>
    <row r="110" spans="1:6">
      <c r="A110">
        <f t="shared" si="1"/>
        <v>104</v>
      </c>
      <c r="B110" s="9" t="s">
        <v>111</v>
      </c>
      <c r="C110" s="26" t="s">
        <v>58</v>
      </c>
      <c r="D110" s="10" t="s">
        <v>4</v>
      </c>
      <c r="E110" s="11">
        <v>450</v>
      </c>
      <c r="F110" s="12"/>
    </row>
    <row r="111" spans="1:6">
      <c r="A111">
        <f t="shared" si="1"/>
        <v>105</v>
      </c>
      <c r="B111" s="9" t="s">
        <v>20</v>
      </c>
      <c r="C111" s="26" t="s">
        <v>59</v>
      </c>
      <c r="D111" s="10" t="s">
        <v>4</v>
      </c>
      <c r="E111" s="11">
        <v>450</v>
      </c>
      <c r="F111" s="12"/>
    </row>
    <row r="112" spans="1:6">
      <c r="A112">
        <f t="shared" si="1"/>
        <v>106</v>
      </c>
      <c r="B112" s="9" t="s">
        <v>21</v>
      </c>
      <c r="C112" s="26" t="s">
        <v>60</v>
      </c>
      <c r="D112" s="10" t="s">
        <v>4</v>
      </c>
      <c r="E112" s="11">
        <v>450</v>
      </c>
      <c r="F112" s="12"/>
    </row>
    <row r="113" spans="1:6">
      <c r="A113">
        <f t="shared" si="1"/>
        <v>107</v>
      </c>
      <c r="B113" s="9" t="s">
        <v>22</v>
      </c>
      <c r="C113" s="26" t="s">
        <v>62</v>
      </c>
      <c r="D113" s="10" t="s">
        <v>4</v>
      </c>
      <c r="E113" s="11">
        <v>450</v>
      </c>
      <c r="F113" s="12"/>
    </row>
    <row r="114" spans="1:6">
      <c r="A114">
        <f t="shared" si="1"/>
        <v>108</v>
      </c>
      <c r="B114" s="9" t="s">
        <v>189</v>
      </c>
      <c r="C114" s="26" t="s">
        <v>62</v>
      </c>
      <c r="D114" s="10" t="s">
        <v>4</v>
      </c>
      <c r="E114" s="11">
        <v>450</v>
      </c>
      <c r="F114" s="12"/>
    </row>
    <row r="115" spans="1:6">
      <c r="A115">
        <f t="shared" si="1"/>
        <v>109</v>
      </c>
      <c r="B115" s="9" t="s">
        <v>191</v>
      </c>
      <c r="C115" s="26" t="s">
        <v>54</v>
      </c>
      <c r="D115" s="10" t="s">
        <v>4</v>
      </c>
      <c r="E115" s="11">
        <v>450</v>
      </c>
      <c r="F115" s="12">
        <v>200</v>
      </c>
    </row>
    <row r="116" spans="1:6">
      <c r="A116">
        <f t="shared" si="1"/>
        <v>110</v>
      </c>
      <c r="B116" s="9" t="s">
        <v>234</v>
      </c>
      <c r="C116" s="26" t="s">
        <v>235</v>
      </c>
      <c r="D116" s="10" t="s">
        <v>4</v>
      </c>
      <c r="E116" s="11">
        <v>450</v>
      </c>
      <c r="F116" s="12">
        <v>100</v>
      </c>
    </row>
    <row r="117" spans="1:6">
      <c r="A117">
        <f t="shared" si="1"/>
        <v>111</v>
      </c>
      <c r="B117" s="9" t="s">
        <v>236</v>
      </c>
      <c r="C117" s="26" t="s">
        <v>61</v>
      </c>
      <c r="D117" s="10" t="s">
        <v>4</v>
      </c>
      <c r="E117" s="11">
        <v>450</v>
      </c>
      <c r="F117" s="12">
        <v>100</v>
      </c>
    </row>
    <row r="118" spans="1:6">
      <c r="A118">
        <f t="shared" si="1"/>
        <v>112</v>
      </c>
      <c r="B118" s="9" t="s">
        <v>117</v>
      </c>
      <c r="C118" s="26" t="s">
        <v>52</v>
      </c>
      <c r="D118" s="10" t="s">
        <v>4</v>
      </c>
      <c r="E118" s="11">
        <v>450</v>
      </c>
      <c r="F118" s="12"/>
    </row>
    <row r="119" spans="1:6">
      <c r="A119">
        <f t="shared" si="1"/>
        <v>113</v>
      </c>
      <c r="B119" s="9" t="s">
        <v>261</v>
      </c>
      <c r="C119" s="26" t="s">
        <v>218</v>
      </c>
      <c r="D119" s="10" t="s">
        <v>4</v>
      </c>
      <c r="E119" s="11">
        <v>450</v>
      </c>
      <c r="F119" s="12">
        <v>150</v>
      </c>
    </row>
    <row r="120" spans="1:6">
      <c r="A120">
        <f t="shared" si="1"/>
        <v>114</v>
      </c>
      <c r="B120" s="9" t="s">
        <v>297</v>
      </c>
      <c r="C120" s="26" t="s">
        <v>154</v>
      </c>
      <c r="D120" s="10" t="s">
        <v>4</v>
      </c>
      <c r="E120" s="11">
        <v>450</v>
      </c>
      <c r="F120" s="12">
        <v>100</v>
      </c>
    </row>
    <row r="121" spans="1:6">
      <c r="A121">
        <f t="shared" si="1"/>
        <v>115</v>
      </c>
      <c r="B121" s="9" t="s">
        <v>298</v>
      </c>
      <c r="C121" s="26" t="s">
        <v>123</v>
      </c>
      <c r="D121" s="10" t="s">
        <v>4</v>
      </c>
      <c r="E121" s="11">
        <v>450</v>
      </c>
      <c r="F121" s="12"/>
    </row>
    <row r="122" spans="1:6">
      <c r="A122">
        <f t="shared" si="1"/>
        <v>116</v>
      </c>
      <c r="B122" s="9" t="s">
        <v>316</v>
      </c>
      <c r="C122" s="26" t="s">
        <v>54</v>
      </c>
      <c r="D122" s="10" t="s">
        <v>4</v>
      </c>
      <c r="E122" s="11">
        <v>450</v>
      </c>
      <c r="F122" s="12"/>
    </row>
    <row r="123" spans="1:6">
      <c r="A123">
        <f t="shared" si="1"/>
        <v>117</v>
      </c>
      <c r="B123" s="9" t="s">
        <v>317</v>
      </c>
      <c r="C123" s="26" t="s">
        <v>151</v>
      </c>
      <c r="D123" s="10" t="s">
        <v>4</v>
      </c>
      <c r="E123" s="11">
        <v>450</v>
      </c>
      <c r="F123" s="12"/>
    </row>
    <row r="124" spans="1:6">
      <c r="A124">
        <f t="shared" si="1"/>
        <v>118</v>
      </c>
      <c r="B124" s="9" t="s">
        <v>24</v>
      </c>
      <c r="C124" s="26" t="s">
        <v>64</v>
      </c>
      <c r="D124" s="10" t="s">
        <v>5</v>
      </c>
      <c r="E124" s="11">
        <v>450</v>
      </c>
      <c r="F124" s="12"/>
    </row>
    <row r="125" spans="1:6">
      <c r="A125">
        <f t="shared" si="1"/>
        <v>119</v>
      </c>
      <c r="B125" s="9" t="s">
        <v>19</v>
      </c>
      <c r="C125" s="26" t="s">
        <v>66</v>
      </c>
      <c r="D125" s="10" t="s">
        <v>5</v>
      </c>
      <c r="E125" s="11">
        <v>450</v>
      </c>
      <c r="F125" s="12"/>
    </row>
    <row r="126" spans="1:6">
      <c r="A126">
        <f t="shared" si="1"/>
        <v>120</v>
      </c>
      <c r="B126" s="9" t="s">
        <v>25</v>
      </c>
      <c r="C126" s="26" t="s">
        <v>67</v>
      </c>
      <c r="D126" s="10" t="s">
        <v>5</v>
      </c>
      <c r="E126" s="11">
        <v>450</v>
      </c>
      <c r="F126" s="12">
        <v>150</v>
      </c>
    </row>
    <row r="127" spans="1:6">
      <c r="A127">
        <f t="shared" si="1"/>
        <v>121</v>
      </c>
      <c r="B127" s="9" t="s">
        <v>25</v>
      </c>
      <c r="C127" s="26" t="s">
        <v>103</v>
      </c>
      <c r="D127" s="10" t="s">
        <v>5</v>
      </c>
      <c r="E127" s="11">
        <v>450</v>
      </c>
      <c r="F127" s="12">
        <v>150</v>
      </c>
    </row>
    <row r="128" spans="1:6">
      <c r="A128">
        <f t="shared" si="1"/>
        <v>122</v>
      </c>
      <c r="B128" s="9" t="s">
        <v>26</v>
      </c>
      <c r="C128" s="26" t="s">
        <v>68</v>
      </c>
      <c r="D128" s="10" t="s">
        <v>5</v>
      </c>
      <c r="E128" s="11">
        <v>450</v>
      </c>
      <c r="F128" s="12">
        <v>100</v>
      </c>
    </row>
    <row r="129" spans="1:6">
      <c r="A129">
        <f t="shared" si="1"/>
        <v>123</v>
      </c>
      <c r="B129" s="9" t="s">
        <v>187</v>
      </c>
      <c r="C129" s="26" t="s">
        <v>130</v>
      </c>
      <c r="D129" s="10" t="s">
        <v>5</v>
      </c>
      <c r="E129" s="11">
        <v>450</v>
      </c>
      <c r="F129" s="12"/>
    </row>
    <row r="130" spans="1:6">
      <c r="A130">
        <f t="shared" si="1"/>
        <v>124</v>
      </c>
      <c r="B130" s="9" t="s">
        <v>161</v>
      </c>
      <c r="C130" s="26" t="s">
        <v>186</v>
      </c>
      <c r="D130" s="10" t="s">
        <v>5</v>
      </c>
      <c r="E130" s="11">
        <v>450</v>
      </c>
      <c r="F130" s="12"/>
    </row>
    <row r="131" spans="1:6">
      <c r="A131">
        <f t="shared" si="1"/>
        <v>125</v>
      </c>
      <c r="B131" s="9" t="s">
        <v>262</v>
      </c>
      <c r="C131" s="26" t="s">
        <v>229</v>
      </c>
      <c r="D131" s="10" t="s">
        <v>5</v>
      </c>
      <c r="E131" s="11">
        <v>450</v>
      </c>
      <c r="F131" s="12"/>
    </row>
    <row r="132" spans="1:6">
      <c r="A132">
        <f t="shared" si="1"/>
        <v>126</v>
      </c>
      <c r="B132" s="9" t="s">
        <v>230</v>
      </c>
      <c r="C132" s="26" t="s">
        <v>68</v>
      </c>
      <c r="D132" s="10" t="s">
        <v>5</v>
      </c>
      <c r="E132" s="11">
        <v>450</v>
      </c>
      <c r="F132" s="12"/>
    </row>
    <row r="133" spans="1:6">
      <c r="A133">
        <f t="shared" si="1"/>
        <v>127</v>
      </c>
      <c r="B133" s="9" t="s">
        <v>231</v>
      </c>
      <c r="C133" s="26" t="s">
        <v>178</v>
      </c>
      <c r="D133" s="10" t="s">
        <v>5</v>
      </c>
      <c r="E133" s="11">
        <v>450</v>
      </c>
      <c r="F133" s="12">
        <v>100</v>
      </c>
    </row>
    <row r="134" spans="1:6">
      <c r="A134">
        <f t="shared" si="1"/>
        <v>128</v>
      </c>
      <c r="B134" s="9" t="s">
        <v>217</v>
      </c>
      <c r="C134" s="26" t="s">
        <v>163</v>
      </c>
      <c r="D134" s="10" t="s">
        <v>5</v>
      </c>
      <c r="E134" s="11">
        <v>450</v>
      </c>
      <c r="F134" s="12"/>
    </row>
    <row r="135" spans="1:6">
      <c r="A135">
        <f t="shared" si="1"/>
        <v>129</v>
      </c>
      <c r="B135" s="9" t="s">
        <v>232</v>
      </c>
      <c r="C135" s="26" t="s">
        <v>175</v>
      </c>
      <c r="D135" s="10" t="s">
        <v>5</v>
      </c>
      <c r="E135" s="11">
        <v>450</v>
      </c>
      <c r="F135" s="12">
        <v>100</v>
      </c>
    </row>
    <row r="136" spans="1:6">
      <c r="A136">
        <f t="shared" ref="A136:A164" si="2">+A135+1</f>
        <v>130</v>
      </c>
      <c r="B136" s="9" t="s">
        <v>233</v>
      </c>
      <c r="C136" s="26" t="s">
        <v>195</v>
      </c>
      <c r="D136" s="10" t="s">
        <v>5</v>
      </c>
      <c r="E136" s="11">
        <v>450</v>
      </c>
      <c r="F136" s="12">
        <v>100</v>
      </c>
    </row>
    <row r="137" spans="1:6">
      <c r="A137">
        <f t="shared" si="2"/>
        <v>131</v>
      </c>
      <c r="B137" s="9" t="s">
        <v>286</v>
      </c>
      <c r="C137" s="26" t="s">
        <v>287</v>
      </c>
      <c r="D137" s="10" t="s">
        <v>5</v>
      </c>
      <c r="E137" s="11">
        <v>450</v>
      </c>
      <c r="F137" s="12">
        <v>100</v>
      </c>
    </row>
    <row r="138" spans="1:6">
      <c r="A138">
        <f t="shared" si="2"/>
        <v>132</v>
      </c>
      <c r="B138" s="9" t="s">
        <v>288</v>
      </c>
      <c r="C138" s="26" t="s">
        <v>289</v>
      </c>
      <c r="D138" s="10" t="s">
        <v>5</v>
      </c>
      <c r="E138" s="11">
        <v>450</v>
      </c>
      <c r="F138" s="12"/>
    </row>
    <row r="139" spans="1:6">
      <c r="A139">
        <f t="shared" si="2"/>
        <v>133</v>
      </c>
      <c r="B139" s="9" t="s">
        <v>290</v>
      </c>
      <c r="C139" s="26" t="s">
        <v>291</v>
      </c>
      <c r="D139" s="10" t="s">
        <v>5</v>
      </c>
      <c r="E139" s="11">
        <v>450</v>
      </c>
      <c r="F139" s="12"/>
    </row>
    <row r="140" spans="1:6">
      <c r="A140">
        <f t="shared" si="2"/>
        <v>134</v>
      </c>
      <c r="B140" s="9" t="s">
        <v>292</v>
      </c>
      <c r="C140" s="26" t="s">
        <v>184</v>
      </c>
      <c r="D140" s="10" t="s">
        <v>5</v>
      </c>
      <c r="E140" s="11">
        <v>450</v>
      </c>
      <c r="F140" s="12"/>
    </row>
    <row r="141" spans="1:6">
      <c r="A141">
        <f t="shared" si="2"/>
        <v>135</v>
      </c>
      <c r="B141" s="9" t="s">
        <v>293</v>
      </c>
      <c r="C141" s="26" t="s">
        <v>103</v>
      </c>
      <c r="D141" s="10" t="s">
        <v>5</v>
      </c>
      <c r="E141" s="11">
        <v>450</v>
      </c>
      <c r="F141" s="12"/>
    </row>
    <row r="142" spans="1:6">
      <c r="A142">
        <f t="shared" si="2"/>
        <v>136</v>
      </c>
      <c r="B142" s="9" t="s">
        <v>318</v>
      </c>
      <c r="C142" s="26" t="s">
        <v>312</v>
      </c>
      <c r="D142" s="10" t="s">
        <v>5</v>
      </c>
      <c r="E142" s="11">
        <v>450</v>
      </c>
      <c r="F142" s="12"/>
    </row>
    <row r="143" spans="1:6">
      <c r="A143">
        <f t="shared" si="2"/>
        <v>137</v>
      </c>
      <c r="B143" s="9" t="s">
        <v>27</v>
      </c>
      <c r="C143" s="26" t="s">
        <v>69</v>
      </c>
      <c r="D143" s="10" t="s">
        <v>6</v>
      </c>
      <c r="E143" s="11">
        <v>500</v>
      </c>
      <c r="F143" s="12"/>
    </row>
    <row r="144" spans="1:6">
      <c r="A144">
        <f t="shared" si="2"/>
        <v>138</v>
      </c>
      <c r="B144" s="9" t="s">
        <v>91</v>
      </c>
      <c r="C144" s="26" t="s">
        <v>70</v>
      </c>
      <c r="D144" s="10" t="s">
        <v>6</v>
      </c>
      <c r="E144" s="11">
        <v>500</v>
      </c>
      <c r="F144" s="12"/>
    </row>
    <row r="145" spans="1:6">
      <c r="A145">
        <f t="shared" si="2"/>
        <v>139</v>
      </c>
      <c r="B145" s="9" t="s">
        <v>28</v>
      </c>
      <c r="C145" s="26" t="s">
        <v>71</v>
      </c>
      <c r="D145" s="10" t="s">
        <v>6</v>
      </c>
      <c r="E145" s="11">
        <v>500</v>
      </c>
      <c r="F145" s="12"/>
    </row>
    <row r="146" spans="1:6">
      <c r="A146">
        <f t="shared" si="2"/>
        <v>140</v>
      </c>
      <c r="B146" s="9" t="s">
        <v>127</v>
      </c>
      <c r="C146" s="26" t="s">
        <v>72</v>
      </c>
      <c r="D146" s="10" t="s">
        <v>6</v>
      </c>
      <c r="E146" s="11">
        <v>500</v>
      </c>
      <c r="F146" s="12">
        <v>100</v>
      </c>
    </row>
    <row r="147" spans="1:6">
      <c r="A147">
        <f t="shared" si="2"/>
        <v>141</v>
      </c>
      <c r="B147" s="9" t="s">
        <v>157</v>
      </c>
      <c r="C147" s="26" t="s">
        <v>186</v>
      </c>
      <c r="D147" s="10" t="s">
        <v>6</v>
      </c>
      <c r="E147" s="11">
        <v>500</v>
      </c>
      <c r="F147" s="12">
        <v>100</v>
      </c>
    </row>
    <row r="148" spans="1:6">
      <c r="A148">
        <f t="shared" si="2"/>
        <v>142</v>
      </c>
      <c r="B148" s="9" t="s">
        <v>188</v>
      </c>
      <c r="C148" s="26" t="s">
        <v>104</v>
      </c>
      <c r="D148" s="10" t="s">
        <v>6</v>
      </c>
      <c r="E148" s="11">
        <v>500</v>
      </c>
      <c r="F148" s="12"/>
    </row>
    <row r="149" spans="1:6">
      <c r="A149">
        <f t="shared" si="2"/>
        <v>143</v>
      </c>
      <c r="B149" s="9" t="s">
        <v>224</v>
      </c>
      <c r="C149" s="26" t="s">
        <v>176</v>
      </c>
      <c r="D149" s="10" t="s">
        <v>6</v>
      </c>
      <c r="E149" s="11">
        <v>500</v>
      </c>
      <c r="F149" s="12"/>
    </row>
    <row r="150" spans="1:6">
      <c r="A150">
        <f t="shared" si="2"/>
        <v>144</v>
      </c>
      <c r="B150" s="9" t="s">
        <v>228</v>
      </c>
      <c r="C150" s="26" t="s">
        <v>134</v>
      </c>
      <c r="D150" s="10" t="s">
        <v>6</v>
      </c>
      <c r="E150" s="11">
        <v>500</v>
      </c>
      <c r="F150" s="12"/>
    </row>
    <row r="151" spans="1:6">
      <c r="A151">
        <f t="shared" si="2"/>
        <v>145</v>
      </c>
      <c r="B151" s="9" t="s">
        <v>263</v>
      </c>
      <c r="C151" s="26" t="s">
        <v>264</v>
      </c>
      <c r="D151" s="10" t="s">
        <v>6</v>
      </c>
      <c r="E151" s="11">
        <v>500</v>
      </c>
      <c r="F151" s="12"/>
    </row>
    <row r="152" spans="1:6">
      <c r="A152">
        <f t="shared" si="2"/>
        <v>146</v>
      </c>
      <c r="B152" s="9" t="s">
        <v>281</v>
      </c>
      <c r="C152" s="26" t="s">
        <v>165</v>
      </c>
      <c r="D152" s="10" t="s">
        <v>6</v>
      </c>
      <c r="E152" s="11">
        <v>500</v>
      </c>
      <c r="F152" s="12"/>
    </row>
    <row r="153" spans="1:6">
      <c r="A153">
        <f t="shared" si="2"/>
        <v>147</v>
      </c>
      <c r="B153" s="9" t="s">
        <v>285</v>
      </c>
      <c r="C153" s="26" t="s">
        <v>207</v>
      </c>
      <c r="D153" s="10" t="s">
        <v>6</v>
      </c>
      <c r="E153" s="11">
        <v>500</v>
      </c>
      <c r="F153" s="12"/>
    </row>
    <row r="154" spans="1:6">
      <c r="A154">
        <f t="shared" si="2"/>
        <v>148</v>
      </c>
      <c r="B154" s="94" t="s">
        <v>322</v>
      </c>
      <c r="C154" s="95" t="s">
        <v>107</v>
      </c>
      <c r="D154" s="10" t="s">
        <v>6</v>
      </c>
      <c r="E154" s="11">
        <v>500</v>
      </c>
      <c r="F154" s="12"/>
    </row>
    <row r="155" spans="1:6">
      <c r="A155">
        <f t="shared" si="2"/>
        <v>149</v>
      </c>
      <c r="B155" s="9" t="s">
        <v>23</v>
      </c>
      <c r="C155" s="26" t="s">
        <v>63</v>
      </c>
      <c r="D155" s="10" t="s">
        <v>124</v>
      </c>
      <c r="E155" s="11">
        <v>500</v>
      </c>
      <c r="F155" s="12"/>
    </row>
    <row r="156" spans="1:6">
      <c r="A156">
        <f t="shared" si="2"/>
        <v>150</v>
      </c>
      <c r="B156" s="9" t="s">
        <v>29</v>
      </c>
      <c r="C156" s="26" t="s">
        <v>73</v>
      </c>
      <c r="D156" s="10" t="s">
        <v>124</v>
      </c>
      <c r="E156" s="11">
        <v>500</v>
      </c>
      <c r="F156" s="12"/>
    </row>
    <row r="157" spans="1:6">
      <c r="A157">
        <f t="shared" si="2"/>
        <v>151</v>
      </c>
      <c r="B157" s="9" t="s">
        <v>30</v>
      </c>
      <c r="C157" s="26" t="s">
        <v>74</v>
      </c>
      <c r="D157" s="10" t="s">
        <v>124</v>
      </c>
      <c r="E157" s="11">
        <v>500</v>
      </c>
      <c r="F157" s="12"/>
    </row>
    <row r="158" spans="1:6">
      <c r="A158">
        <f t="shared" si="2"/>
        <v>152</v>
      </c>
      <c r="B158" s="9" t="s">
        <v>13</v>
      </c>
      <c r="C158" s="26" t="s">
        <v>75</v>
      </c>
      <c r="D158" s="10" t="s">
        <v>124</v>
      </c>
      <c r="E158" s="11">
        <v>500</v>
      </c>
      <c r="F158" s="12"/>
    </row>
    <row r="159" spans="1:6">
      <c r="A159">
        <f t="shared" si="2"/>
        <v>153</v>
      </c>
      <c r="B159" s="9" t="s">
        <v>27</v>
      </c>
      <c r="C159" s="26" t="s">
        <v>76</v>
      </c>
      <c r="D159" s="10" t="s">
        <v>124</v>
      </c>
      <c r="E159" s="11">
        <v>500</v>
      </c>
      <c r="F159" s="12"/>
    </row>
    <row r="160" spans="1:6">
      <c r="A160">
        <f t="shared" si="2"/>
        <v>154</v>
      </c>
      <c r="B160" s="9" t="s">
        <v>15</v>
      </c>
      <c r="C160" s="26" t="s">
        <v>77</v>
      </c>
      <c r="D160" s="10" t="s">
        <v>124</v>
      </c>
      <c r="E160" s="11">
        <v>500</v>
      </c>
      <c r="F160" s="12"/>
    </row>
    <row r="161" spans="1:6">
      <c r="A161">
        <f t="shared" si="2"/>
        <v>155</v>
      </c>
      <c r="B161" s="9" t="s">
        <v>31</v>
      </c>
      <c r="C161" s="26" t="s">
        <v>78</v>
      </c>
      <c r="D161" s="10" t="s">
        <v>124</v>
      </c>
      <c r="E161" s="11">
        <v>500</v>
      </c>
      <c r="F161" s="12"/>
    </row>
    <row r="162" spans="1:6">
      <c r="A162">
        <f t="shared" si="2"/>
        <v>156</v>
      </c>
      <c r="B162" s="9" t="s">
        <v>227</v>
      </c>
      <c r="C162" s="26" t="s">
        <v>165</v>
      </c>
      <c r="D162" s="10" t="s">
        <v>124</v>
      </c>
      <c r="E162" s="11">
        <v>500</v>
      </c>
      <c r="F162" s="12"/>
    </row>
    <row r="163" spans="1:6">
      <c r="A163">
        <f t="shared" si="2"/>
        <v>157</v>
      </c>
      <c r="B163" s="9" t="s">
        <v>168</v>
      </c>
      <c r="C163" s="26" t="s">
        <v>190</v>
      </c>
      <c r="D163" s="10" t="s">
        <v>124</v>
      </c>
      <c r="E163" s="11">
        <v>500</v>
      </c>
      <c r="F163" s="12"/>
    </row>
    <row r="164" spans="1:6">
      <c r="A164">
        <f t="shared" si="2"/>
        <v>158</v>
      </c>
      <c r="B164" s="9" t="s">
        <v>111</v>
      </c>
      <c r="C164" s="26" t="s">
        <v>158</v>
      </c>
      <c r="D164" s="10" t="s">
        <v>124</v>
      </c>
      <c r="E164" s="11">
        <v>500</v>
      </c>
      <c r="F164" s="12"/>
    </row>
    <row r="165" spans="1:6" ht="15.75" thickBot="1">
      <c r="D165"/>
    </row>
    <row r="166" spans="1:6" ht="15.75" thickBot="1">
      <c r="D166"/>
      <c r="E166" s="30">
        <f>SUM(E7:E165)</f>
        <v>67550</v>
      </c>
      <c r="F166" s="30">
        <f>SUM(F7:F165)</f>
        <v>7250</v>
      </c>
    </row>
    <row r="167" spans="1:6">
      <c r="D167"/>
      <c r="E167" s="3">
        <f>SUM(E166:F166)</f>
        <v>74800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O54"/>
  <sheetViews>
    <sheetView topLeftCell="A28" workbookViewId="0">
      <selection activeCell="H8" sqref="H8"/>
    </sheetView>
  </sheetViews>
  <sheetFormatPr baseColWidth="10" defaultColWidth="11.42578125" defaultRowHeight="15"/>
  <cols>
    <col min="1" max="1" width="4.42578125" style="153" customWidth="1"/>
    <col min="2" max="3" width="15.7109375" style="153" customWidth="1"/>
    <col min="4" max="4" width="8.28515625" style="155" customWidth="1"/>
    <col min="5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D5" s="156"/>
    </row>
    <row r="6" spans="1:13" ht="15.75" thickBot="1">
      <c r="B6" s="158" t="s">
        <v>10</v>
      </c>
      <c r="C6" s="159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62" t="s">
        <v>95</v>
      </c>
      <c r="L6" s="161" t="s">
        <v>2</v>
      </c>
      <c r="M6" s="180" t="s">
        <v>3</v>
      </c>
    </row>
    <row r="7" spans="1:13">
      <c r="A7" s="153">
        <v>1</v>
      </c>
      <c r="B7" s="163" t="s">
        <v>330</v>
      </c>
      <c r="C7" s="164" t="s">
        <v>331</v>
      </c>
      <c r="D7" s="165" t="s">
        <v>7</v>
      </c>
      <c r="E7" s="166">
        <v>800</v>
      </c>
      <c r="F7" s="166">
        <v>800</v>
      </c>
      <c r="G7" s="166">
        <f t="shared" ref="G7:G48" si="0">+E7-F7</f>
        <v>0</v>
      </c>
      <c r="H7" s="166">
        <v>550</v>
      </c>
      <c r="I7" s="166">
        <v>550</v>
      </c>
      <c r="J7" s="166">
        <f t="shared" ref="J7:J8" si="1">+H7-I7</f>
        <v>0</v>
      </c>
      <c r="K7" s="166">
        <v>150</v>
      </c>
      <c r="L7" s="166">
        <v>150</v>
      </c>
      <c r="M7" s="167">
        <f t="shared" ref="M7:M28" si="2">+K7-L7</f>
        <v>0</v>
      </c>
    </row>
    <row r="8" spans="1:13">
      <c r="A8" s="153">
        <v>2</v>
      </c>
      <c r="B8" s="168" t="s">
        <v>411</v>
      </c>
      <c r="C8" s="169" t="s">
        <v>252</v>
      </c>
      <c r="D8" s="170" t="s">
        <v>7</v>
      </c>
      <c r="E8" s="171">
        <v>800</v>
      </c>
      <c r="F8" s="171">
        <v>800</v>
      </c>
      <c r="G8" s="171">
        <f t="shared" si="0"/>
        <v>0</v>
      </c>
      <c r="H8" s="171">
        <v>450</v>
      </c>
      <c r="I8" s="171"/>
      <c r="J8" s="171">
        <f t="shared" si="1"/>
        <v>450</v>
      </c>
      <c r="K8" s="171"/>
      <c r="L8" s="171"/>
      <c r="M8" s="172">
        <f t="shared" si="2"/>
        <v>0</v>
      </c>
    </row>
    <row r="9" spans="1:13">
      <c r="A9" s="153">
        <v>3</v>
      </c>
      <c r="B9" s="168" t="s">
        <v>365</v>
      </c>
      <c r="C9" s="169" t="s">
        <v>107</v>
      </c>
      <c r="D9" s="170" t="s">
        <v>7</v>
      </c>
      <c r="E9" s="171">
        <v>800</v>
      </c>
      <c r="F9" s="171">
        <v>750</v>
      </c>
      <c r="G9" s="171">
        <f t="shared" si="0"/>
        <v>50</v>
      </c>
      <c r="H9" s="171">
        <v>400</v>
      </c>
      <c r="I9" s="171">
        <v>400</v>
      </c>
      <c r="J9" s="171">
        <v>0</v>
      </c>
      <c r="K9" s="171">
        <v>100</v>
      </c>
      <c r="L9" s="171">
        <v>100</v>
      </c>
      <c r="M9" s="172">
        <f t="shared" si="2"/>
        <v>0</v>
      </c>
    </row>
    <row r="10" spans="1:13">
      <c r="A10" s="153">
        <f t="shared" ref="A10:A12" si="3">+A9+1</f>
        <v>4</v>
      </c>
      <c r="B10" s="168" t="s">
        <v>394</v>
      </c>
      <c r="C10" s="169" t="s">
        <v>287</v>
      </c>
      <c r="D10" s="170" t="s">
        <v>7</v>
      </c>
      <c r="E10" s="171">
        <v>600</v>
      </c>
      <c r="F10" s="171">
        <v>0</v>
      </c>
      <c r="G10" s="171">
        <f t="shared" si="0"/>
        <v>600</v>
      </c>
      <c r="H10" s="171">
        <v>500</v>
      </c>
      <c r="I10" s="171">
        <v>500</v>
      </c>
      <c r="J10" s="171">
        <f t="shared" ref="J10:J28" si="4">+H10-I10</f>
        <v>0</v>
      </c>
      <c r="K10" s="171">
        <v>100</v>
      </c>
      <c r="L10" s="171">
        <v>100</v>
      </c>
      <c r="M10" s="172">
        <f t="shared" si="2"/>
        <v>0</v>
      </c>
    </row>
    <row r="11" spans="1:13">
      <c r="A11" s="153">
        <f t="shared" si="3"/>
        <v>5</v>
      </c>
      <c r="B11" s="168" t="s">
        <v>273</v>
      </c>
      <c r="C11" s="169" t="s">
        <v>398</v>
      </c>
      <c r="D11" s="170" t="s">
        <v>7</v>
      </c>
      <c r="E11" s="171">
        <v>800</v>
      </c>
      <c r="F11" s="171">
        <v>200</v>
      </c>
      <c r="G11" s="171">
        <f t="shared" si="0"/>
        <v>600</v>
      </c>
      <c r="H11" s="171">
        <v>550</v>
      </c>
      <c r="I11" s="171">
        <v>550</v>
      </c>
      <c r="J11" s="171">
        <f t="shared" si="4"/>
        <v>0</v>
      </c>
      <c r="K11" s="171">
        <v>150</v>
      </c>
      <c r="L11" s="171">
        <v>150</v>
      </c>
      <c r="M11" s="172">
        <f t="shared" si="2"/>
        <v>0</v>
      </c>
    </row>
    <row r="12" spans="1:13">
      <c r="A12" s="153">
        <f t="shared" si="3"/>
        <v>6</v>
      </c>
      <c r="B12" s="168" t="s">
        <v>309</v>
      </c>
      <c r="C12" s="169" t="s">
        <v>399</v>
      </c>
      <c r="D12" s="170" t="s">
        <v>7</v>
      </c>
      <c r="E12" s="171"/>
      <c r="F12" s="171"/>
      <c r="G12" s="171">
        <f t="shared" si="0"/>
        <v>0</v>
      </c>
      <c r="H12" s="171"/>
      <c r="I12" s="171"/>
      <c r="J12" s="171">
        <f t="shared" si="4"/>
        <v>0</v>
      </c>
      <c r="K12" s="171"/>
      <c r="L12" s="171"/>
      <c r="M12" s="172">
        <f t="shared" si="2"/>
        <v>0</v>
      </c>
    </row>
    <row r="13" spans="1:13">
      <c r="A13" s="153">
        <f t="shared" ref="A13:A28" si="5">+A12+1</f>
        <v>7</v>
      </c>
      <c r="B13" s="168" t="s">
        <v>402</v>
      </c>
      <c r="C13" s="169" t="s">
        <v>52</v>
      </c>
      <c r="D13" s="170" t="s">
        <v>7</v>
      </c>
      <c r="E13" s="171">
        <v>800</v>
      </c>
      <c r="F13" s="171">
        <v>800</v>
      </c>
      <c r="G13" s="171">
        <f t="shared" si="0"/>
        <v>0</v>
      </c>
      <c r="H13" s="171">
        <v>500</v>
      </c>
      <c r="I13" s="171">
        <v>500</v>
      </c>
      <c r="J13" s="171">
        <f t="shared" si="4"/>
        <v>0</v>
      </c>
      <c r="K13" s="171">
        <v>100</v>
      </c>
      <c r="L13" s="171">
        <v>100</v>
      </c>
      <c r="M13" s="172">
        <f t="shared" si="2"/>
        <v>0</v>
      </c>
    </row>
    <row r="14" spans="1:13">
      <c r="A14" s="153">
        <f t="shared" si="5"/>
        <v>8</v>
      </c>
      <c r="B14" s="168" t="s">
        <v>407</v>
      </c>
      <c r="C14" s="169" t="s">
        <v>284</v>
      </c>
      <c r="D14" s="170" t="s">
        <v>7</v>
      </c>
      <c r="E14" s="171">
        <v>800</v>
      </c>
      <c r="F14" s="171">
        <v>800</v>
      </c>
      <c r="G14" s="171">
        <f t="shared" si="0"/>
        <v>0</v>
      </c>
      <c r="H14" s="171">
        <v>500</v>
      </c>
      <c r="I14" s="171">
        <v>500</v>
      </c>
      <c r="J14" s="171">
        <f t="shared" si="4"/>
        <v>0</v>
      </c>
      <c r="K14" s="171"/>
      <c r="L14" s="171"/>
      <c r="M14" s="172">
        <f t="shared" si="2"/>
        <v>0</v>
      </c>
    </row>
    <row r="15" spans="1:13">
      <c r="A15" s="153">
        <f t="shared" si="5"/>
        <v>9</v>
      </c>
      <c r="B15" s="168" t="s">
        <v>111</v>
      </c>
      <c r="C15" s="169" t="s">
        <v>65</v>
      </c>
      <c r="D15" s="170" t="s">
        <v>7</v>
      </c>
      <c r="E15" s="171"/>
      <c r="F15" s="171"/>
      <c r="G15" s="171">
        <f t="shared" si="0"/>
        <v>0</v>
      </c>
      <c r="H15" s="171"/>
      <c r="I15" s="171"/>
      <c r="J15" s="171">
        <f t="shared" si="4"/>
        <v>0</v>
      </c>
      <c r="K15" s="171"/>
      <c r="L15" s="171"/>
      <c r="M15" s="172">
        <f t="shared" si="2"/>
        <v>0</v>
      </c>
    </row>
    <row r="16" spans="1:13">
      <c r="A16" s="153">
        <f t="shared" si="5"/>
        <v>10</v>
      </c>
      <c r="B16" s="168" t="s">
        <v>89</v>
      </c>
      <c r="C16" s="169" t="s">
        <v>338</v>
      </c>
      <c r="D16" s="170" t="s">
        <v>7</v>
      </c>
      <c r="E16" s="171">
        <v>800</v>
      </c>
      <c r="F16" s="171">
        <v>800</v>
      </c>
      <c r="G16" s="171">
        <f t="shared" si="0"/>
        <v>0</v>
      </c>
      <c r="H16" s="171">
        <v>550</v>
      </c>
      <c r="I16" s="171">
        <v>550</v>
      </c>
      <c r="J16" s="171">
        <f t="shared" si="4"/>
        <v>0</v>
      </c>
      <c r="K16" s="171">
        <v>150</v>
      </c>
      <c r="L16" s="171">
        <v>150</v>
      </c>
      <c r="M16" s="172">
        <f t="shared" si="2"/>
        <v>0</v>
      </c>
    </row>
    <row r="17" spans="1:13">
      <c r="A17" s="153">
        <v>11</v>
      </c>
      <c r="B17" s="168" t="s">
        <v>412</v>
      </c>
      <c r="C17" s="169" t="s">
        <v>265</v>
      </c>
      <c r="D17" s="170" t="s">
        <v>7</v>
      </c>
      <c r="E17" s="171">
        <v>800</v>
      </c>
      <c r="F17" s="171">
        <v>800</v>
      </c>
      <c r="G17" s="171">
        <f t="shared" si="0"/>
        <v>0</v>
      </c>
      <c r="H17" s="171">
        <v>550</v>
      </c>
      <c r="I17" s="171">
        <v>550</v>
      </c>
      <c r="J17" s="171">
        <f t="shared" si="4"/>
        <v>0</v>
      </c>
      <c r="K17" s="171">
        <v>150</v>
      </c>
      <c r="L17" s="171">
        <v>150</v>
      </c>
      <c r="M17" s="172">
        <f t="shared" si="2"/>
        <v>0</v>
      </c>
    </row>
    <row r="18" spans="1:13">
      <c r="A18" s="153">
        <v>12</v>
      </c>
      <c r="B18" s="168" t="s">
        <v>288</v>
      </c>
      <c r="C18" s="169" t="s">
        <v>378</v>
      </c>
      <c r="D18" s="170" t="s">
        <v>7</v>
      </c>
      <c r="E18" s="171"/>
      <c r="F18" s="171"/>
      <c r="G18" s="171">
        <f t="shared" si="0"/>
        <v>0</v>
      </c>
      <c r="H18" s="171"/>
      <c r="I18" s="171"/>
      <c r="J18" s="171">
        <f t="shared" si="4"/>
        <v>0</v>
      </c>
      <c r="K18" s="171"/>
      <c r="L18" s="171"/>
      <c r="M18" s="172">
        <f t="shared" si="2"/>
        <v>0</v>
      </c>
    </row>
    <row r="19" spans="1:13">
      <c r="A19" s="153">
        <v>13</v>
      </c>
      <c r="B19" s="168" t="s">
        <v>447</v>
      </c>
      <c r="C19" s="169" t="s">
        <v>448</v>
      </c>
      <c r="D19" s="170" t="s">
        <v>7</v>
      </c>
      <c r="E19" s="171">
        <v>800</v>
      </c>
      <c r="F19" s="171">
        <v>800</v>
      </c>
      <c r="G19" s="171">
        <f t="shared" si="0"/>
        <v>0</v>
      </c>
      <c r="H19" s="171">
        <v>500</v>
      </c>
      <c r="I19" s="171"/>
      <c r="J19" s="171">
        <f t="shared" si="4"/>
        <v>500</v>
      </c>
      <c r="K19" s="171">
        <v>100</v>
      </c>
      <c r="L19" s="171"/>
      <c r="M19" s="172">
        <f t="shared" si="2"/>
        <v>100</v>
      </c>
    </row>
    <row r="20" spans="1:13">
      <c r="A20" s="153">
        <v>14</v>
      </c>
      <c r="B20" s="181" t="s">
        <v>452</v>
      </c>
      <c r="C20" s="182" t="s">
        <v>49</v>
      </c>
      <c r="D20" s="170" t="s">
        <v>7</v>
      </c>
      <c r="E20" s="171"/>
      <c r="F20" s="171"/>
      <c r="G20" s="171">
        <f t="shared" si="0"/>
        <v>0</v>
      </c>
      <c r="H20" s="171"/>
      <c r="I20" s="171"/>
      <c r="J20" s="171">
        <f t="shared" si="4"/>
        <v>0</v>
      </c>
      <c r="K20" s="171"/>
      <c r="L20" s="171"/>
      <c r="M20" s="172">
        <f t="shared" si="2"/>
        <v>0</v>
      </c>
    </row>
    <row r="21" spans="1:13">
      <c r="A21" s="153">
        <v>15</v>
      </c>
      <c r="B21" s="168" t="s">
        <v>481</v>
      </c>
      <c r="C21" s="169" t="s">
        <v>482</v>
      </c>
      <c r="D21" s="170" t="s">
        <v>7</v>
      </c>
      <c r="E21" s="209">
        <v>600</v>
      </c>
      <c r="F21" s="171">
        <v>600</v>
      </c>
      <c r="G21" s="171">
        <f t="shared" si="0"/>
        <v>0</v>
      </c>
      <c r="H21" s="171">
        <v>500</v>
      </c>
      <c r="I21" s="171">
        <v>500</v>
      </c>
      <c r="J21" s="171">
        <f t="shared" si="4"/>
        <v>0</v>
      </c>
      <c r="K21" s="171"/>
      <c r="L21" s="171"/>
      <c r="M21" s="172">
        <f t="shared" si="2"/>
        <v>0</v>
      </c>
    </row>
    <row r="22" spans="1:13">
      <c r="A22" s="153">
        <v>16</v>
      </c>
      <c r="B22" s="168" t="s">
        <v>524</v>
      </c>
      <c r="C22" s="169" t="s">
        <v>218</v>
      </c>
      <c r="D22" s="170" t="s">
        <v>7</v>
      </c>
      <c r="E22" s="171">
        <v>800</v>
      </c>
      <c r="F22" s="171">
        <v>800</v>
      </c>
      <c r="G22" s="171">
        <f t="shared" si="0"/>
        <v>0</v>
      </c>
      <c r="H22" s="171">
        <v>500</v>
      </c>
      <c r="I22" s="171">
        <v>500</v>
      </c>
      <c r="J22" s="171">
        <f t="shared" si="4"/>
        <v>0</v>
      </c>
      <c r="K22" s="171"/>
      <c r="L22" s="171"/>
      <c r="M22" s="172">
        <f t="shared" si="2"/>
        <v>0</v>
      </c>
    </row>
    <row r="23" spans="1:13">
      <c r="A23" s="153">
        <v>17</v>
      </c>
      <c r="B23" s="168" t="s">
        <v>527</v>
      </c>
      <c r="C23" s="169" t="s">
        <v>181</v>
      </c>
      <c r="D23" s="170" t="s">
        <v>7</v>
      </c>
      <c r="E23" s="171">
        <v>800</v>
      </c>
      <c r="F23" s="171"/>
      <c r="G23" s="171">
        <f t="shared" si="0"/>
        <v>800</v>
      </c>
      <c r="H23" s="171"/>
      <c r="I23" s="171"/>
      <c r="J23" s="171">
        <f t="shared" si="4"/>
        <v>0</v>
      </c>
      <c r="K23" s="171"/>
      <c r="L23" s="171"/>
      <c r="M23" s="172">
        <f t="shared" si="2"/>
        <v>0</v>
      </c>
    </row>
    <row r="24" spans="1:13">
      <c r="A24" s="153">
        <v>18</v>
      </c>
      <c r="B24" s="168" t="s">
        <v>239</v>
      </c>
      <c r="C24" s="169" t="s">
        <v>528</v>
      </c>
      <c r="D24" s="170" t="s">
        <v>7</v>
      </c>
      <c r="E24" s="171">
        <v>700</v>
      </c>
      <c r="F24" s="171">
        <v>700</v>
      </c>
      <c r="G24" s="171">
        <f t="shared" si="0"/>
        <v>0</v>
      </c>
      <c r="H24" s="171">
        <v>500</v>
      </c>
      <c r="I24" s="171">
        <v>500</v>
      </c>
      <c r="J24" s="171">
        <f t="shared" si="4"/>
        <v>0</v>
      </c>
      <c r="K24" s="171">
        <v>100</v>
      </c>
      <c r="L24" s="171">
        <v>100</v>
      </c>
      <c r="M24" s="172">
        <f t="shared" si="2"/>
        <v>0</v>
      </c>
    </row>
    <row r="25" spans="1:13">
      <c r="A25" s="153">
        <f t="shared" si="5"/>
        <v>19</v>
      </c>
      <c r="B25" s="168" t="s">
        <v>529</v>
      </c>
      <c r="C25" s="169" t="s">
        <v>123</v>
      </c>
      <c r="D25" s="170" t="s">
        <v>7</v>
      </c>
      <c r="E25" s="171">
        <v>800</v>
      </c>
      <c r="F25" s="171">
        <v>800</v>
      </c>
      <c r="G25" s="171">
        <f t="shared" si="0"/>
        <v>0</v>
      </c>
      <c r="H25" s="171">
        <v>600</v>
      </c>
      <c r="I25" s="171">
        <v>600</v>
      </c>
      <c r="J25" s="171">
        <f t="shared" si="4"/>
        <v>0</v>
      </c>
      <c r="K25" s="171">
        <v>150</v>
      </c>
      <c r="L25" s="171">
        <v>150</v>
      </c>
      <c r="M25" s="172">
        <f t="shared" si="2"/>
        <v>0</v>
      </c>
    </row>
    <row r="26" spans="1:13">
      <c r="A26" s="153">
        <f t="shared" si="5"/>
        <v>20</v>
      </c>
      <c r="B26" s="168" t="s">
        <v>539</v>
      </c>
      <c r="C26" s="169" t="s">
        <v>207</v>
      </c>
      <c r="D26" s="170" t="s">
        <v>7</v>
      </c>
      <c r="E26" s="171">
        <v>800</v>
      </c>
      <c r="F26" s="171"/>
      <c r="G26" s="171">
        <f t="shared" si="0"/>
        <v>800</v>
      </c>
      <c r="H26" s="171">
        <v>550</v>
      </c>
      <c r="I26" s="171">
        <v>500</v>
      </c>
      <c r="J26" s="171">
        <f t="shared" si="4"/>
        <v>50</v>
      </c>
      <c r="K26" s="171">
        <v>150</v>
      </c>
      <c r="L26" s="171">
        <v>150</v>
      </c>
      <c r="M26" s="172">
        <f t="shared" si="2"/>
        <v>0</v>
      </c>
    </row>
    <row r="27" spans="1:13">
      <c r="A27" s="153">
        <f t="shared" si="5"/>
        <v>21</v>
      </c>
      <c r="B27" s="274" t="s">
        <v>542</v>
      </c>
      <c r="C27" s="262" t="s">
        <v>151</v>
      </c>
      <c r="D27" s="263" t="s">
        <v>7</v>
      </c>
      <c r="E27" s="247">
        <v>800</v>
      </c>
      <c r="F27" s="247">
        <v>800</v>
      </c>
      <c r="G27" s="247">
        <f t="shared" si="0"/>
        <v>0</v>
      </c>
      <c r="H27" s="247">
        <v>500</v>
      </c>
      <c r="I27" s="247">
        <v>500</v>
      </c>
      <c r="J27" s="247">
        <f t="shared" si="4"/>
        <v>0</v>
      </c>
      <c r="K27" s="247">
        <v>150</v>
      </c>
      <c r="L27" s="247">
        <v>150</v>
      </c>
      <c r="M27" s="275">
        <f t="shared" si="2"/>
        <v>0</v>
      </c>
    </row>
    <row r="28" spans="1:13">
      <c r="A28" s="153">
        <f t="shared" si="5"/>
        <v>22</v>
      </c>
      <c r="B28" s="168" t="s">
        <v>543</v>
      </c>
      <c r="C28" s="169" t="s">
        <v>544</v>
      </c>
      <c r="D28" s="170" t="s">
        <v>7</v>
      </c>
      <c r="E28" s="171">
        <v>800</v>
      </c>
      <c r="F28" s="171">
        <v>800</v>
      </c>
      <c r="G28" s="171">
        <f t="shared" si="0"/>
        <v>0</v>
      </c>
      <c r="H28" s="171">
        <v>550</v>
      </c>
      <c r="I28" s="171">
        <v>550</v>
      </c>
      <c r="J28" s="171">
        <f t="shared" si="4"/>
        <v>0</v>
      </c>
      <c r="K28" s="171">
        <v>150</v>
      </c>
      <c r="L28" s="171">
        <v>150</v>
      </c>
      <c r="M28" s="172">
        <f t="shared" si="2"/>
        <v>0</v>
      </c>
    </row>
    <row r="29" spans="1:13">
      <c r="A29" s="153">
        <f t="shared" ref="A29:A33" si="6">+A28+1</f>
        <v>23</v>
      </c>
      <c r="B29" s="181" t="s">
        <v>545</v>
      </c>
      <c r="C29" s="182" t="s">
        <v>546</v>
      </c>
      <c r="D29" s="183" t="s">
        <v>7</v>
      </c>
      <c r="E29" s="171">
        <v>900</v>
      </c>
      <c r="F29" s="184">
        <v>900</v>
      </c>
      <c r="G29" s="171">
        <f t="shared" si="0"/>
        <v>0</v>
      </c>
      <c r="H29" s="184">
        <v>600</v>
      </c>
      <c r="I29" s="184">
        <v>600</v>
      </c>
      <c r="J29" s="171">
        <f t="shared" ref="J29:J44" si="7">+H29-I29</f>
        <v>0</v>
      </c>
      <c r="K29" s="184">
        <v>150</v>
      </c>
      <c r="L29" s="184">
        <v>150</v>
      </c>
      <c r="M29" s="172">
        <f t="shared" ref="M29:M32" si="8">+K29-L29</f>
        <v>0</v>
      </c>
    </row>
    <row r="30" spans="1:13">
      <c r="A30" s="153">
        <f t="shared" si="6"/>
        <v>24</v>
      </c>
      <c r="B30" s="181" t="s">
        <v>547</v>
      </c>
      <c r="C30" s="182" t="s">
        <v>461</v>
      </c>
      <c r="D30" s="183" t="s">
        <v>7</v>
      </c>
      <c r="E30" s="171">
        <v>800</v>
      </c>
      <c r="F30" s="184">
        <v>800</v>
      </c>
      <c r="G30" s="171">
        <f t="shared" si="0"/>
        <v>0</v>
      </c>
      <c r="H30" s="184">
        <v>550</v>
      </c>
      <c r="I30" s="184">
        <v>550</v>
      </c>
      <c r="J30" s="171">
        <f t="shared" si="7"/>
        <v>0</v>
      </c>
      <c r="K30" s="184">
        <v>150</v>
      </c>
      <c r="L30" s="184">
        <v>150</v>
      </c>
      <c r="M30" s="172">
        <f t="shared" si="8"/>
        <v>0</v>
      </c>
    </row>
    <row r="31" spans="1:13">
      <c r="A31" s="153">
        <f t="shared" si="6"/>
        <v>25</v>
      </c>
      <c r="B31" s="181" t="s">
        <v>548</v>
      </c>
      <c r="C31" s="182" t="s">
        <v>272</v>
      </c>
      <c r="D31" s="183" t="s">
        <v>7</v>
      </c>
      <c r="E31" s="171">
        <v>800</v>
      </c>
      <c r="F31" s="184">
        <v>800</v>
      </c>
      <c r="G31" s="171">
        <f t="shared" si="0"/>
        <v>0</v>
      </c>
      <c r="H31" s="184">
        <v>550</v>
      </c>
      <c r="I31" s="184">
        <v>550</v>
      </c>
      <c r="J31" s="171">
        <f t="shared" si="7"/>
        <v>0</v>
      </c>
      <c r="K31" s="184">
        <v>150</v>
      </c>
      <c r="L31" s="184">
        <v>150</v>
      </c>
      <c r="M31" s="172">
        <f t="shared" si="8"/>
        <v>0</v>
      </c>
    </row>
    <row r="32" spans="1:13">
      <c r="A32" s="153">
        <f t="shared" si="6"/>
        <v>26</v>
      </c>
      <c r="B32" s="181" t="s">
        <v>549</v>
      </c>
      <c r="C32" s="182" t="s">
        <v>154</v>
      </c>
      <c r="D32" s="170" t="s">
        <v>7</v>
      </c>
      <c r="E32" s="171">
        <v>800</v>
      </c>
      <c r="F32" s="184">
        <v>800</v>
      </c>
      <c r="G32" s="171">
        <f t="shared" si="0"/>
        <v>0</v>
      </c>
      <c r="H32" s="184">
        <v>550</v>
      </c>
      <c r="I32" s="184">
        <v>550</v>
      </c>
      <c r="J32" s="171">
        <f t="shared" si="7"/>
        <v>0</v>
      </c>
      <c r="K32" s="184">
        <v>150</v>
      </c>
      <c r="L32" s="184">
        <v>150</v>
      </c>
      <c r="M32" s="172">
        <f t="shared" si="8"/>
        <v>0</v>
      </c>
    </row>
    <row r="33" spans="1:13">
      <c r="A33" s="153">
        <f t="shared" si="6"/>
        <v>27</v>
      </c>
      <c r="B33" s="168" t="s">
        <v>341</v>
      </c>
      <c r="C33" s="169" t="s">
        <v>54</v>
      </c>
      <c r="D33" s="170" t="s">
        <v>7</v>
      </c>
      <c r="E33" s="201">
        <v>800</v>
      </c>
      <c r="F33" s="201">
        <v>800</v>
      </c>
      <c r="G33" s="201">
        <f>+E33-F33</f>
        <v>0</v>
      </c>
      <c r="H33" s="201"/>
      <c r="I33" s="201"/>
      <c r="J33" s="201">
        <f>+H33-I33</f>
        <v>0</v>
      </c>
      <c r="K33" s="201"/>
      <c r="L33" s="237"/>
      <c r="M33" s="225">
        <f>+K33-L33</f>
        <v>0</v>
      </c>
    </row>
    <row r="34" spans="1:13">
      <c r="A34" s="153">
        <f>+A33+1</f>
        <v>28</v>
      </c>
      <c r="B34" s="181" t="s">
        <v>555</v>
      </c>
      <c r="C34" s="182" t="s">
        <v>404</v>
      </c>
      <c r="D34" s="170" t="s">
        <v>7</v>
      </c>
      <c r="E34" s="171">
        <v>700</v>
      </c>
      <c r="F34" s="184">
        <v>700</v>
      </c>
      <c r="G34" s="171">
        <f t="shared" si="0"/>
        <v>0</v>
      </c>
      <c r="H34" s="184">
        <v>550</v>
      </c>
      <c r="I34" s="184">
        <v>550</v>
      </c>
      <c r="J34" s="184">
        <f t="shared" si="7"/>
        <v>0</v>
      </c>
      <c r="K34" s="184"/>
      <c r="L34" s="184"/>
      <c r="M34" s="185">
        <f>+K34-L34</f>
        <v>0</v>
      </c>
    </row>
    <row r="35" spans="1:13">
      <c r="A35" s="153">
        <f>+A34+1</f>
        <v>29</v>
      </c>
      <c r="B35" s="168" t="s">
        <v>558</v>
      </c>
      <c r="C35" s="169" t="s">
        <v>108</v>
      </c>
      <c r="D35" s="170" t="s">
        <v>7</v>
      </c>
      <c r="E35" s="171">
        <v>800</v>
      </c>
      <c r="F35" s="171">
        <v>800</v>
      </c>
      <c r="G35" s="171">
        <f t="shared" si="0"/>
        <v>0</v>
      </c>
      <c r="H35" s="171">
        <v>600</v>
      </c>
      <c r="I35" s="171">
        <v>400</v>
      </c>
      <c r="J35" s="171">
        <f t="shared" si="7"/>
        <v>200</v>
      </c>
      <c r="K35" s="171">
        <v>150</v>
      </c>
      <c r="L35" s="171">
        <v>0</v>
      </c>
      <c r="M35" s="185">
        <f t="shared" ref="M35:M48" si="9">+K35-L35</f>
        <v>150</v>
      </c>
    </row>
    <row r="36" spans="1:13">
      <c r="A36" s="153">
        <f t="shared" ref="A36" si="10">+A35+1</f>
        <v>30</v>
      </c>
      <c r="B36" s="168" t="s">
        <v>559</v>
      </c>
      <c r="C36" s="169" t="s">
        <v>560</v>
      </c>
      <c r="D36" s="170" t="s">
        <v>7</v>
      </c>
      <c r="E36" s="171">
        <v>800</v>
      </c>
      <c r="F36" s="171">
        <v>350</v>
      </c>
      <c r="G36" s="171">
        <f t="shared" si="0"/>
        <v>450</v>
      </c>
      <c r="H36" s="171">
        <v>500</v>
      </c>
      <c r="I36" s="171">
        <v>500</v>
      </c>
      <c r="J36" s="171">
        <f t="shared" si="7"/>
        <v>0</v>
      </c>
      <c r="K36" s="171">
        <v>150</v>
      </c>
      <c r="L36" s="171">
        <v>150</v>
      </c>
      <c r="M36" s="185">
        <f t="shared" si="9"/>
        <v>0</v>
      </c>
    </row>
    <row r="37" spans="1:13">
      <c r="A37" s="153">
        <v>32</v>
      </c>
      <c r="B37" s="181" t="s">
        <v>561</v>
      </c>
      <c r="C37" s="182" t="s">
        <v>49</v>
      </c>
      <c r="D37" s="170" t="s">
        <v>7</v>
      </c>
      <c r="E37" s="171">
        <v>800</v>
      </c>
      <c r="F37" s="184">
        <v>800</v>
      </c>
      <c r="G37" s="171">
        <f t="shared" si="0"/>
        <v>0</v>
      </c>
      <c r="H37" s="184">
        <v>500</v>
      </c>
      <c r="I37" s="184"/>
      <c r="J37" s="171">
        <f t="shared" si="7"/>
        <v>500</v>
      </c>
      <c r="K37" s="184"/>
      <c r="L37" s="184"/>
      <c r="M37" s="185">
        <f t="shared" si="9"/>
        <v>0</v>
      </c>
    </row>
    <row r="38" spans="1:13">
      <c r="A38" s="153">
        <v>33</v>
      </c>
      <c r="B38" s="181" t="s">
        <v>562</v>
      </c>
      <c r="C38" s="182" t="s">
        <v>165</v>
      </c>
      <c r="D38" s="170" t="s">
        <v>7</v>
      </c>
      <c r="E38" s="171">
        <v>750</v>
      </c>
      <c r="F38" s="184">
        <v>750</v>
      </c>
      <c r="G38" s="171">
        <f t="shared" si="0"/>
        <v>0</v>
      </c>
      <c r="H38" s="184">
        <v>500</v>
      </c>
      <c r="I38" s="184">
        <v>500</v>
      </c>
      <c r="J38" s="171">
        <f t="shared" si="7"/>
        <v>0</v>
      </c>
      <c r="K38" s="184">
        <v>150</v>
      </c>
      <c r="L38" s="184">
        <v>150</v>
      </c>
      <c r="M38" s="185">
        <f t="shared" si="9"/>
        <v>0</v>
      </c>
    </row>
    <row r="39" spans="1:13">
      <c r="A39" s="153">
        <v>34</v>
      </c>
      <c r="B39" s="181" t="s">
        <v>563</v>
      </c>
      <c r="C39" s="182" t="s">
        <v>564</v>
      </c>
      <c r="D39" s="170" t="s">
        <v>7</v>
      </c>
      <c r="E39" s="171">
        <v>800</v>
      </c>
      <c r="F39" s="184">
        <v>800</v>
      </c>
      <c r="G39" s="171">
        <f t="shared" si="0"/>
        <v>0</v>
      </c>
      <c r="H39" s="184">
        <v>550</v>
      </c>
      <c r="I39" s="184"/>
      <c r="J39" s="171">
        <f t="shared" si="7"/>
        <v>550</v>
      </c>
      <c r="K39" s="184">
        <v>150</v>
      </c>
      <c r="L39" s="184"/>
      <c r="M39" s="185">
        <f t="shared" si="9"/>
        <v>150</v>
      </c>
    </row>
    <row r="40" spans="1:13">
      <c r="A40" s="153">
        <v>35</v>
      </c>
      <c r="B40" s="181" t="s">
        <v>565</v>
      </c>
      <c r="C40" s="182" t="s">
        <v>291</v>
      </c>
      <c r="D40" s="170" t="s">
        <v>7</v>
      </c>
      <c r="E40" s="171">
        <v>800</v>
      </c>
      <c r="F40" s="184">
        <v>800</v>
      </c>
      <c r="G40" s="171">
        <f t="shared" si="0"/>
        <v>0</v>
      </c>
      <c r="H40" s="184">
        <v>500</v>
      </c>
      <c r="I40" s="184">
        <v>500</v>
      </c>
      <c r="J40" s="171">
        <f t="shared" si="7"/>
        <v>0</v>
      </c>
      <c r="K40" s="184">
        <v>100</v>
      </c>
      <c r="L40" s="184">
        <v>100</v>
      </c>
      <c r="M40" s="185">
        <f t="shared" si="9"/>
        <v>0</v>
      </c>
    </row>
    <row r="41" spans="1:13">
      <c r="A41" s="153">
        <v>36</v>
      </c>
      <c r="B41" s="181" t="s">
        <v>566</v>
      </c>
      <c r="C41" s="182" t="s">
        <v>567</v>
      </c>
      <c r="D41" s="170" t="s">
        <v>7</v>
      </c>
      <c r="E41" s="171">
        <v>800</v>
      </c>
      <c r="F41" s="184">
        <v>800</v>
      </c>
      <c r="G41" s="171">
        <f t="shared" si="0"/>
        <v>0</v>
      </c>
      <c r="H41" s="184">
        <v>550</v>
      </c>
      <c r="I41" s="184"/>
      <c r="J41" s="171">
        <f t="shared" si="7"/>
        <v>550</v>
      </c>
      <c r="K41" s="184">
        <v>150</v>
      </c>
      <c r="L41" s="184"/>
      <c r="M41" s="185">
        <f t="shared" si="9"/>
        <v>150</v>
      </c>
    </row>
    <row r="42" spans="1:13">
      <c r="A42" s="153">
        <v>37</v>
      </c>
      <c r="B42" s="181" t="s">
        <v>568</v>
      </c>
      <c r="C42" s="182" t="s">
        <v>303</v>
      </c>
      <c r="D42" s="170" t="s">
        <v>7</v>
      </c>
      <c r="E42" s="171">
        <v>800</v>
      </c>
      <c r="F42" s="184">
        <v>800</v>
      </c>
      <c r="G42" s="171">
        <f t="shared" si="0"/>
        <v>0</v>
      </c>
      <c r="H42" s="184">
        <v>550</v>
      </c>
      <c r="I42" s="184">
        <v>550</v>
      </c>
      <c r="J42" s="171">
        <f t="shared" si="7"/>
        <v>0</v>
      </c>
      <c r="K42" s="184">
        <v>150</v>
      </c>
      <c r="L42" s="184">
        <v>150</v>
      </c>
      <c r="M42" s="185">
        <f t="shared" si="9"/>
        <v>0</v>
      </c>
    </row>
    <row r="43" spans="1:13">
      <c r="A43" s="153">
        <v>38</v>
      </c>
      <c r="B43" s="181" t="s">
        <v>569</v>
      </c>
      <c r="C43" s="182" t="s">
        <v>154</v>
      </c>
      <c r="D43" s="170" t="s">
        <v>7</v>
      </c>
      <c r="E43" s="171">
        <v>800</v>
      </c>
      <c r="F43" s="184">
        <v>800</v>
      </c>
      <c r="G43" s="171">
        <f t="shared" si="0"/>
        <v>0</v>
      </c>
      <c r="H43" s="184">
        <v>550</v>
      </c>
      <c r="I43" s="184">
        <v>550</v>
      </c>
      <c r="J43" s="171">
        <f t="shared" si="7"/>
        <v>0</v>
      </c>
      <c r="K43" s="184"/>
      <c r="L43" s="184"/>
      <c r="M43" s="185">
        <f t="shared" si="9"/>
        <v>0</v>
      </c>
    </row>
    <row r="44" spans="1:13">
      <c r="A44" s="153">
        <v>39</v>
      </c>
      <c r="B44" s="181" t="s">
        <v>570</v>
      </c>
      <c r="C44" s="182" t="s">
        <v>54</v>
      </c>
      <c r="D44" s="170" t="s">
        <v>7</v>
      </c>
      <c r="E44" s="171">
        <v>800</v>
      </c>
      <c r="F44" s="184">
        <v>800</v>
      </c>
      <c r="G44" s="171">
        <f t="shared" si="0"/>
        <v>0</v>
      </c>
      <c r="H44" s="184">
        <v>500</v>
      </c>
      <c r="I44" s="184">
        <v>500</v>
      </c>
      <c r="J44" s="171">
        <f t="shared" si="7"/>
        <v>0</v>
      </c>
      <c r="K44" s="184"/>
      <c r="L44" s="184"/>
      <c r="M44" s="185">
        <f t="shared" si="9"/>
        <v>0</v>
      </c>
    </row>
    <row r="45" spans="1:13">
      <c r="A45" s="153">
        <f>+A36+1</f>
        <v>31</v>
      </c>
      <c r="B45" s="181" t="s">
        <v>571</v>
      </c>
      <c r="C45" s="182" t="s">
        <v>115</v>
      </c>
      <c r="D45" s="183" t="s">
        <v>7</v>
      </c>
      <c r="E45" s="184">
        <v>800</v>
      </c>
      <c r="F45" s="184">
        <v>800</v>
      </c>
      <c r="G45" s="184">
        <f t="shared" si="0"/>
        <v>0</v>
      </c>
      <c r="H45" s="184">
        <v>550</v>
      </c>
      <c r="I45" s="184">
        <v>550</v>
      </c>
      <c r="J45" s="184">
        <f>+H45-I45</f>
        <v>0</v>
      </c>
      <c r="K45" s="184"/>
      <c r="L45" s="184"/>
      <c r="M45" s="185">
        <f t="shared" si="9"/>
        <v>0</v>
      </c>
    </row>
    <row r="46" spans="1:13">
      <c r="A46" s="153">
        <v>33</v>
      </c>
      <c r="B46" s="168" t="s">
        <v>572</v>
      </c>
      <c r="C46" s="169" t="s">
        <v>479</v>
      </c>
      <c r="D46" s="183" t="s">
        <v>7</v>
      </c>
      <c r="E46" s="171">
        <v>800</v>
      </c>
      <c r="F46" s="171">
        <v>800</v>
      </c>
      <c r="G46" s="184">
        <f t="shared" si="0"/>
        <v>0</v>
      </c>
      <c r="H46" s="171">
        <v>550</v>
      </c>
      <c r="I46" s="171"/>
      <c r="J46" s="184">
        <f t="shared" ref="J46:J48" si="11">+H46-I46</f>
        <v>550</v>
      </c>
      <c r="K46" s="171">
        <v>150</v>
      </c>
      <c r="L46" s="171"/>
      <c r="M46" s="185">
        <f t="shared" si="9"/>
        <v>150</v>
      </c>
    </row>
    <row r="47" spans="1:13">
      <c r="A47" s="229">
        <v>34</v>
      </c>
      <c r="B47" s="168" t="s">
        <v>573</v>
      </c>
      <c r="C47" s="169" t="s">
        <v>150</v>
      </c>
      <c r="D47" s="183" t="s">
        <v>7</v>
      </c>
      <c r="E47" s="171">
        <v>800</v>
      </c>
      <c r="F47" s="171"/>
      <c r="G47" s="184">
        <f t="shared" si="0"/>
        <v>800</v>
      </c>
      <c r="H47" s="171">
        <v>550</v>
      </c>
      <c r="I47" s="171"/>
      <c r="J47" s="184">
        <f t="shared" si="11"/>
        <v>550</v>
      </c>
      <c r="K47" s="171">
        <v>150</v>
      </c>
      <c r="L47" s="171"/>
      <c r="M47" s="185">
        <f t="shared" si="9"/>
        <v>150</v>
      </c>
    </row>
    <row r="48" spans="1:13" ht="15.75" thickBot="1">
      <c r="A48" s="229">
        <v>35</v>
      </c>
      <c r="B48" s="173"/>
      <c r="C48" s="174"/>
      <c r="D48" s="175" t="s">
        <v>7</v>
      </c>
      <c r="E48" s="176"/>
      <c r="F48" s="176"/>
      <c r="G48" s="176">
        <f t="shared" si="0"/>
        <v>0</v>
      </c>
      <c r="H48" s="176"/>
      <c r="I48" s="176"/>
      <c r="J48" s="176">
        <f t="shared" si="11"/>
        <v>0</v>
      </c>
      <c r="K48" s="176"/>
      <c r="L48" s="176"/>
      <c r="M48" s="177">
        <f t="shared" si="9"/>
        <v>0</v>
      </c>
    </row>
    <row r="49" spans="2:15">
      <c r="B49" s="229"/>
      <c r="C49" s="229"/>
      <c r="D49" s="208"/>
      <c r="E49" s="209"/>
      <c r="F49" s="209">
        <v>0</v>
      </c>
      <c r="G49" s="209"/>
      <c r="H49" s="209"/>
      <c r="I49" s="209"/>
      <c r="J49" s="209"/>
      <c r="K49" s="209"/>
      <c r="L49" s="209"/>
      <c r="M49" s="209"/>
    </row>
    <row r="50" spans="2:15" ht="15.75" thickBot="1"/>
    <row r="51" spans="2:15" ht="15.75" thickBot="1">
      <c r="D51" s="155" t="s">
        <v>7</v>
      </c>
      <c r="E51" s="178">
        <f>SUM(E7:E47)</f>
        <v>29050</v>
      </c>
      <c r="F51" s="178">
        <f>SUM(F7:F49)</f>
        <v>24950</v>
      </c>
      <c r="G51" s="178">
        <f>SUM(G7:G45)</f>
        <v>3300</v>
      </c>
      <c r="H51" s="178">
        <f>SUM(H7:H47)</f>
        <v>18500</v>
      </c>
      <c r="I51" s="178">
        <f>SUM(I7:I45)</f>
        <v>14600</v>
      </c>
      <c r="J51" s="178">
        <f>SUM(J7:J45)</f>
        <v>2800</v>
      </c>
      <c r="K51" s="178">
        <f>SUM(K7:K45)</f>
        <v>3300</v>
      </c>
      <c r="L51" s="178">
        <f>SUM(L7:L45)</f>
        <v>2750</v>
      </c>
      <c r="M51" s="178">
        <f>SUM(M7:M45)</f>
        <v>550</v>
      </c>
    </row>
    <row r="52" spans="2:15">
      <c r="O52" s="153" t="s">
        <v>90</v>
      </c>
    </row>
    <row r="54" spans="2:15">
      <c r="D54" s="153"/>
      <c r="E54" s="153"/>
      <c r="F54" s="153"/>
      <c r="G54" s="153"/>
      <c r="I54" s="153"/>
      <c r="J54" s="153"/>
      <c r="K54" s="153"/>
      <c r="L54" s="153"/>
      <c r="M54" s="153"/>
    </row>
  </sheetData>
  <pageMargins left="0" right="0" top="0.5" bottom="0.33" header="0.3" footer="0.3"/>
  <pageSetup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2:J167"/>
  <sheetViews>
    <sheetView workbookViewId="0">
      <selection sqref="A1:XFD1048576"/>
    </sheetView>
  </sheetViews>
  <sheetFormatPr baseColWidth="10" defaultColWidth="11.42578125" defaultRowHeight="15"/>
  <cols>
    <col min="1" max="1" width="4.5703125" customWidth="1"/>
    <col min="2" max="2" width="25.140625" customWidth="1"/>
    <col min="3" max="3" width="24" customWidth="1"/>
    <col min="4" max="4" width="12.5703125" style="2" customWidth="1"/>
    <col min="5" max="6" width="17.140625" style="3" customWidth="1"/>
  </cols>
  <sheetData>
    <row r="2" spans="1:10" ht="26.25">
      <c r="B2" s="1" t="s">
        <v>0</v>
      </c>
      <c r="C2" s="1"/>
    </row>
    <row r="3" spans="1:10">
      <c r="B3" t="s">
        <v>125</v>
      </c>
    </row>
    <row r="4" spans="1:10" ht="19.5" customHeight="1">
      <c r="C4" s="4" t="s">
        <v>1</v>
      </c>
      <c r="F4" s="3" t="s">
        <v>413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5" t="s">
        <v>41</v>
      </c>
      <c r="C7" s="27" t="s">
        <v>238</v>
      </c>
      <c r="D7" s="6" t="s">
        <v>8</v>
      </c>
      <c r="E7" s="7"/>
      <c r="F7" s="8"/>
    </row>
    <row r="8" spans="1:10">
      <c r="A8">
        <f t="shared" ref="A8:A71" si="0">+A7+1</f>
        <v>2</v>
      </c>
      <c r="B8" s="9" t="s">
        <v>239</v>
      </c>
      <c r="C8" s="26" t="s">
        <v>118</v>
      </c>
      <c r="D8" s="10" t="s">
        <v>8</v>
      </c>
      <c r="E8" s="69"/>
      <c r="F8" s="12"/>
    </row>
    <row r="9" spans="1:10">
      <c r="A9">
        <f t="shared" si="0"/>
        <v>3</v>
      </c>
      <c r="B9" s="9" t="s">
        <v>17</v>
      </c>
      <c r="C9" s="26" t="s">
        <v>181</v>
      </c>
      <c r="D9" s="10" t="s">
        <v>8</v>
      </c>
      <c r="E9" s="69"/>
      <c r="F9" s="12"/>
    </row>
    <row r="10" spans="1:10">
      <c r="A10">
        <f t="shared" si="0"/>
        <v>4</v>
      </c>
      <c r="B10" s="9" t="s">
        <v>182</v>
      </c>
      <c r="C10" s="26" t="s">
        <v>183</v>
      </c>
      <c r="D10" s="10" t="s">
        <v>8</v>
      </c>
      <c r="E10" s="69"/>
      <c r="F10" s="12"/>
      <c r="J10" s="13"/>
    </row>
    <row r="11" spans="1:10">
      <c r="A11">
        <f t="shared" si="0"/>
        <v>5</v>
      </c>
      <c r="B11" s="9" t="s">
        <v>174</v>
      </c>
      <c r="C11" s="26" t="s">
        <v>115</v>
      </c>
      <c r="D11" s="10" t="s">
        <v>8</v>
      </c>
      <c r="E11" s="69"/>
      <c r="F11" s="12"/>
      <c r="J11" s="14"/>
    </row>
    <row r="12" spans="1:10">
      <c r="A12">
        <f t="shared" si="0"/>
        <v>6</v>
      </c>
      <c r="B12" s="9" t="s">
        <v>184</v>
      </c>
      <c r="C12" s="26" t="s">
        <v>185</v>
      </c>
      <c r="D12" s="10" t="s">
        <v>8</v>
      </c>
      <c r="E12" s="69"/>
      <c r="F12" s="12"/>
    </row>
    <row r="13" spans="1:10">
      <c r="A13">
        <f t="shared" si="0"/>
        <v>7</v>
      </c>
      <c r="B13" s="9" t="s">
        <v>193</v>
      </c>
      <c r="C13" s="26" t="s">
        <v>65</v>
      </c>
      <c r="D13" s="10" t="s">
        <v>8</v>
      </c>
      <c r="E13" s="69"/>
      <c r="F13" s="12"/>
    </row>
    <row r="14" spans="1:10">
      <c r="A14">
        <f t="shared" si="0"/>
        <v>8</v>
      </c>
      <c r="B14" s="9" t="s">
        <v>194</v>
      </c>
      <c r="C14" s="26" t="s">
        <v>195</v>
      </c>
      <c r="D14" s="10" t="s">
        <v>8</v>
      </c>
      <c r="E14" s="69"/>
      <c r="F14" s="12"/>
    </row>
    <row r="15" spans="1:10">
      <c r="A15">
        <f t="shared" si="0"/>
        <v>9</v>
      </c>
      <c r="B15" s="9" t="s">
        <v>240</v>
      </c>
      <c r="C15" s="26" t="s">
        <v>118</v>
      </c>
      <c r="D15" s="10" t="s">
        <v>8</v>
      </c>
      <c r="E15" s="69"/>
      <c r="F15" s="12"/>
    </row>
    <row r="16" spans="1:10">
      <c r="A16">
        <f t="shared" si="0"/>
        <v>10</v>
      </c>
      <c r="B16" s="9" t="s">
        <v>196</v>
      </c>
      <c r="C16" s="26" t="s">
        <v>113</v>
      </c>
      <c r="D16" s="10" t="s">
        <v>8</v>
      </c>
      <c r="E16" s="69"/>
      <c r="F16" s="12"/>
    </row>
    <row r="17" spans="1:6">
      <c r="A17">
        <f t="shared" si="0"/>
        <v>11</v>
      </c>
      <c r="B17" s="9" t="s">
        <v>197</v>
      </c>
      <c r="C17" s="26" t="s">
        <v>198</v>
      </c>
      <c r="D17" s="10" t="s">
        <v>8</v>
      </c>
      <c r="E17" s="69"/>
      <c r="F17" s="12"/>
    </row>
    <row r="18" spans="1:6">
      <c r="A18">
        <f t="shared" si="0"/>
        <v>12</v>
      </c>
      <c r="B18" s="9" t="s">
        <v>199</v>
      </c>
      <c r="C18" s="26" t="s">
        <v>200</v>
      </c>
      <c r="D18" s="10" t="s">
        <v>8</v>
      </c>
      <c r="E18" s="69"/>
      <c r="F18" s="12"/>
    </row>
    <row r="19" spans="1:6">
      <c r="A19">
        <f t="shared" si="0"/>
        <v>13</v>
      </c>
      <c r="B19" s="9" t="s">
        <v>241</v>
      </c>
      <c r="C19" s="26" t="s">
        <v>123</v>
      </c>
      <c r="D19" s="10" t="s">
        <v>8</v>
      </c>
      <c r="E19" s="69"/>
      <c r="F19" s="12"/>
    </row>
    <row r="20" spans="1:6">
      <c r="A20">
        <f t="shared" si="0"/>
        <v>14</v>
      </c>
      <c r="B20" s="9" t="s">
        <v>201</v>
      </c>
      <c r="C20" s="26" t="s">
        <v>202</v>
      </c>
      <c r="D20" s="10" t="s">
        <v>8</v>
      </c>
      <c r="E20" s="69"/>
      <c r="F20" s="12"/>
    </row>
    <row r="21" spans="1:6">
      <c r="A21">
        <f t="shared" si="0"/>
        <v>15</v>
      </c>
      <c r="B21" s="9" t="s">
        <v>242</v>
      </c>
      <c r="C21" s="26" t="s">
        <v>121</v>
      </c>
      <c r="D21" s="10" t="s">
        <v>8</v>
      </c>
      <c r="E21" s="69"/>
      <c r="F21" s="12"/>
    </row>
    <row r="22" spans="1:6">
      <c r="A22">
        <f t="shared" si="0"/>
        <v>16</v>
      </c>
      <c r="B22" s="9" t="s">
        <v>243</v>
      </c>
      <c r="C22" s="26" t="s">
        <v>244</v>
      </c>
      <c r="D22" s="10" t="s">
        <v>8</v>
      </c>
      <c r="E22" s="69"/>
      <c r="F22" s="12"/>
    </row>
    <row r="23" spans="1:6">
      <c r="A23">
        <f t="shared" si="0"/>
        <v>17</v>
      </c>
      <c r="B23" s="9" t="s">
        <v>122</v>
      </c>
      <c r="C23" s="26" t="s">
        <v>268</v>
      </c>
      <c r="D23" s="10" t="s">
        <v>8</v>
      </c>
      <c r="E23" s="69"/>
      <c r="F23" s="12"/>
    </row>
    <row r="24" spans="1:6">
      <c r="A24">
        <f t="shared" si="0"/>
        <v>18</v>
      </c>
      <c r="B24" s="9" t="s">
        <v>273</v>
      </c>
      <c r="C24" s="26" t="s">
        <v>207</v>
      </c>
      <c r="D24" s="10" t="s">
        <v>8</v>
      </c>
      <c r="E24" s="69"/>
      <c r="F24" s="12"/>
    </row>
    <row r="25" spans="1:6">
      <c r="A25">
        <f t="shared" si="0"/>
        <v>19</v>
      </c>
      <c r="B25" s="9" t="s">
        <v>275</v>
      </c>
      <c r="C25" s="26" t="s">
        <v>270</v>
      </c>
      <c r="D25" s="10" t="s">
        <v>8</v>
      </c>
      <c r="E25" s="69"/>
      <c r="F25" s="12"/>
    </row>
    <row r="26" spans="1:6">
      <c r="A26">
        <f t="shared" si="0"/>
        <v>20</v>
      </c>
      <c r="B26" s="9" t="s">
        <v>275</v>
      </c>
      <c r="C26" s="26" t="s">
        <v>149</v>
      </c>
      <c r="D26" s="10" t="s">
        <v>8</v>
      </c>
      <c r="E26" s="69"/>
      <c r="F26" s="12"/>
    </row>
    <row r="27" spans="1:6">
      <c r="A27">
        <f t="shared" si="0"/>
        <v>21</v>
      </c>
      <c r="B27" s="9" t="s">
        <v>276</v>
      </c>
      <c r="C27" s="26" t="s">
        <v>107</v>
      </c>
      <c r="D27" s="10" t="s">
        <v>8</v>
      </c>
      <c r="E27" s="69"/>
      <c r="F27" s="12"/>
    </row>
    <row r="28" spans="1:6">
      <c r="A28">
        <f t="shared" si="0"/>
        <v>22</v>
      </c>
      <c r="B28" s="9" t="s">
        <v>277</v>
      </c>
      <c r="C28" s="26" t="s">
        <v>271</v>
      </c>
      <c r="D28" s="10" t="s">
        <v>8</v>
      </c>
      <c r="E28" s="69"/>
      <c r="F28" s="12"/>
    </row>
    <row r="29" spans="1:6">
      <c r="A29">
        <f t="shared" si="0"/>
        <v>23</v>
      </c>
      <c r="B29" s="9" t="s">
        <v>278</v>
      </c>
      <c r="C29" s="26" t="s">
        <v>272</v>
      </c>
      <c r="D29" s="10" t="s">
        <v>8</v>
      </c>
      <c r="E29" s="69"/>
      <c r="F29" s="12"/>
    </row>
    <row r="30" spans="1:6">
      <c r="A30">
        <f t="shared" si="0"/>
        <v>24</v>
      </c>
      <c r="B30" s="9" t="s">
        <v>307</v>
      </c>
      <c r="C30" s="26" t="s">
        <v>308</v>
      </c>
      <c r="D30" s="10" t="s">
        <v>8</v>
      </c>
      <c r="E30" s="69"/>
      <c r="F30" s="12"/>
    </row>
    <row r="31" spans="1:6">
      <c r="A31">
        <f t="shared" si="0"/>
        <v>25</v>
      </c>
      <c r="B31" s="63" t="s">
        <v>40</v>
      </c>
      <c r="C31" s="64" t="s">
        <v>85</v>
      </c>
      <c r="D31" s="65" t="s">
        <v>7</v>
      </c>
      <c r="E31" s="69"/>
      <c r="F31" s="67"/>
    </row>
    <row r="32" spans="1:6">
      <c r="A32">
        <f t="shared" si="0"/>
        <v>26</v>
      </c>
      <c r="B32" s="63" t="s">
        <v>41</v>
      </c>
      <c r="C32" s="64" t="s">
        <v>86</v>
      </c>
      <c r="D32" s="65" t="s">
        <v>7</v>
      </c>
      <c r="E32" s="69"/>
      <c r="F32" s="67"/>
    </row>
    <row r="33" spans="1:6">
      <c r="A33">
        <f t="shared" si="0"/>
        <v>27</v>
      </c>
      <c r="B33" s="63" t="s">
        <v>42</v>
      </c>
      <c r="C33" s="64" t="s">
        <v>87</v>
      </c>
      <c r="D33" s="65" t="s">
        <v>7</v>
      </c>
      <c r="E33" s="69"/>
      <c r="F33" s="67"/>
    </row>
    <row r="34" spans="1:6" ht="15" customHeight="1">
      <c r="A34">
        <f t="shared" si="0"/>
        <v>28</v>
      </c>
      <c r="B34" s="63" t="s">
        <v>43</v>
      </c>
      <c r="C34" s="64" t="s">
        <v>88</v>
      </c>
      <c r="D34" s="65" t="s">
        <v>7</v>
      </c>
      <c r="E34" s="69"/>
      <c r="F34" s="67"/>
    </row>
    <row r="35" spans="1:6" ht="15" customHeight="1">
      <c r="A35">
        <f t="shared" si="0"/>
        <v>29</v>
      </c>
      <c r="B35" s="63" t="s">
        <v>45</v>
      </c>
      <c r="C35" s="64" t="s">
        <v>89</v>
      </c>
      <c r="D35" s="65" t="s">
        <v>7</v>
      </c>
      <c r="E35" s="69"/>
      <c r="F35" s="67"/>
    </row>
    <row r="36" spans="1:6" ht="15" customHeight="1">
      <c r="A36">
        <f t="shared" si="0"/>
        <v>30</v>
      </c>
      <c r="B36" s="63" t="s">
        <v>245</v>
      </c>
      <c r="C36" s="64" t="s">
        <v>107</v>
      </c>
      <c r="D36" s="65" t="s">
        <v>7</v>
      </c>
      <c r="E36" s="69"/>
      <c r="F36" s="67"/>
    </row>
    <row r="37" spans="1:6" ht="15" customHeight="1">
      <c r="A37">
        <f t="shared" si="0"/>
        <v>31</v>
      </c>
      <c r="B37" s="63" t="s">
        <v>112</v>
      </c>
      <c r="C37" s="64" t="s">
        <v>113</v>
      </c>
      <c r="D37" s="65" t="s">
        <v>7</v>
      </c>
      <c r="E37" s="69"/>
      <c r="F37" s="67"/>
    </row>
    <row r="38" spans="1:6" ht="15" customHeight="1">
      <c r="A38">
        <f t="shared" si="0"/>
        <v>32</v>
      </c>
      <c r="B38" s="63" t="s">
        <v>122</v>
      </c>
      <c r="C38" s="64" t="s">
        <v>219</v>
      </c>
      <c r="D38" s="65" t="s">
        <v>7</v>
      </c>
      <c r="E38" s="69"/>
      <c r="F38" s="67"/>
    </row>
    <row r="39" spans="1:6" ht="15" customHeight="1">
      <c r="A39">
        <f t="shared" si="0"/>
        <v>33</v>
      </c>
      <c r="B39" s="63" t="s">
        <v>131</v>
      </c>
      <c r="C39" s="64" t="s">
        <v>132</v>
      </c>
      <c r="D39" s="65" t="s">
        <v>7</v>
      </c>
      <c r="E39" s="69"/>
      <c r="F39" s="67"/>
    </row>
    <row r="40" spans="1:6" ht="15" customHeight="1">
      <c r="A40">
        <f t="shared" si="0"/>
        <v>34</v>
      </c>
      <c r="B40" s="63" t="s">
        <v>136</v>
      </c>
      <c r="C40" s="64" t="s">
        <v>113</v>
      </c>
      <c r="D40" s="65" t="s">
        <v>7</v>
      </c>
      <c r="E40" s="69"/>
      <c r="F40" s="67"/>
    </row>
    <row r="41" spans="1:6" ht="15" customHeight="1">
      <c r="A41">
        <f t="shared" si="0"/>
        <v>35</v>
      </c>
      <c r="B41" s="63" t="s">
        <v>139</v>
      </c>
      <c r="C41" s="64" t="s">
        <v>140</v>
      </c>
      <c r="D41" s="65" t="s">
        <v>7</v>
      </c>
      <c r="E41" s="69"/>
      <c r="F41" s="67"/>
    </row>
    <row r="42" spans="1:6" ht="15" customHeight="1">
      <c r="A42">
        <f t="shared" si="0"/>
        <v>36</v>
      </c>
      <c r="B42" s="63" t="s">
        <v>143</v>
      </c>
      <c r="C42" s="64" t="s">
        <v>144</v>
      </c>
      <c r="D42" s="65" t="s">
        <v>7</v>
      </c>
      <c r="E42" s="69"/>
      <c r="F42" s="67"/>
    </row>
    <row r="43" spans="1:6" ht="15" customHeight="1">
      <c r="A43">
        <f t="shared" si="0"/>
        <v>37</v>
      </c>
      <c r="B43" s="63" t="s">
        <v>145</v>
      </c>
      <c r="C43" s="64" t="s">
        <v>146</v>
      </c>
      <c r="D43" s="65" t="s">
        <v>7</v>
      </c>
      <c r="E43" s="69"/>
      <c r="F43" s="67"/>
    </row>
    <row r="44" spans="1:6" ht="17.25" customHeight="1">
      <c r="A44">
        <f t="shared" si="0"/>
        <v>38</v>
      </c>
      <c r="B44" s="63" t="s">
        <v>147</v>
      </c>
      <c r="C44" s="64" t="s">
        <v>150</v>
      </c>
      <c r="D44" s="65" t="s">
        <v>7</v>
      </c>
      <c r="E44" s="69"/>
      <c r="F44" s="67"/>
    </row>
    <row r="45" spans="1:6">
      <c r="A45">
        <f t="shared" si="0"/>
        <v>39</v>
      </c>
      <c r="B45" s="63" t="s">
        <v>147</v>
      </c>
      <c r="C45" s="64" t="s">
        <v>151</v>
      </c>
      <c r="D45" s="65" t="s">
        <v>7</v>
      </c>
      <c r="E45" s="69"/>
      <c r="F45" s="67"/>
    </row>
    <row r="46" spans="1:6">
      <c r="A46">
        <f t="shared" si="0"/>
        <v>40</v>
      </c>
      <c r="B46" s="63" t="s">
        <v>147</v>
      </c>
      <c r="C46" s="64" t="s">
        <v>152</v>
      </c>
      <c r="D46" s="65" t="s">
        <v>7</v>
      </c>
      <c r="E46" s="69"/>
      <c r="F46" s="67"/>
    </row>
    <row r="47" spans="1:6">
      <c r="A47">
        <f t="shared" si="0"/>
        <v>41</v>
      </c>
      <c r="B47" s="63" t="s">
        <v>203</v>
      </c>
      <c r="C47" s="64" t="s">
        <v>204</v>
      </c>
      <c r="D47" s="65" t="s">
        <v>7</v>
      </c>
      <c r="E47" s="69"/>
      <c r="F47" s="67"/>
    </row>
    <row r="48" spans="1:6">
      <c r="A48">
        <f t="shared" si="0"/>
        <v>42</v>
      </c>
      <c r="B48" s="63" t="s">
        <v>210</v>
      </c>
      <c r="C48" s="64" t="s">
        <v>211</v>
      </c>
      <c r="D48" s="65" t="s">
        <v>7</v>
      </c>
      <c r="E48" s="69"/>
      <c r="F48" s="67"/>
    </row>
    <row r="49" spans="1:6">
      <c r="A49">
        <f t="shared" si="0"/>
        <v>43</v>
      </c>
      <c r="B49" s="63" t="s">
        <v>212</v>
      </c>
      <c r="C49" s="64" t="s">
        <v>213</v>
      </c>
      <c r="D49" s="65" t="s">
        <v>7</v>
      </c>
      <c r="E49" s="69"/>
      <c r="F49" s="67"/>
    </row>
    <row r="50" spans="1:6">
      <c r="A50">
        <f t="shared" si="0"/>
        <v>44</v>
      </c>
      <c r="B50" s="63" t="s">
        <v>216</v>
      </c>
      <c r="C50" s="64" t="s">
        <v>130</v>
      </c>
      <c r="D50" s="65" t="s">
        <v>7</v>
      </c>
      <c r="E50" s="69"/>
      <c r="F50" s="67"/>
    </row>
    <row r="51" spans="1:6">
      <c r="A51">
        <f t="shared" si="0"/>
        <v>45</v>
      </c>
      <c r="B51" s="63" t="s">
        <v>217</v>
      </c>
      <c r="C51" s="64" t="s">
        <v>218</v>
      </c>
      <c r="D51" s="65" t="s">
        <v>7</v>
      </c>
      <c r="E51" s="69"/>
      <c r="F51" s="67"/>
    </row>
    <row r="52" spans="1:6">
      <c r="A52">
        <f t="shared" si="0"/>
        <v>46</v>
      </c>
      <c r="B52" s="63" t="s">
        <v>249</v>
      </c>
      <c r="C52" s="64" t="s">
        <v>204</v>
      </c>
      <c r="D52" s="65" t="s">
        <v>7</v>
      </c>
      <c r="E52" s="69"/>
      <c r="F52" s="67"/>
    </row>
    <row r="53" spans="1:6">
      <c r="A53">
        <f t="shared" si="0"/>
        <v>47</v>
      </c>
      <c r="B53" s="63" t="s">
        <v>251</v>
      </c>
      <c r="C53" s="64" t="s">
        <v>252</v>
      </c>
      <c r="D53" s="65" t="s">
        <v>7</v>
      </c>
      <c r="E53" s="69"/>
      <c r="F53" s="67"/>
    </row>
    <row r="54" spans="1:6">
      <c r="A54">
        <f t="shared" si="0"/>
        <v>48</v>
      </c>
      <c r="B54" s="63" t="s">
        <v>253</v>
      </c>
      <c r="C54" s="64" t="s">
        <v>254</v>
      </c>
      <c r="D54" s="65" t="s">
        <v>7</v>
      </c>
      <c r="E54" s="69"/>
      <c r="F54" s="67"/>
    </row>
    <row r="55" spans="1:6">
      <c r="A55">
        <f t="shared" si="0"/>
        <v>49</v>
      </c>
      <c r="B55" s="63" t="s">
        <v>307</v>
      </c>
      <c r="C55" s="64" t="s">
        <v>311</v>
      </c>
      <c r="D55" s="65" t="s">
        <v>7</v>
      </c>
      <c r="E55" s="69"/>
      <c r="F55" s="67"/>
    </row>
    <row r="56" spans="1:6">
      <c r="A56">
        <f t="shared" si="0"/>
        <v>50</v>
      </c>
      <c r="B56" s="9" t="s">
        <v>32</v>
      </c>
      <c r="C56" s="26" t="s">
        <v>104</v>
      </c>
      <c r="D56" s="10" t="s">
        <v>128</v>
      </c>
      <c r="E56" s="69"/>
      <c r="F56" s="71"/>
    </row>
    <row r="57" spans="1:6">
      <c r="A57">
        <f t="shared" si="0"/>
        <v>51</v>
      </c>
      <c r="B57" s="9" t="s">
        <v>33</v>
      </c>
      <c r="C57" s="26" t="s">
        <v>79</v>
      </c>
      <c r="D57" s="10" t="s">
        <v>128</v>
      </c>
      <c r="E57" s="69"/>
      <c r="F57" s="71"/>
    </row>
    <row r="58" spans="1:6">
      <c r="A58">
        <f t="shared" si="0"/>
        <v>52</v>
      </c>
      <c r="B58" s="9" t="s">
        <v>34</v>
      </c>
      <c r="C58" s="26" t="s">
        <v>78</v>
      </c>
      <c r="D58" s="10" t="s">
        <v>128</v>
      </c>
      <c r="E58" s="69"/>
      <c r="F58" s="71"/>
    </row>
    <row r="59" spans="1:6">
      <c r="A59">
        <f t="shared" si="0"/>
        <v>53</v>
      </c>
      <c r="B59" s="9" t="s">
        <v>17</v>
      </c>
      <c r="C59" s="26" t="s">
        <v>80</v>
      </c>
      <c r="D59" s="10" t="s">
        <v>128</v>
      </c>
      <c r="E59" s="69"/>
      <c r="F59" s="71"/>
    </row>
    <row r="60" spans="1:6">
      <c r="A60">
        <f t="shared" si="0"/>
        <v>54</v>
      </c>
      <c r="B60" s="9" t="s">
        <v>31</v>
      </c>
      <c r="C60" s="26" t="s">
        <v>81</v>
      </c>
      <c r="D60" s="10" t="s">
        <v>128</v>
      </c>
      <c r="E60" s="69"/>
      <c r="F60" s="71"/>
    </row>
    <row r="61" spans="1:6">
      <c r="A61">
        <f t="shared" si="0"/>
        <v>55</v>
      </c>
      <c r="B61" s="9" t="s">
        <v>35</v>
      </c>
      <c r="C61" s="26" t="s">
        <v>82</v>
      </c>
      <c r="D61" s="10" t="s">
        <v>128</v>
      </c>
      <c r="E61" s="69"/>
      <c r="F61" s="71"/>
    </row>
    <row r="62" spans="1:6">
      <c r="A62">
        <f t="shared" si="0"/>
        <v>56</v>
      </c>
      <c r="B62" s="9" t="s">
        <v>38</v>
      </c>
      <c r="C62" s="26" t="s">
        <v>84</v>
      </c>
      <c r="D62" s="10" t="s">
        <v>128</v>
      </c>
      <c r="E62" s="69"/>
      <c r="F62" s="71"/>
    </row>
    <row r="63" spans="1:6">
      <c r="A63">
        <f t="shared" si="0"/>
        <v>57</v>
      </c>
      <c r="B63" s="9" t="s">
        <v>13</v>
      </c>
      <c r="C63" s="26" t="s">
        <v>49</v>
      </c>
      <c r="D63" s="10" t="s">
        <v>128</v>
      </c>
      <c r="E63" s="69"/>
      <c r="F63" s="71"/>
    </row>
    <row r="64" spans="1:6">
      <c r="A64">
        <f t="shared" si="0"/>
        <v>58</v>
      </c>
      <c r="B64" s="9" t="s">
        <v>39</v>
      </c>
      <c r="C64" s="26" t="s">
        <v>84</v>
      </c>
      <c r="D64" s="10" t="s">
        <v>128</v>
      </c>
      <c r="E64" s="69"/>
      <c r="F64" s="71"/>
    </row>
    <row r="65" spans="1:6">
      <c r="A65">
        <f t="shared" si="0"/>
        <v>59</v>
      </c>
      <c r="B65" s="9" t="s">
        <v>109</v>
      </c>
      <c r="C65" s="26" t="s">
        <v>110</v>
      </c>
      <c r="D65" s="10" t="s">
        <v>128</v>
      </c>
      <c r="E65" s="69"/>
      <c r="F65" s="71"/>
    </row>
    <row r="66" spans="1:6">
      <c r="A66">
        <f t="shared" si="0"/>
        <v>60</v>
      </c>
      <c r="B66" s="9" t="s">
        <v>114</v>
      </c>
      <c r="C66" s="26" t="s">
        <v>115</v>
      </c>
      <c r="D66" s="10" t="s">
        <v>128</v>
      </c>
      <c r="E66" s="69"/>
      <c r="F66" s="71"/>
    </row>
    <row r="67" spans="1:6">
      <c r="A67">
        <f t="shared" si="0"/>
        <v>61</v>
      </c>
      <c r="B67" s="9" t="s">
        <v>114</v>
      </c>
      <c r="C67" s="26" t="s">
        <v>116</v>
      </c>
      <c r="D67" s="10" t="s">
        <v>128</v>
      </c>
      <c r="E67" s="69"/>
      <c r="F67" s="71"/>
    </row>
    <row r="68" spans="1:6">
      <c r="A68">
        <f t="shared" si="0"/>
        <v>62</v>
      </c>
      <c r="B68" s="9" t="s">
        <v>119</v>
      </c>
      <c r="C68" s="26" t="s">
        <v>120</v>
      </c>
      <c r="D68" s="10" t="s">
        <v>128</v>
      </c>
      <c r="E68" s="69"/>
      <c r="F68" s="71"/>
    </row>
    <row r="69" spans="1:6">
      <c r="A69">
        <f t="shared" si="0"/>
        <v>63</v>
      </c>
      <c r="B69" s="9" t="s">
        <v>155</v>
      </c>
      <c r="C69" s="26" t="s">
        <v>156</v>
      </c>
      <c r="D69" s="10" t="s">
        <v>128</v>
      </c>
      <c r="E69" s="69"/>
      <c r="F69" s="12"/>
    </row>
    <row r="70" spans="1:6">
      <c r="A70">
        <f t="shared" si="0"/>
        <v>64</v>
      </c>
      <c r="B70" s="9" t="s">
        <v>157</v>
      </c>
      <c r="C70" s="26" t="s">
        <v>158</v>
      </c>
      <c r="D70" s="10" t="s">
        <v>128</v>
      </c>
      <c r="E70" s="69"/>
      <c r="F70" s="12"/>
    </row>
    <row r="71" spans="1:6">
      <c r="A71">
        <f t="shared" si="0"/>
        <v>65</v>
      </c>
      <c r="B71" s="9" t="s">
        <v>159</v>
      </c>
      <c r="C71" s="26" t="s">
        <v>64</v>
      </c>
      <c r="D71" s="10" t="s">
        <v>128</v>
      </c>
      <c r="E71" s="69"/>
      <c r="F71" s="12"/>
    </row>
    <row r="72" spans="1:6">
      <c r="A72">
        <f t="shared" ref="A72:A135" si="1">+A71+1</f>
        <v>66</v>
      </c>
      <c r="B72" s="9" t="s">
        <v>160</v>
      </c>
      <c r="C72" s="26" t="s">
        <v>123</v>
      </c>
      <c r="D72" s="10" t="s">
        <v>128</v>
      </c>
      <c r="E72" s="69"/>
      <c r="F72" s="12"/>
    </row>
    <row r="73" spans="1:6">
      <c r="A73">
        <f t="shared" si="1"/>
        <v>67</v>
      </c>
      <c r="B73" s="9" t="s">
        <v>161</v>
      </c>
      <c r="C73" s="26" t="s">
        <v>151</v>
      </c>
      <c r="D73" s="10" t="s">
        <v>128</v>
      </c>
      <c r="E73" s="69"/>
      <c r="F73" s="12"/>
    </row>
    <row r="74" spans="1:6">
      <c r="A74">
        <f t="shared" si="1"/>
        <v>68</v>
      </c>
      <c r="B74" s="9" t="s">
        <v>162</v>
      </c>
      <c r="C74" s="26" t="s">
        <v>163</v>
      </c>
      <c r="D74" s="10" t="s">
        <v>128</v>
      </c>
      <c r="E74" s="69"/>
      <c r="F74" s="12"/>
    </row>
    <row r="75" spans="1:6">
      <c r="A75">
        <f t="shared" si="1"/>
        <v>69</v>
      </c>
      <c r="B75" s="9" t="s">
        <v>164</v>
      </c>
      <c r="C75" s="26" t="s">
        <v>165</v>
      </c>
      <c r="D75" s="10" t="s">
        <v>128</v>
      </c>
      <c r="E75" s="69"/>
      <c r="F75" s="12"/>
    </row>
    <row r="76" spans="1:6">
      <c r="A76">
        <f t="shared" si="1"/>
        <v>70</v>
      </c>
      <c r="B76" s="9" t="s">
        <v>141</v>
      </c>
      <c r="C76" s="26" t="s">
        <v>175</v>
      </c>
      <c r="D76" s="10" t="s">
        <v>128</v>
      </c>
      <c r="E76" s="69"/>
      <c r="F76" s="12"/>
    </row>
    <row r="77" spans="1:6">
      <c r="A77">
        <f t="shared" si="1"/>
        <v>71</v>
      </c>
      <c r="B77" s="9" t="s">
        <v>166</v>
      </c>
      <c r="C77" s="26" t="s">
        <v>176</v>
      </c>
      <c r="D77" s="10" t="s">
        <v>128</v>
      </c>
      <c r="E77" s="69"/>
      <c r="F77" s="12"/>
    </row>
    <row r="78" spans="1:6">
      <c r="A78">
        <f t="shared" si="1"/>
        <v>72</v>
      </c>
      <c r="B78" s="9" t="s">
        <v>167</v>
      </c>
      <c r="C78" s="26" t="s">
        <v>115</v>
      </c>
      <c r="D78" s="10" t="s">
        <v>128</v>
      </c>
      <c r="E78" s="69"/>
      <c r="F78" s="12"/>
    </row>
    <row r="79" spans="1:6">
      <c r="A79">
        <f t="shared" si="1"/>
        <v>73</v>
      </c>
      <c r="B79" s="9" t="s">
        <v>168</v>
      </c>
      <c r="C79" s="26" t="s">
        <v>151</v>
      </c>
      <c r="D79" s="10" t="s">
        <v>128</v>
      </c>
      <c r="E79" s="69"/>
      <c r="F79" s="12"/>
    </row>
    <row r="80" spans="1:6">
      <c r="A80">
        <f t="shared" si="1"/>
        <v>74</v>
      </c>
      <c r="B80" s="9" t="s">
        <v>169</v>
      </c>
      <c r="C80" s="26" t="s">
        <v>123</v>
      </c>
      <c r="D80" s="10" t="s">
        <v>128</v>
      </c>
      <c r="E80" s="69"/>
      <c r="F80" s="12"/>
    </row>
    <row r="81" spans="1:6">
      <c r="A81">
        <f t="shared" si="1"/>
        <v>75</v>
      </c>
      <c r="B81" s="9" t="s">
        <v>170</v>
      </c>
      <c r="C81" s="26" t="s">
        <v>177</v>
      </c>
      <c r="D81" s="10" t="s">
        <v>128</v>
      </c>
      <c r="E81" s="69"/>
      <c r="F81" s="12"/>
    </row>
    <row r="82" spans="1:6">
      <c r="A82">
        <f t="shared" si="1"/>
        <v>76</v>
      </c>
      <c r="B82" s="9" t="s">
        <v>171</v>
      </c>
      <c r="C82" s="26" t="s">
        <v>178</v>
      </c>
      <c r="D82" s="10" t="s">
        <v>128</v>
      </c>
      <c r="E82" s="69"/>
      <c r="F82" s="12"/>
    </row>
    <row r="83" spans="1:6">
      <c r="A83">
        <f t="shared" si="1"/>
        <v>77</v>
      </c>
      <c r="B83" s="9" t="s">
        <v>172</v>
      </c>
      <c r="C83" s="26" t="s">
        <v>179</v>
      </c>
      <c r="D83" s="10" t="s">
        <v>128</v>
      </c>
      <c r="E83" s="69"/>
      <c r="F83" s="12"/>
    </row>
    <row r="84" spans="1:6">
      <c r="A84">
        <f t="shared" si="1"/>
        <v>78</v>
      </c>
      <c r="B84" s="9" t="s">
        <v>173</v>
      </c>
      <c r="C84" s="26" t="s">
        <v>108</v>
      </c>
      <c r="D84" s="10" t="s">
        <v>128</v>
      </c>
      <c r="E84" s="69"/>
      <c r="F84" s="12"/>
    </row>
    <row r="85" spans="1:6">
      <c r="A85">
        <f t="shared" si="1"/>
        <v>79</v>
      </c>
      <c r="B85" s="9" t="s">
        <v>174</v>
      </c>
      <c r="C85" s="26" t="s">
        <v>180</v>
      </c>
      <c r="D85" s="10" t="s">
        <v>128</v>
      </c>
      <c r="E85" s="69"/>
      <c r="F85" s="12"/>
    </row>
    <row r="86" spans="1:6">
      <c r="A86">
        <f t="shared" si="1"/>
        <v>80</v>
      </c>
      <c r="B86" s="9" t="s">
        <v>221</v>
      </c>
      <c r="C86" s="26" t="s">
        <v>186</v>
      </c>
      <c r="D86" s="10" t="s">
        <v>128</v>
      </c>
      <c r="E86" s="69"/>
      <c r="F86" s="12"/>
    </row>
    <row r="87" spans="1:6">
      <c r="A87">
        <f t="shared" si="1"/>
        <v>81</v>
      </c>
      <c r="B87" s="9" t="s">
        <v>161</v>
      </c>
      <c r="C87" s="26" t="s">
        <v>222</v>
      </c>
      <c r="D87" s="10" t="s">
        <v>128</v>
      </c>
      <c r="E87" s="69"/>
      <c r="F87" s="12"/>
    </row>
    <row r="88" spans="1:6">
      <c r="A88">
        <f t="shared" si="1"/>
        <v>82</v>
      </c>
      <c r="B88" s="9" t="s">
        <v>223</v>
      </c>
      <c r="C88" s="26" t="s">
        <v>178</v>
      </c>
      <c r="D88" s="10" t="s">
        <v>128</v>
      </c>
      <c r="E88" s="69"/>
      <c r="F88" s="12"/>
    </row>
    <row r="89" spans="1:6">
      <c r="A89">
        <f t="shared" si="1"/>
        <v>83</v>
      </c>
      <c r="B89" s="9" t="s">
        <v>225</v>
      </c>
      <c r="C89" s="26" t="s">
        <v>226</v>
      </c>
      <c r="D89" s="10" t="s">
        <v>128</v>
      </c>
      <c r="E89" s="69"/>
      <c r="F89" s="12"/>
    </row>
    <row r="90" spans="1:6">
      <c r="A90">
        <f t="shared" si="1"/>
        <v>84</v>
      </c>
      <c r="B90" s="9" t="s">
        <v>224</v>
      </c>
      <c r="C90" s="26" t="s">
        <v>256</v>
      </c>
      <c r="D90" s="10" t="s">
        <v>128</v>
      </c>
      <c r="E90" s="69"/>
      <c r="F90" s="12"/>
    </row>
    <row r="91" spans="1:6">
      <c r="A91">
        <f t="shared" si="1"/>
        <v>85</v>
      </c>
      <c r="B91" s="9" t="s">
        <v>257</v>
      </c>
      <c r="C91" s="26" t="s">
        <v>158</v>
      </c>
      <c r="D91" s="10" t="s">
        <v>128</v>
      </c>
      <c r="E91" s="69"/>
      <c r="F91" s="12"/>
    </row>
    <row r="92" spans="1:6">
      <c r="A92">
        <f t="shared" si="1"/>
        <v>86</v>
      </c>
      <c r="B92" s="9" t="s">
        <v>258</v>
      </c>
      <c r="C92" s="26" t="s">
        <v>259</v>
      </c>
      <c r="D92" s="10" t="s">
        <v>128</v>
      </c>
      <c r="E92" s="69"/>
      <c r="F92" s="12"/>
    </row>
    <row r="93" spans="1:6">
      <c r="A93">
        <f t="shared" si="1"/>
        <v>87</v>
      </c>
      <c r="B93" s="9" t="s">
        <v>260</v>
      </c>
      <c r="C93" s="26" t="s">
        <v>151</v>
      </c>
      <c r="D93" s="10" t="s">
        <v>128</v>
      </c>
      <c r="E93" s="69"/>
      <c r="F93" s="12"/>
    </row>
    <row r="94" spans="1:6">
      <c r="A94">
        <f t="shared" si="1"/>
        <v>88</v>
      </c>
      <c r="B94" s="9" t="s">
        <v>294</v>
      </c>
      <c r="C94" s="26" t="s">
        <v>266</v>
      </c>
      <c r="D94" s="10" t="s">
        <v>128</v>
      </c>
      <c r="E94" s="69"/>
      <c r="F94" s="12"/>
    </row>
    <row r="95" spans="1:6">
      <c r="A95">
        <f t="shared" si="1"/>
        <v>89</v>
      </c>
      <c r="B95" s="9" t="s">
        <v>295</v>
      </c>
      <c r="C95" s="26" t="s">
        <v>203</v>
      </c>
      <c r="D95" s="10" t="s">
        <v>128</v>
      </c>
      <c r="E95" s="69"/>
      <c r="F95" s="12"/>
    </row>
    <row r="96" spans="1:6">
      <c r="A96">
        <f t="shared" si="1"/>
        <v>90</v>
      </c>
      <c r="B96" s="9" t="s">
        <v>296</v>
      </c>
      <c r="C96" s="26" t="s">
        <v>267</v>
      </c>
      <c r="D96" s="10" t="s">
        <v>128</v>
      </c>
      <c r="E96" s="69"/>
      <c r="F96" s="12"/>
    </row>
    <row r="97" spans="1:6">
      <c r="A97">
        <f t="shared" si="1"/>
        <v>91</v>
      </c>
      <c r="B97" s="9" t="s">
        <v>314</v>
      </c>
      <c r="C97" s="26" t="s">
        <v>315</v>
      </c>
      <c r="D97" s="10" t="s">
        <v>128</v>
      </c>
      <c r="E97" s="69"/>
      <c r="F97" s="12"/>
    </row>
    <row r="98" spans="1:6">
      <c r="A98">
        <f t="shared" si="1"/>
        <v>92</v>
      </c>
      <c r="B98" s="9" t="s">
        <v>36</v>
      </c>
      <c r="C98" s="26" t="s">
        <v>54</v>
      </c>
      <c r="D98" s="10" t="s">
        <v>128</v>
      </c>
      <c r="E98" s="69"/>
      <c r="F98" s="12"/>
    </row>
    <row r="99" spans="1:6">
      <c r="A99">
        <f t="shared" si="1"/>
        <v>93</v>
      </c>
      <c r="B99" s="9" t="s">
        <v>300</v>
      </c>
      <c r="C99" s="26" t="s">
        <v>301</v>
      </c>
      <c r="D99" s="10" t="s">
        <v>128</v>
      </c>
      <c r="E99" s="69"/>
      <c r="F99" s="12"/>
    </row>
    <row r="100" spans="1:6">
      <c r="A100">
        <f t="shared" si="1"/>
        <v>94</v>
      </c>
      <c r="B100" s="9" t="s">
        <v>11</v>
      </c>
      <c r="C100" s="26" t="s">
        <v>46</v>
      </c>
      <c r="D100" s="10" t="s">
        <v>4</v>
      </c>
      <c r="E100" s="11"/>
      <c r="F100" s="12"/>
    </row>
    <row r="101" spans="1:6">
      <c r="A101">
        <f t="shared" si="1"/>
        <v>95</v>
      </c>
      <c r="B101" s="9" t="s">
        <v>12</v>
      </c>
      <c r="C101" s="26" t="s">
        <v>47</v>
      </c>
      <c r="D101" s="10" t="s">
        <v>4</v>
      </c>
      <c r="E101" s="11"/>
      <c r="F101" s="12"/>
    </row>
    <row r="102" spans="1:6">
      <c r="A102">
        <f t="shared" si="1"/>
        <v>96</v>
      </c>
      <c r="B102" s="9" t="s">
        <v>13</v>
      </c>
      <c r="C102" s="26" t="s">
        <v>48</v>
      </c>
      <c r="D102" s="10" t="s">
        <v>4</v>
      </c>
      <c r="E102" s="11"/>
      <c r="F102" s="12"/>
    </row>
    <row r="103" spans="1:6">
      <c r="A103">
        <f t="shared" si="1"/>
        <v>97</v>
      </c>
      <c r="B103" s="9" t="s">
        <v>14</v>
      </c>
      <c r="C103" s="26" t="s">
        <v>50</v>
      </c>
      <c r="D103" s="10" t="s">
        <v>4</v>
      </c>
      <c r="E103" s="11"/>
      <c r="F103" s="12"/>
    </row>
    <row r="104" spans="1:6">
      <c r="A104">
        <f t="shared" si="1"/>
        <v>98</v>
      </c>
      <c r="B104" s="9" t="s">
        <v>15</v>
      </c>
      <c r="C104" s="26" t="s">
        <v>51</v>
      </c>
      <c r="D104" s="10" t="s">
        <v>4</v>
      </c>
      <c r="E104" s="11"/>
      <c r="F104" s="12"/>
    </row>
    <row r="105" spans="1:6">
      <c r="A105">
        <f t="shared" si="1"/>
        <v>99</v>
      </c>
      <c r="B105" s="9" t="s">
        <v>15</v>
      </c>
      <c r="C105" s="26" t="s">
        <v>53</v>
      </c>
      <c r="D105" s="10" t="s">
        <v>4</v>
      </c>
      <c r="E105" s="11"/>
      <c r="F105" s="12"/>
    </row>
    <row r="106" spans="1:6">
      <c r="A106">
        <f t="shared" si="1"/>
        <v>100</v>
      </c>
      <c r="B106" s="9" t="s">
        <v>16</v>
      </c>
      <c r="C106" s="26" t="s">
        <v>54</v>
      </c>
      <c r="D106" s="10" t="s">
        <v>4</v>
      </c>
      <c r="E106" s="11"/>
      <c r="F106" s="12"/>
    </row>
    <row r="107" spans="1:6">
      <c r="A107">
        <f t="shared" si="1"/>
        <v>101</v>
      </c>
      <c r="B107" s="9" t="s">
        <v>17</v>
      </c>
      <c r="C107" s="26" t="s">
        <v>55</v>
      </c>
      <c r="D107" s="10" t="s">
        <v>4</v>
      </c>
      <c r="E107" s="11"/>
      <c r="F107" s="12"/>
    </row>
    <row r="108" spans="1:6">
      <c r="A108">
        <f t="shared" si="1"/>
        <v>102</v>
      </c>
      <c r="B108" s="9" t="s">
        <v>18</v>
      </c>
      <c r="C108" s="26" t="s">
        <v>56</v>
      </c>
      <c r="D108" s="10" t="s">
        <v>4</v>
      </c>
      <c r="E108" s="11"/>
      <c r="F108" s="12"/>
    </row>
    <row r="109" spans="1:6">
      <c r="A109">
        <f t="shared" si="1"/>
        <v>103</v>
      </c>
      <c r="B109" s="9" t="s">
        <v>19</v>
      </c>
      <c r="C109" s="26" t="s">
        <v>57</v>
      </c>
      <c r="D109" s="10" t="s">
        <v>4</v>
      </c>
      <c r="E109" s="11"/>
      <c r="F109" s="12"/>
    </row>
    <row r="110" spans="1:6">
      <c r="A110">
        <f t="shared" si="1"/>
        <v>104</v>
      </c>
      <c r="B110" s="9" t="s">
        <v>111</v>
      </c>
      <c r="C110" s="26" t="s">
        <v>58</v>
      </c>
      <c r="D110" s="10" t="s">
        <v>4</v>
      </c>
      <c r="E110" s="11"/>
      <c r="F110" s="12"/>
    </row>
    <row r="111" spans="1:6">
      <c r="A111">
        <f t="shared" si="1"/>
        <v>105</v>
      </c>
      <c r="B111" s="9" t="s">
        <v>20</v>
      </c>
      <c r="C111" s="26" t="s">
        <v>59</v>
      </c>
      <c r="D111" s="10" t="s">
        <v>4</v>
      </c>
      <c r="E111" s="11"/>
      <c r="F111" s="12"/>
    </row>
    <row r="112" spans="1:6">
      <c r="A112">
        <f t="shared" si="1"/>
        <v>106</v>
      </c>
      <c r="B112" s="9" t="s">
        <v>21</v>
      </c>
      <c r="C112" s="26" t="s">
        <v>60</v>
      </c>
      <c r="D112" s="10" t="s">
        <v>4</v>
      </c>
      <c r="E112" s="11"/>
      <c r="F112" s="12"/>
    </row>
    <row r="113" spans="1:6">
      <c r="A113">
        <f t="shared" si="1"/>
        <v>107</v>
      </c>
      <c r="B113" s="9" t="s">
        <v>22</v>
      </c>
      <c r="C113" s="26" t="s">
        <v>62</v>
      </c>
      <c r="D113" s="10" t="s">
        <v>4</v>
      </c>
      <c r="E113" s="11"/>
      <c r="F113" s="12"/>
    </row>
    <row r="114" spans="1:6">
      <c r="A114">
        <f t="shared" si="1"/>
        <v>108</v>
      </c>
      <c r="B114" s="9" t="s">
        <v>189</v>
      </c>
      <c r="C114" s="26" t="s">
        <v>62</v>
      </c>
      <c r="D114" s="10" t="s">
        <v>4</v>
      </c>
      <c r="E114" s="11"/>
      <c r="F114" s="12"/>
    </row>
    <row r="115" spans="1:6">
      <c r="A115">
        <f t="shared" si="1"/>
        <v>109</v>
      </c>
      <c r="B115" s="9" t="s">
        <v>191</v>
      </c>
      <c r="C115" s="26" t="s">
        <v>54</v>
      </c>
      <c r="D115" s="10" t="s">
        <v>4</v>
      </c>
      <c r="E115" s="11"/>
      <c r="F115" s="12"/>
    </row>
    <row r="116" spans="1:6">
      <c r="A116">
        <f t="shared" si="1"/>
        <v>110</v>
      </c>
      <c r="B116" s="9" t="s">
        <v>234</v>
      </c>
      <c r="C116" s="26" t="s">
        <v>235</v>
      </c>
      <c r="D116" s="10" t="s">
        <v>4</v>
      </c>
      <c r="E116" s="11"/>
      <c r="F116" s="12"/>
    </row>
    <row r="117" spans="1:6">
      <c r="A117">
        <f t="shared" si="1"/>
        <v>111</v>
      </c>
      <c r="B117" s="9" t="s">
        <v>236</v>
      </c>
      <c r="C117" s="26" t="s">
        <v>61</v>
      </c>
      <c r="D117" s="10" t="s">
        <v>4</v>
      </c>
      <c r="E117" s="11"/>
      <c r="F117" s="12"/>
    </row>
    <row r="118" spans="1:6">
      <c r="A118">
        <f t="shared" si="1"/>
        <v>112</v>
      </c>
      <c r="B118" s="9" t="s">
        <v>117</v>
      </c>
      <c r="C118" s="26" t="s">
        <v>52</v>
      </c>
      <c r="D118" s="10" t="s">
        <v>4</v>
      </c>
      <c r="E118" s="11"/>
      <c r="F118" s="12"/>
    </row>
    <row r="119" spans="1:6">
      <c r="A119">
        <f t="shared" si="1"/>
        <v>113</v>
      </c>
      <c r="B119" s="9" t="s">
        <v>261</v>
      </c>
      <c r="C119" s="26" t="s">
        <v>218</v>
      </c>
      <c r="D119" s="10" t="s">
        <v>4</v>
      </c>
      <c r="E119" s="11"/>
      <c r="F119" s="12"/>
    </row>
    <row r="120" spans="1:6">
      <c r="A120">
        <f t="shared" si="1"/>
        <v>114</v>
      </c>
      <c r="B120" s="9" t="s">
        <v>297</v>
      </c>
      <c r="C120" s="26" t="s">
        <v>154</v>
      </c>
      <c r="D120" s="10" t="s">
        <v>4</v>
      </c>
      <c r="E120" s="11"/>
      <c r="F120" s="12"/>
    </row>
    <row r="121" spans="1:6">
      <c r="A121">
        <f t="shared" si="1"/>
        <v>115</v>
      </c>
      <c r="B121" s="9" t="s">
        <v>298</v>
      </c>
      <c r="C121" s="26" t="s">
        <v>123</v>
      </c>
      <c r="D121" s="10" t="s">
        <v>4</v>
      </c>
      <c r="E121" s="11"/>
      <c r="F121" s="12"/>
    </row>
    <row r="122" spans="1:6">
      <c r="A122">
        <f t="shared" si="1"/>
        <v>116</v>
      </c>
      <c r="B122" s="9" t="s">
        <v>316</v>
      </c>
      <c r="C122" s="26" t="s">
        <v>54</v>
      </c>
      <c r="D122" s="10" t="s">
        <v>4</v>
      </c>
      <c r="E122" s="11"/>
      <c r="F122" s="12"/>
    </row>
    <row r="123" spans="1:6">
      <c r="A123">
        <f t="shared" si="1"/>
        <v>117</v>
      </c>
      <c r="B123" s="9" t="s">
        <v>317</v>
      </c>
      <c r="C123" s="26" t="s">
        <v>151</v>
      </c>
      <c r="D123" s="10" t="s">
        <v>4</v>
      </c>
      <c r="E123" s="11"/>
      <c r="F123" s="12"/>
    </row>
    <row r="124" spans="1:6">
      <c r="A124">
        <f t="shared" si="1"/>
        <v>118</v>
      </c>
      <c r="B124" s="9" t="s">
        <v>24</v>
      </c>
      <c r="C124" s="26" t="s">
        <v>64</v>
      </c>
      <c r="D124" s="10" t="s">
        <v>5</v>
      </c>
      <c r="E124" s="11"/>
      <c r="F124" s="12"/>
    </row>
    <row r="125" spans="1:6">
      <c r="A125">
        <f t="shared" si="1"/>
        <v>119</v>
      </c>
      <c r="B125" s="9" t="s">
        <v>19</v>
      </c>
      <c r="C125" s="26" t="s">
        <v>66</v>
      </c>
      <c r="D125" s="10" t="s">
        <v>5</v>
      </c>
      <c r="E125" s="11"/>
      <c r="F125" s="12"/>
    </row>
    <row r="126" spans="1:6">
      <c r="A126">
        <f t="shared" si="1"/>
        <v>120</v>
      </c>
      <c r="B126" s="9" t="s">
        <v>25</v>
      </c>
      <c r="C126" s="26" t="s">
        <v>67</v>
      </c>
      <c r="D126" s="10" t="s">
        <v>5</v>
      </c>
      <c r="E126" s="11"/>
      <c r="F126" s="12"/>
    </row>
    <row r="127" spans="1:6">
      <c r="A127">
        <f t="shared" si="1"/>
        <v>121</v>
      </c>
      <c r="B127" s="9" t="s">
        <v>25</v>
      </c>
      <c r="C127" s="26" t="s">
        <v>103</v>
      </c>
      <c r="D127" s="10" t="s">
        <v>5</v>
      </c>
      <c r="E127" s="11"/>
      <c r="F127" s="12"/>
    </row>
    <row r="128" spans="1:6">
      <c r="A128">
        <f t="shared" si="1"/>
        <v>122</v>
      </c>
      <c r="B128" s="9" t="s">
        <v>26</v>
      </c>
      <c r="C128" s="26" t="s">
        <v>68</v>
      </c>
      <c r="D128" s="10" t="s">
        <v>5</v>
      </c>
      <c r="E128" s="11"/>
      <c r="F128" s="12"/>
    </row>
    <row r="129" spans="1:6">
      <c r="A129">
        <f t="shared" si="1"/>
        <v>123</v>
      </c>
      <c r="B129" s="9" t="s">
        <v>187</v>
      </c>
      <c r="C129" s="26" t="s">
        <v>130</v>
      </c>
      <c r="D129" s="10" t="s">
        <v>5</v>
      </c>
      <c r="E129" s="11"/>
      <c r="F129" s="12"/>
    </row>
    <row r="130" spans="1:6">
      <c r="A130">
        <f t="shared" si="1"/>
        <v>124</v>
      </c>
      <c r="B130" s="9" t="s">
        <v>161</v>
      </c>
      <c r="C130" s="26" t="s">
        <v>186</v>
      </c>
      <c r="D130" s="10" t="s">
        <v>5</v>
      </c>
      <c r="E130" s="11"/>
      <c r="F130" s="12"/>
    </row>
    <row r="131" spans="1:6">
      <c r="A131">
        <f t="shared" si="1"/>
        <v>125</v>
      </c>
      <c r="B131" s="9" t="s">
        <v>262</v>
      </c>
      <c r="C131" s="26" t="s">
        <v>229</v>
      </c>
      <c r="D131" s="10" t="s">
        <v>5</v>
      </c>
      <c r="E131" s="11"/>
      <c r="F131" s="12"/>
    </row>
    <row r="132" spans="1:6">
      <c r="A132">
        <f t="shared" si="1"/>
        <v>126</v>
      </c>
      <c r="B132" s="9" t="s">
        <v>230</v>
      </c>
      <c r="C132" s="26" t="s">
        <v>68</v>
      </c>
      <c r="D132" s="10" t="s">
        <v>5</v>
      </c>
      <c r="E132" s="11"/>
      <c r="F132" s="12"/>
    </row>
    <row r="133" spans="1:6">
      <c r="A133">
        <f t="shared" si="1"/>
        <v>127</v>
      </c>
      <c r="B133" s="9" t="s">
        <v>231</v>
      </c>
      <c r="C133" s="26" t="s">
        <v>178</v>
      </c>
      <c r="D133" s="10" t="s">
        <v>5</v>
      </c>
      <c r="E133" s="11"/>
      <c r="F133" s="12"/>
    </row>
    <row r="134" spans="1:6">
      <c r="A134">
        <f t="shared" si="1"/>
        <v>128</v>
      </c>
      <c r="B134" s="9" t="s">
        <v>217</v>
      </c>
      <c r="C134" s="26" t="s">
        <v>163</v>
      </c>
      <c r="D134" s="10" t="s">
        <v>5</v>
      </c>
      <c r="E134" s="11"/>
      <c r="F134" s="12"/>
    </row>
    <row r="135" spans="1:6">
      <c r="A135">
        <f t="shared" si="1"/>
        <v>129</v>
      </c>
      <c r="B135" s="9" t="s">
        <v>232</v>
      </c>
      <c r="C135" s="26" t="s">
        <v>175</v>
      </c>
      <c r="D135" s="10" t="s">
        <v>5</v>
      </c>
      <c r="E135" s="11"/>
      <c r="F135" s="12"/>
    </row>
    <row r="136" spans="1:6">
      <c r="A136">
        <f t="shared" ref="A136:A164" si="2">+A135+1</f>
        <v>130</v>
      </c>
      <c r="B136" s="9" t="s">
        <v>233</v>
      </c>
      <c r="C136" s="26" t="s">
        <v>195</v>
      </c>
      <c r="D136" s="10" t="s">
        <v>5</v>
      </c>
      <c r="E136" s="11"/>
      <c r="F136" s="12"/>
    </row>
    <row r="137" spans="1:6">
      <c r="A137">
        <f t="shared" si="2"/>
        <v>131</v>
      </c>
      <c r="B137" s="9" t="s">
        <v>286</v>
      </c>
      <c r="C137" s="26" t="s">
        <v>287</v>
      </c>
      <c r="D137" s="10" t="s">
        <v>5</v>
      </c>
      <c r="E137" s="11"/>
      <c r="F137" s="12"/>
    </row>
    <row r="138" spans="1:6">
      <c r="A138">
        <f t="shared" si="2"/>
        <v>132</v>
      </c>
      <c r="B138" s="9" t="s">
        <v>288</v>
      </c>
      <c r="C138" s="26" t="s">
        <v>289</v>
      </c>
      <c r="D138" s="10" t="s">
        <v>5</v>
      </c>
      <c r="E138" s="11"/>
      <c r="F138" s="12"/>
    </row>
    <row r="139" spans="1:6">
      <c r="A139">
        <f t="shared" si="2"/>
        <v>133</v>
      </c>
      <c r="B139" s="9" t="s">
        <v>290</v>
      </c>
      <c r="C139" s="26" t="s">
        <v>291</v>
      </c>
      <c r="D139" s="10" t="s">
        <v>5</v>
      </c>
      <c r="E139" s="11"/>
      <c r="F139" s="12"/>
    </row>
    <row r="140" spans="1:6">
      <c r="A140">
        <f t="shared" si="2"/>
        <v>134</v>
      </c>
      <c r="B140" s="9" t="s">
        <v>292</v>
      </c>
      <c r="C140" s="26" t="s">
        <v>184</v>
      </c>
      <c r="D140" s="10" t="s">
        <v>5</v>
      </c>
      <c r="E140" s="11"/>
      <c r="F140" s="12"/>
    </row>
    <row r="141" spans="1:6">
      <c r="A141">
        <f t="shared" si="2"/>
        <v>135</v>
      </c>
      <c r="B141" s="9" t="s">
        <v>293</v>
      </c>
      <c r="C141" s="26" t="s">
        <v>103</v>
      </c>
      <c r="D141" s="10" t="s">
        <v>5</v>
      </c>
      <c r="E141" s="11"/>
      <c r="F141" s="12"/>
    </row>
    <row r="142" spans="1:6">
      <c r="A142">
        <f t="shared" si="2"/>
        <v>136</v>
      </c>
      <c r="B142" s="9" t="s">
        <v>318</v>
      </c>
      <c r="C142" s="26" t="s">
        <v>312</v>
      </c>
      <c r="D142" s="10" t="s">
        <v>5</v>
      </c>
      <c r="E142" s="11"/>
      <c r="F142" s="12"/>
    </row>
    <row r="143" spans="1:6">
      <c r="A143">
        <f t="shared" si="2"/>
        <v>137</v>
      </c>
      <c r="B143" s="9" t="s">
        <v>27</v>
      </c>
      <c r="C143" s="26" t="s">
        <v>69</v>
      </c>
      <c r="D143" s="10" t="s">
        <v>6</v>
      </c>
      <c r="E143" s="11"/>
      <c r="F143" s="12"/>
    </row>
    <row r="144" spans="1:6">
      <c r="A144">
        <f t="shared" si="2"/>
        <v>138</v>
      </c>
      <c r="B144" s="9" t="s">
        <v>91</v>
      </c>
      <c r="C144" s="26" t="s">
        <v>70</v>
      </c>
      <c r="D144" s="10" t="s">
        <v>6</v>
      </c>
      <c r="E144" s="11"/>
      <c r="F144" s="12"/>
    </row>
    <row r="145" spans="1:6">
      <c r="A145">
        <f t="shared" si="2"/>
        <v>139</v>
      </c>
      <c r="B145" s="9" t="s">
        <v>28</v>
      </c>
      <c r="C145" s="26" t="s">
        <v>71</v>
      </c>
      <c r="D145" s="10" t="s">
        <v>6</v>
      </c>
      <c r="E145" s="11"/>
      <c r="F145" s="12"/>
    </row>
    <row r="146" spans="1:6">
      <c r="A146">
        <f t="shared" si="2"/>
        <v>140</v>
      </c>
      <c r="B146" s="9" t="s">
        <v>127</v>
      </c>
      <c r="C146" s="26" t="s">
        <v>72</v>
      </c>
      <c r="D146" s="10" t="s">
        <v>6</v>
      </c>
      <c r="E146" s="11"/>
      <c r="F146" s="12"/>
    </row>
    <row r="147" spans="1:6">
      <c r="A147">
        <f t="shared" si="2"/>
        <v>141</v>
      </c>
      <c r="B147" s="9" t="s">
        <v>157</v>
      </c>
      <c r="C147" s="26" t="s">
        <v>186</v>
      </c>
      <c r="D147" s="10" t="s">
        <v>6</v>
      </c>
      <c r="E147" s="11"/>
      <c r="F147" s="12"/>
    </row>
    <row r="148" spans="1:6">
      <c r="A148">
        <f t="shared" si="2"/>
        <v>142</v>
      </c>
      <c r="B148" s="9" t="s">
        <v>188</v>
      </c>
      <c r="C148" s="26" t="s">
        <v>104</v>
      </c>
      <c r="D148" s="10" t="s">
        <v>6</v>
      </c>
      <c r="E148" s="11"/>
      <c r="F148" s="12"/>
    </row>
    <row r="149" spans="1:6">
      <c r="A149">
        <f t="shared" si="2"/>
        <v>143</v>
      </c>
      <c r="B149" s="9" t="s">
        <v>224</v>
      </c>
      <c r="C149" s="26" t="s">
        <v>176</v>
      </c>
      <c r="D149" s="10" t="s">
        <v>6</v>
      </c>
      <c r="E149" s="11"/>
      <c r="F149" s="12"/>
    </row>
    <row r="150" spans="1:6">
      <c r="A150">
        <f t="shared" si="2"/>
        <v>144</v>
      </c>
      <c r="B150" s="9" t="s">
        <v>228</v>
      </c>
      <c r="C150" s="26" t="s">
        <v>134</v>
      </c>
      <c r="D150" s="10" t="s">
        <v>6</v>
      </c>
      <c r="E150" s="11"/>
      <c r="F150" s="12"/>
    </row>
    <row r="151" spans="1:6">
      <c r="A151">
        <f t="shared" si="2"/>
        <v>145</v>
      </c>
      <c r="B151" s="9" t="s">
        <v>263</v>
      </c>
      <c r="C151" s="26" t="s">
        <v>264</v>
      </c>
      <c r="D151" s="10" t="s">
        <v>6</v>
      </c>
      <c r="E151" s="11"/>
      <c r="F151" s="12"/>
    </row>
    <row r="152" spans="1:6">
      <c r="A152">
        <f t="shared" si="2"/>
        <v>146</v>
      </c>
      <c r="B152" s="9" t="s">
        <v>281</v>
      </c>
      <c r="C152" s="26" t="s">
        <v>165</v>
      </c>
      <c r="D152" s="10" t="s">
        <v>6</v>
      </c>
      <c r="E152" s="11"/>
      <c r="F152" s="12"/>
    </row>
    <row r="153" spans="1:6">
      <c r="A153">
        <f t="shared" si="2"/>
        <v>147</v>
      </c>
      <c r="B153" s="9" t="s">
        <v>285</v>
      </c>
      <c r="C153" s="26" t="s">
        <v>207</v>
      </c>
      <c r="D153" s="10" t="s">
        <v>6</v>
      </c>
      <c r="E153" s="11"/>
      <c r="F153" s="12"/>
    </row>
    <row r="154" spans="1:6">
      <c r="A154">
        <f t="shared" si="2"/>
        <v>148</v>
      </c>
      <c r="B154" s="94" t="s">
        <v>322</v>
      </c>
      <c r="C154" s="95" t="s">
        <v>107</v>
      </c>
      <c r="D154" s="10" t="s">
        <v>6</v>
      </c>
      <c r="E154" s="11"/>
      <c r="F154" s="12"/>
    </row>
    <row r="155" spans="1:6">
      <c r="A155">
        <f t="shared" si="2"/>
        <v>149</v>
      </c>
      <c r="B155" s="9" t="s">
        <v>23</v>
      </c>
      <c r="C155" s="26" t="s">
        <v>63</v>
      </c>
      <c r="D155" s="10" t="s">
        <v>124</v>
      </c>
      <c r="E155" s="11"/>
      <c r="F155" s="12"/>
    </row>
    <row r="156" spans="1:6">
      <c r="A156">
        <f t="shared" si="2"/>
        <v>150</v>
      </c>
      <c r="B156" s="9" t="s">
        <v>29</v>
      </c>
      <c r="C156" s="26" t="s">
        <v>73</v>
      </c>
      <c r="D156" s="10" t="s">
        <v>124</v>
      </c>
      <c r="E156" s="11"/>
      <c r="F156" s="12"/>
    </row>
    <row r="157" spans="1:6">
      <c r="A157">
        <f t="shared" si="2"/>
        <v>151</v>
      </c>
      <c r="B157" s="9" t="s">
        <v>30</v>
      </c>
      <c r="C157" s="26" t="s">
        <v>74</v>
      </c>
      <c r="D157" s="10" t="s">
        <v>124</v>
      </c>
      <c r="E157" s="11"/>
      <c r="F157" s="12"/>
    </row>
    <row r="158" spans="1:6">
      <c r="A158">
        <f t="shared" si="2"/>
        <v>152</v>
      </c>
      <c r="B158" s="9" t="s">
        <v>13</v>
      </c>
      <c r="C158" s="26" t="s">
        <v>75</v>
      </c>
      <c r="D158" s="10" t="s">
        <v>124</v>
      </c>
      <c r="E158" s="11"/>
      <c r="F158" s="12"/>
    </row>
    <row r="159" spans="1:6">
      <c r="A159">
        <f t="shared" si="2"/>
        <v>153</v>
      </c>
      <c r="B159" s="9" t="s">
        <v>27</v>
      </c>
      <c r="C159" s="26" t="s">
        <v>76</v>
      </c>
      <c r="D159" s="10" t="s">
        <v>124</v>
      </c>
      <c r="E159" s="11"/>
      <c r="F159" s="12"/>
    </row>
    <row r="160" spans="1:6">
      <c r="A160">
        <f t="shared" si="2"/>
        <v>154</v>
      </c>
      <c r="B160" s="9" t="s">
        <v>15</v>
      </c>
      <c r="C160" s="26" t="s">
        <v>77</v>
      </c>
      <c r="D160" s="10" t="s">
        <v>124</v>
      </c>
      <c r="E160" s="11"/>
      <c r="F160" s="12"/>
    </row>
    <row r="161" spans="1:6">
      <c r="A161">
        <f t="shared" si="2"/>
        <v>155</v>
      </c>
      <c r="B161" s="9" t="s">
        <v>31</v>
      </c>
      <c r="C161" s="26" t="s">
        <v>78</v>
      </c>
      <c r="D161" s="10" t="s">
        <v>124</v>
      </c>
      <c r="E161" s="11"/>
      <c r="F161" s="12"/>
    </row>
    <row r="162" spans="1:6">
      <c r="A162">
        <f t="shared" si="2"/>
        <v>156</v>
      </c>
      <c r="B162" s="9" t="s">
        <v>227</v>
      </c>
      <c r="C162" s="26" t="s">
        <v>165</v>
      </c>
      <c r="D162" s="10" t="s">
        <v>124</v>
      </c>
      <c r="E162" s="11"/>
      <c r="F162" s="12"/>
    </row>
    <row r="163" spans="1:6">
      <c r="A163">
        <f t="shared" si="2"/>
        <v>157</v>
      </c>
      <c r="B163" s="9" t="s">
        <v>168</v>
      </c>
      <c r="C163" s="26" t="s">
        <v>190</v>
      </c>
      <c r="D163" s="10" t="s">
        <v>124</v>
      </c>
      <c r="E163" s="11"/>
      <c r="F163" s="12"/>
    </row>
    <row r="164" spans="1:6">
      <c r="A164">
        <f t="shared" si="2"/>
        <v>158</v>
      </c>
      <c r="B164" s="9" t="s">
        <v>111</v>
      </c>
      <c r="C164" s="26" t="s">
        <v>158</v>
      </c>
      <c r="D164" s="10" t="s">
        <v>124</v>
      </c>
      <c r="E164" s="11"/>
      <c r="F164" s="12"/>
    </row>
    <row r="165" spans="1:6" ht="15.75" thickBot="1">
      <c r="D165"/>
    </row>
    <row r="166" spans="1:6" ht="15.75" thickBot="1">
      <c r="D166"/>
      <c r="E166" s="30">
        <f>SUM(E7:E165)</f>
        <v>0</v>
      </c>
      <c r="F166" s="30">
        <f>SUM(F7:F165)</f>
        <v>0</v>
      </c>
    </row>
    <row r="167" spans="1:6">
      <c r="D167"/>
      <c r="E167" s="3">
        <f>SUM(E166:F166)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J179"/>
  <sheetViews>
    <sheetView topLeftCell="A164" workbookViewId="0">
      <selection activeCell="E181" sqref="E181"/>
    </sheetView>
  </sheetViews>
  <sheetFormatPr baseColWidth="10" defaultColWidth="11.42578125" defaultRowHeight="15"/>
  <cols>
    <col min="1" max="1" width="4.42578125" customWidth="1"/>
    <col min="2" max="3" width="26" customWidth="1"/>
    <col min="4" max="4" width="11.140625" style="2" customWidth="1"/>
    <col min="5" max="6" width="15.42578125" style="3" customWidth="1"/>
  </cols>
  <sheetData>
    <row r="2" spans="1:10" ht="26.25">
      <c r="B2" s="1" t="s">
        <v>0</v>
      </c>
      <c r="C2" s="1"/>
    </row>
    <row r="3" spans="1:10">
      <c r="B3" s="79" t="s">
        <v>367</v>
      </c>
    </row>
    <row r="4" spans="1:10" ht="19.5" customHeight="1">
      <c r="D4" s="4" t="s">
        <v>1</v>
      </c>
    </row>
    <row r="5" spans="1:10" ht="19.5" customHeight="1" thickBot="1">
      <c r="D5" s="3"/>
    </row>
    <row r="6" spans="1:10" ht="15.75" thickBot="1">
      <c r="B6" s="22" t="s">
        <v>10</v>
      </c>
      <c r="C6" s="23" t="s">
        <v>9</v>
      </c>
      <c r="D6" s="20" t="s">
        <v>92</v>
      </c>
      <c r="E6" s="21" t="s">
        <v>94</v>
      </c>
      <c r="F6" s="24" t="s">
        <v>95</v>
      </c>
    </row>
    <row r="7" spans="1:10">
      <c r="A7">
        <v>1</v>
      </c>
      <c r="B7" s="96" t="s">
        <v>37</v>
      </c>
      <c r="C7" s="97" t="s">
        <v>83</v>
      </c>
      <c r="D7" s="98" t="s">
        <v>128</v>
      </c>
      <c r="E7" s="99">
        <v>450</v>
      </c>
      <c r="F7" s="100"/>
    </row>
    <row r="8" spans="1:10">
      <c r="A8">
        <f t="shared" ref="A8:A70" si="0">+A7+1</f>
        <v>2</v>
      </c>
      <c r="B8" s="63" t="s">
        <v>40</v>
      </c>
      <c r="C8" s="64" t="s">
        <v>85</v>
      </c>
      <c r="D8" s="65" t="s">
        <v>128</v>
      </c>
      <c r="E8" s="66">
        <v>450</v>
      </c>
      <c r="F8" s="67"/>
    </row>
    <row r="9" spans="1:10">
      <c r="A9">
        <f t="shared" si="0"/>
        <v>3</v>
      </c>
      <c r="B9" s="63" t="s">
        <v>43</v>
      </c>
      <c r="C9" s="64" t="s">
        <v>88</v>
      </c>
      <c r="D9" s="65" t="s">
        <v>128</v>
      </c>
      <c r="E9" s="66">
        <v>450</v>
      </c>
      <c r="F9" s="67">
        <v>150</v>
      </c>
      <c r="J9" s="14"/>
    </row>
    <row r="10" spans="1:10">
      <c r="A10">
        <f t="shared" si="0"/>
        <v>4</v>
      </c>
      <c r="B10" s="63" t="s">
        <v>44</v>
      </c>
      <c r="C10" s="64" t="s">
        <v>60</v>
      </c>
      <c r="D10" s="65" t="s">
        <v>128</v>
      </c>
      <c r="E10" s="66">
        <v>450</v>
      </c>
      <c r="F10" s="67">
        <v>150</v>
      </c>
    </row>
    <row r="11" spans="1:10">
      <c r="A11">
        <f t="shared" si="0"/>
        <v>5</v>
      </c>
      <c r="B11" s="63" t="s">
        <v>89</v>
      </c>
      <c r="C11" s="64" t="s">
        <v>151</v>
      </c>
      <c r="D11" s="65" t="s">
        <v>128</v>
      </c>
      <c r="E11" s="66">
        <v>450</v>
      </c>
      <c r="F11" s="67">
        <v>150</v>
      </c>
    </row>
    <row r="12" spans="1:10">
      <c r="A12">
        <f t="shared" si="0"/>
        <v>6</v>
      </c>
      <c r="B12" s="63" t="s">
        <v>105</v>
      </c>
      <c r="C12" s="64" t="s">
        <v>106</v>
      </c>
      <c r="D12" s="65" t="s">
        <v>128</v>
      </c>
      <c r="E12" s="66">
        <v>450</v>
      </c>
      <c r="F12" s="67"/>
    </row>
    <row r="13" spans="1:10">
      <c r="A13">
        <f t="shared" si="0"/>
        <v>7</v>
      </c>
      <c r="B13" s="63" t="s">
        <v>245</v>
      </c>
      <c r="C13" s="64" t="s">
        <v>107</v>
      </c>
      <c r="D13" s="65" t="s">
        <v>128</v>
      </c>
      <c r="E13" s="66">
        <v>450</v>
      </c>
      <c r="F13" s="67"/>
    </row>
    <row r="14" spans="1:10">
      <c r="A14">
        <f t="shared" si="0"/>
        <v>8</v>
      </c>
      <c r="B14" s="63" t="s">
        <v>42</v>
      </c>
      <c r="C14" s="64" t="s">
        <v>108</v>
      </c>
      <c r="D14" s="65" t="s">
        <v>128</v>
      </c>
      <c r="E14" s="66">
        <v>450</v>
      </c>
      <c r="F14" s="67">
        <v>200</v>
      </c>
    </row>
    <row r="15" spans="1:10">
      <c r="A15">
        <f t="shared" si="0"/>
        <v>9</v>
      </c>
      <c r="B15" s="63" t="s">
        <v>112</v>
      </c>
      <c r="C15" s="64" t="s">
        <v>113</v>
      </c>
      <c r="D15" s="65" t="s">
        <v>128</v>
      </c>
      <c r="E15" s="66">
        <v>450</v>
      </c>
      <c r="F15" s="67"/>
    </row>
    <row r="16" spans="1:10">
      <c r="A16">
        <f t="shared" si="0"/>
        <v>10</v>
      </c>
      <c r="B16" s="63" t="s">
        <v>122</v>
      </c>
      <c r="C16" s="64" t="s">
        <v>219</v>
      </c>
      <c r="D16" s="65" t="s">
        <v>128</v>
      </c>
      <c r="E16" s="66">
        <v>450</v>
      </c>
      <c r="F16" s="67"/>
    </row>
    <row r="17" spans="1:6">
      <c r="A17">
        <f t="shared" si="0"/>
        <v>11</v>
      </c>
      <c r="B17" s="63" t="s">
        <v>129</v>
      </c>
      <c r="C17" s="64" t="s">
        <v>130</v>
      </c>
      <c r="D17" s="65" t="s">
        <v>128</v>
      </c>
      <c r="E17" s="66">
        <v>450</v>
      </c>
      <c r="F17" s="67">
        <v>150</v>
      </c>
    </row>
    <row r="18" spans="1:6">
      <c r="A18">
        <f t="shared" si="0"/>
        <v>12</v>
      </c>
      <c r="B18" s="63" t="s">
        <v>131</v>
      </c>
      <c r="C18" s="64" t="s">
        <v>132</v>
      </c>
      <c r="D18" s="65" t="s">
        <v>128</v>
      </c>
      <c r="E18" s="66">
        <v>450</v>
      </c>
      <c r="F18" s="67"/>
    </row>
    <row r="19" spans="1:6">
      <c r="A19">
        <f t="shared" si="0"/>
        <v>13</v>
      </c>
      <c r="B19" s="63" t="s">
        <v>133</v>
      </c>
      <c r="C19" s="64" t="s">
        <v>134</v>
      </c>
      <c r="D19" s="65" t="s">
        <v>128</v>
      </c>
      <c r="E19" s="66">
        <v>450</v>
      </c>
      <c r="F19" s="67">
        <v>150</v>
      </c>
    </row>
    <row r="20" spans="1:6">
      <c r="A20">
        <f t="shared" si="0"/>
        <v>14</v>
      </c>
      <c r="B20" s="63" t="s">
        <v>36</v>
      </c>
      <c r="C20" s="64" t="s">
        <v>135</v>
      </c>
      <c r="D20" s="65" t="s">
        <v>128</v>
      </c>
      <c r="E20" s="66">
        <v>450</v>
      </c>
      <c r="F20" s="67">
        <v>100</v>
      </c>
    </row>
    <row r="21" spans="1:6">
      <c r="A21">
        <f t="shared" si="0"/>
        <v>15</v>
      </c>
      <c r="B21" s="63" t="s">
        <v>136</v>
      </c>
      <c r="C21" s="64" t="s">
        <v>113</v>
      </c>
      <c r="D21" s="65" t="s">
        <v>128</v>
      </c>
      <c r="E21" s="66">
        <v>450</v>
      </c>
      <c r="F21" s="67">
        <v>150</v>
      </c>
    </row>
    <row r="22" spans="1:6">
      <c r="A22">
        <f t="shared" si="0"/>
        <v>16</v>
      </c>
      <c r="B22" s="63" t="s">
        <v>139</v>
      </c>
      <c r="C22" s="64" t="s">
        <v>140</v>
      </c>
      <c r="D22" s="65" t="s">
        <v>128</v>
      </c>
      <c r="E22" s="66">
        <v>450</v>
      </c>
      <c r="F22" s="67"/>
    </row>
    <row r="23" spans="1:6">
      <c r="A23">
        <f t="shared" si="0"/>
        <v>17</v>
      </c>
      <c r="B23" s="63" t="s">
        <v>141</v>
      </c>
      <c r="C23" s="64" t="s">
        <v>142</v>
      </c>
      <c r="D23" s="65" t="s">
        <v>128</v>
      </c>
      <c r="E23" s="66">
        <v>450</v>
      </c>
      <c r="F23" s="67"/>
    </row>
    <row r="24" spans="1:6">
      <c r="A24">
        <f t="shared" si="0"/>
        <v>18</v>
      </c>
      <c r="B24" s="63" t="s">
        <v>143</v>
      </c>
      <c r="C24" s="64" t="s">
        <v>144</v>
      </c>
      <c r="D24" s="65" t="s">
        <v>128</v>
      </c>
      <c r="E24" s="66">
        <v>450</v>
      </c>
      <c r="F24" s="67">
        <v>100</v>
      </c>
    </row>
    <row r="25" spans="1:6">
      <c r="A25">
        <f t="shared" si="0"/>
        <v>19</v>
      </c>
      <c r="B25" s="63" t="s">
        <v>145</v>
      </c>
      <c r="C25" s="64" t="s">
        <v>146</v>
      </c>
      <c r="D25" s="65" t="s">
        <v>128</v>
      </c>
      <c r="E25" s="66">
        <v>450</v>
      </c>
      <c r="F25" s="67"/>
    </row>
    <row r="26" spans="1:6">
      <c r="A26">
        <f t="shared" si="0"/>
        <v>20</v>
      </c>
      <c r="B26" s="63" t="s">
        <v>148</v>
      </c>
      <c r="C26" s="64" t="s">
        <v>149</v>
      </c>
      <c r="D26" s="65" t="s">
        <v>128</v>
      </c>
      <c r="E26" s="66">
        <v>450</v>
      </c>
      <c r="F26" s="67">
        <v>100</v>
      </c>
    </row>
    <row r="27" spans="1:6" ht="15" customHeight="1">
      <c r="A27">
        <f t="shared" si="0"/>
        <v>21</v>
      </c>
      <c r="B27" s="63" t="s">
        <v>201</v>
      </c>
      <c r="C27" s="64" t="s">
        <v>205</v>
      </c>
      <c r="D27" s="65" t="s">
        <v>128</v>
      </c>
      <c r="E27" s="66">
        <v>450</v>
      </c>
      <c r="F27" s="67">
        <v>150</v>
      </c>
    </row>
    <row r="28" spans="1:6" ht="15" customHeight="1">
      <c r="A28">
        <f t="shared" si="0"/>
        <v>22</v>
      </c>
      <c r="B28" s="63" t="s">
        <v>206</v>
      </c>
      <c r="C28" s="64" t="s">
        <v>207</v>
      </c>
      <c r="D28" s="65" t="s">
        <v>128</v>
      </c>
      <c r="E28" s="66">
        <v>450</v>
      </c>
      <c r="F28" s="67">
        <v>250</v>
      </c>
    </row>
    <row r="29" spans="1:6" ht="15" customHeight="1">
      <c r="A29">
        <f t="shared" si="0"/>
        <v>23</v>
      </c>
      <c r="B29" s="63" t="s">
        <v>208</v>
      </c>
      <c r="C29" s="64" t="s">
        <v>209</v>
      </c>
      <c r="D29" s="65" t="s">
        <v>128</v>
      </c>
      <c r="E29" s="66">
        <v>450</v>
      </c>
      <c r="F29" s="67">
        <v>150</v>
      </c>
    </row>
    <row r="30" spans="1:6" ht="15" customHeight="1">
      <c r="A30">
        <f t="shared" si="0"/>
        <v>24</v>
      </c>
      <c r="B30" s="63" t="s">
        <v>210</v>
      </c>
      <c r="C30" s="64" t="s">
        <v>211</v>
      </c>
      <c r="D30" s="65" t="s">
        <v>128</v>
      </c>
      <c r="E30" s="66">
        <v>450</v>
      </c>
      <c r="F30" s="67">
        <v>150</v>
      </c>
    </row>
    <row r="31" spans="1:6" ht="15" customHeight="1">
      <c r="A31">
        <f t="shared" si="0"/>
        <v>25</v>
      </c>
      <c r="B31" s="63" t="s">
        <v>212</v>
      </c>
      <c r="C31" s="64" t="s">
        <v>213</v>
      </c>
      <c r="D31" s="65" t="s">
        <v>128</v>
      </c>
      <c r="E31" s="66">
        <v>450</v>
      </c>
      <c r="F31" s="67"/>
    </row>
    <row r="32" spans="1:6" ht="15" customHeight="1">
      <c r="A32">
        <f t="shared" si="0"/>
        <v>26</v>
      </c>
      <c r="B32" s="63" t="s">
        <v>388</v>
      </c>
      <c r="C32" s="64" t="s">
        <v>389</v>
      </c>
      <c r="D32" s="65" t="s">
        <v>128</v>
      </c>
      <c r="E32" s="66">
        <v>450</v>
      </c>
      <c r="F32" s="67">
        <v>150</v>
      </c>
    </row>
    <row r="33" spans="1:6" ht="15" customHeight="1">
      <c r="A33">
        <f t="shared" si="0"/>
        <v>27</v>
      </c>
      <c r="B33" s="63" t="s">
        <v>216</v>
      </c>
      <c r="C33" s="64" t="s">
        <v>130</v>
      </c>
      <c r="D33" s="65" t="s">
        <v>128</v>
      </c>
      <c r="E33" s="66">
        <v>450</v>
      </c>
      <c r="F33" s="67">
        <v>150</v>
      </c>
    </row>
    <row r="34" spans="1:6" ht="15" customHeight="1">
      <c r="A34">
        <f t="shared" si="0"/>
        <v>28</v>
      </c>
      <c r="B34" s="63" t="s">
        <v>217</v>
      </c>
      <c r="C34" s="64" t="s">
        <v>218</v>
      </c>
      <c r="D34" s="65" t="s">
        <v>128</v>
      </c>
      <c r="E34" s="66">
        <v>450</v>
      </c>
      <c r="F34" s="67"/>
    </row>
    <row r="35" spans="1:6">
      <c r="A35">
        <f t="shared" si="0"/>
        <v>29</v>
      </c>
      <c r="B35" s="63" t="s">
        <v>246</v>
      </c>
      <c r="C35" s="64" t="s">
        <v>247</v>
      </c>
      <c r="D35" s="65" t="s">
        <v>128</v>
      </c>
      <c r="E35" s="66">
        <v>450</v>
      </c>
      <c r="F35" s="67"/>
    </row>
    <row r="36" spans="1:6">
      <c r="A36">
        <f t="shared" si="0"/>
        <v>30</v>
      </c>
      <c r="B36" s="63" t="s">
        <v>248</v>
      </c>
      <c r="C36" s="64" t="s">
        <v>179</v>
      </c>
      <c r="D36" s="65" t="s">
        <v>128</v>
      </c>
      <c r="E36" s="66">
        <v>450</v>
      </c>
      <c r="F36" s="67"/>
    </row>
    <row r="37" spans="1:6">
      <c r="A37">
        <f t="shared" si="0"/>
        <v>31</v>
      </c>
      <c r="B37" s="63" t="s">
        <v>249</v>
      </c>
      <c r="C37" s="64" t="s">
        <v>204</v>
      </c>
      <c r="D37" s="65" t="s">
        <v>128</v>
      </c>
      <c r="E37" s="66">
        <v>450</v>
      </c>
      <c r="F37" s="67"/>
    </row>
    <row r="38" spans="1:6">
      <c r="A38">
        <f t="shared" si="0"/>
        <v>32</v>
      </c>
      <c r="B38" s="63" t="s">
        <v>250</v>
      </c>
      <c r="C38" s="64" t="s">
        <v>123</v>
      </c>
      <c r="D38" s="65" t="s">
        <v>128</v>
      </c>
      <c r="E38" s="66">
        <v>450</v>
      </c>
      <c r="F38" s="67">
        <v>150</v>
      </c>
    </row>
    <row r="39" spans="1:6">
      <c r="A39">
        <f t="shared" si="0"/>
        <v>33</v>
      </c>
      <c r="B39" s="63" t="s">
        <v>251</v>
      </c>
      <c r="C39" s="64" t="s">
        <v>252</v>
      </c>
      <c r="D39" s="65" t="s">
        <v>128</v>
      </c>
      <c r="E39" s="66">
        <v>450</v>
      </c>
      <c r="F39" s="67">
        <v>150</v>
      </c>
    </row>
    <row r="40" spans="1:6">
      <c r="A40">
        <f t="shared" si="0"/>
        <v>34</v>
      </c>
      <c r="B40" s="63" t="s">
        <v>253</v>
      </c>
      <c r="C40" s="64" t="s">
        <v>254</v>
      </c>
      <c r="D40" s="65" t="s">
        <v>128</v>
      </c>
      <c r="E40" s="66">
        <v>450</v>
      </c>
      <c r="F40" s="67">
        <v>150</v>
      </c>
    </row>
    <row r="41" spans="1:6">
      <c r="A41">
        <f t="shared" si="0"/>
        <v>35</v>
      </c>
      <c r="B41" s="63" t="s">
        <v>305</v>
      </c>
      <c r="C41" s="64" t="s">
        <v>207</v>
      </c>
      <c r="D41" s="65" t="s">
        <v>128</v>
      </c>
      <c r="E41" s="66">
        <v>450</v>
      </c>
      <c r="F41" s="67">
        <v>100</v>
      </c>
    </row>
    <row r="42" spans="1:6">
      <c r="A42">
        <f t="shared" si="0"/>
        <v>36</v>
      </c>
      <c r="B42" s="63" t="s">
        <v>281</v>
      </c>
      <c r="C42" s="64" t="s">
        <v>280</v>
      </c>
      <c r="D42" s="65" t="s">
        <v>128</v>
      </c>
      <c r="E42" s="66">
        <v>450</v>
      </c>
      <c r="F42" s="67"/>
    </row>
    <row r="43" spans="1:6">
      <c r="A43">
        <f t="shared" si="0"/>
        <v>37</v>
      </c>
      <c r="B43" s="63" t="s">
        <v>201</v>
      </c>
      <c r="C43" s="64" t="s">
        <v>215</v>
      </c>
      <c r="D43" s="65" t="s">
        <v>128</v>
      </c>
      <c r="E43" s="66">
        <v>450</v>
      </c>
      <c r="F43" s="67">
        <v>150</v>
      </c>
    </row>
    <row r="44" spans="1:6">
      <c r="A44">
        <f t="shared" si="0"/>
        <v>38</v>
      </c>
      <c r="B44" s="63" t="s">
        <v>233</v>
      </c>
      <c r="C44" s="64" t="s">
        <v>282</v>
      </c>
      <c r="D44" s="65" t="s">
        <v>128</v>
      </c>
      <c r="E44" s="66">
        <v>450</v>
      </c>
      <c r="F44" s="67"/>
    </row>
    <row r="45" spans="1:6">
      <c r="A45">
        <f t="shared" si="0"/>
        <v>39</v>
      </c>
      <c r="B45" s="63" t="s">
        <v>307</v>
      </c>
      <c r="C45" s="64" t="s">
        <v>311</v>
      </c>
      <c r="D45" s="65" t="s">
        <v>128</v>
      </c>
      <c r="E45" s="66">
        <v>450</v>
      </c>
      <c r="F45" s="67">
        <v>150</v>
      </c>
    </row>
    <row r="46" spans="1:6">
      <c r="A46">
        <f t="shared" si="0"/>
        <v>40</v>
      </c>
      <c r="B46" s="9" t="s">
        <v>309</v>
      </c>
      <c r="C46" s="26" t="s">
        <v>310</v>
      </c>
      <c r="D46" s="65" t="s">
        <v>128</v>
      </c>
      <c r="E46" s="66">
        <v>450</v>
      </c>
      <c r="F46" s="12">
        <v>100</v>
      </c>
    </row>
    <row r="47" spans="1:6">
      <c r="A47">
        <f t="shared" si="0"/>
        <v>41</v>
      </c>
      <c r="B47" s="63" t="s">
        <v>354</v>
      </c>
      <c r="C47" s="64" t="s">
        <v>134</v>
      </c>
      <c r="D47" s="65" t="s">
        <v>128</v>
      </c>
      <c r="E47" s="66">
        <v>450</v>
      </c>
      <c r="F47" s="12">
        <v>150</v>
      </c>
    </row>
    <row r="48" spans="1:6">
      <c r="A48">
        <f t="shared" si="0"/>
        <v>42</v>
      </c>
      <c r="B48" s="63" t="s">
        <v>355</v>
      </c>
      <c r="C48" s="64" t="s">
        <v>52</v>
      </c>
      <c r="D48" s="65" t="s">
        <v>128</v>
      </c>
      <c r="E48" s="66">
        <v>450</v>
      </c>
      <c r="F48" s="12"/>
    </row>
    <row r="49" spans="1:6">
      <c r="A49">
        <f t="shared" si="0"/>
        <v>43</v>
      </c>
      <c r="B49" s="63" t="s">
        <v>356</v>
      </c>
      <c r="C49" s="64" t="s">
        <v>178</v>
      </c>
      <c r="D49" s="65" t="s">
        <v>128</v>
      </c>
      <c r="E49" s="66">
        <v>450</v>
      </c>
      <c r="F49" s="12">
        <v>150</v>
      </c>
    </row>
    <row r="50" spans="1:6">
      <c r="A50">
        <f t="shared" si="0"/>
        <v>44</v>
      </c>
      <c r="B50" s="63" t="s">
        <v>336</v>
      </c>
      <c r="C50" s="64" t="s">
        <v>357</v>
      </c>
      <c r="D50" s="65" t="s">
        <v>128</v>
      </c>
      <c r="E50" s="66">
        <v>450</v>
      </c>
      <c r="F50" s="12">
        <v>150</v>
      </c>
    </row>
    <row r="51" spans="1:6">
      <c r="A51">
        <f t="shared" si="0"/>
        <v>45</v>
      </c>
      <c r="B51" s="63" t="s">
        <v>358</v>
      </c>
      <c r="C51" s="64" t="s">
        <v>252</v>
      </c>
      <c r="D51" s="65" t="s">
        <v>128</v>
      </c>
      <c r="E51" s="66">
        <v>450</v>
      </c>
      <c r="F51" s="12">
        <v>150</v>
      </c>
    </row>
    <row r="52" spans="1:6">
      <c r="A52">
        <f t="shared" si="0"/>
        <v>46</v>
      </c>
      <c r="B52" s="63" t="s">
        <v>359</v>
      </c>
      <c r="C52" s="64" t="s">
        <v>268</v>
      </c>
      <c r="D52" s="65" t="s">
        <v>128</v>
      </c>
      <c r="E52" s="66">
        <v>450</v>
      </c>
      <c r="F52" s="12">
        <v>150</v>
      </c>
    </row>
    <row r="53" spans="1:6">
      <c r="A53">
        <f t="shared" si="0"/>
        <v>47</v>
      </c>
      <c r="B53" s="63" t="s">
        <v>350</v>
      </c>
      <c r="C53" s="64" t="s">
        <v>165</v>
      </c>
      <c r="D53" s="65" t="s">
        <v>128</v>
      </c>
      <c r="E53" s="66">
        <v>450</v>
      </c>
      <c r="F53" s="12">
        <v>150</v>
      </c>
    </row>
    <row r="54" spans="1:6">
      <c r="A54">
        <f t="shared" si="0"/>
        <v>48</v>
      </c>
      <c r="B54" s="63" t="s">
        <v>360</v>
      </c>
      <c r="C54" s="64" t="s">
        <v>361</v>
      </c>
      <c r="D54" s="65" t="s">
        <v>128</v>
      </c>
      <c r="E54" s="66">
        <v>450</v>
      </c>
      <c r="F54" s="12">
        <v>100</v>
      </c>
    </row>
    <row r="55" spans="1:6">
      <c r="A55">
        <f t="shared" si="0"/>
        <v>49</v>
      </c>
      <c r="B55" s="63" t="s">
        <v>207</v>
      </c>
      <c r="C55" s="64" t="s">
        <v>362</v>
      </c>
      <c r="D55" s="65" t="s">
        <v>128</v>
      </c>
      <c r="E55" s="66">
        <v>450</v>
      </c>
      <c r="F55" s="12">
        <v>150</v>
      </c>
    </row>
    <row r="56" spans="1:6">
      <c r="A56">
        <f t="shared" si="0"/>
        <v>50</v>
      </c>
      <c r="B56" s="63" t="s">
        <v>371</v>
      </c>
      <c r="C56" s="64" t="s">
        <v>331</v>
      </c>
      <c r="D56" s="65" t="s">
        <v>128</v>
      </c>
      <c r="E56" s="66">
        <v>450</v>
      </c>
      <c r="F56" s="12">
        <v>200</v>
      </c>
    </row>
    <row r="57" spans="1:6">
      <c r="A57">
        <f t="shared" si="0"/>
        <v>51</v>
      </c>
      <c r="B57" s="63" t="s">
        <v>381</v>
      </c>
      <c r="C57" s="64" t="s">
        <v>215</v>
      </c>
      <c r="D57" s="65" t="s">
        <v>128</v>
      </c>
      <c r="E57" s="66">
        <v>450</v>
      </c>
      <c r="F57" s="12"/>
    </row>
    <row r="58" spans="1:6">
      <c r="A58">
        <f t="shared" si="0"/>
        <v>52</v>
      </c>
      <c r="B58" s="63" t="s">
        <v>382</v>
      </c>
      <c r="C58" s="64" t="s">
        <v>178</v>
      </c>
      <c r="D58" s="65" t="s">
        <v>128</v>
      </c>
      <c r="E58" s="66">
        <v>450</v>
      </c>
      <c r="F58" s="12">
        <v>150</v>
      </c>
    </row>
    <row r="59" spans="1:6">
      <c r="A59">
        <f t="shared" si="0"/>
        <v>53</v>
      </c>
      <c r="B59" s="63" t="s">
        <v>383</v>
      </c>
      <c r="C59" s="64" t="s">
        <v>264</v>
      </c>
      <c r="D59" s="65" t="s">
        <v>128</v>
      </c>
      <c r="E59" s="66">
        <v>450</v>
      </c>
      <c r="F59" s="12">
        <v>150</v>
      </c>
    </row>
    <row r="60" spans="1:6">
      <c r="A60">
        <f t="shared" si="0"/>
        <v>54</v>
      </c>
      <c r="B60" s="63" t="s">
        <v>384</v>
      </c>
      <c r="C60" s="64" t="s">
        <v>385</v>
      </c>
      <c r="D60" s="65" t="s">
        <v>128</v>
      </c>
      <c r="E60" s="66">
        <v>450</v>
      </c>
      <c r="F60" s="12">
        <v>150</v>
      </c>
    </row>
    <row r="61" spans="1:6">
      <c r="A61">
        <f t="shared" si="0"/>
        <v>55</v>
      </c>
      <c r="B61" s="9" t="s">
        <v>339</v>
      </c>
      <c r="C61" s="26" t="s">
        <v>340</v>
      </c>
      <c r="D61" s="65" t="s">
        <v>128</v>
      </c>
      <c r="E61" s="66">
        <v>450</v>
      </c>
      <c r="F61" s="12">
        <v>150</v>
      </c>
    </row>
    <row r="62" spans="1:6">
      <c r="A62">
        <f t="shared" si="0"/>
        <v>56</v>
      </c>
      <c r="B62" s="63" t="s">
        <v>400</v>
      </c>
      <c r="C62" s="64" t="s">
        <v>401</v>
      </c>
      <c r="D62" s="65" t="s">
        <v>128</v>
      </c>
      <c r="E62" s="66">
        <v>450</v>
      </c>
      <c r="F62" s="12"/>
    </row>
    <row r="63" spans="1:6">
      <c r="A63">
        <f t="shared" si="0"/>
        <v>57</v>
      </c>
      <c r="B63" s="63" t="s">
        <v>408</v>
      </c>
      <c r="C63" s="64" t="s">
        <v>151</v>
      </c>
      <c r="D63" s="65" t="s">
        <v>128</v>
      </c>
      <c r="E63" s="66">
        <v>450</v>
      </c>
      <c r="F63" s="12">
        <v>150</v>
      </c>
    </row>
    <row r="64" spans="1:6">
      <c r="A64">
        <f t="shared" si="0"/>
        <v>58</v>
      </c>
      <c r="B64" s="9" t="s">
        <v>32</v>
      </c>
      <c r="C64" s="26" t="s">
        <v>104</v>
      </c>
      <c r="D64" s="10" t="s">
        <v>4</v>
      </c>
      <c r="E64" s="69">
        <v>500</v>
      </c>
      <c r="F64" s="71"/>
    </row>
    <row r="65" spans="1:6">
      <c r="A65">
        <f t="shared" si="0"/>
        <v>59</v>
      </c>
      <c r="B65" s="9" t="s">
        <v>33</v>
      </c>
      <c r="C65" s="26" t="s">
        <v>79</v>
      </c>
      <c r="D65" s="10" t="s">
        <v>4</v>
      </c>
      <c r="E65" s="69">
        <v>500</v>
      </c>
      <c r="F65" s="71"/>
    </row>
    <row r="66" spans="1:6">
      <c r="A66">
        <f t="shared" si="0"/>
        <v>60</v>
      </c>
      <c r="B66" s="9" t="s">
        <v>34</v>
      </c>
      <c r="C66" s="26" t="s">
        <v>78</v>
      </c>
      <c r="D66" s="10" t="s">
        <v>4</v>
      </c>
      <c r="E66" s="69">
        <v>500</v>
      </c>
      <c r="F66" s="71">
        <v>150</v>
      </c>
    </row>
    <row r="67" spans="1:6">
      <c r="A67">
        <f t="shared" si="0"/>
        <v>61</v>
      </c>
      <c r="B67" s="9" t="s">
        <v>17</v>
      </c>
      <c r="C67" s="26" t="s">
        <v>80</v>
      </c>
      <c r="D67" s="10" t="s">
        <v>4</v>
      </c>
      <c r="E67" s="69">
        <v>500</v>
      </c>
      <c r="F67" s="71"/>
    </row>
    <row r="68" spans="1:6">
      <c r="A68">
        <f t="shared" si="0"/>
        <v>62</v>
      </c>
      <c r="B68" s="9" t="s">
        <v>31</v>
      </c>
      <c r="C68" s="26" t="s">
        <v>81</v>
      </c>
      <c r="D68" s="10" t="s">
        <v>4</v>
      </c>
      <c r="E68" s="69">
        <v>500</v>
      </c>
      <c r="F68" s="71"/>
    </row>
    <row r="69" spans="1:6">
      <c r="A69">
        <f t="shared" si="0"/>
        <v>63</v>
      </c>
      <c r="B69" s="9" t="s">
        <v>35</v>
      </c>
      <c r="C69" s="26" t="s">
        <v>82</v>
      </c>
      <c r="D69" s="10" t="s">
        <v>4</v>
      </c>
      <c r="E69" s="69">
        <v>500</v>
      </c>
      <c r="F69" s="71">
        <v>100</v>
      </c>
    </row>
    <row r="70" spans="1:6">
      <c r="A70">
        <f t="shared" si="0"/>
        <v>64</v>
      </c>
      <c r="B70" s="9" t="s">
        <v>36</v>
      </c>
      <c r="C70" s="26" t="s">
        <v>54</v>
      </c>
      <c r="D70" s="10" t="s">
        <v>4</v>
      </c>
      <c r="E70" s="69">
        <v>500</v>
      </c>
      <c r="F70" s="71">
        <v>150</v>
      </c>
    </row>
    <row r="71" spans="1:6">
      <c r="A71">
        <f t="shared" ref="A71:A134" si="1">+A70+1</f>
        <v>65</v>
      </c>
      <c r="B71" s="9" t="s">
        <v>38</v>
      </c>
      <c r="C71" s="26" t="s">
        <v>84</v>
      </c>
      <c r="D71" s="10" t="s">
        <v>4</v>
      </c>
      <c r="E71" s="69">
        <v>500</v>
      </c>
      <c r="F71" s="71"/>
    </row>
    <row r="72" spans="1:6">
      <c r="A72">
        <f t="shared" si="1"/>
        <v>66</v>
      </c>
      <c r="B72" s="9" t="s">
        <v>13</v>
      </c>
      <c r="C72" s="26" t="s">
        <v>49</v>
      </c>
      <c r="D72" s="10" t="s">
        <v>4</v>
      </c>
      <c r="E72" s="69">
        <v>500</v>
      </c>
      <c r="F72" s="71"/>
    </row>
    <row r="73" spans="1:6">
      <c r="A73">
        <f t="shared" si="1"/>
        <v>67</v>
      </c>
      <c r="B73" s="9" t="s">
        <v>39</v>
      </c>
      <c r="C73" s="26" t="s">
        <v>84</v>
      </c>
      <c r="D73" s="10" t="s">
        <v>4</v>
      </c>
      <c r="E73" s="69">
        <v>500</v>
      </c>
      <c r="F73" s="71">
        <v>150</v>
      </c>
    </row>
    <row r="74" spans="1:6">
      <c r="A74">
        <f t="shared" si="1"/>
        <v>68</v>
      </c>
      <c r="B74" s="9" t="s">
        <v>109</v>
      </c>
      <c r="C74" s="26" t="s">
        <v>110</v>
      </c>
      <c r="D74" s="10" t="s">
        <v>4</v>
      </c>
      <c r="E74" s="69">
        <v>500</v>
      </c>
      <c r="F74" s="71">
        <v>200</v>
      </c>
    </row>
    <row r="75" spans="1:6">
      <c r="A75">
        <f t="shared" si="1"/>
        <v>69</v>
      </c>
      <c r="B75" s="9" t="s">
        <v>114</v>
      </c>
      <c r="C75" s="26" t="s">
        <v>115</v>
      </c>
      <c r="D75" s="10" t="s">
        <v>4</v>
      </c>
      <c r="E75" s="69">
        <v>500</v>
      </c>
      <c r="F75" s="71">
        <v>100</v>
      </c>
    </row>
    <row r="76" spans="1:6">
      <c r="A76">
        <f t="shared" si="1"/>
        <v>70</v>
      </c>
      <c r="B76" s="9" t="s">
        <v>114</v>
      </c>
      <c r="C76" s="26" t="s">
        <v>116</v>
      </c>
      <c r="D76" s="10" t="s">
        <v>4</v>
      </c>
      <c r="E76" s="69">
        <v>500</v>
      </c>
      <c r="F76" s="71">
        <v>100</v>
      </c>
    </row>
    <row r="77" spans="1:6">
      <c r="A77">
        <f t="shared" si="1"/>
        <v>71</v>
      </c>
      <c r="B77" s="9" t="s">
        <v>119</v>
      </c>
      <c r="C77" s="26" t="s">
        <v>120</v>
      </c>
      <c r="D77" s="10" t="s">
        <v>4</v>
      </c>
      <c r="E77" s="69">
        <v>500</v>
      </c>
      <c r="F77" s="71">
        <v>150</v>
      </c>
    </row>
    <row r="78" spans="1:6">
      <c r="A78">
        <f t="shared" si="1"/>
        <v>72</v>
      </c>
      <c r="B78" s="9" t="s">
        <v>155</v>
      </c>
      <c r="C78" s="26" t="s">
        <v>156</v>
      </c>
      <c r="D78" s="10" t="s">
        <v>4</v>
      </c>
      <c r="E78" s="69">
        <v>500</v>
      </c>
      <c r="F78" s="12">
        <v>150</v>
      </c>
    </row>
    <row r="79" spans="1:6">
      <c r="A79">
        <f t="shared" si="1"/>
        <v>73</v>
      </c>
      <c r="B79" s="9" t="s">
        <v>157</v>
      </c>
      <c r="C79" s="26" t="s">
        <v>158</v>
      </c>
      <c r="D79" s="10" t="s">
        <v>4</v>
      </c>
      <c r="E79" s="69">
        <v>500</v>
      </c>
      <c r="F79" s="12"/>
    </row>
    <row r="80" spans="1:6">
      <c r="A80">
        <f t="shared" si="1"/>
        <v>74</v>
      </c>
      <c r="B80" s="9" t="s">
        <v>159</v>
      </c>
      <c r="C80" s="26" t="s">
        <v>64</v>
      </c>
      <c r="D80" s="10" t="s">
        <v>4</v>
      </c>
      <c r="E80" s="69">
        <v>500</v>
      </c>
      <c r="F80" s="12">
        <v>150</v>
      </c>
    </row>
    <row r="81" spans="1:6">
      <c r="A81">
        <f t="shared" si="1"/>
        <v>75</v>
      </c>
      <c r="B81" s="9" t="s">
        <v>160</v>
      </c>
      <c r="C81" s="26" t="s">
        <v>123</v>
      </c>
      <c r="D81" s="10" t="s">
        <v>4</v>
      </c>
      <c r="E81" s="69">
        <v>500</v>
      </c>
      <c r="F81" s="12">
        <v>150</v>
      </c>
    </row>
    <row r="82" spans="1:6">
      <c r="A82">
        <f t="shared" si="1"/>
        <v>76</v>
      </c>
      <c r="B82" s="9" t="s">
        <v>161</v>
      </c>
      <c r="C82" s="26" t="s">
        <v>151</v>
      </c>
      <c r="D82" s="10" t="s">
        <v>4</v>
      </c>
      <c r="E82" s="69">
        <v>500</v>
      </c>
      <c r="F82" s="12">
        <v>150</v>
      </c>
    </row>
    <row r="83" spans="1:6">
      <c r="A83">
        <f t="shared" si="1"/>
        <v>77</v>
      </c>
      <c r="B83" s="9" t="s">
        <v>162</v>
      </c>
      <c r="C83" s="26" t="s">
        <v>163</v>
      </c>
      <c r="D83" s="10" t="s">
        <v>4</v>
      </c>
      <c r="E83" s="69">
        <v>500</v>
      </c>
      <c r="F83" s="12">
        <v>150</v>
      </c>
    </row>
    <row r="84" spans="1:6">
      <c r="A84">
        <f t="shared" si="1"/>
        <v>78</v>
      </c>
      <c r="B84" s="9" t="s">
        <v>164</v>
      </c>
      <c r="C84" s="26" t="s">
        <v>165</v>
      </c>
      <c r="D84" s="10" t="s">
        <v>4</v>
      </c>
      <c r="E84" s="69">
        <v>500</v>
      </c>
      <c r="F84" s="12">
        <v>150</v>
      </c>
    </row>
    <row r="85" spans="1:6">
      <c r="A85">
        <f t="shared" si="1"/>
        <v>79</v>
      </c>
      <c r="B85" s="9" t="s">
        <v>141</v>
      </c>
      <c r="C85" s="26" t="s">
        <v>175</v>
      </c>
      <c r="D85" s="10" t="s">
        <v>4</v>
      </c>
      <c r="E85" s="69">
        <v>500</v>
      </c>
      <c r="F85" s="12"/>
    </row>
    <row r="86" spans="1:6">
      <c r="A86">
        <f t="shared" si="1"/>
        <v>80</v>
      </c>
      <c r="B86" s="9" t="s">
        <v>166</v>
      </c>
      <c r="C86" s="26" t="s">
        <v>176</v>
      </c>
      <c r="D86" s="10" t="s">
        <v>4</v>
      </c>
      <c r="E86" s="69">
        <v>500</v>
      </c>
      <c r="F86" s="12">
        <v>100</v>
      </c>
    </row>
    <row r="87" spans="1:6">
      <c r="A87">
        <f t="shared" si="1"/>
        <v>81</v>
      </c>
      <c r="B87" s="9" t="s">
        <v>199</v>
      </c>
      <c r="C87" s="26" t="s">
        <v>115</v>
      </c>
      <c r="D87" s="10" t="s">
        <v>4</v>
      </c>
      <c r="E87" s="69">
        <v>500</v>
      </c>
      <c r="F87" s="12">
        <v>150</v>
      </c>
    </row>
    <row r="88" spans="1:6">
      <c r="A88">
        <f t="shared" si="1"/>
        <v>82</v>
      </c>
      <c r="B88" s="9" t="s">
        <v>168</v>
      </c>
      <c r="C88" s="26" t="s">
        <v>151</v>
      </c>
      <c r="D88" s="10" t="s">
        <v>4</v>
      </c>
      <c r="E88" s="69">
        <v>500</v>
      </c>
      <c r="F88" s="12">
        <v>100</v>
      </c>
    </row>
    <row r="89" spans="1:6">
      <c r="A89">
        <f t="shared" si="1"/>
        <v>83</v>
      </c>
      <c r="B89" s="9" t="s">
        <v>169</v>
      </c>
      <c r="C89" s="26" t="s">
        <v>123</v>
      </c>
      <c r="D89" s="10" t="s">
        <v>4</v>
      </c>
      <c r="E89" s="69">
        <v>500</v>
      </c>
      <c r="F89" s="12">
        <v>150</v>
      </c>
    </row>
    <row r="90" spans="1:6">
      <c r="A90">
        <f t="shared" si="1"/>
        <v>84</v>
      </c>
      <c r="B90" s="9" t="s">
        <v>170</v>
      </c>
      <c r="C90" s="26" t="s">
        <v>177</v>
      </c>
      <c r="D90" s="10" t="s">
        <v>4</v>
      </c>
      <c r="E90" s="69">
        <v>500</v>
      </c>
      <c r="F90" s="12">
        <v>250</v>
      </c>
    </row>
    <row r="91" spans="1:6">
      <c r="A91">
        <f t="shared" si="1"/>
        <v>85</v>
      </c>
      <c r="B91" s="9" t="s">
        <v>171</v>
      </c>
      <c r="C91" s="26" t="s">
        <v>178</v>
      </c>
      <c r="D91" s="10" t="s">
        <v>4</v>
      </c>
      <c r="E91" s="69">
        <v>500</v>
      </c>
      <c r="F91" s="12">
        <v>150</v>
      </c>
    </row>
    <row r="92" spans="1:6">
      <c r="A92">
        <f t="shared" si="1"/>
        <v>86</v>
      </c>
      <c r="B92" s="9" t="s">
        <v>306</v>
      </c>
      <c r="C92" s="26" t="s">
        <v>179</v>
      </c>
      <c r="D92" s="10" t="s">
        <v>4</v>
      </c>
      <c r="E92" s="69">
        <v>500</v>
      </c>
      <c r="F92" s="12">
        <v>150</v>
      </c>
    </row>
    <row r="93" spans="1:6">
      <c r="A93">
        <f t="shared" si="1"/>
        <v>87</v>
      </c>
      <c r="B93" s="9" t="s">
        <v>173</v>
      </c>
      <c r="C93" s="26" t="s">
        <v>108</v>
      </c>
      <c r="D93" s="10" t="s">
        <v>4</v>
      </c>
      <c r="E93" s="69">
        <v>500</v>
      </c>
      <c r="F93" s="12">
        <v>150</v>
      </c>
    </row>
    <row r="94" spans="1:6">
      <c r="A94">
        <f t="shared" si="1"/>
        <v>88</v>
      </c>
      <c r="B94" s="9" t="s">
        <v>174</v>
      </c>
      <c r="C94" s="26" t="s">
        <v>180</v>
      </c>
      <c r="D94" s="10" t="s">
        <v>4</v>
      </c>
      <c r="E94" s="69">
        <v>500</v>
      </c>
      <c r="F94" s="12">
        <v>250</v>
      </c>
    </row>
    <row r="95" spans="1:6">
      <c r="A95">
        <f t="shared" si="1"/>
        <v>89</v>
      </c>
      <c r="B95" s="9" t="s">
        <v>221</v>
      </c>
      <c r="C95" s="26" t="s">
        <v>186</v>
      </c>
      <c r="D95" s="10" t="s">
        <v>4</v>
      </c>
      <c r="E95" s="69">
        <v>500</v>
      </c>
      <c r="F95" s="12">
        <v>150</v>
      </c>
    </row>
    <row r="96" spans="1:6">
      <c r="A96">
        <f t="shared" si="1"/>
        <v>90</v>
      </c>
      <c r="B96" s="9" t="s">
        <v>161</v>
      </c>
      <c r="C96" s="26" t="s">
        <v>222</v>
      </c>
      <c r="D96" s="10" t="s">
        <v>4</v>
      </c>
      <c r="E96" s="69">
        <v>500</v>
      </c>
      <c r="F96" s="12">
        <v>100</v>
      </c>
    </row>
    <row r="97" spans="1:6">
      <c r="A97">
        <f t="shared" si="1"/>
        <v>91</v>
      </c>
      <c r="B97" s="9" t="s">
        <v>225</v>
      </c>
      <c r="C97" s="26" t="s">
        <v>226</v>
      </c>
      <c r="D97" s="10" t="s">
        <v>4</v>
      </c>
      <c r="E97" s="69">
        <v>500</v>
      </c>
      <c r="F97" s="12"/>
    </row>
    <row r="98" spans="1:6">
      <c r="A98">
        <f t="shared" si="1"/>
        <v>92</v>
      </c>
      <c r="B98" s="9" t="s">
        <v>224</v>
      </c>
      <c r="C98" s="26" t="s">
        <v>256</v>
      </c>
      <c r="D98" s="10" t="s">
        <v>4</v>
      </c>
      <c r="E98" s="69">
        <v>500</v>
      </c>
      <c r="F98" s="12"/>
    </row>
    <row r="99" spans="1:6">
      <c r="A99">
        <f t="shared" si="1"/>
        <v>93</v>
      </c>
      <c r="B99" s="9" t="s">
        <v>257</v>
      </c>
      <c r="C99" s="26" t="s">
        <v>158</v>
      </c>
      <c r="D99" s="10" t="s">
        <v>4</v>
      </c>
      <c r="E99" s="69">
        <v>500</v>
      </c>
      <c r="F99" s="12">
        <v>150</v>
      </c>
    </row>
    <row r="100" spans="1:6">
      <c r="A100">
        <f t="shared" si="1"/>
        <v>94</v>
      </c>
      <c r="B100" s="9" t="s">
        <v>258</v>
      </c>
      <c r="C100" s="26" t="s">
        <v>259</v>
      </c>
      <c r="D100" s="10" t="s">
        <v>4</v>
      </c>
      <c r="E100" s="69">
        <v>500</v>
      </c>
      <c r="F100" s="12">
        <v>150</v>
      </c>
    </row>
    <row r="101" spans="1:6">
      <c r="A101">
        <f t="shared" si="1"/>
        <v>95</v>
      </c>
      <c r="B101" s="9" t="s">
        <v>260</v>
      </c>
      <c r="C101" s="26" t="s">
        <v>151</v>
      </c>
      <c r="D101" s="10" t="s">
        <v>4</v>
      </c>
      <c r="E101" s="69">
        <v>500</v>
      </c>
      <c r="F101" s="12"/>
    </row>
    <row r="102" spans="1:6">
      <c r="A102">
        <f t="shared" si="1"/>
        <v>96</v>
      </c>
      <c r="B102" s="9" t="s">
        <v>294</v>
      </c>
      <c r="C102" s="26" t="s">
        <v>266</v>
      </c>
      <c r="D102" s="10" t="s">
        <v>4</v>
      </c>
      <c r="E102" s="69">
        <v>500</v>
      </c>
      <c r="F102" s="12"/>
    </row>
    <row r="103" spans="1:6">
      <c r="A103">
        <f t="shared" si="1"/>
        <v>97</v>
      </c>
      <c r="B103" s="9" t="s">
        <v>295</v>
      </c>
      <c r="C103" s="26" t="s">
        <v>203</v>
      </c>
      <c r="D103" s="10" t="s">
        <v>4</v>
      </c>
      <c r="E103" s="69">
        <v>500</v>
      </c>
      <c r="F103" s="12">
        <v>150</v>
      </c>
    </row>
    <row r="104" spans="1:6">
      <c r="A104">
        <f t="shared" si="1"/>
        <v>98</v>
      </c>
      <c r="B104" s="9" t="s">
        <v>296</v>
      </c>
      <c r="C104" s="26" t="s">
        <v>267</v>
      </c>
      <c r="D104" s="10" t="s">
        <v>4</v>
      </c>
      <c r="E104" s="69">
        <v>500</v>
      </c>
      <c r="F104" s="12">
        <v>150</v>
      </c>
    </row>
    <row r="105" spans="1:6">
      <c r="A105">
        <f t="shared" si="1"/>
        <v>99</v>
      </c>
      <c r="B105" s="9" t="s">
        <v>300</v>
      </c>
      <c r="C105" s="26" t="s">
        <v>319</v>
      </c>
      <c r="D105" s="10" t="s">
        <v>4</v>
      </c>
      <c r="E105" s="69">
        <v>500</v>
      </c>
      <c r="F105" s="12"/>
    </row>
    <row r="106" spans="1:6">
      <c r="A106">
        <f t="shared" si="1"/>
        <v>100</v>
      </c>
      <c r="B106" s="9" t="s">
        <v>302</v>
      </c>
      <c r="C106" s="26" t="s">
        <v>303</v>
      </c>
      <c r="D106" s="10" t="s">
        <v>4</v>
      </c>
      <c r="E106" s="69">
        <v>500</v>
      </c>
      <c r="F106" s="12">
        <v>100</v>
      </c>
    </row>
    <row r="107" spans="1:6">
      <c r="A107">
        <f t="shared" si="1"/>
        <v>101</v>
      </c>
      <c r="B107" s="9" t="s">
        <v>363</v>
      </c>
      <c r="C107" s="26" t="s">
        <v>165</v>
      </c>
      <c r="D107" s="10" t="s">
        <v>4</v>
      </c>
      <c r="E107" s="69">
        <v>500</v>
      </c>
      <c r="F107" s="12">
        <v>150</v>
      </c>
    </row>
    <row r="108" spans="1:6">
      <c r="A108">
        <f t="shared" si="1"/>
        <v>102</v>
      </c>
      <c r="B108" s="9" t="s">
        <v>261</v>
      </c>
      <c r="C108" s="26" t="s">
        <v>218</v>
      </c>
      <c r="D108" s="10" t="s">
        <v>4</v>
      </c>
      <c r="E108" s="69">
        <v>500</v>
      </c>
      <c r="F108" s="12">
        <v>150</v>
      </c>
    </row>
    <row r="109" spans="1:6">
      <c r="A109">
        <f t="shared" si="1"/>
        <v>103</v>
      </c>
      <c r="B109" s="9" t="s">
        <v>189</v>
      </c>
      <c r="C109" s="26" t="s">
        <v>62</v>
      </c>
      <c r="D109" s="10" t="s">
        <v>4</v>
      </c>
      <c r="E109" s="69">
        <v>500</v>
      </c>
      <c r="F109" s="12">
        <v>150</v>
      </c>
    </row>
    <row r="110" spans="1:6">
      <c r="A110">
        <f t="shared" si="1"/>
        <v>104</v>
      </c>
      <c r="B110" s="9" t="s">
        <v>386</v>
      </c>
      <c r="C110" s="26" t="s">
        <v>387</v>
      </c>
      <c r="D110" s="10" t="s">
        <v>4</v>
      </c>
      <c r="E110" s="69">
        <v>500</v>
      </c>
      <c r="F110" s="12">
        <v>150</v>
      </c>
    </row>
    <row r="111" spans="1:6">
      <c r="A111">
        <f t="shared" si="1"/>
        <v>105</v>
      </c>
      <c r="B111" s="9" t="s">
        <v>390</v>
      </c>
      <c r="C111" s="26" t="s">
        <v>391</v>
      </c>
      <c r="D111" s="10" t="s">
        <v>4</v>
      </c>
      <c r="E111" s="69">
        <v>500</v>
      </c>
      <c r="F111" s="12"/>
    </row>
    <row r="112" spans="1:6">
      <c r="A112">
        <f t="shared" si="1"/>
        <v>106</v>
      </c>
      <c r="B112" s="9" t="s">
        <v>393</v>
      </c>
      <c r="C112" s="26" t="s">
        <v>123</v>
      </c>
      <c r="D112" s="10" t="s">
        <v>4</v>
      </c>
      <c r="E112" s="69">
        <v>500</v>
      </c>
      <c r="F112" s="12"/>
    </row>
    <row r="113" spans="1:6">
      <c r="A113">
        <f t="shared" si="1"/>
        <v>107</v>
      </c>
      <c r="B113" s="9" t="s">
        <v>216</v>
      </c>
      <c r="C113" s="26" t="s">
        <v>395</v>
      </c>
      <c r="D113" s="10" t="s">
        <v>4</v>
      </c>
      <c r="E113" s="69">
        <v>500</v>
      </c>
      <c r="F113" s="12">
        <v>150</v>
      </c>
    </row>
    <row r="114" spans="1:6">
      <c r="A114">
        <f t="shared" si="1"/>
        <v>108</v>
      </c>
      <c r="B114" s="9" t="s">
        <v>396</v>
      </c>
      <c r="C114" s="26" t="s">
        <v>397</v>
      </c>
      <c r="D114" s="10" t="s">
        <v>4</v>
      </c>
      <c r="E114" s="69">
        <v>500</v>
      </c>
      <c r="F114" s="12">
        <v>150</v>
      </c>
    </row>
    <row r="115" spans="1:6">
      <c r="A115">
        <f t="shared" si="1"/>
        <v>109</v>
      </c>
      <c r="B115" s="9" t="s">
        <v>11</v>
      </c>
      <c r="C115" s="26" t="s">
        <v>46</v>
      </c>
      <c r="D115" s="10" t="s">
        <v>5</v>
      </c>
      <c r="E115" s="11">
        <v>550</v>
      </c>
      <c r="F115" s="12"/>
    </row>
    <row r="116" spans="1:6">
      <c r="A116">
        <f t="shared" si="1"/>
        <v>110</v>
      </c>
      <c r="B116" s="9" t="s">
        <v>12</v>
      </c>
      <c r="C116" s="26" t="s">
        <v>47</v>
      </c>
      <c r="D116" s="10" t="s">
        <v>5</v>
      </c>
      <c r="E116" s="11">
        <v>550</v>
      </c>
      <c r="F116" s="12"/>
    </row>
    <row r="117" spans="1:6">
      <c r="A117">
        <f t="shared" si="1"/>
        <v>111</v>
      </c>
      <c r="B117" s="9" t="s">
        <v>13</v>
      </c>
      <c r="C117" s="26" t="s">
        <v>48</v>
      </c>
      <c r="D117" s="10" t="s">
        <v>5</v>
      </c>
      <c r="E117" s="11">
        <v>550</v>
      </c>
      <c r="F117" s="12"/>
    </row>
    <row r="118" spans="1:6">
      <c r="A118">
        <f t="shared" si="1"/>
        <v>112</v>
      </c>
      <c r="B118" s="9" t="s">
        <v>14</v>
      </c>
      <c r="C118" s="26" t="s">
        <v>50</v>
      </c>
      <c r="D118" s="10" t="s">
        <v>5</v>
      </c>
      <c r="E118" s="11">
        <v>550</v>
      </c>
      <c r="F118" s="12">
        <v>150</v>
      </c>
    </row>
    <row r="119" spans="1:6">
      <c r="A119">
        <f t="shared" si="1"/>
        <v>113</v>
      </c>
      <c r="B119" s="9" t="s">
        <v>15</v>
      </c>
      <c r="C119" s="26" t="s">
        <v>51</v>
      </c>
      <c r="D119" s="10" t="s">
        <v>5</v>
      </c>
      <c r="E119" s="11">
        <v>550</v>
      </c>
      <c r="F119" s="12"/>
    </row>
    <row r="120" spans="1:6">
      <c r="A120">
        <f t="shared" si="1"/>
        <v>114</v>
      </c>
      <c r="B120" s="9" t="s">
        <v>15</v>
      </c>
      <c r="C120" s="26" t="s">
        <v>53</v>
      </c>
      <c r="D120" s="10" t="s">
        <v>5</v>
      </c>
      <c r="E120" s="11">
        <v>550</v>
      </c>
      <c r="F120" s="12"/>
    </row>
    <row r="121" spans="1:6">
      <c r="A121">
        <f t="shared" si="1"/>
        <v>115</v>
      </c>
      <c r="B121" s="9" t="s">
        <v>16</v>
      </c>
      <c r="C121" s="26" t="s">
        <v>54</v>
      </c>
      <c r="D121" s="10" t="s">
        <v>5</v>
      </c>
      <c r="E121" s="11">
        <v>550</v>
      </c>
      <c r="F121" s="12">
        <v>150</v>
      </c>
    </row>
    <row r="122" spans="1:6">
      <c r="A122">
        <f t="shared" si="1"/>
        <v>116</v>
      </c>
      <c r="B122" s="9" t="s">
        <v>17</v>
      </c>
      <c r="C122" s="26" t="s">
        <v>55</v>
      </c>
      <c r="D122" s="10" t="s">
        <v>5</v>
      </c>
      <c r="E122" s="11">
        <v>550</v>
      </c>
      <c r="F122" s="12">
        <v>100</v>
      </c>
    </row>
    <row r="123" spans="1:6">
      <c r="A123">
        <f t="shared" si="1"/>
        <v>117</v>
      </c>
      <c r="B123" s="9" t="s">
        <v>18</v>
      </c>
      <c r="C123" s="26" t="s">
        <v>56</v>
      </c>
      <c r="D123" s="10" t="s">
        <v>5</v>
      </c>
      <c r="E123" s="11">
        <v>550</v>
      </c>
      <c r="F123" s="12"/>
    </row>
    <row r="124" spans="1:6">
      <c r="A124">
        <f t="shared" si="1"/>
        <v>118</v>
      </c>
      <c r="B124" s="9" t="s">
        <v>19</v>
      </c>
      <c r="C124" s="26" t="s">
        <v>57</v>
      </c>
      <c r="D124" s="10" t="s">
        <v>5</v>
      </c>
      <c r="E124" s="11">
        <v>550</v>
      </c>
      <c r="F124" s="12"/>
    </row>
    <row r="125" spans="1:6">
      <c r="A125">
        <f t="shared" si="1"/>
        <v>119</v>
      </c>
      <c r="B125" s="9" t="s">
        <v>111</v>
      </c>
      <c r="C125" s="26" t="s">
        <v>58</v>
      </c>
      <c r="D125" s="10" t="s">
        <v>5</v>
      </c>
      <c r="E125" s="11">
        <v>550</v>
      </c>
      <c r="F125" s="12"/>
    </row>
    <row r="126" spans="1:6">
      <c r="A126">
        <f t="shared" si="1"/>
        <v>120</v>
      </c>
      <c r="B126" s="9" t="s">
        <v>20</v>
      </c>
      <c r="C126" s="26" t="s">
        <v>59</v>
      </c>
      <c r="D126" s="10" t="s">
        <v>5</v>
      </c>
      <c r="E126" s="11">
        <v>550</v>
      </c>
      <c r="F126" s="12">
        <v>150</v>
      </c>
    </row>
    <row r="127" spans="1:6">
      <c r="A127">
        <f t="shared" si="1"/>
        <v>121</v>
      </c>
      <c r="B127" s="9" t="s">
        <v>22</v>
      </c>
      <c r="C127" s="26" t="s">
        <v>62</v>
      </c>
      <c r="D127" s="10" t="s">
        <v>5</v>
      </c>
      <c r="E127" s="11">
        <v>550</v>
      </c>
      <c r="F127" s="12">
        <v>100</v>
      </c>
    </row>
    <row r="128" spans="1:6">
      <c r="A128">
        <f t="shared" si="1"/>
        <v>122</v>
      </c>
      <c r="B128" s="9" t="s">
        <v>236</v>
      </c>
      <c r="C128" s="26" t="s">
        <v>61</v>
      </c>
      <c r="D128" s="10" t="s">
        <v>5</v>
      </c>
      <c r="E128" s="11">
        <v>550</v>
      </c>
      <c r="F128" s="12"/>
    </row>
    <row r="129" spans="1:6">
      <c r="A129">
        <f t="shared" si="1"/>
        <v>123</v>
      </c>
      <c r="B129" s="9" t="s">
        <v>117</v>
      </c>
      <c r="C129" s="26" t="s">
        <v>52</v>
      </c>
      <c r="D129" s="10" t="s">
        <v>5</v>
      </c>
      <c r="E129" s="11">
        <v>550</v>
      </c>
      <c r="F129" s="12"/>
    </row>
    <row r="130" spans="1:6">
      <c r="A130">
        <f t="shared" si="1"/>
        <v>124</v>
      </c>
      <c r="B130" s="9" t="s">
        <v>364</v>
      </c>
      <c r="C130" s="26" t="s">
        <v>280</v>
      </c>
      <c r="D130" s="10" t="s">
        <v>5</v>
      </c>
      <c r="E130" s="11">
        <v>550</v>
      </c>
      <c r="F130" s="12">
        <v>150</v>
      </c>
    </row>
    <row r="131" spans="1:6">
      <c r="A131">
        <f t="shared" si="1"/>
        <v>125</v>
      </c>
      <c r="B131" s="9" t="s">
        <v>373</v>
      </c>
      <c r="C131" s="26" t="s">
        <v>374</v>
      </c>
      <c r="D131" s="10" t="s">
        <v>5</v>
      </c>
      <c r="E131" s="11">
        <v>550</v>
      </c>
      <c r="F131" s="12">
        <v>150</v>
      </c>
    </row>
    <row r="132" spans="1:6">
      <c r="A132">
        <f t="shared" si="1"/>
        <v>126</v>
      </c>
      <c r="B132" s="9" t="s">
        <v>392</v>
      </c>
      <c r="C132" s="26" t="s">
        <v>312</v>
      </c>
      <c r="D132" s="10" t="s">
        <v>5</v>
      </c>
      <c r="E132" s="11">
        <v>550</v>
      </c>
      <c r="F132" s="12">
        <v>150</v>
      </c>
    </row>
    <row r="133" spans="1:6">
      <c r="A133">
        <f t="shared" si="1"/>
        <v>127</v>
      </c>
      <c r="B133" s="9" t="s">
        <v>406</v>
      </c>
      <c r="C133" s="26" t="s">
        <v>218</v>
      </c>
      <c r="D133" s="10" t="s">
        <v>5</v>
      </c>
      <c r="E133" s="11">
        <v>550</v>
      </c>
      <c r="F133" s="12"/>
    </row>
    <row r="134" spans="1:6" ht="17.25" customHeight="1">
      <c r="A134">
        <f t="shared" si="1"/>
        <v>128</v>
      </c>
      <c r="B134" s="9" t="s">
        <v>24</v>
      </c>
      <c r="C134" s="26" t="s">
        <v>64</v>
      </c>
      <c r="D134" s="10" t="s">
        <v>6</v>
      </c>
      <c r="E134" s="11">
        <v>550</v>
      </c>
      <c r="F134" s="12"/>
    </row>
    <row r="135" spans="1:6">
      <c r="A135">
        <f t="shared" ref="A135:A177" si="2">+A134+1</f>
        <v>129</v>
      </c>
      <c r="B135" s="9" t="s">
        <v>19</v>
      </c>
      <c r="C135" s="26" t="s">
        <v>66</v>
      </c>
      <c r="D135" s="10" t="s">
        <v>6</v>
      </c>
      <c r="E135" s="11">
        <v>550</v>
      </c>
      <c r="F135" s="12"/>
    </row>
    <row r="136" spans="1:6">
      <c r="A136">
        <f t="shared" si="2"/>
        <v>130</v>
      </c>
      <c r="B136" s="9" t="s">
        <v>25</v>
      </c>
      <c r="C136" s="26" t="s">
        <v>67</v>
      </c>
      <c r="D136" s="10" t="s">
        <v>6</v>
      </c>
      <c r="E136" s="11">
        <v>550</v>
      </c>
      <c r="F136" s="12">
        <v>150</v>
      </c>
    </row>
    <row r="137" spans="1:6">
      <c r="A137">
        <f t="shared" si="2"/>
        <v>131</v>
      </c>
      <c r="B137" s="9" t="s">
        <v>25</v>
      </c>
      <c r="C137" s="26" t="s">
        <v>103</v>
      </c>
      <c r="D137" s="10" t="s">
        <v>6</v>
      </c>
      <c r="E137" s="11">
        <v>550</v>
      </c>
      <c r="F137" s="12">
        <v>150</v>
      </c>
    </row>
    <row r="138" spans="1:6">
      <c r="A138">
        <f t="shared" si="2"/>
        <v>132</v>
      </c>
      <c r="B138" s="9" t="s">
        <v>187</v>
      </c>
      <c r="C138" s="26" t="s">
        <v>130</v>
      </c>
      <c r="D138" s="10" t="s">
        <v>6</v>
      </c>
      <c r="E138" s="11">
        <v>550</v>
      </c>
      <c r="F138" s="12"/>
    </row>
    <row r="139" spans="1:6">
      <c r="A139">
        <f t="shared" si="2"/>
        <v>133</v>
      </c>
      <c r="B139" s="9" t="s">
        <v>161</v>
      </c>
      <c r="C139" s="26" t="s">
        <v>186</v>
      </c>
      <c r="D139" s="10" t="s">
        <v>6</v>
      </c>
      <c r="E139" s="11">
        <v>550</v>
      </c>
      <c r="F139" s="12">
        <v>150</v>
      </c>
    </row>
    <row r="140" spans="1:6">
      <c r="A140">
        <f t="shared" si="2"/>
        <v>134</v>
      </c>
      <c r="B140" s="9" t="s">
        <v>262</v>
      </c>
      <c r="C140" s="26" t="s">
        <v>229</v>
      </c>
      <c r="D140" s="10" t="s">
        <v>6</v>
      </c>
      <c r="E140" s="11">
        <v>550</v>
      </c>
      <c r="F140" s="12"/>
    </row>
    <row r="141" spans="1:6">
      <c r="A141">
        <f t="shared" si="2"/>
        <v>135</v>
      </c>
      <c r="B141" s="9" t="s">
        <v>230</v>
      </c>
      <c r="C141" s="26" t="s">
        <v>68</v>
      </c>
      <c r="D141" s="10" t="s">
        <v>6</v>
      </c>
      <c r="E141" s="11">
        <v>550</v>
      </c>
      <c r="F141" s="12">
        <v>100</v>
      </c>
    </row>
    <row r="142" spans="1:6">
      <c r="A142">
        <f t="shared" si="2"/>
        <v>136</v>
      </c>
      <c r="B142" s="9" t="s">
        <v>231</v>
      </c>
      <c r="C142" s="26" t="s">
        <v>178</v>
      </c>
      <c r="D142" s="10" t="s">
        <v>6</v>
      </c>
      <c r="E142" s="11">
        <v>550</v>
      </c>
      <c r="F142" s="12">
        <v>100</v>
      </c>
    </row>
    <row r="143" spans="1:6">
      <c r="A143">
        <f t="shared" si="2"/>
        <v>137</v>
      </c>
      <c r="B143" s="9" t="s">
        <v>217</v>
      </c>
      <c r="C143" s="26" t="s">
        <v>163</v>
      </c>
      <c r="D143" s="10" t="s">
        <v>6</v>
      </c>
      <c r="E143" s="11">
        <v>550</v>
      </c>
      <c r="F143" s="12"/>
    </row>
    <row r="144" spans="1:6">
      <c r="A144">
        <f t="shared" si="2"/>
        <v>138</v>
      </c>
      <c r="B144" s="9" t="s">
        <v>232</v>
      </c>
      <c r="C144" s="26" t="s">
        <v>175</v>
      </c>
      <c r="D144" s="10" t="s">
        <v>6</v>
      </c>
      <c r="E144" s="11">
        <v>550</v>
      </c>
      <c r="F144" s="12">
        <v>150</v>
      </c>
    </row>
    <row r="145" spans="1:6">
      <c r="A145">
        <f t="shared" si="2"/>
        <v>139</v>
      </c>
      <c r="B145" s="9" t="s">
        <v>233</v>
      </c>
      <c r="C145" s="26" t="s">
        <v>195</v>
      </c>
      <c r="D145" s="10" t="s">
        <v>6</v>
      </c>
      <c r="E145" s="11">
        <v>550</v>
      </c>
      <c r="F145" s="12">
        <v>150</v>
      </c>
    </row>
    <row r="146" spans="1:6">
      <c r="A146">
        <f t="shared" si="2"/>
        <v>140</v>
      </c>
      <c r="B146" s="9" t="s">
        <v>286</v>
      </c>
      <c r="C146" s="26" t="s">
        <v>287</v>
      </c>
      <c r="D146" s="10" t="s">
        <v>6</v>
      </c>
      <c r="E146" s="11">
        <v>550</v>
      </c>
      <c r="F146" s="12">
        <v>150</v>
      </c>
    </row>
    <row r="147" spans="1:6">
      <c r="A147">
        <f t="shared" si="2"/>
        <v>141</v>
      </c>
      <c r="B147" s="9" t="s">
        <v>288</v>
      </c>
      <c r="C147" s="26" t="s">
        <v>289</v>
      </c>
      <c r="D147" s="10" t="s">
        <v>6</v>
      </c>
      <c r="E147" s="11">
        <v>550</v>
      </c>
      <c r="F147" s="12"/>
    </row>
    <row r="148" spans="1:6">
      <c r="A148">
        <f t="shared" si="2"/>
        <v>142</v>
      </c>
      <c r="B148" s="9" t="s">
        <v>304</v>
      </c>
      <c r="C148" s="26" t="s">
        <v>291</v>
      </c>
      <c r="D148" s="10" t="s">
        <v>6</v>
      </c>
      <c r="E148" s="11">
        <v>550</v>
      </c>
      <c r="F148" s="12">
        <v>150</v>
      </c>
    </row>
    <row r="149" spans="1:6">
      <c r="A149">
        <f t="shared" si="2"/>
        <v>143</v>
      </c>
      <c r="B149" s="9" t="s">
        <v>293</v>
      </c>
      <c r="C149" s="26" t="s">
        <v>103</v>
      </c>
      <c r="D149" s="10" t="s">
        <v>6</v>
      </c>
      <c r="E149" s="11">
        <v>550</v>
      </c>
      <c r="F149" s="12"/>
    </row>
    <row r="150" spans="1:6">
      <c r="A150">
        <f t="shared" si="2"/>
        <v>144</v>
      </c>
      <c r="B150" s="9" t="s">
        <v>227</v>
      </c>
      <c r="C150" s="26" t="s">
        <v>134</v>
      </c>
      <c r="D150" s="10" t="s">
        <v>6</v>
      </c>
      <c r="E150" s="11">
        <v>550</v>
      </c>
      <c r="F150" s="12">
        <v>250</v>
      </c>
    </row>
    <row r="151" spans="1:6">
      <c r="A151">
        <f t="shared" si="2"/>
        <v>145</v>
      </c>
      <c r="B151" s="9" t="s">
        <v>369</v>
      </c>
      <c r="C151" s="26" t="s">
        <v>370</v>
      </c>
      <c r="D151" s="10" t="s">
        <v>6</v>
      </c>
      <c r="E151" s="11">
        <v>550</v>
      </c>
      <c r="F151" s="12">
        <v>150</v>
      </c>
    </row>
    <row r="152" spans="1:6">
      <c r="A152">
        <f t="shared" si="2"/>
        <v>146</v>
      </c>
      <c r="B152" s="9" t="s">
        <v>371</v>
      </c>
      <c r="C152" s="26" t="s">
        <v>372</v>
      </c>
      <c r="D152" s="10" t="s">
        <v>6</v>
      </c>
      <c r="E152" s="11">
        <v>550</v>
      </c>
      <c r="F152" s="12">
        <v>200</v>
      </c>
    </row>
    <row r="153" spans="1:6">
      <c r="A153">
        <f t="shared" si="2"/>
        <v>147</v>
      </c>
      <c r="B153" s="9" t="s">
        <v>364</v>
      </c>
      <c r="C153" s="26" t="s">
        <v>321</v>
      </c>
      <c r="D153" s="10" t="s">
        <v>6</v>
      </c>
      <c r="E153" s="11">
        <v>550</v>
      </c>
      <c r="F153" s="12">
        <v>200</v>
      </c>
    </row>
    <row r="154" spans="1:6">
      <c r="A154">
        <f t="shared" si="2"/>
        <v>148</v>
      </c>
      <c r="B154" s="9" t="s">
        <v>405</v>
      </c>
      <c r="C154" s="26" t="s">
        <v>165</v>
      </c>
      <c r="D154" s="10" t="s">
        <v>6</v>
      </c>
      <c r="E154" s="11">
        <v>550</v>
      </c>
      <c r="F154" s="12">
        <v>150</v>
      </c>
    </row>
    <row r="155" spans="1:6">
      <c r="A155">
        <f t="shared" si="2"/>
        <v>149</v>
      </c>
      <c r="B155" s="9" t="s">
        <v>27</v>
      </c>
      <c r="C155" s="26" t="s">
        <v>69</v>
      </c>
      <c r="D155" s="10" t="s">
        <v>124</v>
      </c>
      <c r="E155" s="11">
        <v>550</v>
      </c>
      <c r="F155" s="12"/>
    </row>
    <row r="156" spans="1:6">
      <c r="A156">
        <f t="shared" si="2"/>
        <v>150</v>
      </c>
      <c r="B156" s="9" t="s">
        <v>91</v>
      </c>
      <c r="C156" s="26" t="s">
        <v>70</v>
      </c>
      <c r="D156" s="10" t="s">
        <v>124</v>
      </c>
      <c r="E156" s="11">
        <v>550</v>
      </c>
      <c r="F156" s="12"/>
    </row>
    <row r="157" spans="1:6">
      <c r="A157">
        <f t="shared" si="2"/>
        <v>151</v>
      </c>
      <c r="B157" s="9" t="s">
        <v>28</v>
      </c>
      <c r="C157" s="26" t="s">
        <v>71</v>
      </c>
      <c r="D157" s="10" t="s">
        <v>124</v>
      </c>
      <c r="E157" s="11">
        <v>550</v>
      </c>
      <c r="F157" s="12"/>
    </row>
    <row r="158" spans="1:6">
      <c r="A158">
        <f t="shared" si="2"/>
        <v>152</v>
      </c>
      <c r="B158" s="9" t="s">
        <v>127</v>
      </c>
      <c r="C158" s="26" t="s">
        <v>72</v>
      </c>
      <c r="D158" s="10" t="s">
        <v>124</v>
      </c>
      <c r="E158" s="11">
        <v>550</v>
      </c>
      <c r="F158" s="12">
        <v>150</v>
      </c>
    </row>
    <row r="159" spans="1:6">
      <c r="A159">
        <f t="shared" si="2"/>
        <v>153</v>
      </c>
      <c r="B159" s="9" t="s">
        <v>157</v>
      </c>
      <c r="C159" s="26" t="s">
        <v>186</v>
      </c>
      <c r="D159" s="10" t="s">
        <v>124</v>
      </c>
      <c r="E159" s="11">
        <v>550</v>
      </c>
      <c r="F159" s="12">
        <v>150</v>
      </c>
    </row>
    <row r="160" spans="1:6">
      <c r="A160">
        <f t="shared" si="2"/>
        <v>154</v>
      </c>
      <c r="B160" s="9" t="s">
        <v>188</v>
      </c>
      <c r="C160" s="26" t="s">
        <v>104</v>
      </c>
      <c r="D160" s="10" t="s">
        <v>124</v>
      </c>
      <c r="E160" s="11">
        <v>550</v>
      </c>
      <c r="F160" s="12"/>
    </row>
    <row r="161" spans="1:6">
      <c r="A161">
        <f t="shared" si="2"/>
        <v>155</v>
      </c>
      <c r="B161" s="9" t="s">
        <v>224</v>
      </c>
      <c r="C161" s="26" t="s">
        <v>176</v>
      </c>
      <c r="D161" s="10" t="s">
        <v>124</v>
      </c>
      <c r="E161" s="11">
        <v>550</v>
      </c>
      <c r="F161" s="12"/>
    </row>
    <row r="162" spans="1:6">
      <c r="A162">
        <f t="shared" si="2"/>
        <v>156</v>
      </c>
      <c r="B162" s="9" t="s">
        <v>263</v>
      </c>
      <c r="C162" s="26" t="s">
        <v>264</v>
      </c>
      <c r="D162" s="10" t="s">
        <v>124</v>
      </c>
      <c r="E162" s="11">
        <v>550</v>
      </c>
      <c r="F162" s="12">
        <v>150</v>
      </c>
    </row>
    <row r="163" spans="1:6">
      <c r="A163">
        <f t="shared" si="2"/>
        <v>157</v>
      </c>
      <c r="B163" s="9" t="s">
        <v>281</v>
      </c>
      <c r="C163" s="26" t="s">
        <v>165</v>
      </c>
      <c r="D163" s="10" t="s">
        <v>124</v>
      </c>
      <c r="E163" s="11">
        <v>550</v>
      </c>
      <c r="F163" s="12"/>
    </row>
    <row r="164" spans="1:6">
      <c r="A164">
        <f t="shared" si="2"/>
        <v>158</v>
      </c>
      <c r="B164" s="9" t="s">
        <v>285</v>
      </c>
      <c r="C164" s="26" t="s">
        <v>207</v>
      </c>
      <c r="D164" s="10" t="s">
        <v>124</v>
      </c>
      <c r="E164" s="11">
        <v>550</v>
      </c>
      <c r="F164" s="12"/>
    </row>
    <row r="165" spans="1:6">
      <c r="A165">
        <f t="shared" si="2"/>
        <v>159</v>
      </c>
      <c r="B165" s="9" t="s">
        <v>322</v>
      </c>
      <c r="C165" s="26" t="s">
        <v>107</v>
      </c>
      <c r="D165" s="10" t="s">
        <v>124</v>
      </c>
      <c r="E165" s="11">
        <v>550</v>
      </c>
      <c r="F165" s="12"/>
    </row>
    <row r="166" spans="1:6">
      <c r="A166">
        <f t="shared" si="2"/>
        <v>160</v>
      </c>
      <c r="B166" s="9" t="s">
        <v>365</v>
      </c>
      <c r="C166" s="26" t="s">
        <v>366</v>
      </c>
      <c r="D166" s="10" t="s">
        <v>124</v>
      </c>
      <c r="E166" s="11">
        <v>550</v>
      </c>
      <c r="F166" s="12">
        <v>150</v>
      </c>
    </row>
    <row r="167" spans="1:6">
      <c r="A167">
        <f t="shared" si="2"/>
        <v>161</v>
      </c>
      <c r="B167" s="9" t="s">
        <v>23</v>
      </c>
      <c r="C167" s="26" t="s">
        <v>63</v>
      </c>
      <c r="D167" s="10" t="s">
        <v>329</v>
      </c>
      <c r="E167" s="11">
        <v>550</v>
      </c>
      <c r="F167" s="12"/>
    </row>
    <row r="168" spans="1:6">
      <c r="A168">
        <f t="shared" si="2"/>
        <v>162</v>
      </c>
      <c r="B168" s="9" t="s">
        <v>29</v>
      </c>
      <c r="C168" s="26" t="s">
        <v>73</v>
      </c>
      <c r="D168" s="10" t="s">
        <v>329</v>
      </c>
      <c r="E168" s="11">
        <v>550</v>
      </c>
      <c r="F168" s="12"/>
    </row>
    <row r="169" spans="1:6">
      <c r="A169">
        <f t="shared" si="2"/>
        <v>163</v>
      </c>
      <c r="B169" s="9" t="s">
        <v>30</v>
      </c>
      <c r="C169" s="26" t="s">
        <v>74</v>
      </c>
      <c r="D169" s="10" t="s">
        <v>329</v>
      </c>
      <c r="E169" s="11">
        <v>550</v>
      </c>
      <c r="F169" s="12"/>
    </row>
    <row r="170" spans="1:6">
      <c r="A170">
        <f t="shared" si="2"/>
        <v>164</v>
      </c>
      <c r="B170" s="9" t="s">
        <v>13</v>
      </c>
      <c r="C170" s="26" t="s">
        <v>75</v>
      </c>
      <c r="D170" s="10" t="s">
        <v>329</v>
      </c>
      <c r="E170" s="11">
        <v>550</v>
      </c>
      <c r="F170" s="12"/>
    </row>
    <row r="171" spans="1:6">
      <c r="A171">
        <f t="shared" si="2"/>
        <v>165</v>
      </c>
      <c r="B171" s="9" t="s">
        <v>27</v>
      </c>
      <c r="C171" s="26" t="s">
        <v>76</v>
      </c>
      <c r="D171" s="10" t="s">
        <v>329</v>
      </c>
      <c r="E171" s="11">
        <v>550</v>
      </c>
      <c r="F171" s="12"/>
    </row>
    <row r="172" spans="1:6">
      <c r="A172">
        <f t="shared" si="2"/>
        <v>166</v>
      </c>
      <c r="B172" s="9" t="s">
        <v>15</v>
      </c>
      <c r="C172" s="26" t="s">
        <v>77</v>
      </c>
      <c r="D172" s="10" t="s">
        <v>329</v>
      </c>
      <c r="E172" s="11">
        <v>550</v>
      </c>
      <c r="F172" s="12"/>
    </row>
    <row r="173" spans="1:6">
      <c r="A173">
        <f t="shared" si="2"/>
        <v>167</v>
      </c>
      <c r="B173" s="9" t="s">
        <v>31</v>
      </c>
      <c r="C173" s="26" t="s">
        <v>78</v>
      </c>
      <c r="D173" s="10" t="s">
        <v>329</v>
      </c>
      <c r="E173" s="11">
        <v>550</v>
      </c>
      <c r="F173" s="12"/>
    </row>
    <row r="174" spans="1:6">
      <c r="A174">
        <f t="shared" si="2"/>
        <v>168</v>
      </c>
      <c r="B174" s="9" t="s">
        <v>227</v>
      </c>
      <c r="C174" s="26" t="s">
        <v>165</v>
      </c>
      <c r="D174" s="10" t="s">
        <v>329</v>
      </c>
      <c r="E174" s="11">
        <v>550</v>
      </c>
      <c r="F174" s="12">
        <v>250</v>
      </c>
    </row>
    <row r="175" spans="1:6">
      <c r="A175">
        <f t="shared" si="2"/>
        <v>169</v>
      </c>
      <c r="B175" s="9" t="s">
        <v>168</v>
      </c>
      <c r="C175" s="26" t="s">
        <v>190</v>
      </c>
      <c r="D175" s="10" t="s">
        <v>329</v>
      </c>
      <c r="E175" s="11">
        <v>550</v>
      </c>
      <c r="F175" s="12">
        <v>150</v>
      </c>
    </row>
    <row r="176" spans="1:6">
      <c r="A176">
        <f t="shared" si="2"/>
        <v>170</v>
      </c>
      <c r="B176" s="9" t="s">
        <v>111</v>
      </c>
      <c r="C176" s="26" t="s">
        <v>158</v>
      </c>
      <c r="D176" s="10" t="s">
        <v>329</v>
      </c>
      <c r="E176" s="11">
        <v>550</v>
      </c>
      <c r="F176" s="12"/>
    </row>
    <row r="177" spans="1:6">
      <c r="A177">
        <f t="shared" si="2"/>
        <v>171</v>
      </c>
      <c r="B177" s="9" t="s">
        <v>364</v>
      </c>
      <c r="C177" s="26" t="s">
        <v>61</v>
      </c>
      <c r="D177" s="10" t="s">
        <v>329</v>
      </c>
      <c r="E177" s="11">
        <v>550</v>
      </c>
      <c r="F177" s="12">
        <v>150</v>
      </c>
    </row>
    <row r="178" spans="1:6" ht="15.75" thickBot="1"/>
    <row r="179" spans="1:6" ht="15.75" thickBot="1">
      <c r="E179" s="19">
        <f>SUM(E7:E178)</f>
        <v>85800</v>
      </c>
      <c r="F179" s="102">
        <f>SUM(F7:F178)</f>
        <v>15200</v>
      </c>
    </row>
  </sheetData>
  <phoneticPr fontId="14" type="noConversion"/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F186"/>
  <sheetViews>
    <sheetView topLeftCell="A180" zoomScale="104" workbookViewId="0">
      <selection activeCell="H185" sqref="H185"/>
    </sheetView>
  </sheetViews>
  <sheetFormatPr baseColWidth="10" defaultColWidth="9.140625" defaultRowHeight="15"/>
  <cols>
    <col min="2" max="3" width="21.42578125" customWidth="1"/>
    <col min="4" max="6" width="16.7109375" customWidth="1"/>
  </cols>
  <sheetData>
    <row r="3" spans="1:6" ht="26.25">
      <c r="B3" s="1" t="s">
        <v>0</v>
      </c>
      <c r="C3" s="1"/>
      <c r="D3" s="2"/>
      <c r="E3" s="3"/>
      <c r="F3" s="3"/>
    </row>
    <row r="4" spans="1:6">
      <c r="B4" s="79" t="s">
        <v>367</v>
      </c>
      <c r="D4" s="2"/>
      <c r="E4" s="3"/>
      <c r="F4" s="3"/>
    </row>
    <row r="5" spans="1:6" ht="19.5" customHeight="1">
      <c r="D5" s="4" t="s">
        <v>1</v>
      </c>
      <c r="E5" s="3"/>
      <c r="F5" s="3"/>
    </row>
    <row r="6" spans="1:6" ht="19.5" customHeight="1" thickBot="1">
      <c r="D6" s="3"/>
      <c r="E6" s="3"/>
      <c r="F6" s="3"/>
    </row>
    <row r="7" spans="1:6" ht="15.75" thickBot="1">
      <c r="B7" s="22" t="s">
        <v>10</v>
      </c>
      <c r="C7" s="23" t="s">
        <v>9</v>
      </c>
      <c r="D7" s="20" t="s">
        <v>92</v>
      </c>
      <c r="E7" s="21" t="s">
        <v>94</v>
      </c>
      <c r="F7" s="24" t="s">
        <v>95</v>
      </c>
    </row>
    <row r="8" spans="1:6">
      <c r="A8">
        <v>1</v>
      </c>
      <c r="B8" s="140" t="s">
        <v>37</v>
      </c>
      <c r="C8" s="98" t="s">
        <v>83</v>
      </c>
      <c r="D8" s="98" t="s">
        <v>128</v>
      </c>
      <c r="E8" s="99">
        <v>450</v>
      </c>
      <c r="F8" s="103"/>
    </row>
    <row r="9" spans="1:6">
      <c r="A9">
        <f>A8+1</f>
        <v>2</v>
      </c>
      <c r="B9" s="141" t="s">
        <v>40</v>
      </c>
      <c r="C9" s="65" t="s">
        <v>85</v>
      </c>
      <c r="D9" s="65" t="s">
        <v>128</v>
      </c>
      <c r="E9" s="66">
        <v>450</v>
      </c>
      <c r="F9" s="104"/>
    </row>
    <row r="10" spans="1:6">
      <c r="A10">
        <f t="shared" ref="A10:A73" si="0">A9+1</f>
        <v>3</v>
      </c>
      <c r="B10" s="141" t="s">
        <v>43</v>
      </c>
      <c r="C10" s="65" t="s">
        <v>88</v>
      </c>
      <c r="D10" s="65" t="s">
        <v>128</v>
      </c>
      <c r="E10" s="66">
        <v>450</v>
      </c>
      <c r="F10" s="104">
        <v>150</v>
      </c>
    </row>
    <row r="11" spans="1:6">
      <c r="A11">
        <f t="shared" si="0"/>
        <v>4</v>
      </c>
      <c r="B11" s="141" t="s">
        <v>44</v>
      </c>
      <c r="C11" s="65" t="s">
        <v>60</v>
      </c>
      <c r="D11" s="65" t="s">
        <v>128</v>
      </c>
      <c r="E11" s="66">
        <v>450</v>
      </c>
      <c r="F11" s="104">
        <v>150</v>
      </c>
    </row>
    <row r="12" spans="1:6">
      <c r="A12">
        <f t="shared" si="0"/>
        <v>5</v>
      </c>
      <c r="B12" s="141" t="s">
        <v>45</v>
      </c>
      <c r="C12" s="65" t="s">
        <v>89</v>
      </c>
      <c r="D12" s="65" t="s">
        <v>128</v>
      </c>
      <c r="E12" s="66">
        <v>450</v>
      </c>
      <c r="F12" s="104">
        <v>150</v>
      </c>
    </row>
    <row r="13" spans="1:6">
      <c r="A13">
        <f t="shared" si="0"/>
        <v>6</v>
      </c>
      <c r="B13" s="141" t="s">
        <v>105</v>
      </c>
      <c r="C13" s="65" t="s">
        <v>106</v>
      </c>
      <c r="D13" s="65" t="s">
        <v>128</v>
      </c>
      <c r="E13" s="66">
        <v>450</v>
      </c>
      <c r="F13" s="104"/>
    </row>
    <row r="14" spans="1:6">
      <c r="A14">
        <f t="shared" si="0"/>
        <v>7</v>
      </c>
      <c r="B14" s="141" t="s">
        <v>245</v>
      </c>
      <c r="C14" s="65" t="s">
        <v>107</v>
      </c>
      <c r="D14" s="65" t="s">
        <v>128</v>
      </c>
      <c r="E14" s="66">
        <v>450</v>
      </c>
      <c r="F14" s="104"/>
    </row>
    <row r="15" spans="1:6">
      <c r="A15">
        <f t="shared" si="0"/>
        <v>8</v>
      </c>
      <c r="B15" s="141" t="s">
        <v>42</v>
      </c>
      <c r="C15" s="65" t="s">
        <v>108</v>
      </c>
      <c r="D15" s="65" t="s">
        <v>128</v>
      </c>
      <c r="E15" s="66">
        <v>450</v>
      </c>
      <c r="F15" s="104">
        <v>200</v>
      </c>
    </row>
    <row r="16" spans="1:6">
      <c r="A16">
        <f t="shared" si="0"/>
        <v>9</v>
      </c>
      <c r="B16" s="141" t="s">
        <v>112</v>
      </c>
      <c r="C16" s="65" t="s">
        <v>113</v>
      </c>
      <c r="D16" s="65" t="s">
        <v>128</v>
      </c>
      <c r="E16" s="66">
        <v>450</v>
      </c>
      <c r="F16" s="104"/>
    </row>
    <row r="17" spans="1:6">
      <c r="A17">
        <f t="shared" si="0"/>
        <v>10</v>
      </c>
      <c r="B17" s="141" t="s">
        <v>122</v>
      </c>
      <c r="C17" s="65" t="s">
        <v>219</v>
      </c>
      <c r="D17" s="65" t="s">
        <v>128</v>
      </c>
      <c r="E17" s="66">
        <v>450</v>
      </c>
      <c r="F17" s="104"/>
    </row>
    <row r="18" spans="1:6">
      <c r="A18">
        <f t="shared" si="0"/>
        <v>11</v>
      </c>
      <c r="B18" s="141" t="s">
        <v>129</v>
      </c>
      <c r="C18" s="65" t="s">
        <v>130</v>
      </c>
      <c r="D18" s="65" t="s">
        <v>128</v>
      </c>
      <c r="E18" s="66">
        <v>450</v>
      </c>
      <c r="F18" s="104">
        <v>150</v>
      </c>
    </row>
    <row r="19" spans="1:6">
      <c r="A19">
        <f t="shared" si="0"/>
        <v>12</v>
      </c>
      <c r="B19" s="141" t="s">
        <v>131</v>
      </c>
      <c r="C19" s="65" t="s">
        <v>132</v>
      </c>
      <c r="D19" s="65" t="s">
        <v>128</v>
      </c>
      <c r="E19" s="66">
        <v>450</v>
      </c>
      <c r="F19" s="104"/>
    </row>
    <row r="20" spans="1:6">
      <c r="A20">
        <f t="shared" si="0"/>
        <v>13</v>
      </c>
      <c r="B20" s="141" t="s">
        <v>133</v>
      </c>
      <c r="C20" s="65" t="s">
        <v>134</v>
      </c>
      <c r="D20" s="65" t="s">
        <v>128</v>
      </c>
      <c r="E20" s="66">
        <v>450</v>
      </c>
      <c r="F20" s="104">
        <v>150</v>
      </c>
    </row>
    <row r="21" spans="1:6">
      <c r="A21">
        <f t="shared" si="0"/>
        <v>14</v>
      </c>
      <c r="B21" s="141" t="s">
        <v>36</v>
      </c>
      <c r="C21" s="65" t="s">
        <v>135</v>
      </c>
      <c r="D21" s="65" t="s">
        <v>128</v>
      </c>
      <c r="E21" s="66">
        <v>450</v>
      </c>
      <c r="F21" s="104">
        <v>100</v>
      </c>
    </row>
    <row r="22" spans="1:6">
      <c r="A22">
        <f t="shared" si="0"/>
        <v>15</v>
      </c>
      <c r="B22" s="141" t="s">
        <v>136</v>
      </c>
      <c r="C22" s="65" t="s">
        <v>113</v>
      </c>
      <c r="D22" s="65" t="s">
        <v>128</v>
      </c>
      <c r="E22" s="66">
        <v>450</v>
      </c>
      <c r="F22" s="104">
        <v>150</v>
      </c>
    </row>
    <row r="23" spans="1:6">
      <c r="A23">
        <f t="shared" si="0"/>
        <v>16</v>
      </c>
      <c r="B23" s="141" t="s">
        <v>137</v>
      </c>
      <c r="C23" s="65" t="s">
        <v>138</v>
      </c>
      <c r="D23" s="65" t="s">
        <v>128</v>
      </c>
      <c r="E23" s="66">
        <v>450</v>
      </c>
      <c r="F23" s="104"/>
    </row>
    <row r="24" spans="1:6">
      <c r="A24">
        <f t="shared" si="0"/>
        <v>17</v>
      </c>
      <c r="B24" s="141" t="s">
        <v>139</v>
      </c>
      <c r="C24" s="65" t="s">
        <v>140</v>
      </c>
      <c r="D24" s="65" t="s">
        <v>128</v>
      </c>
      <c r="E24" s="66">
        <v>450</v>
      </c>
      <c r="F24" s="104"/>
    </row>
    <row r="25" spans="1:6">
      <c r="A25">
        <f t="shared" si="0"/>
        <v>18</v>
      </c>
      <c r="B25" s="141" t="s">
        <v>141</v>
      </c>
      <c r="C25" s="65" t="s">
        <v>142</v>
      </c>
      <c r="D25" s="65" t="s">
        <v>128</v>
      </c>
      <c r="E25" s="66">
        <v>450</v>
      </c>
      <c r="F25" s="104">
        <v>100</v>
      </c>
    </row>
    <row r="26" spans="1:6">
      <c r="A26">
        <f t="shared" si="0"/>
        <v>19</v>
      </c>
      <c r="B26" s="141" t="s">
        <v>143</v>
      </c>
      <c r="C26" s="65" t="s">
        <v>144</v>
      </c>
      <c r="D26" s="65" t="s">
        <v>128</v>
      </c>
      <c r="E26" s="66">
        <v>450</v>
      </c>
      <c r="F26" s="104">
        <v>250</v>
      </c>
    </row>
    <row r="27" spans="1:6">
      <c r="A27">
        <f t="shared" si="0"/>
        <v>20</v>
      </c>
      <c r="B27" s="141" t="s">
        <v>145</v>
      </c>
      <c r="C27" s="65" t="s">
        <v>146</v>
      </c>
      <c r="D27" s="65" t="s">
        <v>128</v>
      </c>
      <c r="E27" s="66">
        <v>450</v>
      </c>
      <c r="F27" s="104">
        <v>100</v>
      </c>
    </row>
    <row r="28" spans="1:6">
      <c r="A28">
        <f t="shared" si="0"/>
        <v>21</v>
      </c>
      <c r="B28" s="141" t="s">
        <v>201</v>
      </c>
      <c r="C28" s="65" t="s">
        <v>205</v>
      </c>
      <c r="D28" s="65" t="s">
        <v>128</v>
      </c>
      <c r="E28" s="66">
        <v>450</v>
      </c>
      <c r="F28" s="104">
        <v>150</v>
      </c>
    </row>
    <row r="29" spans="1:6">
      <c r="A29">
        <f t="shared" si="0"/>
        <v>22</v>
      </c>
      <c r="B29" s="141" t="s">
        <v>206</v>
      </c>
      <c r="C29" s="65" t="s">
        <v>207</v>
      </c>
      <c r="D29" s="65" t="s">
        <v>128</v>
      </c>
      <c r="E29" s="66">
        <v>450</v>
      </c>
      <c r="F29" s="104">
        <v>250</v>
      </c>
    </row>
    <row r="30" spans="1:6">
      <c r="A30">
        <f t="shared" si="0"/>
        <v>23</v>
      </c>
      <c r="B30" s="141" t="s">
        <v>208</v>
      </c>
      <c r="C30" s="65" t="s">
        <v>209</v>
      </c>
      <c r="D30" s="65" t="s">
        <v>128</v>
      </c>
      <c r="E30" s="66">
        <v>450</v>
      </c>
      <c r="F30" s="104">
        <v>150</v>
      </c>
    </row>
    <row r="31" spans="1:6">
      <c r="A31">
        <f t="shared" si="0"/>
        <v>24</v>
      </c>
      <c r="B31" s="141" t="s">
        <v>210</v>
      </c>
      <c r="C31" s="65" t="s">
        <v>211</v>
      </c>
      <c r="D31" s="65" t="s">
        <v>128</v>
      </c>
      <c r="E31" s="66">
        <v>450</v>
      </c>
      <c r="F31" s="104">
        <v>150</v>
      </c>
    </row>
    <row r="32" spans="1:6">
      <c r="A32">
        <f t="shared" si="0"/>
        <v>25</v>
      </c>
      <c r="B32" s="141" t="s">
        <v>212</v>
      </c>
      <c r="C32" s="65" t="s">
        <v>213</v>
      </c>
      <c r="D32" s="65" t="s">
        <v>128</v>
      </c>
      <c r="E32" s="66">
        <v>450</v>
      </c>
      <c r="F32" s="104"/>
    </row>
    <row r="33" spans="1:6">
      <c r="A33">
        <f t="shared" si="0"/>
        <v>26</v>
      </c>
      <c r="B33" s="141" t="s">
        <v>214</v>
      </c>
      <c r="C33" s="65" t="s">
        <v>215</v>
      </c>
      <c r="D33" s="65" t="s">
        <v>128</v>
      </c>
      <c r="E33" s="66">
        <v>450</v>
      </c>
      <c r="F33" s="104">
        <v>150</v>
      </c>
    </row>
    <row r="34" spans="1:6">
      <c r="A34">
        <f t="shared" si="0"/>
        <v>27</v>
      </c>
      <c r="B34" s="141" t="s">
        <v>216</v>
      </c>
      <c r="C34" s="65" t="s">
        <v>130</v>
      </c>
      <c r="D34" s="65" t="s">
        <v>128</v>
      </c>
      <c r="E34" s="66">
        <v>450</v>
      </c>
      <c r="F34" s="104">
        <v>150</v>
      </c>
    </row>
    <row r="35" spans="1:6">
      <c r="A35">
        <f t="shared" si="0"/>
        <v>28</v>
      </c>
      <c r="B35" s="141" t="s">
        <v>217</v>
      </c>
      <c r="C35" s="65" t="s">
        <v>218</v>
      </c>
      <c r="D35" s="65" t="s">
        <v>128</v>
      </c>
      <c r="E35" s="66">
        <v>450</v>
      </c>
      <c r="F35" s="104"/>
    </row>
    <row r="36" spans="1:6">
      <c r="A36">
        <f t="shared" si="0"/>
        <v>29</v>
      </c>
      <c r="B36" s="141" t="s">
        <v>246</v>
      </c>
      <c r="C36" s="65" t="s">
        <v>247</v>
      </c>
      <c r="D36" s="65" t="s">
        <v>128</v>
      </c>
      <c r="E36" s="66">
        <v>450</v>
      </c>
      <c r="F36" s="104"/>
    </row>
    <row r="37" spans="1:6">
      <c r="A37">
        <f t="shared" si="0"/>
        <v>30</v>
      </c>
      <c r="B37" s="141" t="s">
        <v>248</v>
      </c>
      <c r="C37" s="65" t="s">
        <v>179</v>
      </c>
      <c r="D37" s="65" t="s">
        <v>128</v>
      </c>
      <c r="E37" s="66">
        <v>450</v>
      </c>
      <c r="F37" s="104"/>
    </row>
    <row r="38" spans="1:6">
      <c r="A38">
        <f t="shared" si="0"/>
        <v>31</v>
      </c>
      <c r="B38" s="141" t="s">
        <v>249</v>
      </c>
      <c r="C38" s="65" t="s">
        <v>204</v>
      </c>
      <c r="D38" s="65" t="s">
        <v>128</v>
      </c>
      <c r="E38" s="66">
        <v>450</v>
      </c>
      <c r="F38" s="104"/>
    </row>
    <row r="39" spans="1:6">
      <c r="A39">
        <f t="shared" si="0"/>
        <v>32</v>
      </c>
      <c r="B39" s="141" t="s">
        <v>250</v>
      </c>
      <c r="C39" s="65" t="s">
        <v>123</v>
      </c>
      <c r="D39" s="65" t="s">
        <v>128</v>
      </c>
      <c r="E39" s="66">
        <v>450</v>
      </c>
      <c r="F39" s="104">
        <v>100</v>
      </c>
    </row>
    <row r="40" spans="1:6">
      <c r="A40">
        <f t="shared" si="0"/>
        <v>33</v>
      </c>
      <c r="B40" s="141" t="s">
        <v>251</v>
      </c>
      <c r="C40" s="65" t="s">
        <v>252</v>
      </c>
      <c r="D40" s="65" t="s">
        <v>128</v>
      </c>
      <c r="E40" s="66">
        <v>450</v>
      </c>
      <c r="F40" s="104">
        <v>150</v>
      </c>
    </row>
    <row r="41" spans="1:6">
      <c r="A41">
        <f t="shared" si="0"/>
        <v>34</v>
      </c>
      <c r="B41" s="141" t="s">
        <v>253</v>
      </c>
      <c r="C41" s="65" t="s">
        <v>254</v>
      </c>
      <c r="D41" s="65" t="s">
        <v>128</v>
      </c>
      <c r="E41" s="66">
        <v>450</v>
      </c>
      <c r="F41" s="104">
        <v>150</v>
      </c>
    </row>
    <row r="42" spans="1:6">
      <c r="A42">
        <f t="shared" si="0"/>
        <v>35</v>
      </c>
      <c r="B42" s="141" t="s">
        <v>305</v>
      </c>
      <c r="C42" s="65" t="s">
        <v>207</v>
      </c>
      <c r="D42" s="65" t="s">
        <v>128</v>
      </c>
      <c r="E42" s="66">
        <v>450</v>
      </c>
      <c r="F42" s="104">
        <v>100</v>
      </c>
    </row>
    <row r="43" spans="1:6">
      <c r="A43">
        <f t="shared" si="0"/>
        <v>36</v>
      </c>
      <c r="B43" s="141" t="s">
        <v>281</v>
      </c>
      <c r="C43" s="65" t="s">
        <v>280</v>
      </c>
      <c r="D43" s="65" t="s">
        <v>128</v>
      </c>
      <c r="E43" s="66">
        <v>450</v>
      </c>
      <c r="F43" s="104"/>
    </row>
    <row r="44" spans="1:6">
      <c r="A44">
        <f t="shared" si="0"/>
        <v>37</v>
      </c>
      <c r="B44" s="141" t="s">
        <v>201</v>
      </c>
      <c r="C44" s="65" t="s">
        <v>215</v>
      </c>
      <c r="D44" s="65" t="s">
        <v>128</v>
      </c>
      <c r="E44" s="66">
        <v>450</v>
      </c>
      <c r="F44" s="104">
        <v>150</v>
      </c>
    </row>
    <row r="45" spans="1:6">
      <c r="A45">
        <f t="shared" si="0"/>
        <v>38</v>
      </c>
      <c r="B45" s="141" t="s">
        <v>233</v>
      </c>
      <c r="C45" s="65" t="s">
        <v>282</v>
      </c>
      <c r="D45" s="65" t="s">
        <v>128</v>
      </c>
      <c r="E45" s="66">
        <v>450</v>
      </c>
      <c r="F45" s="104"/>
    </row>
    <row r="46" spans="1:6">
      <c r="A46">
        <f t="shared" si="0"/>
        <v>39</v>
      </c>
      <c r="B46" s="141" t="s">
        <v>307</v>
      </c>
      <c r="C46" s="65" t="s">
        <v>311</v>
      </c>
      <c r="D46" s="65" t="s">
        <v>128</v>
      </c>
      <c r="E46" s="66">
        <v>450</v>
      </c>
      <c r="F46" s="104">
        <v>150</v>
      </c>
    </row>
    <row r="47" spans="1:6">
      <c r="A47">
        <f t="shared" si="0"/>
        <v>40</v>
      </c>
      <c r="B47" s="142" t="s">
        <v>309</v>
      </c>
      <c r="C47" s="10" t="s">
        <v>310</v>
      </c>
      <c r="D47" s="65" t="s">
        <v>128</v>
      </c>
      <c r="E47" s="66">
        <v>450</v>
      </c>
      <c r="F47" s="25">
        <v>100</v>
      </c>
    </row>
    <row r="48" spans="1:6">
      <c r="A48">
        <f t="shared" si="0"/>
        <v>41</v>
      </c>
      <c r="B48" s="141" t="s">
        <v>354</v>
      </c>
      <c r="C48" s="65" t="s">
        <v>134</v>
      </c>
      <c r="D48" s="65" t="s">
        <v>128</v>
      </c>
      <c r="E48" s="66">
        <v>450</v>
      </c>
      <c r="F48" s="25">
        <v>150</v>
      </c>
    </row>
    <row r="49" spans="1:6">
      <c r="A49">
        <f t="shared" si="0"/>
        <v>42</v>
      </c>
      <c r="B49" s="141" t="s">
        <v>356</v>
      </c>
      <c r="C49" s="65" t="s">
        <v>178</v>
      </c>
      <c r="D49" s="65" t="s">
        <v>128</v>
      </c>
      <c r="E49" s="66">
        <v>450</v>
      </c>
      <c r="F49" s="25">
        <v>150</v>
      </c>
    </row>
    <row r="50" spans="1:6">
      <c r="A50">
        <f t="shared" si="0"/>
        <v>43</v>
      </c>
      <c r="B50" s="141" t="s">
        <v>336</v>
      </c>
      <c r="C50" s="65" t="s">
        <v>357</v>
      </c>
      <c r="D50" s="65" t="s">
        <v>128</v>
      </c>
      <c r="E50" s="66">
        <v>450</v>
      </c>
      <c r="F50" s="25">
        <v>150</v>
      </c>
    </row>
    <row r="51" spans="1:6">
      <c r="A51">
        <f t="shared" si="0"/>
        <v>44</v>
      </c>
      <c r="B51" s="141" t="s">
        <v>358</v>
      </c>
      <c r="C51" s="65" t="s">
        <v>252</v>
      </c>
      <c r="D51" s="65" t="s">
        <v>128</v>
      </c>
      <c r="E51" s="66">
        <v>450</v>
      </c>
      <c r="F51" s="25">
        <v>150</v>
      </c>
    </row>
    <row r="52" spans="1:6">
      <c r="A52">
        <f t="shared" si="0"/>
        <v>45</v>
      </c>
      <c r="B52" s="141" t="s">
        <v>359</v>
      </c>
      <c r="C52" s="65" t="s">
        <v>268</v>
      </c>
      <c r="D52" s="65" t="s">
        <v>128</v>
      </c>
      <c r="E52" s="66">
        <v>450</v>
      </c>
      <c r="F52" s="25">
        <v>0</v>
      </c>
    </row>
    <row r="53" spans="1:6">
      <c r="A53">
        <f t="shared" si="0"/>
        <v>46</v>
      </c>
      <c r="B53" s="141" t="s">
        <v>350</v>
      </c>
      <c r="C53" s="65" t="s">
        <v>165</v>
      </c>
      <c r="D53" s="65" t="s">
        <v>128</v>
      </c>
      <c r="E53" s="66">
        <v>450</v>
      </c>
      <c r="F53" s="25">
        <v>150</v>
      </c>
    </row>
    <row r="54" spans="1:6">
      <c r="A54">
        <f t="shared" si="0"/>
        <v>47</v>
      </c>
      <c r="B54" s="141" t="s">
        <v>360</v>
      </c>
      <c r="C54" s="65" t="s">
        <v>361</v>
      </c>
      <c r="D54" s="65" t="s">
        <v>128</v>
      </c>
      <c r="E54" s="66">
        <v>450</v>
      </c>
      <c r="F54" s="25">
        <v>100</v>
      </c>
    </row>
    <row r="55" spans="1:6">
      <c r="A55">
        <f t="shared" si="0"/>
        <v>48</v>
      </c>
      <c r="B55" s="141" t="s">
        <v>207</v>
      </c>
      <c r="C55" s="65" t="s">
        <v>362</v>
      </c>
      <c r="D55" s="65" t="s">
        <v>128</v>
      </c>
      <c r="E55" s="66">
        <v>450</v>
      </c>
      <c r="F55" s="25">
        <v>150</v>
      </c>
    </row>
    <row r="56" spans="1:6">
      <c r="A56">
        <f t="shared" si="0"/>
        <v>49</v>
      </c>
      <c r="B56" s="141" t="s">
        <v>421</v>
      </c>
      <c r="C56" s="65" t="s">
        <v>178</v>
      </c>
      <c r="D56" s="65" t="s">
        <v>128</v>
      </c>
      <c r="E56" s="66">
        <v>450</v>
      </c>
      <c r="F56" s="25">
        <v>200</v>
      </c>
    </row>
    <row r="57" spans="1:6">
      <c r="A57">
        <f t="shared" si="0"/>
        <v>50</v>
      </c>
      <c r="B57" s="141" t="s">
        <v>422</v>
      </c>
      <c r="C57" s="65" t="s">
        <v>340</v>
      </c>
      <c r="D57" s="65" t="s">
        <v>128</v>
      </c>
      <c r="E57" s="66">
        <v>450</v>
      </c>
      <c r="F57" s="25"/>
    </row>
    <row r="58" spans="1:6">
      <c r="A58">
        <f t="shared" si="0"/>
        <v>51</v>
      </c>
      <c r="B58" s="141" t="s">
        <v>423</v>
      </c>
      <c r="C58" s="65" t="s">
        <v>151</v>
      </c>
      <c r="D58" s="65" t="s">
        <v>128</v>
      </c>
      <c r="E58" s="66">
        <v>450</v>
      </c>
      <c r="F58" s="25">
        <v>150</v>
      </c>
    </row>
    <row r="59" spans="1:6">
      <c r="A59">
        <f t="shared" si="0"/>
        <v>52</v>
      </c>
      <c r="B59" s="141" t="s">
        <v>400</v>
      </c>
      <c r="C59" s="65" t="s">
        <v>401</v>
      </c>
      <c r="D59" s="65" t="s">
        <v>128</v>
      </c>
      <c r="E59" s="66">
        <v>450</v>
      </c>
      <c r="F59" s="25"/>
    </row>
    <row r="60" spans="1:6">
      <c r="A60">
        <f t="shared" si="0"/>
        <v>53</v>
      </c>
      <c r="B60" s="141" t="s">
        <v>424</v>
      </c>
      <c r="C60" s="65" t="s">
        <v>331</v>
      </c>
      <c r="D60" s="65" t="s">
        <v>128</v>
      </c>
      <c r="E60" s="66">
        <v>450</v>
      </c>
      <c r="F60" s="25">
        <v>150</v>
      </c>
    </row>
    <row r="61" spans="1:6">
      <c r="A61">
        <f t="shared" si="0"/>
        <v>54</v>
      </c>
      <c r="B61" s="141" t="s">
        <v>425</v>
      </c>
      <c r="C61" s="65" t="s">
        <v>426</v>
      </c>
      <c r="D61" s="65" t="s">
        <v>128</v>
      </c>
      <c r="E61" s="66">
        <v>450</v>
      </c>
      <c r="F61" s="25">
        <v>150</v>
      </c>
    </row>
    <row r="62" spans="1:6">
      <c r="A62">
        <f t="shared" si="0"/>
        <v>55</v>
      </c>
      <c r="B62" s="141" t="s">
        <v>427</v>
      </c>
      <c r="C62" s="65" t="s">
        <v>428</v>
      </c>
      <c r="D62" s="65" t="s">
        <v>128</v>
      </c>
      <c r="E62" s="66">
        <v>450</v>
      </c>
      <c r="F62" s="25"/>
    </row>
    <row r="63" spans="1:6">
      <c r="A63">
        <f t="shared" si="0"/>
        <v>56</v>
      </c>
      <c r="B63" s="141" t="s">
        <v>429</v>
      </c>
      <c r="C63" s="65" t="s">
        <v>430</v>
      </c>
      <c r="D63" s="65" t="s">
        <v>128</v>
      </c>
      <c r="E63" s="66">
        <v>450</v>
      </c>
      <c r="F63" s="25">
        <v>150</v>
      </c>
    </row>
    <row r="64" spans="1:6">
      <c r="A64">
        <f t="shared" si="0"/>
        <v>57</v>
      </c>
      <c r="B64" s="142" t="s">
        <v>32</v>
      </c>
      <c r="C64" s="10" t="s">
        <v>104</v>
      </c>
      <c r="D64" s="10" t="s">
        <v>4</v>
      </c>
      <c r="E64" s="69">
        <v>500</v>
      </c>
      <c r="F64" s="71"/>
    </row>
    <row r="65" spans="1:6">
      <c r="A65">
        <f t="shared" si="0"/>
        <v>58</v>
      </c>
      <c r="B65" s="142" t="s">
        <v>33</v>
      </c>
      <c r="C65" s="10" t="s">
        <v>79</v>
      </c>
      <c r="D65" s="10" t="s">
        <v>4</v>
      </c>
      <c r="E65" s="69">
        <v>500</v>
      </c>
      <c r="F65" s="71"/>
    </row>
    <row r="66" spans="1:6">
      <c r="A66">
        <f t="shared" si="0"/>
        <v>59</v>
      </c>
      <c r="B66" s="142" t="s">
        <v>34</v>
      </c>
      <c r="C66" s="10" t="s">
        <v>78</v>
      </c>
      <c r="D66" s="10" t="s">
        <v>4</v>
      </c>
      <c r="E66" s="69">
        <v>500</v>
      </c>
      <c r="F66" s="71">
        <v>150</v>
      </c>
    </row>
    <row r="67" spans="1:6">
      <c r="A67">
        <f t="shared" si="0"/>
        <v>60</v>
      </c>
      <c r="B67" s="142" t="s">
        <v>17</v>
      </c>
      <c r="C67" s="10" t="s">
        <v>80</v>
      </c>
      <c r="D67" s="10" t="s">
        <v>4</v>
      </c>
      <c r="E67" s="69">
        <v>500</v>
      </c>
      <c r="F67" s="71"/>
    </row>
    <row r="68" spans="1:6">
      <c r="A68">
        <f t="shared" si="0"/>
        <v>61</v>
      </c>
      <c r="B68" s="142" t="s">
        <v>31</v>
      </c>
      <c r="C68" s="10" t="s">
        <v>81</v>
      </c>
      <c r="D68" s="10" t="s">
        <v>4</v>
      </c>
      <c r="E68" s="69">
        <v>500</v>
      </c>
      <c r="F68" s="71"/>
    </row>
    <row r="69" spans="1:6">
      <c r="A69">
        <f t="shared" si="0"/>
        <v>62</v>
      </c>
      <c r="B69" s="142" t="s">
        <v>35</v>
      </c>
      <c r="C69" s="10" t="s">
        <v>82</v>
      </c>
      <c r="D69" s="10" t="s">
        <v>4</v>
      </c>
      <c r="E69" s="69">
        <v>500</v>
      </c>
      <c r="F69" s="71">
        <v>100</v>
      </c>
    </row>
    <row r="70" spans="1:6">
      <c r="A70">
        <f t="shared" si="0"/>
        <v>63</v>
      </c>
      <c r="B70" s="142" t="s">
        <v>36</v>
      </c>
      <c r="C70" s="10" t="s">
        <v>54</v>
      </c>
      <c r="D70" s="10" t="s">
        <v>4</v>
      </c>
      <c r="E70" s="69">
        <v>500</v>
      </c>
      <c r="F70" s="71">
        <v>150</v>
      </c>
    </row>
    <row r="71" spans="1:6">
      <c r="A71">
        <f t="shared" si="0"/>
        <v>64</v>
      </c>
      <c r="B71" s="142" t="s">
        <v>38</v>
      </c>
      <c r="C71" s="10" t="s">
        <v>84</v>
      </c>
      <c r="D71" s="10" t="s">
        <v>4</v>
      </c>
      <c r="E71" s="69">
        <v>500</v>
      </c>
      <c r="F71" s="71"/>
    </row>
    <row r="72" spans="1:6">
      <c r="A72">
        <f t="shared" si="0"/>
        <v>65</v>
      </c>
      <c r="B72" s="142" t="s">
        <v>13</v>
      </c>
      <c r="C72" s="10" t="s">
        <v>49</v>
      </c>
      <c r="D72" s="10" t="s">
        <v>4</v>
      </c>
      <c r="E72" s="69">
        <v>500</v>
      </c>
      <c r="F72" s="71"/>
    </row>
    <row r="73" spans="1:6">
      <c r="A73">
        <f t="shared" si="0"/>
        <v>66</v>
      </c>
      <c r="B73" s="142" t="s">
        <v>39</v>
      </c>
      <c r="C73" s="10" t="s">
        <v>84</v>
      </c>
      <c r="D73" s="10" t="s">
        <v>4</v>
      </c>
      <c r="E73" s="69">
        <v>500</v>
      </c>
      <c r="F73" s="71">
        <v>150</v>
      </c>
    </row>
    <row r="74" spans="1:6">
      <c r="A74">
        <f t="shared" ref="A74:A137" si="1">A73+1</f>
        <v>67</v>
      </c>
      <c r="B74" s="142" t="s">
        <v>109</v>
      </c>
      <c r="C74" s="10" t="s">
        <v>110</v>
      </c>
      <c r="D74" s="10" t="s">
        <v>4</v>
      </c>
      <c r="E74" s="69">
        <v>500</v>
      </c>
      <c r="F74" s="71">
        <v>200</v>
      </c>
    </row>
    <row r="75" spans="1:6">
      <c r="A75">
        <f t="shared" si="1"/>
        <v>68</v>
      </c>
      <c r="B75" s="142" t="s">
        <v>114</v>
      </c>
      <c r="C75" s="10" t="s">
        <v>115</v>
      </c>
      <c r="D75" s="10" t="s">
        <v>4</v>
      </c>
      <c r="E75" s="69">
        <v>500</v>
      </c>
      <c r="F75" s="71">
        <v>100</v>
      </c>
    </row>
    <row r="76" spans="1:6">
      <c r="A76">
        <f t="shared" si="1"/>
        <v>69</v>
      </c>
      <c r="B76" s="142" t="s">
        <v>114</v>
      </c>
      <c r="C76" s="10" t="s">
        <v>116</v>
      </c>
      <c r="D76" s="10" t="s">
        <v>4</v>
      </c>
      <c r="E76" s="69">
        <v>500</v>
      </c>
      <c r="F76" s="71">
        <v>100</v>
      </c>
    </row>
    <row r="77" spans="1:6">
      <c r="A77">
        <f t="shared" si="1"/>
        <v>70</v>
      </c>
      <c r="B77" s="142" t="s">
        <v>119</v>
      </c>
      <c r="C77" s="10" t="s">
        <v>120</v>
      </c>
      <c r="D77" s="10" t="s">
        <v>4</v>
      </c>
      <c r="E77" s="69">
        <v>500</v>
      </c>
      <c r="F77" s="71">
        <v>150</v>
      </c>
    </row>
    <row r="78" spans="1:6">
      <c r="A78">
        <f t="shared" si="1"/>
        <v>71</v>
      </c>
      <c r="B78" s="142" t="s">
        <v>155</v>
      </c>
      <c r="C78" s="10" t="s">
        <v>156</v>
      </c>
      <c r="D78" s="10" t="s">
        <v>4</v>
      </c>
      <c r="E78" s="69">
        <v>500</v>
      </c>
      <c r="F78" s="12">
        <v>150</v>
      </c>
    </row>
    <row r="79" spans="1:6">
      <c r="A79">
        <f t="shared" si="1"/>
        <v>72</v>
      </c>
      <c r="B79" s="142" t="s">
        <v>157</v>
      </c>
      <c r="C79" s="10" t="s">
        <v>158</v>
      </c>
      <c r="D79" s="10" t="s">
        <v>4</v>
      </c>
      <c r="E79" s="69">
        <v>500</v>
      </c>
      <c r="F79" s="12"/>
    </row>
    <row r="80" spans="1:6">
      <c r="A80">
        <f t="shared" si="1"/>
        <v>73</v>
      </c>
      <c r="B80" s="142" t="s">
        <v>159</v>
      </c>
      <c r="C80" s="10" t="s">
        <v>64</v>
      </c>
      <c r="D80" s="10" t="s">
        <v>4</v>
      </c>
      <c r="E80" s="69">
        <v>500</v>
      </c>
      <c r="F80" s="12">
        <v>150</v>
      </c>
    </row>
    <row r="81" spans="1:6">
      <c r="A81">
        <f t="shared" si="1"/>
        <v>74</v>
      </c>
      <c r="B81" s="142" t="s">
        <v>160</v>
      </c>
      <c r="C81" s="10" t="s">
        <v>123</v>
      </c>
      <c r="D81" s="10" t="s">
        <v>4</v>
      </c>
      <c r="E81" s="69">
        <v>500</v>
      </c>
      <c r="F81" s="12">
        <v>150</v>
      </c>
    </row>
    <row r="82" spans="1:6">
      <c r="A82">
        <f t="shared" si="1"/>
        <v>75</v>
      </c>
      <c r="B82" s="142" t="s">
        <v>161</v>
      </c>
      <c r="C82" s="10" t="s">
        <v>151</v>
      </c>
      <c r="D82" s="10" t="s">
        <v>4</v>
      </c>
      <c r="E82" s="69">
        <v>500</v>
      </c>
      <c r="F82" s="12">
        <v>150</v>
      </c>
    </row>
    <row r="83" spans="1:6">
      <c r="A83">
        <f t="shared" si="1"/>
        <v>76</v>
      </c>
      <c r="B83" s="142" t="s">
        <v>162</v>
      </c>
      <c r="C83" s="10" t="s">
        <v>163</v>
      </c>
      <c r="D83" s="10" t="s">
        <v>4</v>
      </c>
      <c r="E83" s="69">
        <v>500</v>
      </c>
      <c r="F83" s="12">
        <v>150</v>
      </c>
    </row>
    <row r="84" spans="1:6">
      <c r="A84">
        <f t="shared" si="1"/>
        <v>77</v>
      </c>
      <c r="B84" s="142" t="s">
        <v>164</v>
      </c>
      <c r="C84" s="10" t="s">
        <v>165</v>
      </c>
      <c r="D84" s="10" t="s">
        <v>4</v>
      </c>
      <c r="E84" s="69">
        <v>500</v>
      </c>
      <c r="F84" s="12">
        <v>150</v>
      </c>
    </row>
    <row r="85" spans="1:6">
      <c r="A85">
        <f t="shared" si="1"/>
        <v>78</v>
      </c>
      <c r="B85" s="142" t="s">
        <v>141</v>
      </c>
      <c r="C85" s="10" t="s">
        <v>175</v>
      </c>
      <c r="D85" s="10" t="s">
        <v>4</v>
      </c>
      <c r="E85" s="69">
        <v>500</v>
      </c>
      <c r="F85" s="12"/>
    </row>
    <row r="86" spans="1:6">
      <c r="A86">
        <f t="shared" si="1"/>
        <v>79</v>
      </c>
      <c r="B86" s="142" t="s">
        <v>166</v>
      </c>
      <c r="C86" s="10" t="s">
        <v>176</v>
      </c>
      <c r="D86" s="10" t="s">
        <v>4</v>
      </c>
      <c r="E86" s="69">
        <v>500</v>
      </c>
      <c r="F86" s="12">
        <v>100</v>
      </c>
    </row>
    <row r="87" spans="1:6">
      <c r="A87">
        <f t="shared" si="1"/>
        <v>80</v>
      </c>
      <c r="B87" s="142" t="s">
        <v>167</v>
      </c>
      <c r="C87" s="10" t="s">
        <v>115</v>
      </c>
      <c r="D87" s="10" t="s">
        <v>4</v>
      </c>
      <c r="E87" s="69">
        <v>500</v>
      </c>
      <c r="F87" s="12">
        <v>150</v>
      </c>
    </row>
    <row r="88" spans="1:6">
      <c r="A88">
        <f t="shared" si="1"/>
        <v>81</v>
      </c>
      <c r="B88" s="142" t="s">
        <v>168</v>
      </c>
      <c r="C88" s="10" t="s">
        <v>151</v>
      </c>
      <c r="D88" s="10" t="s">
        <v>4</v>
      </c>
      <c r="E88" s="69">
        <v>500</v>
      </c>
      <c r="F88" s="12">
        <v>100</v>
      </c>
    </row>
    <row r="89" spans="1:6">
      <c r="A89">
        <f t="shared" si="1"/>
        <v>82</v>
      </c>
      <c r="B89" s="142" t="s">
        <v>169</v>
      </c>
      <c r="C89" s="10" t="s">
        <v>123</v>
      </c>
      <c r="D89" s="10" t="s">
        <v>4</v>
      </c>
      <c r="E89" s="69">
        <v>500</v>
      </c>
      <c r="F89" s="12">
        <v>150</v>
      </c>
    </row>
    <row r="90" spans="1:6">
      <c r="A90">
        <f t="shared" si="1"/>
        <v>83</v>
      </c>
      <c r="B90" s="142" t="s">
        <v>170</v>
      </c>
      <c r="C90" s="10" t="s">
        <v>177</v>
      </c>
      <c r="D90" s="10" t="s">
        <v>4</v>
      </c>
      <c r="E90" s="69">
        <v>500</v>
      </c>
      <c r="F90" s="12">
        <v>250</v>
      </c>
    </row>
    <row r="91" spans="1:6">
      <c r="A91">
        <f t="shared" si="1"/>
        <v>84</v>
      </c>
      <c r="B91" s="142" t="s">
        <v>171</v>
      </c>
      <c r="C91" s="10" t="s">
        <v>178</v>
      </c>
      <c r="D91" s="10" t="s">
        <v>4</v>
      </c>
      <c r="E91" s="69">
        <v>500</v>
      </c>
      <c r="F91" s="12">
        <v>150</v>
      </c>
    </row>
    <row r="92" spans="1:6">
      <c r="A92">
        <f t="shared" si="1"/>
        <v>85</v>
      </c>
      <c r="B92" s="142" t="s">
        <v>306</v>
      </c>
      <c r="C92" s="10" t="s">
        <v>179</v>
      </c>
      <c r="D92" s="10" t="s">
        <v>4</v>
      </c>
      <c r="E92" s="69">
        <v>500</v>
      </c>
      <c r="F92" s="12">
        <v>150</v>
      </c>
    </row>
    <row r="93" spans="1:6">
      <c r="A93">
        <f t="shared" si="1"/>
        <v>86</v>
      </c>
      <c r="B93" s="142" t="s">
        <v>173</v>
      </c>
      <c r="C93" s="10" t="s">
        <v>108</v>
      </c>
      <c r="D93" s="10" t="s">
        <v>4</v>
      </c>
      <c r="E93" s="69">
        <v>500</v>
      </c>
      <c r="F93" s="12">
        <v>150</v>
      </c>
    </row>
    <row r="94" spans="1:6">
      <c r="A94">
        <f t="shared" si="1"/>
        <v>87</v>
      </c>
      <c r="B94" s="142" t="s">
        <v>174</v>
      </c>
      <c r="C94" s="10" t="s">
        <v>180</v>
      </c>
      <c r="D94" s="10" t="s">
        <v>4</v>
      </c>
      <c r="E94" s="69">
        <v>500</v>
      </c>
      <c r="F94" s="12">
        <v>250</v>
      </c>
    </row>
    <row r="95" spans="1:6">
      <c r="A95">
        <f t="shared" si="1"/>
        <v>88</v>
      </c>
      <c r="B95" s="142" t="s">
        <v>221</v>
      </c>
      <c r="C95" s="10" t="s">
        <v>186</v>
      </c>
      <c r="D95" s="10" t="s">
        <v>4</v>
      </c>
      <c r="E95" s="69">
        <v>500</v>
      </c>
      <c r="F95" s="12">
        <v>150</v>
      </c>
    </row>
    <row r="96" spans="1:6">
      <c r="A96">
        <f t="shared" si="1"/>
        <v>89</v>
      </c>
      <c r="B96" s="142" t="s">
        <v>161</v>
      </c>
      <c r="C96" s="10" t="s">
        <v>222</v>
      </c>
      <c r="D96" s="10" t="s">
        <v>4</v>
      </c>
      <c r="E96" s="69">
        <v>500</v>
      </c>
      <c r="F96" s="12">
        <v>100</v>
      </c>
    </row>
    <row r="97" spans="1:6">
      <c r="A97">
        <f t="shared" si="1"/>
        <v>90</v>
      </c>
      <c r="B97" s="142" t="s">
        <v>223</v>
      </c>
      <c r="C97" s="10" t="s">
        <v>178</v>
      </c>
      <c r="D97" s="10" t="s">
        <v>4</v>
      </c>
      <c r="E97" s="69">
        <v>500</v>
      </c>
      <c r="F97" s="12"/>
    </row>
    <row r="98" spans="1:6">
      <c r="A98">
        <f t="shared" si="1"/>
        <v>91</v>
      </c>
      <c r="B98" s="142" t="s">
        <v>225</v>
      </c>
      <c r="C98" s="10" t="s">
        <v>226</v>
      </c>
      <c r="D98" s="10" t="s">
        <v>4</v>
      </c>
      <c r="E98" s="69">
        <v>500</v>
      </c>
      <c r="F98" s="12"/>
    </row>
    <row r="99" spans="1:6">
      <c r="A99">
        <f t="shared" si="1"/>
        <v>92</v>
      </c>
      <c r="B99" s="142" t="s">
        <v>224</v>
      </c>
      <c r="C99" s="10" t="s">
        <v>256</v>
      </c>
      <c r="D99" s="10" t="s">
        <v>4</v>
      </c>
      <c r="E99" s="69">
        <v>500</v>
      </c>
      <c r="F99" s="12">
        <v>150</v>
      </c>
    </row>
    <row r="100" spans="1:6">
      <c r="A100">
        <f t="shared" si="1"/>
        <v>93</v>
      </c>
      <c r="B100" s="142" t="s">
        <v>257</v>
      </c>
      <c r="C100" s="10" t="s">
        <v>158</v>
      </c>
      <c r="D100" s="10" t="s">
        <v>4</v>
      </c>
      <c r="E100" s="69">
        <v>500</v>
      </c>
      <c r="F100" s="12">
        <v>150</v>
      </c>
    </row>
    <row r="101" spans="1:6">
      <c r="A101">
        <f t="shared" si="1"/>
        <v>94</v>
      </c>
      <c r="B101" s="142" t="s">
        <v>258</v>
      </c>
      <c r="C101" s="10" t="s">
        <v>259</v>
      </c>
      <c r="D101" s="10" t="s">
        <v>4</v>
      </c>
      <c r="E101" s="69">
        <v>500</v>
      </c>
      <c r="F101" s="12"/>
    </row>
    <row r="102" spans="1:6">
      <c r="A102">
        <f t="shared" si="1"/>
        <v>95</v>
      </c>
      <c r="B102" s="142" t="s">
        <v>260</v>
      </c>
      <c r="C102" s="10" t="s">
        <v>151</v>
      </c>
      <c r="D102" s="10" t="s">
        <v>4</v>
      </c>
      <c r="E102" s="69">
        <v>500</v>
      </c>
      <c r="F102" s="12"/>
    </row>
    <row r="103" spans="1:6">
      <c r="A103">
        <f t="shared" si="1"/>
        <v>96</v>
      </c>
      <c r="B103" s="142" t="s">
        <v>295</v>
      </c>
      <c r="C103" s="10" t="s">
        <v>203</v>
      </c>
      <c r="D103" s="10" t="s">
        <v>4</v>
      </c>
      <c r="E103" s="69">
        <v>500</v>
      </c>
      <c r="F103" s="12">
        <v>150</v>
      </c>
    </row>
    <row r="104" spans="1:6">
      <c r="A104">
        <f t="shared" si="1"/>
        <v>97</v>
      </c>
      <c r="B104" s="142" t="s">
        <v>296</v>
      </c>
      <c r="C104" s="10" t="s">
        <v>267</v>
      </c>
      <c r="D104" s="10" t="s">
        <v>4</v>
      </c>
      <c r="E104" s="69">
        <v>500</v>
      </c>
      <c r="F104" s="12">
        <v>150</v>
      </c>
    </row>
    <row r="105" spans="1:6">
      <c r="A105">
        <f t="shared" si="1"/>
        <v>98</v>
      </c>
      <c r="B105" s="142" t="s">
        <v>300</v>
      </c>
      <c r="C105" s="10" t="s">
        <v>319</v>
      </c>
      <c r="D105" s="10" t="s">
        <v>4</v>
      </c>
      <c r="E105" s="69">
        <v>500</v>
      </c>
      <c r="F105" s="12"/>
    </row>
    <row r="106" spans="1:6">
      <c r="A106">
        <f t="shared" si="1"/>
        <v>99</v>
      </c>
      <c r="B106" s="142" t="s">
        <v>302</v>
      </c>
      <c r="C106" s="10" t="s">
        <v>303</v>
      </c>
      <c r="D106" s="10" t="s">
        <v>4</v>
      </c>
      <c r="E106" s="69">
        <v>500</v>
      </c>
      <c r="F106" s="12">
        <v>100</v>
      </c>
    </row>
    <row r="107" spans="1:6">
      <c r="A107">
        <f t="shared" si="1"/>
        <v>100</v>
      </c>
      <c r="B107" s="142" t="s">
        <v>363</v>
      </c>
      <c r="C107" s="10" t="s">
        <v>165</v>
      </c>
      <c r="D107" s="10" t="s">
        <v>4</v>
      </c>
      <c r="E107" s="69">
        <v>500</v>
      </c>
      <c r="F107" s="12">
        <v>150</v>
      </c>
    </row>
    <row r="108" spans="1:6">
      <c r="A108">
        <f t="shared" si="1"/>
        <v>101</v>
      </c>
      <c r="B108" s="142" t="s">
        <v>431</v>
      </c>
      <c r="C108" s="10" t="s">
        <v>397</v>
      </c>
      <c r="D108" s="10" t="s">
        <v>4</v>
      </c>
      <c r="E108" s="69">
        <v>500</v>
      </c>
      <c r="F108" s="12">
        <v>150</v>
      </c>
    </row>
    <row r="109" spans="1:6">
      <c r="A109">
        <f t="shared" si="1"/>
        <v>102</v>
      </c>
      <c r="B109" s="142" t="s">
        <v>216</v>
      </c>
      <c r="C109" s="10" t="s">
        <v>395</v>
      </c>
      <c r="D109" s="10" t="s">
        <v>4</v>
      </c>
      <c r="E109" s="69">
        <v>500</v>
      </c>
      <c r="F109" s="12">
        <v>150</v>
      </c>
    </row>
    <row r="110" spans="1:6">
      <c r="A110">
        <f t="shared" si="1"/>
        <v>103</v>
      </c>
      <c r="B110" s="142" t="s">
        <v>432</v>
      </c>
      <c r="C110" s="10" t="s">
        <v>123</v>
      </c>
      <c r="D110" s="10" t="s">
        <v>4</v>
      </c>
      <c r="E110" s="69">
        <v>500</v>
      </c>
      <c r="F110" s="12">
        <v>150</v>
      </c>
    </row>
    <row r="111" spans="1:6">
      <c r="A111">
        <f t="shared" si="1"/>
        <v>104</v>
      </c>
      <c r="B111" s="142" t="s">
        <v>390</v>
      </c>
      <c r="C111" s="10" t="s">
        <v>391</v>
      </c>
      <c r="D111" s="10" t="s">
        <v>4</v>
      </c>
      <c r="E111" s="69">
        <v>500</v>
      </c>
      <c r="F111" s="12"/>
    </row>
    <row r="112" spans="1:6" ht="12" customHeight="1">
      <c r="A112">
        <f t="shared" si="1"/>
        <v>105</v>
      </c>
      <c r="B112" s="142" t="s">
        <v>433</v>
      </c>
      <c r="C112" s="10" t="s">
        <v>62</v>
      </c>
      <c r="D112" s="10" t="s">
        <v>4</v>
      </c>
      <c r="E112" s="69">
        <v>500</v>
      </c>
      <c r="F112" s="12"/>
    </row>
    <row r="113" spans="1:6">
      <c r="A113">
        <f t="shared" si="1"/>
        <v>106</v>
      </c>
      <c r="B113" s="142" t="s">
        <v>434</v>
      </c>
      <c r="C113" s="10" t="s">
        <v>218</v>
      </c>
      <c r="D113" s="10" t="s">
        <v>4</v>
      </c>
      <c r="E113" s="69">
        <v>500</v>
      </c>
      <c r="F113" s="12">
        <v>150</v>
      </c>
    </row>
    <row r="114" spans="1:6">
      <c r="A114">
        <f t="shared" si="1"/>
        <v>107</v>
      </c>
      <c r="B114" s="142" t="s">
        <v>435</v>
      </c>
      <c r="C114" s="10" t="s">
        <v>387</v>
      </c>
      <c r="D114" s="10" t="s">
        <v>4</v>
      </c>
      <c r="E114" s="69">
        <v>500</v>
      </c>
      <c r="F114" s="12">
        <v>150</v>
      </c>
    </row>
    <row r="115" spans="1:6">
      <c r="A115">
        <f t="shared" si="1"/>
        <v>108</v>
      </c>
      <c r="B115" s="142" t="s">
        <v>11</v>
      </c>
      <c r="C115" s="10" t="s">
        <v>46</v>
      </c>
      <c r="D115" s="10" t="s">
        <v>5</v>
      </c>
      <c r="E115" s="11">
        <v>550</v>
      </c>
      <c r="F115" s="12"/>
    </row>
    <row r="116" spans="1:6">
      <c r="A116">
        <f t="shared" si="1"/>
        <v>109</v>
      </c>
      <c r="B116" s="142" t="s">
        <v>12</v>
      </c>
      <c r="C116" s="10" t="s">
        <v>47</v>
      </c>
      <c r="D116" s="10" t="s">
        <v>5</v>
      </c>
      <c r="E116" s="11">
        <v>550</v>
      </c>
      <c r="F116" s="12"/>
    </row>
    <row r="117" spans="1:6">
      <c r="A117">
        <f t="shared" si="1"/>
        <v>110</v>
      </c>
      <c r="B117" s="142" t="s">
        <v>13</v>
      </c>
      <c r="C117" s="10" t="s">
        <v>48</v>
      </c>
      <c r="D117" s="10" t="s">
        <v>5</v>
      </c>
      <c r="E117" s="11">
        <v>550</v>
      </c>
      <c r="F117" s="12"/>
    </row>
    <row r="118" spans="1:6">
      <c r="A118">
        <f t="shared" si="1"/>
        <v>111</v>
      </c>
      <c r="B118" s="142" t="s">
        <v>14</v>
      </c>
      <c r="C118" s="10" t="s">
        <v>50</v>
      </c>
      <c r="D118" s="10" t="s">
        <v>5</v>
      </c>
      <c r="E118" s="11">
        <v>550</v>
      </c>
      <c r="F118" s="12">
        <v>150</v>
      </c>
    </row>
    <row r="119" spans="1:6">
      <c r="A119">
        <f t="shared" si="1"/>
        <v>112</v>
      </c>
      <c r="B119" s="142" t="s">
        <v>15</v>
      </c>
      <c r="C119" s="10" t="s">
        <v>51</v>
      </c>
      <c r="D119" s="10" t="s">
        <v>5</v>
      </c>
      <c r="E119" s="11">
        <v>550</v>
      </c>
      <c r="F119" s="12"/>
    </row>
    <row r="120" spans="1:6">
      <c r="A120">
        <f t="shared" si="1"/>
        <v>113</v>
      </c>
      <c r="B120" s="142" t="s">
        <v>15</v>
      </c>
      <c r="C120" s="10" t="s">
        <v>53</v>
      </c>
      <c r="D120" s="10" t="s">
        <v>5</v>
      </c>
      <c r="E120" s="11">
        <v>550</v>
      </c>
      <c r="F120" s="12"/>
    </row>
    <row r="121" spans="1:6">
      <c r="A121">
        <f t="shared" si="1"/>
        <v>114</v>
      </c>
      <c r="B121" s="142" t="s">
        <v>16</v>
      </c>
      <c r="C121" s="10" t="s">
        <v>54</v>
      </c>
      <c r="D121" s="10" t="s">
        <v>5</v>
      </c>
      <c r="E121" s="11">
        <v>550</v>
      </c>
      <c r="F121" s="12">
        <v>150</v>
      </c>
    </row>
    <row r="122" spans="1:6">
      <c r="A122">
        <f t="shared" si="1"/>
        <v>115</v>
      </c>
      <c r="B122" s="142" t="s">
        <v>17</v>
      </c>
      <c r="C122" s="10" t="s">
        <v>55</v>
      </c>
      <c r="D122" s="10" t="s">
        <v>5</v>
      </c>
      <c r="E122" s="11">
        <v>550</v>
      </c>
      <c r="F122" s="12">
        <v>100</v>
      </c>
    </row>
    <row r="123" spans="1:6">
      <c r="A123">
        <f t="shared" si="1"/>
        <v>116</v>
      </c>
      <c r="B123" s="142" t="s">
        <v>18</v>
      </c>
      <c r="C123" s="10" t="s">
        <v>56</v>
      </c>
      <c r="D123" s="10" t="s">
        <v>5</v>
      </c>
      <c r="E123" s="11">
        <v>550</v>
      </c>
      <c r="F123" s="12"/>
    </row>
    <row r="124" spans="1:6">
      <c r="A124">
        <f t="shared" si="1"/>
        <v>117</v>
      </c>
      <c r="B124" s="142" t="s">
        <v>19</v>
      </c>
      <c r="C124" s="10" t="s">
        <v>57</v>
      </c>
      <c r="D124" s="10" t="s">
        <v>5</v>
      </c>
      <c r="E124" s="11">
        <v>550</v>
      </c>
      <c r="F124" s="12"/>
    </row>
    <row r="125" spans="1:6">
      <c r="A125">
        <f t="shared" si="1"/>
        <v>118</v>
      </c>
      <c r="B125" s="142" t="s">
        <v>111</v>
      </c>
      <c r="C125" s="10" t="s">
        <v>58</v>
      </c>
      <c r="D125" s="10" t="s">
        <v>5</v>
      </c>
      <c r="E125" s="11">
        <v>550</v>
      </c>
      <c r="F125" s="12"/>
    </row>
    <row r="126" spans="1:6">
      <c r="A126">
        <f t="shared" si="1"/>
        <v>119</v>
      </c>
      <c r="B126" s="142" t="s">
        <v>20</v>
      </c>
      <c r="C126" s="10" t="s">
        <v>59</v>
      </c>
      <c r="D126" s="10" t="s">
        <v>5</v>
      </c>
      <c r="E126" s="11">
        <v>550</v>
      </c>
      <c r="F126" s="12">
        <v>150</v>
      </c>
    </row>
    <row r="127" spans="1:6">
      <c r="A127">
        <f t="shared" si="1"/>
        <v>120</v>
      </c>
      <c r="B127" s="142" t="s">
        <v>22</v>
      </c>
      <c r="C127" s="10" t="s">
        <v>62</v>
      </c>
      <c r="D127" s="10" t="s">
        <v>5</v>
      </c>
      <c r="E127" s="11">
        <v>550</v>
      </c>
      <c r="F127" s="12">
        <v>100</v>
      </c>
    </row>
    <row r="128" spans="1:6">
      <c r="A128">
        <f t="shared" si="1"/>
        <v>121</v>
      </c>
      <c r="B128" s="142" t="s">
        <v>191</v>
      </c>
      <c r="C128" s="10" t="s">
        <v>54</v>
      </c>
      <c r="D128" s="10" t="s">
        <v>5</v>
      </c>
      <c r="E128" s="11">
        <v>550</v>
      </c>
      <c r="F128" s="12"/>
    </row>
    <row r="129" spans="1:6">
      <c r="A129">
        <f t="shared" si="1"/>
        <v>122</v>
      </c>
      <c r="B129" s="142" t="s">
        <v>236</v>
      </c>
      <c r="C129" s="10" t="s">
        <v>61</v>
      </c>
      <c r="D129" s="10" t="s">
        <v>5</v>
      </c>
      <c r="E129" s="11">
        <v>550</v>
      </c>
      <c r="F129" s="12"/>
    </row>
    <row r="130" spans="1:6">
      <c r="A130">
        <f t="shared" si="1"/>
        <v>123</v>
      </c>
      <c r="B130" s="142" t="s">
        <v>117</v>
      </c>
      <c r="C130" s="10" t="s">
        <v>52</v>
      </c>
      <c r="D130" s="10" t="s">
        <v>5</v>
      </c>
      <c r="E130" s="11">
        <v>550</v>
      </c>
      <c r="F130" s="12">
        <v>150</v>
      </c>
    </row>
    <row r="131" spans="1:6">
      <c r="A131">
        <f t="shared" si="1"/>
        <v>124</v>
      </c>
      <c r="B131" s="142" t="s">
        <v>364</v>
      </c>
      <c r="C131" s="10" t="s">
        <v>280</v>
      </c>
      <c r="D131" s="10" t="s">
        <v>5</v>
      </c>
      <c r="E131" s="11">
        <v>550</v>
      </c>
      <c r="F131" s="12">
        <v>150</v>
      </c>
    </row>
    <row r="132" spans="1:6">
      <c r="A132">
        <f t="shared" si="1"/>
        <v>125</v>
      </c>
      <c r="B132" s="142" t="s">
        <v>437</v>
      </c>
      <c r="C132" s="10" t="s">
        <v>420</v>
      </c>
      <c r="D132" s="10" t="s">
        <v>5</v>
      </c>
      <c r="E132" s="11">
        <v>550</v>
      </c>
      <c r="F132" s="12">
        <v>150</v>
      </c>
    </row>
    <row r="133" spans="1:6">
      <c r="A133">
        <f t="shared" si="1"/>
        <v>126</v>
      </c>
      <c r="B133" s="142" t="s">
        <v>438</v>
      </c>
      <c r="C133" s="10" t="s">
        <v>374</v>
      </c>
      <c r="D133" s="10" t="s">
        <v>5</v>
      </c>
      <c r="E133" s="11">
        <v>550</v>
      </c>
      <c r="F133" s="12"/>
    </row>
    <row r="134" spans="1:6">
      <c r="A134">
        <f t="shared" si="1"/>
        <v>127</v>
      </c>
      <c r="B134" s="142" t="s">
        <v>406</v>
      </c>
      <c r="C134" s="10" t="s">
        <v>218</v>
      </c>
      <c r="D134" s="10" t="s">
        <v>5</v>
      </c>
      <c r="E134" s="11">
        <v>550</v>
      </c>
      <c r="F134" s="12"/>
    </row>
    <row r="135" spans="1:6">
      <c r="A135">
        <f t="shared" si="1"/>
        <v>128</v>
      </c>
      <c r="B135" s="142" t="s">
        <v>439</v>
      </c>
      <c r="C135" s="10" t="s">
        <v>54</v>
      </c>
      <c r="D135" s="10" t="s">
        <v>5</v>
      </c>
      <c r="E135" s="11">
        <v>550</v>
      </c>
      <c r="F135" s="12"/>
    </row>
    <row r="136" spans="1:6">
      <c r="A136">
        <f t="shared" si="1"/>
        <v>129</v>
      </c>
      <c r="B136" s="142" t="s">
        <v>440</v>
      </c>
      <c r="C136" s="10" t="s">
        <v>312</v>
      </c>
      <c r="D136" s="10" t="s">
        <v>5</v>
      </c>
      <c r="E136" s="11">
        <v>550</v>
      </c>
      <c r="F136" s="12"/>
    </row>
    <row r="137" spans="1:6">
      <c r="A137">
        <f t="shared" si="1"/>
        <v>130</v>
      </c>
      <c r="B137" s="142" t="s">
        <v>441</v>
      </c>
      <c r="C137" s="10" t="s">
        <v>140</v>
      </c>
      <c r="D137" s="10" t="s">
        <v>5</v>
      </c>
      <c r="E137" s="11">
        <v>550</v>
      </c>
      <c r="F137" s="12"/>
    </row>
    <row r="138" spans="1:6">
      <c r="A138">
        <f t="shared" ref="A138:A182" si="2">A137+1</f>
        <v>131</v>
      </c>
      <c r="B138" s="142" t="s">
        <v>24</v>
      </c>
      <c r="C138" s="10" t="s">
        <v>64</v>
      </c>
      <c r="D138" s="10" t="s">
        <v>6</v>
      </c>
      <c r="E138" s="11">
        <v>550</v>
      </c>
      <c r="F138" s="12"/>
    </row>
    <row r="139" spans="1:6">
      <c r="A139">
        <f t="shared" si="2"/>
        <v>132</v>
      </c>
      <c r="B139" s="142" t="s">
        <v>19</v>
      </c>
      <c r="C139" s="10" t="s">
        <v>66</v>
      </c>
      <c r="D139" s="10" t="s">
        <v>6</v>
      </c>
      <c r="E139" s="11">
        <v>550</v>
      </c>
      <c r="F139" s="12"/>
    </row>
    <row r="140" spans="1:6">
      <c r="A140">
        <f t="shared" si="2"/>
        <v>133</v>
      </c>
      <c r="B140" s="142" t="s">
        <v>25</v>
      </c>
      <c r="C140" s="10" t="s">
        <v>67</v>
      </c>
      <c r="D140" s="10" t="s">
        <v>6</v>
      </c>
      <c r="E140" s="11">
        <v>550</v>
      </c>
      <c r="F140" s="12">
        <v>150</v>
      </c>
    </row>
    <row r="141" spans="1:6">
      <c r="A141">
        <f t="shared" si="2"/>
        <v>134</v>
      </c>
      <c r="B141" s="142" t="s">
        <v>25</v>
      </c>
      <c r="C141" s="10" t="s">
        <v>103</v>
      </c>
      <c r="D141" s="10" t="s">
        <v>6</v>
      </c>
      <c r="E141" s="11">
        <v>550</v>
      </c>
      <c r="F141" s="12">
        <v>150</v>
      </c>
    </row>
    <row r="142" spans="1:6">
      <c r="A142">
        <f t="shared" si="2"/>
        <v>135</v>
      </c>
      <c r="B142" s="142" t="s">
        <v>187</v>
      </c>
      <c r="C142" s="10" t="s">
        <v>130</v>
      </c>
      <c r="D142" s="10" t="s">
        <v>6</v>
      </c>
      <c r="E142" s="11">
        <v>550</v>
      </c>
      <c r="F142" s="12"/>
    </row>
    <row r="143" spans="1:6">
      <c r="A143">
        <f t="shared" si="2"/>
        <v>136</v>
      </c>
      <c r="B143" s="142" t="s">
        <v>161</v>
      </c>
      <c r="C143" s="10" t="s">
        <v>186</v>
      </c>
      <c r="D143" s="10" t="s">
        <v>6</v>
      </c>
      <c r="E143" s="11">
        <v>550</v>
      </c>
      <c r="F143" s="12">
        <v>150</v>
      </c>
    </row>
    <row r="144" spans="1:6">
      <c r="A144">
        <f t="shared" si="2"/>
        <v>137</v>
      </c>
      <c r="B144" s="142" t="s">
        <v>262</v>
      </c>
      <c r="C144" s="10" t="s">
        <v>229</v>
      </c>
      <c r="D144" s="10" t="s">
        <v>6</v>
      </c>
      <c r="E144" s="11">
        <v>550</v>
      </c>
      <c r="F144" s="12"/>
    </row>
    <row r="145" spans="1:6">
      <c r="A145">
        <f t="shared" si="2"/>
        <v>138</v>
      </c>
      <c r="B145" s="142" t="s">
        <v>230</v>
      </c>
      <c r="C145" s="10" t="s">
        <v>68</v>
      </c>
      <c r="D145" s="10" t="s">
        <v>6</v>
      </c>
      <c r="E145" s="11">
        <v>550</v>
      </c>
      <c r="F145" s="12">
        <v>100</v>
      </c>
    </row>
    <row r="146" spans="1:6">
      <c r="A146">
        <f t="shared" si="2"/>
        <v>139</v>
      </c>
      <c r="B146" s="142" t="s">
        <v>231</v>
      </c>
      <c r="C146" s="10" t="s">
        <v>178</v>
      </c>
      <c r="D146" s="10" t="s">
        <v>6</v>
      </c>
      <c r="E146" s="11">
        <v>550</v>
      </c>
      <c r="F146" s="12">
        <v>100</v>
      </c>
    </row>
    <row r="147" spans="1:6">
      <c r="A147">
        <f t="shared" si="2"/>
        <v>140</v>
      </c>
      <c r="B147" s="142" t="s">
        <v>217</v>
      </c>
      <c r="C147" s="10" t="s">
        <v>163</v>
      </c>
      <c r="D147" s="10" t="s">
        <v>6</v>
      </c>
      <c r="E147" s="11">
        <v>550</v>
      </c>
      <c r="F147" s="12"/>
    </row>
    <row r="148" spans="1:6">
      <c r="A148">
        <f t="shared" si="2"/>
        <v>141</v>
      </c>
      <c r="B148" s="142" t="s">
        <v>232</v>
      </c>
      <c r="C148" s="10" t="s">
        <v>175</v>
      </c>
      <c r="D148" s="10" t="s">
        <v>6</v>
      </c>
      <c r="E148" s="11">
        <v>550</v>
      </c>
      <c r="F148" s="12">
        <v>150</v>
      </c>
    </row>
    <row r="149" spans="1:6">
      <c r="A149">
        <f t="shared" si="2"/>
        <v>142</v>
      </c>
      <c r="B149" s="142" t="s">
        <v>233</v>
      </c>
      <c r="C149" s="10" t="s">
        <v>195</v>
      </c>
      <c r="D149" s="10" t="s">
        <v>6</v>
      </c>
      <c r="E149" s="11">
        <v>550</v>
      </c>
      <c r="F149" s="12">
        <v>150</v>
      </c>
    </row>
    <row r="150" spans="1:6">
      <c r="A150">
        <f t="shared" si="2"/>
        <v>143</v>
      </c>
      <c r="B150" s="142" t="s">
        <v>286</v>
      </c>
      <c r="C150" s="10" t="s">
        <v>287</v>
      </c>
      <c r="D150" s="10" t="s">
        <v>6</v>
      </c>
      <c r="E150" s="11">
        <v>550</v>
      </c>
      <c r="F150" s="12">
        <v>150</v>
      </c>
    </row>
    <row r="151" spans="1:6">
      <c r="A151">
        <f t="shared" si="2"/>
        <v>144</v>
      </c>
      <c r="B151" s="142" t="s">
        <v>288</v>
      </c>
      <c r="C151" s="10" t="s">
        <v>289</v>
      </c>
      <c r="D151" s="10" t="s">
        <v>6</v>
      </c>
      <c r="E151" s="11">
        <v>550</v>
      </c>
      <c r="F151" s="12"/>
    </row>
    <row r="152" spans="1:6">
      <c r="A152">
        <f t="shared" si="2"/>
        <v>145</v>
      </c>
      <c r="B152" s="142" t="s">
        <v>304</v>
      </c>
      <c r="C152" s="10" t="s">
        <v>291</v>
      </c>
      <c r="D152" s="10" t="s">
        <v>6</v>
      </c>
      <c r="E152" s="11">
        <v>550</v>
      </c>
      <c r="F152" s="12">
        <v>150</v>
      </c>
    </row>
    <row r="153" spans="1:6">
      <c r="A153">
        <f t="shared" si="2"/>
        <v>146</v>
      </c>
      <c r="B153" s="142" t="s">
        <v>293</v>
      </c>
      <c r="C153" s="10" t="s">
        <v>103</v>
      </c>
      <c r="D153" s="10" t="s">
        <v>6</v>
      </c>
      <c r="E153" s="11">
        <v>550</v>
      </c>
      <c r="F153" s="12"/>
    </row>
    <row r="154" spans="1:6">
      <c r="A154">
        <f t="shared" si="2"/>
        <v>147</v>
      </c>
      <c r="B154" s="142" t="s">
        <v>227</v>
      </c>
      <c r="C154" s="10" t="s">
        <v>134</v>
      </c>
      <c r="D154" s="10" t="s">
        <v>6</v>
      </c>
      <c r="E154" s="11">
        <v>550</v>
      </c>
      <c r="F154" s="12">
        <v>150</v>
      </c>
    </row>
    <row r="155" spans="1:6">
      <c r="A155">
        <f t="shared" si="2"/>
        <v>148</v>
      </c>
      <c r="B155" s="142" t="s">
        <v>443</v>
      </c>
      <c r="C155" s="10" t="s">
        <v>165</v>
      </c>
      <c r="D155" s="10" t="s">
        <v>6</v>
      </c>
      <c r="E155" s="11">
        <v>550</v>
      </c>
      <c r="F155" s="12">
        <v>200</v>
      </c>
    </row>
    <row r="156" spans="1:6">
      <c r="A156">
        <f t="shared" si="2"/>
        <v>149</v>
      </c>
      <c r="B156" s="142" t="s">
        <v>444</v>
      </c>
      <c r="C156" s="10" t="s">
        <v>370</v>
      </c>
      <c r="D156" s="10" t="s">
        <v>6</v>
      </c>
      <c r="E156" s="11">
        <v>550</v>
      </c>
      <c r="F156" s="12">
        <v>200</v>
      </c>
    </row>
    <row r="157" spans="1:6">
      <c r="A157">
        <f t="shared" si="2"/>
        <v>150</v>
      </c>
      <c r="B157" s="142" t="s">
        <v>445</v>
      </c>
      <c r="C157" s="10" t="s">
        <v>321</v>
      </c>
      <c r="D157" s="10" t="s">
        <v>6</v>
      </c>
      <c r="E157" s="11">
        <v>550</v>
      </c>
      <c r="F157" s="12">
        <v>150</v>
      </c>
    </row>
    <row r="158" spans="1:6">
      <c r="A158">
        <f t="shared" si="2"/>
        <v>151</v>
      </c>
      <c r="B158" s="142" t="s">
        <v>27</v>
      </c>
      <c r="C158" s="10" t="s">
        <v>69</v>
      </c>
      <c r="D158" s="10" t="s">
        <v>124</v>
      </c>
      <c r="E158" s="11">
        <v>550</v>
      </c>
      <c r="F158" s="12"/>
    </row>
    <row r="159" spans="1:6">
      <c r="A159">
        <f t="shared" si="2"/>
        <v>152</v>
      </c>
      <c r="B159" s="142" t="s">
        <v>91</v>
      </c>
      <c r="C159" s="10" t="s">
        <v>70</v>
      </c>
      <c r="D159" s="10" t="s">
        <v>124</v>
      </c>
      <c r="E159" s="11">
        <v>550</v>
      </c>
      <c r="F159" s="12"/>
    </row>
    <row r="160" spans="1:6">
      <c r="A160">
        <f t="shared" si="2"/>
        <v>153</v>
      </c>
      <c r="B160" s="142" t="s">
        <v>28</v>
      </c>
      <c r="C160" s="10" t="s">
        <v>71</v>
      </c>
      <c r="D160" s="10" t="s">
        <v>124</v>
      </c>
      <c r="E160" s="11">
        <v>550</v>
      </c>
      <c r="F160" s="12"/>
    </row>
    <row r="161" spans="1:6">
      <c r="A161">
        <f t="shared" si="2"/>
        <v>154</v>
      </c>
      <c r="B161" s="142" t="s">
        <v>127</v>
      </c>
      <c r="C161" s="10" t="s">
        <v>72</v>
      </c>
      <c r="D161" s="10" t="s">
        <v>124</v>
      </c>
      <c r="E161" s="11">
        <v>550</v>
      </c>
      <c r="F161" s="12">
        <v>150</v>
      </c>
    </row>
    <row r="162" spans="1:6">
      <c r="A162">
        <f t="shared" si="2"/>
        <v>155</v>
      </c>
      <c r="B162" s="142" t="s">
        <v>157</v>
      </c>
      <c r="C162" s="10" t="s">
        <v>186</v>
      </c>
      <c r="D162" s="10" t="s">
        <v>124</v>
      </c>
      <c r="E162" s="11">
        <v>550</v>
      </c>
      <c r="F162" s="12">
        <v>150</v>
      </c>
    </row>
    <row r="163" spans="1:6">
      <c r="A163">
        <f t="shared" si="2"/>
        <v>156</v>
      </c>
      <c r="B163" s="142" t="s">
        <v>188</v>
      </c>
      <c r="C163" s="10" t="s">
        <v>104</v>
      </c>
      <c r="D163" s="10" t="s">
        <v>124</v>
      </c>
      <c r="E163" s="11">
        <v>550</v>
      </c>
      <c r="F163" s="12"/>
    </row>
    <row r="164" spans="1:6">
      <c r="A164">
        <f t="shared" si="2"/>
        <v>157</v>
      </c>
      <c r="B164" s="142" t="s">
        <v>224</v>
      </c>
      <c r="C164" s="10" t="s">
        <v>176</v>
      </c>
      <c r="D164" s="10" t="s">
        <v>124</v>
      </c>
      <c r="E164" s="11">
        <v>550</v>
      </c>
      <c r="F164" s="12"/>
    </row>
    <row r="165" spans="1:6">
      <c r="A165">
        <f t="shared" si="2"/>
        <v>158</v>
      </c>
      <c r="B165" s="142" t="s">
        <v>263</v>
      </c>
      <c r="C165" s="10" t="s">
        <v>264</v>
      </c>
      <c r="D165" s="10" t="s">
        <v>124</v>
      </c>
      <c r="E165" s="11">
        <v>550</v>
      </c>
      <c r="F165" s="12">
        <v>150</v>
      </c>
    </row>
    <row r="166" spans="1:6">
      <c r="A166">
        <f t="shared" si="2"/>
        <v>159</v>
      </c>
      <c r="B166" s="142" t="s">
        <v>281</v>
      </c>
      <c r="C166" s="10" t="s">
        <v>165</v>
      </c>
      <c r="D166" s="10" t="s">
        <v>124</v>
      </c>
      <c r="E166" s="11">
        <v>550</v>
      </c>
      <c r="F166" s="12"/>
    </row>
    <row r="167" spans="1:6">
      <c r="A167">
        <f t="shared" si="2"/>
        <v>160</v>
      </c>
      <c r="B167" s="142" t="s">
        <v>285</v>
      </c>
      <c r="C167" s="10" t="s">
        <v>207</v>
      </c>
      <c r="D167" s="10" t="s">
        <v>124</v>
      </c>
      <c r="E167" s="11">
        <v>550</v>
      </c>
      <c r="F167" s="12"/>
    </row>
    <row r="168" spans="1:6">
      <c r="A168">
        <f t="shared" si="2"/>
        <v>161</v>
      </c>
      <c r="B168" s="142" t="s">
        <v>322</v>
      </c>
      <c r="C168" s="10" t="s">
        <v>107</v>
      </c>
      <c r="D168" s="10" t="s">
        <v>124</v>
      </c>
      <c r="E168" s="11">
        <v>550</v>
      </c>
      <c r="F168" s="12"/>
    </row>
    <row r="169" spans="1:6">
      <c r="A169">
        <f t="shared" si="2"/>
        <v>162</v>
      </c>
      <c r="B169" s="142" t="s">
        <v>365</v>
      </c>
      <c r="C169" s="10" t="s">
        <v>366</v>
      </c>
      <c r="D169" s="10" t="s">
        <v>124</v>
      </c>
      <c r="E169" s="11">
        <v>550</v>
      </c>
      <c r="F169" s="12">
        <v>150</v>
      </c>
    </row>
    <row r="170" spans="1:6">
      <c r="A170">
        <f t="shared" si="2"/>
        <v>163</v>
      </c>
      <c r="B170" s="142" t="s">
        <v>418</v>
      </c>
      <c r="C170" s="10" t="s">
        <v>419</v>
      </c>
      <c r="D170" s="10" t="s">
        <v>124</v>
      </c>
      <c r="E170" s="11">
        <v>550</v>
      </c>
      <c r="F170" s="12"/>
    </row>
    <row r="171" spans="1:6">
      <c r="A171">
        <f t="shared" si="2"/>
        <v>164</v>
      </c>
      <c r="B171" s="142" t="s">
        <v>23</v>
      </c>
      <c r="C171" s="10" t="s">
        <v>63</v>
      </c>
      <c r="D171" s="10" t="s">
        <v>329</v>
      </c>
      <c r="E171" s="11">
        <v>550</v>
      </c>
      <c r="F171" s="12"/>
    </row>
    <row r="172" spans="1:6">
      <c r="A172">
        <f t="shared" si="2"/>
        <v>165</v>
      </c>
      <c r="B172" s="142" t="s">
        <v>29</v>
      </c>
      <c r="C172" s="10" t="s">
        <v>73</v>
      </c>
      <c r="D172" s="10" t="s">
        <v>329</v>
      </c>
      <c r="E172" s="11">
        <v>550</v>
      </c>
      <c r="F172" s="12"/>
    </row>
    <row r="173" spans="1:6">
      <c r="A173">
        <f t="shared" si="2"/>
        <v>166</v>
      </c>
      <c r="B173" s="142" t="s">
        <v>30</v>
      </c>
      <c r="C173" s="10" t="s">
        <v>74</v>
      </c>
      <c r="D173" s="10" t="s">
        <v>329</v>
      </c>
      <c r="E173" s="11">
        <v>550</v>
      </c>
      <c r="F173" s="12"/>
    </row>
    <row r="174" spans="1:6">
      <c r="A174">
        <f t="shared" si="2"/>
        <v>167</v>
      </c>
      <c r="B174" s="142" t="s">
        <v>13</v>
      </c>
      <c r="C174" s="10" t="s">
        <v>75</v>
      </c>
      <c r="D174" s="10" t="s">
        <v>329</v>
      </c>
      <c r="E174" s="11">
        <v>550</v>
      </c>
      <c r="F174" s="12"/>
    </row>
    <row r="175" spans="1:6">
      <c r="A175">
        <f t="shared" si="2"/>
        <v>168</v>
      </c>
      <c r="B175" s="142" t="s">
        <v>27</v>
      </c>
      <c r="C175" s="10" t="s">
        <v>76</v>
      </c>
      <c r="D175" s="10" t="s">
        <v>329</v>
      </c>
      <c r="E175" s="11">
        <v>550</v>
      </c>
      <c r="F175" s="12"/>
    </row>
    <row r="176" spans="1:6">
      <c r="A176">
        <f t="shared" si="2"/>
        <v>169</v>
      </c>
      <c r="B176" s="142" t="s">
        <v>15</v>
      </c>
      <c r="C176" s="10" t="s">
        <v>77</v>
      </c>
      <c r="D176" s="10" t="s">
        <v>329</v>
      </c>
      <c r="E176" s="11">
        <v>550</v>
      </c>
      <c r="F176" s="12"/>
    </row>
    <row r="177" spans="1:6">
      <c r="A177">
        <f t="shared" si="2"/>
        <v>170</v>
      </c>
      <c r="B177" s="142" t="s">
        <v>31</v>
      </c>
      <c r="C177" s="10" t="s">
        <v>78</v>
      </c>
      <c r="D177" s="10" t="s">
        <v>329</v>
      </c>
      <c r="E177" s="11">
        <v>550</v>
      </c>
      <c r="F177" s="12">
        <v>250</v>
      </c>
    </row>
    <row r="178" spans="1:6">
      <c r="A178">
        <f t="shared" si="2"/>
        <v>171</v>
      </c>
      <c r="B178" s="142" t="s">
        <v>227</v>
      </c>
      <c r="C178" s="10" t="s">
        <v>165</v>
      </c>
      <c r="D178" s="10" t="s">
        <v>329</v>
      </c>
      <c r="E178" s="11">
        <v>550</v>
      </c>
      <c r="F178" s="12">
        <v>150</v>
      </c>
    </row>
    <row r="179" spans="1:6">
      <c r="A179">
        <f t="shared" si="2"/>
        <v>172</v>
      </c>
      <c r="B179" s="142" t="s">
        <v>168</v>
      </c>
      <c r="C179" s="10" t="s">
        <v>190</v>
      </c>
      <c r="D179" s="10" t="s">
        <v>329</v>
      </c>
      <c r="E179" s="11">
        <v>550</v>
      </c>
      <c r="F179" s="12"/>
    </row>
    <row r="180" spans="1:6">
      <c r="A180">
        <f t="shared" si="2"/>
        <v>173</v>
      </c>
      <c r="B180" s="142" t="s">
        <v>111</v>
      </c>
      <c r="C180" s="10" t="s">
        <v>158</v>
      </c>
      <c r="D180" s="10" t="s">
        <v>329</v>
      </c>
      <c r="E180" s="11">
        <v>550</v>
      </c>
      <c r="F180" s="12">
        <v>150</v>
      </c>
    </row>
    <row r="181" spans="1:6">
      <c r="A181">
        <f t="shared" si="2"/>
        <v>174</v>
      </c>
      <c r="B181" s="142" t="s">
        <v>364</v>
      </c>
      <c r="C181" s="10" t="s">
        <v>61</v>
      </c>
      <c r="D181" s="10" t="s">
        <v>329</v>
      </c>
      <c r="E181" s="11">
        <v>550</v>
      </c>
      <c r="F181" s="12"/>
    </row>
    <row r="182" spans="1:6" ht="15.75" thickBot="1">
      <c r="A182">
        <f t="shared" si="2"/>
        <v>175</v>
      </c>
      <c r="B182" s="143" t="s">
        <v>446</v>
      </c>
      <c r="C182" s="16" t="s">
        <v>416</v>
      </c>
      <c r="D182" s="16" t="s">
        <v>329</v>
      </c>
      <c r="E182" s="17">
        <v>550</v>
      </c>
      <c r="F182" s="18"/>
    </row>
    <row r="183" spans="1:6" ht="15.75" thickBot="1"/>
    <row r="184" spans="1:6" ht="15.75" thickBot="1">
      <c r="E184" s="145">
        <f>SUM(E8:E183)</f>
        <v>88100</v>
      </c>
      <c r="F184" s="144">
        <f>SUM(F8:F183)</f>
        <v>14850</v>
      </c>
    </row>
    <row r="186" spans="1:6">
      <c r="E186" s="72">
        <f>SUM(+F184+E184)</f>
        <v>102950</v>
      </c>
    </row>
  </sheetData>
  <pageMargins left="0.17" right="0.35" top="0.28999999999999998" bottom="0.28999999999999998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B3:F188"/>
  <sheetViews>
    <sheetView topLeftCell="B173" workbookViewId="0">
      <selection activeCell="E189" sqref="E189"/>
    </sheetView>
  </sheetViews>
  <sheetFormatPr baseColWidth="10" defaultColWidth="9.140625" defaultRowHeight="15"/>
  <cols>
    <col min="2" max="3" width="24.85546875" customWidth="1"/>
    <col min="4" max="6" width="16.7109375" customWidth="1"/>
  </cols>
  <sheetData>
    <row r="3" spans="2:6" ht="26.25">
      <c r="B3" s="1" t="s">
        <v>0</v>
      </c>
      <c r="C3" s="1"/>
      <c r="D3" s="2"/>
      <c r="E3" s="3"/>
      <c r="F3" s="3"/>
    </row>
    <row r="4" spans="2:6">
      <c r="B4" s="79" t="s">
        <v>367</v>
      </c>
      <c r="D4" s="2"/>
      <c r="E4" s="3"/>
      <c r="F4" s="3"/>
    </row>
    <row r="5" spans="2:6" ht="19.5" customHeight="1">
      <c r="D5" s="4" t="s">
        <v>1</v>
      </c>
      <c r="E5" s="3"/>
      <c r="F5" s="3"/>
    </row>
    <row r="6" spans="2:6" ht="19.5" customHeight="1" thickBot="1">
      <c r="D6" s="3"/>
      <c r="E6" s="3"/>
      <c r="F6" s="3"/>
    </row>
    <row r="7" spans="2:6" ht="15.75" thickBot="1">
      <c r="B7" s="22" t="s">
        <v>10</v>
      </c>
      <c r="C7" s="23" t="s">
        <v>9</v>
      </c>
      <c r="D7" s="20" t="s">
        <v>92</v>
      </c>
      <c r="E7" s="21" t="s">
        <v>94</v>
      </c>
      <c r="F7" s="24" t="s">
        <v>95</v>
      </c>
    </row>
    <row r="8" spans="2:6">
      <c r="B8" s="126" t="s">
        <v>37</v>
      </c>
      <c r="C8" s="127" t="s">
        <v>83</v>
      </c>
      <c r="D8" s="127" t="s">
        <v>128</v>
      </c>
      <c r="E8" s="99">
        <v>450</v>
      </c>
      <c r="F8" s="146"/>
    </row>
    <row r="9" spans="2:6">
      <c r="B9" s="128" t="s">
        <v>40</v>
      </c>
      <c r="C9" s="129" t="s">
        <v>85</v>
      </c>
      <c r="D9" s="129" t="s">
        <v>128</v>
      </c>
      <c r="E9" s="66">
        <v>450</v>
      </c>
      <c r="F9" s="147"/>
    </row>
    <row r="10" spans="2:6">
      <c r="B10" s="128" t="s">
        <v>43</v>
      </c>
      <c r="C10" s="129" t="s">
        <v>88</v>
      </c>
      <c r="D10" s="129" t="s">
        <v>128</v>
      </c>
      <c r="E10" s="66">
        <v>450</v>
      </c>
      <c r="F10" s="147">
        <v>150</v>
      </c>
    </row>
    <row r="11" spans="2:6">
      <c r="B11" s="128" t="s">
        <v>44</v>
      </c>
      <c r="C11" s="129" t="s">
        <v>60</v>
      </c>
      <c r="D11" s="129" t="s">
        <v>128</v>
      </c>
      <c r="E11" s="66">
        <v>450</v>
      </c>
      <c r="F11" s="147">
        <v>150</v>
      </c>
    </row>
    <row r="12" spans="2:6">
      <c r="B12" s="128" t="s">
        <v>45</v>
      </c>
      <c r="C12" s="129" t="s">
        <v>89</v>
      </c>
      <c r="D12" s="129" t="s">
        <v>128</v>
      </c>
      <c r="E12" s="66">
        <v>450</v>
      </c>
      <c r="F12" s="147">
        <v>150</v>
      </c>
    </row>
    <row r="13" spans="2:6">
      <c r="B13" s="128" t="s">
        <v>105</v>
      </c>
      <c r="C13" s="129" t="s">
        <v>106</v>
      </c>
      <c r="D13" s="129" t="s">
        <v>128</v>
      </c>
      <c r="E13" s="66">
        <v>450</v>
      </c>
      <c r="F13" s="147"/>
    </row>
    <row r="14" spans="2:6">
      <c r="B14" s="128" t="s">
        <v>245</v>
      </c>
      <c r="C14" s="129" t="s">
        <v>107</v>
      </c>
      <c r="D14" s="129" t="s">
        <v>128</v>
      </c>
      <c r="E14" s="66">
        <v>450</v>
      </c>
      <c r="F14" s="147"/>
    </row>
    <row r="15" spans="2:6">
      <c r="B15" s="128" t="s">
        <v>42</v>
      </c>
      <c r="C15" s="129" t="s">
        <v>108</v>
      </c>
      <c r="D15" s="129" t="s">
        <v>128</v>
      </c>
      <c r="E15" s="66">
        <v>450</v>
      </c>
      <c r="F15" s="147">
        <v>200</v>
      </c>
    </row>
    <row r="16" spans="2:6">
      <c r="B16" s="128" t="s">
        <v>112</v>
      </c>
      <c r="C16" s="129" t="s">
        <v>113</v>
      </c>
      <c r="D16" s="129" t="s">
        <v>128</v>
      </c>
      <c r="E16" s="66">
        <v>450</v>
      </c>
      <c r="F16" s="147"/>
    </row>
    <row r="17" spans="2:6">
      <c r="B17" s="128" t="s">
        <v>122</v>
      </c>
      <c r="C17" s="129" t="s">
        <v>219</v>
      </c>
      <c r="D17" s="129" t="s">
        <v>128</v>
      </c>
      <c r="E17" s="66">
        <v>450</v>
      </c>
      <c r="F17" s="147"/>
    </row>
    <row r="18" spans="2:6">
      <c r="B18" s="128" t="s">
        <v>129</v>
      </c>
      <c r="C18" s="129" t="s">
        <v>130</v>
      </c>
      <c r="D18" s="129" t="s">
        <v>128</v>
      </c>
      <c r="E18" s="66">
        <v>450</v>
      </c>
      <c r="F18" s="147">
        <v>150</v>
      </c>
    </row>
    <row r="19" spans="2:6">
      <c r="B19" s="128" t="s">
        <v>131</v>
      </c>
      <c r="C19" s="129" t="s">
        <v>132</v>
      </c>
      <c r="D19" s="129" t="s">
        <v>128</v>
      </c>
      <c r="E19" s="66">
        <v>450</v>
      </c>
      <c r="F19" s="147"/>
    </row>
    <row r="20" spans="2:6">
      <c r="B20" s="128" t="s">
        <v>133</v>
      </c>
      <c r="C20" s="129" t="s">
        <v>134</v>
      </c>
      <c r="D20" s="129" t="s">
        <v>128</v>
      </c>
      <c r="E20" s="66">
        <v>450</v>
      </c>
      <c r="F20" s="147">
        <v>150</v>
      </c>
    </row>
    <row r="21" spans="2:6">
      <c r="B21" s="128" t="s">
        <v>36</v>
      </c>
      <c r="C21" s="129" t="s">
        <v>135</v>
      </c>
      <c r="D21" s="129" t="s">
        <v>128</v>
      </c>
      <c r="E21" s="66">
        <v>450</v>
      </c>
      <c r="F21" s="147">
        <v>100</v>
      </c>
    </row>
    <row r="22" spans="2:6">
      <c r="B22" s="128" t="s">
        <v>136</v>
      </c>
      <c r="C22" s="129" t="s">
        <v>113</v>
      </c>
      <c r="D22" s="129" t="s">
        <v>128</v>
      </c>
      <c r="E22" s="66">
        <v>450</v>
      </c>
      <c r="F22" s="147">
        <v>150</v>
      </c>
    </row>
    <row r="23" spans="2:6">
      <c r="B23" s="128" t="s">
        <v>137</v>
      </c>
      <c r="C23" s="129" t="s">
        <v>138</v>
      </c>
      <c r="D23" s="129" t="s">
        <v>128</v>
      </c>
      <c r="E23" s="66">
        <v>450</v>
      </c>
      <c r="F23" s="147"/>
    </row>
    <row r="24" spans="2:6">
      <c r="B24" s="128" t="s">
        <v>139</v>
      </c>
      <c r="C24" s="129" t="s">
        <v>140</v>
      </c>
      <c r="D24" s="129" t="s">
        <v>128</v>
      </c>
      <c r="E24" s="66">
        <v>450</v>
      </c>
      <c r="F24" s="147"/>
    </row>
    <row r="25" spans="2:6">
      <c r="B25" s="128" t="s">
        <v>141</v>
      </c>
      <c r="C25" s="129" t="s">
        <v>142</v>
      </c>
      <c r="D25" s="129" t="s">
        <v>128</v>
      </c>
      <c r="E25" s="66">
        <v>450</v>
      </c>
      <c r="F25" s="147">
        <v>100</v>
      </c>
    </row>
    <row r="26" spans="2:6">
      <c r="B26" s="128" t="s">
        <v>143</v>
      </c>
      <c r="C26" s="129" t="s">
        <v>144</v>
      </c>
      <c r="D26" s="129" t="s">
        <v>128</v>
      </c>
      <c r="E26" s="66">
        <v>450</v>
      </c>
      <c r="F26" s="147">
        <v>250</v>
      </c>
    </row>
    <row r="27" spans="2:6">
      <c r="B27" s="128" t="s">
        <v>145</v>
      </c>
      <c r="C27" s="129" t="s">
        <v>146</v>
      </c>
      <c r="D27" s="129" t="s">
        <v>128</v>
      </c>
      <c r="E27" s="66">
        <v>450</v>
      </c>
      <c r="F27" s="147">
        <v>100</v>
      </c>
    </row>
    <row r="28" spans="2:6">
      <c r="B28" s="128" t="s">
        <v>201</v>
      </c>
      <c r="C28" s="129" t="s">
        <v>205</v>
      </c>
      <c r="D28" s="129" t="s">
        <v>128</v>
      </c>
      <c r="E28" s="66">
        <v>450</v>
      </c>
      <c r="F28" s="147">
        <v>150</v>
      </c>
    </row>
    <row r="29" spans="2:6">
      <c r="B29" s="128" t="s">
        <v>206</v>
      </c>
      <c r="C29" s="129" t="s">
        <v>207</v>
      </c>
      <c r="D29" s="129" t="s">
        <v>128</v>
      </c>
      <c r="E29" s="66">
        <v>450</v>
      </c>
      <c r="F29" s="147">
        <v>250</v>
      </c>
    </row>
    <row r="30" spans="2:6">
      <c r="B30" s="128" t="s">
        <v>208</v>
      </c>
      <c r="C30" s="129" t="s">
        <v>209</v>
      </c>
      <c r="D30" s="129" t="s">
        <v>128</v>
      </c>
      <c r="E30" s="66">
        <v>450</v>
      </c>
      <c r="F30" s="147">
        <v>150</v>
      </c>
    </row>
    <row r="31" spans="2:6">
      <c r="B31" s="128" t="s">
        <v>210</v>
      </c>
      <c r="C31" s="129" t="s">
        <v>211</v>
      </c>
      <c r="D31" s="129" t="s">
        <v>128</v>
      </c>
      <c r="E31" s="66">
        <v>450</v>
      </c>
      <c r="F31" s="147">
        <v>150</v>
      </c>
    </row>
    <row r="32" spans="2:6">
      <c r="B32" s="128" t="s">
        <v>212</v>
      </c>
      <c r="C32" s="129" t="s">
        <v>213</v>
      </c>
      <c r="D32" s="129" t="s">
        <v>128</v>
      </c>
      <c r="E32" s="66">
        <v>450</v>
      </c>
      <c r="F32" s="147"/>
    </row>
    <row r="33" spans="2:6">
      <c r="B33" s="128" t="s">
        <v>214</v>
      </c>
      <c r="C33" s="129" t="s">
        <v>215</v>
      </c>
      <c r="D33" s="129" t="s">
        <v>128</v>
      </c>
      <c r="E33" s="66">
        <v>450</v>
      </c>
      <c r="F33" s="147">
        <v>150</v>
      </c>
    </row>
    <row r="34" spans="2:6">
      <c r="B34" s="128" t="s">
        <v>216</v>
      </c>
      <c r="C34" s="129" t="s">
        <v>130</v>
      </c>
      <c r="D34" s="129" t="s">
        <v>128</v>
      </c>
      <c r="E34" s="66">
        <v>450</v>
      </c>
      <c r="F34" s="147">
        <v>150</v>
      </c>
    </row>
    <row r="35" spans="2:6">
      <c r="B35" s="128" t="s">
        <v>217</v>
      </c>
      <c r="C35" s="129" t="s">
        <v>218</v>
      </c>
      <c r="D35" s="129" t="s">
        <v>128</v>
      </c>
      <c r="E35" s="66">
        <v>450</v>
      </c>
      <c r="F35" s="147"/>
    </row>
    <row r="36" spans="2:6">
      <c r="B36" s="128" t="s">
        <v>246</v>
      </c>
      <c r="C36" s="129" t="s">
        <v>247</v>
      </c>
      <c r="D36" s="129" t="s">
        <v>128</v>
      </c>
      <c r="E36" s="66">
        <v>450</v>
      </c>
      <c r="F36" s="147"/>
    </row>
    <row r="37" spans="2:6">
      <c r="B37" s="128" t="s">
        <v>248</v>
      </c>
      <c r="C37" s="129" t="s">
        <v>179</v>
      </c>
      <c r="D37" s="129" t="s">
        <v>128</v>
      </c>
      <c r="E37" s="66">
        <v>450</v>
      </c>
      <c r="F37" s="147"/>
    </row>
    <row r="38" spans="2:6">
      <c r="B38" s="128" t="s">
        <v>249</v>
      </c>
      <c r="C38" s="129" t="s">
        <v>204</v>
      </c>
      <c r="D38" s="129" t="s">
        <v>128</v>
      </c>
      <c r="E38" s="66">
        <v>450</v>
      </c>
      <c r="F38" s="147"/>
    </row>
    <row r="39" spans="2:6">
      <c r="B39" s="128" t="s">
        <v>250</v>
      </c>
      <c r="C39" s="129" t="s">
        <v>123</v>
      </c>
      <c r="D39" s="129" t="s">
        <v>128</v>
      </c>
      <c r="E39" s="66">
        <v>450</v>
      </c>
      <c r="F39" s="147">
        <v>100</v>
      </c>
    </row>
    <row r="40" spans="2:6">
      <c r="B40" s="128" t="s">
        <v>251</v>
      </c>
      <c r="C40" s="129" t="s">
        <v>252</v>
      </c>
      <c r="D40" s="129" t="s">
        <v>128</v>
      </c>
      <c r="E40" s="66">
        <v>450</v>
      </c>
      <c r="F40" s="147">
        <v>150</v>
      </c>
    </row>
    <row r="41" spans="2:6">
      <c r="B41" s="128" t="s">
        <v>253</v>
      </c>
      <c r="C41" s="129" t="s">
        <v>254</v>
      </c>
      <c r="D41" s="129" t="s">
        <v>128</v>
      </c>
      <c r="E41" s="66">
        <v>450</v>
      </c>
      <c r="F41" s="147">
        <v>150</v>
      </c>
    </row>
    <row r="42" spans="2:6">
      <c r="B42" s="128" t="s">
        <v>305</v>
      </c>
      <c r="C42" s="129" t="s">
        <v>207</v>
      </c>
      <c r="D42" s="129" t="s">
        <v>128</v>
      </c>
      <c r="E42" s="66">
        <v>450</v>
      </c>
      <c r="F42" s="147">
        <v>100</v>
      </c>
    </row>
    <row r="43" spans="2:6">
      <c r="B43" s="128" t="s">
        <v>281</v>
      </c>
      <c r="C43" s="129" t="s">
        <v>280</v>
      </c>
      <c r="D43" s="129" t="s">
        <v>128</v>
      </c>
      <c r="E43" s="66">
        <v>450</v>
      </c>
      <c r="F43" s="147"/>
    </row>
    <row r="44" spans="2:6">
      <c r="B44" s="128" t="s">
        <v>201</v>
      </c>
      <c r="C44" s="129" t="s">
        <v>215</v>
      </c>
      <c r="D44" s="129" t="s">
        <v>128</v>
      </c>
      <c r="E44" s="66">
        <v>450</v>
      </c>
      <c r="F44" s="147">
        <v>150</v>
      </c>
    </row>
    <row r="45" spans="2:6">
      <c r="B45" s="128" t="s">
        <v>233</v>
      </c>
      <c r="C45" s="129" t="s">
        <v>282</v>
      </c>
      <c r="D45" s="129" t="s">
        <v>128</v>
      </c>
      <c r="E45" s="66">
        <v>450</v>
      </c>
      <c r="F45" s="147"/>
    </row>
    <row r="46" spans="2:6">
      <c r="B46" s="128" t="s">
        <v>307</v>
      </c>
      <c r="C46" s="129" t="s">
        <v>311</v>
      </c>
      <c r="D46" s="129" t="s">
        <v>128</v>
      </c>
      <c r="E46" s="66">
        <v>450</v>
      </c>
      <c r="F46" s="147">
        <v>150</v>
      </c>
    </row>
    <row r="47" spans="2:6">
      <c r="B47" s="130" t="s">
        <v>309</v>
      </c>
      <c r="C47" s="131" t="s">
        <v>310</v>
      </c>
      <c r="D47" s="129" t="s">
        <v>128</v>
      </c>
      <c r="E47" s="66">
        <v>450</v>
      </c>
      <c r="F47" s="148">
        <v>100</v>
      </c>
    </row>
    <row r="48" spans="2:6">
      <c r="B48" s="128" t="s">
        <v>354</v>
      </c>
      <c r="C48" s="129" t="s">
        <v>134</v>
      </c>
      <c r="D48" s="129" t="s">
        <v>128</v>
      </c>
      <c r="E48" s="66">
        <v>450</v>
      </c>
      <c r="F48" s="148">
        <v>150</v>
      </c>
    </row>
    <row r="49" spans="2:6">
      <c r="B49" s="128" t="s">
        <v>356</v>
      </c>
      <c r="C49" s="129" t="s">
        <v>178</v>
      </c>
      <c r="D49" s="129" t="s">
        <v>128</v>
      </c>
      <c r="E49" s="66">
        <v>450</v>
      </c>
      <c r="F49" s="148">
        <v>150</v>
      </c>
    </row>
    <row r="50" spans="2:6">
      <c r="B50" s="128" t="s">
        <v>336</v>
      </c>
      <c r="C50" s="129" t="s">
        <v>357</v>
      </c>
      <c r="D50" s="129" t="s">
        <v>128</v>
      </c>
      <c r="E50" s="66">
        <v>450</v>
      </c>
      <c r="F50" s="148">
        <v>150</v>
      </c>
    </row>
    <row r="51" spans="2:6">
      <c r="B51" s="128" t="s">
        <v>358</v>
      </c>
      <c r="C51" s="129" t="s">
        <v>252</v>
      </c>
      <c r="D51" s="129" t="s">
        <v>128</v>
      </c>
      <c r="E51" s="66">
        <v>450</v>
      </c>
      <c r="F51" s="148">
        <v>150</v>
      </c>
    </row>
    <row r="52" spans="2:6">
      <c r="B52" s="128" t="s">
        <v>359</v>
      </c>
      <c r="C52" s="129" t="s">
        <v>268</v>
      </c>
      <c r="D52" s="129" t="s">
        <v>128</v>
      </c>
      <c r="E52" s="66">
        <v>450</v>
      </c>
      <c r="F52" s="148">
        <v>0</v>
      </c>
    </row>
    <row r="53" spans="2:6">
      <c r="B53" s="128" t="s">
        <v>350</v>
      </c>
      <c r="C53" s="129" t="s">
        <v>165</v>
      </c>
      <c r="D53" s="129" t="s">
        <v>128</v>
      </c>
      <c r="E53" s="66">
        <v>450</v>
      </c>
      <c r="F53" s="148">
        <v>150</v>
      </c>
    </row>
    <row r="54" spans="2:6">
      <c r="B54" s="128" t="s">
        <v>360</v>
      </c>
      <c r="C54" s="129" t="s">
        <v>361</v>
      </c>
      <c r="D54" s="129" t="s">
        <v>128</v>
      </c>
      <c r="E54" s="66">
        <v>450</v>
      </c>
      <c r="F54" s="148">
        <v>100</v>
      </c>
    </row>
    <row r="55" spans="2:6">
      <c r="B55" s="128" t="s">
        <v>207</v>
      </c>
      <c r="C55" s="129" t="s">
        <v>362</v>
      </c>
      <c r="D55" s="129" t="s">
        <v>128</v>
      </c>
      <c r="E55" s="66">
        <v>450</v>
      </c>
      <c r="F55" s="148">
        <v>150</v>
      </c>
    </row>
    <row r="56" spans="2:6">
      <c r="B56" s="128" t="s">
        <v>421</v>
      </c>
      <c r="C56" s="129" t="s">
        <v>178</v>
      </c>
      <c r="D56" s="129" t="s">
        <v>128</v>
      </c>
      <c r="E56" s="66">
        <v>450</v>
      </c>
      <c r="F56" s="148">
        <v>200</v>
      </c>
    </row>
    <row r="57" spans="2:6">
      <c r="B57" s="128" t="s">
        <v>422</v>
      </c>
      <c r="C57" s="129" t="s">
        <v>340</v>
      </c>
      <c r="D57" s="129" t="s">
        <v>128</v>
      </c>
      <c r="E57" s="66">
        <v>450</v>
      </c>
      <c r="F57" s="148"/>
    </row>
    <row r="58" spans="2:6">
      <c r="B58" s="128" t="s">
        <v>423</v>
      </c>
      <c r="C58" s="129" t="s">
        <v>151</v>
      </c>
      <c r="D58" s="129" t="s">
        <v>128</v>
      </c>
      <c r="E58" s="66">
        <v>450</v>
      </c>
      <c r="F58" s="148">
        <v>150</v>
      </c>
    </row>
    <row r="59" spans="2:6">
      <c r="B59" s="128" t="s">
        <v>400</v>
      </c>
      <c r="C59" s="129" t="s">
        <v>401</v>
      </c>
      <c r="D59" s="129" t="s">
        <v>128</v>
      </c>
      <c r="E59" s="66">
        <v>450</v>
      </c>
      <c r="F59" s="148"/>
    </row>
    <row r="60" spans="2:6">
      <c r="B60" s="128" t="s">
        <v>424</v>
      </c>
      <c r="C60" s="129" t="s">
        <v>331</v>
      </c>
      <c r="D60" s="129" t="s">
        <v>128</v>
      </c>
      <c r="E60" s="66">
        <v>450</v>
      </c>
      <c r="F60" s="148">
        <v>150</v>
      </c>
    </row>
    <row r="61" spans="2:6">
      <c r="B61" s="128" t="s">
        <v>425</v>
      </c>
      <c r="C61" s="129" t="s">
        <v>426</v>
      </c>
      <c r="D61" s="129" t="s">
        <v>128</v>
      </c>
      <c r="E61" s="66">
        <v>450</v>
      </c>
      <c r="F61" s="148">
        <v>150</v>
      </c>
    </row>
    <row r="62" spans="2:6">
      <c r="B62" s="128" t="s">
        <v>427</v>
      </c>
      <c r="C62" s="129" t="s">
        <v>428</v>
      </c>
      <c r="D62" s="129" t="s">
        <v>128</v>
      </c>
      <c r="E62" s="66">
        <v>450</v>
      </c>
      <c r="F62" s="148"/>
    </row>
    <row r="63" spans="2:6">
      <c r="B63" s="128" t="s">
        <v>429</v>
      </c>
      <c r="C63" s="129" t="s">
        <v>430</v>
      </c>
      <c r="D63" s="129" t="s">
        <v>128</v>
      </c>
      <c r="E63" s="66">
        <v>450</v>
      </c>
      <c r="F63" s="148">
        <v>150</v>
      </c>
    </row>
    <row r="64" spans="2:6">
      <c r="B64" s="124" t="s">
        <v>32</v>
      </c>
      <c r="C64" s="125" t="s">
        <v>104</v>
      </c>
      <c r="D64" s="125" t="s">
        <v>4</v>
      </c>
      <c r="E64" s="69">
        <v>500</v>
      </c>
      <c r="F64" s="71"/>
    </row>
    <row r="65" spans="2:6">
      <c r="B65" s="124" t="s">
        <v>33</v>
      </c>
      <c r="C65" s="125" t="s">
        <v>79</v>
      </c>
      <c r="D65" s="125" t="s">
        <v>4</v>
      </c>
      <c r="E65" s="69">
        <v>500</v>
      </c>
      <c r="F65" s="71"/>
    </row>
    <row r="66" spans="2:6">
      <c r="B66" s="124" t="s">
        <v>34</v>
      </c>
      <c r="C66" s="125" t="s">
        <v>78</v>
      </c>
      <c r="D66" s="125" t="s">
        <v>4</v>
      </c>
      <c r="E66" s="69">
        <v>500</v>
      </c>
      <c r="F66" s="71">
        <v>150</v>
      </c>
    </row>
    <row r="67" spans="2:6">
      <c r="B67" s="124" t="s">
        <v>17</v>
      </c>
      <c r="C67" s="125" t="s">
        <v>80</v>
      </c>
      <c r="D67" s="125" t="s">
        <v>4</v>
      </c>
      <c r="E67" s="69">
        <v>500</v>
      </c>
      <c r="F67" s="71"/>
    </row>
    <row r="68" spans="2:6">
      <c r="B68" s="124" t="s">
        <v>31</v>
      </c>
      <c r="C68" s="125" t="s">
        <v>81</v>
      </c>
      <c r="D68" s="125" t="s">
        <v>4</v>
      </c>
      <c r="E68" s="69">
        <v>500</v>
      </c>
      <c r="F68" s="71"/>
    </row>
    <row r="69" spans="2:6">
      <c r="B69" s="124" t="s">
        <v>35</v>
      </c>
      <c r="C69" s="125" t="s">
        <v>82</v>
      </c>
      <c r="D69" s="125" t="s">
        <v>4</v>
      </c>
      <c r="E69" s="69">
        <v>500</v>
      </c>
      <c r="F69" s="71">
        <v>100</v>
      </c>
    </row>
    <row r="70" spans="2:6">
      <c r="B70" s="124" t="s">
        <v>36</v>
      </c>
      <c r="C70" s="125" t="s">
        <v>54</v>
      </c>
      <c r="D70" s="125" t="s">
        <v>4</v>
      </c>
      <c r="E70" s="69">
        <v>500</v>
      </c>
      <c r="F70" s="71">
        <v>150</v>
      </c>
    </row>
    <row r="71" spans="2:6">
      <c r="B71" s="124" t="s">
        <v>38</v>
      </c>
      <c r="C71" s="125" t="s">
        <v>84</v>
      </c>
      <c r="D71" s="125" t="s">
        <v>4</v>
      </c>
      <c r="E71" s="69">
        <v>500</v>
      </c>
      <c r="F71" s="71"/>
    </row>
    <row r="72" spans="2:6">
      <c r="B72" s="124" t="s">
        <v>13</v>
      </c>
      <c r="C72" s="125" t="s">
        <v>49</v>
      </c>
      <c r="D72" s="125" t="s">
        <v>4</v>
      </c>
      <c r="E72" s="69">
        <v>500</v>
      </c>
      <c r="F72" s="71"/>
    </row>
    <row r="73" spans="2:6">
      <c r="B73" s="124" t="s">
        <v>39</v>
      </c>
      <c r="C73" s="125" t="s">
        <v>84</v>
      </c>
      <c r="D73" s="125" t="s">
        <v>4</v>
      </c>
      <c r="E73" s="69">
        <v>500</v>
      </c>
      <c r="F73" s="71">
        <v>150</v>
      </c>
    </row>
    <row r="74" spans="2:6">
      <c r="B74" s="124" t="s">
        <v>109</v>
      </c>
      <c r="C74" s="125" t="s">
        <v>110</v>
      </c>
      <c r="D74" s="125" t="s">
        <v>4</v>
      </c>
      <c r="E74" s="69">
        <v>500</v>
      </c>
      <c r="F74" s="71">
        <v>200</v>
      </c>
    </row>
    <row r="75" spans="2:6">
      <c r="B75" s="124" t="s">
        <v>114</v>
      </c>
      <c r="C75" s="125" t="s">
        <v>115</v>
      </c>
      <c r="D75" s="125" t="s">
        <v>4</v>
      </c>
      <c r="E75" s="69">
        <v>500</v>
      </c>
      <c r="F75" s="71">
        <v>100</v>
      </c>
    </row>
    <row r="76" spans="2:6">
      <c r="B76" s="124" t="s">
        <v>114</v>
      </c>
      <c r="C76" s="125" t="s">
        <v>116</v>
      </c>
      <c r="D76" s="125" t="s">
        <v>4</v>
      </c>
      <c r="E76" s="69">
        <v>500</v>
      </c>
      <c r="F76" s="71">
        <v>100</v>
      </c>
    </row>
    <row r="77" spans="2:6">
      <c r="B77" s="124" t="s">
        <v>119</v>
      </c>
      <c r="C77" s="125" t="s">
        <v>120</v>
      </c>
      <c r="D77" s="125" t="s">
        <v>4</v>
      </c>
      <c r="E77" s="69">
        <v>500</v>
      </c>
      <c r="F77" s="71">
        <v>150</v>
      </c>
    </row>
    <row r="78" spans="2:6">
      <c r="B78" s="124" t="s">
        <v>155</v>
      </c>
      <c r="C78" s="125" t="s">
        <v>156</v>
      </c>
      <c r="D78" s="125" t="s">
        <v>4</v>
      </c>
      <c r="E78" s="69">
        <v>500</v>
      </c>
      <c r="F78" s="12">
        <v>150</v>
      </c>
    </row>
    <row r="79" spans="2:6">
      <c r="B79" s="124" t="s">
        <v>157</v>
      </c>
      <c r="C79" s="125" t="s">
        <v>158</v>
      </c>
      <c r="D79" s="125" t="s">
        <v>4</v>
      </c>
      <c r="E79" s="69">
        <v>500</v>
      </c>
      <c r="F79" s="12"/>
    </row>
    <row r="80" spans="2:6">
      <c r="B80" s="124" t="s">
        <v>159</v>
      </c>
      <c r="C80" s="125" t="s">
        <v>64</v>
      </c>
      <c r="D80" s="125" t="s">
        <v>4</v>
      </c>
      <c r="E80" s="69">
        <v>500</v>
      </c>
      <c r="F80" s="12">
        <v>150</v>
      </c>
    </row>
    <row r="81" spans="2:6">
      <c r="B81" s="124" t="s">
        <v>160</v>
      </c>
      <c r="C81" s="125" t="s">
        <v>123</v>
      </c>
      <c r="D81" s="125" t="s">
        <v>4</v>
      </c>
      <c r="E81" s="69">
        <v>500</v>
      </c>
      <c r="F81" s="12">
        <v>150</v>
      </c>
    </row>
    <row r="82" spans="2:6">
      <c r="B82" s="124" t="s">
        <v>161</v>
      </c>
      <c r="C82" s="125" t="s">
        <v>151</v>
      </c>
      <c r="D82" s="125" t="s">
        <v>4</v>
      </c>
      <c r="E82" s="69">
        <v>500</v>
      </c>
      <c r="F82" s="12">
        <v>150</v>
      </c>
    </row>
    <row r="83" spans="2:6">
      <c r="B83" s="124" t="s">
        <v>162</v>
      </c>
      <c r="C83" s="125" t="s">
        <v>163</v>
      </c>
      <c r="D83" s="125" t="s">
        <v>4</v>
      </c>
      <c r="E83" s="69">
        <v>500</v>
      </c>
      <c r="F83" s="12">
        <v>150</v>
      </c>
    </row>
    <row r="84" spans="2:6">
      <c r="B84" s="124" t="s">
        <v>164</v>
      </c>
      <c r="C84" s="125" t="s">
        <v>165</v>
      </c>
      <c r="D84" s="125" t="s">
        <v>4</v>
      </c>
      <c r="E84" s="69">
        <v>500</v>
      </c>
      <c r="F84" s="12">
        <v>150</v>
      </c>
    </row>
    <row r="85" spans="2:6">
      <c r="B85" s="124" t="s">
        <v>141</v>
      </c>
      <c r="C85" s="125" t="s">
        <v>175</v>
      </c>
      <c r="D85" s="125" t="s">
        <v>4</v>
      </c>
      <c r="E85" s="69">
        <v>500</v>
      </c>
      <c r="F85" s="12"/>
    </row>
    <row r="86" spans="2:6">
      <c r="B86" s="124" t="s">
        <v>166</v>
      </c>
      <c r="C86" s="125" t="s">
        <v>176</v>
      </c>
      <c r="D86" s="125" t="s">
        <v>4</v>
      </c>
      <c r="E86" s="69">
        <v>500</v>
      </c>
      <c r="F86" s="12">
        <v>100</v>
      </c>
    </row>
    <row r="87" spans="2:6">
      <c r="B87" s="124" t="s">
        <v>167</v>
      </c>
      <c r="C87" s="125" t="s">
        <v>115</v>
      </c>
      <c r="D87" s="125" t="s">
        <v>4</v>
      </c>
      <c r="E87" s="69">
        <v>500</v>
      </c>
      <c r="F87" s="12">
        <v>150</v>
      </c>
    </row>
    <row r="88" spans="2:6">
      <c r="B88" s="124" t="s">
        <v>168</v>
      </c>
      <c r="C88" s="125" t="s">
        <v>151</v>
      </c>
      <c r="D88" s="125" t="s">
        <v>4</v>
      </c>
      <c r="E88" s="69">
        <v>500</v>
      </c>
      <c r="F88" s="12">
        <v>100</v>
      </c>
    </row>
    <row r="89" spans="2:6">
      <c r="B89" s="124" t="s">
        <v>169</v>
      </c>
      <c r="C89" s="125" t="s">
        <v>123</v>
      </c>
      <c r="D89" s="125" t="s">
        <v>4</v>
      </c>
      <c r="E89" s="69">
        <v>500</v>
      </c>
      <c r="F89" s="12">
        <v>150</v>
      </c>
    </row>
    <row r="90" spans="2:6">
      <c r="B90" s="124" t="s">
        <v>170</v>
      </c>
      <c r="C90" s="125" t="s">
        <v>177</v>
      </c>
      <c r="D90" s="125" t="s">
        <v>4</v>
      </c>
      <c r="E90" s="69">
        <v>500</v>
      </c>
      <c r="F90" s="12">
        <v>250</v>
      </c>
    </row>
    <row r="91" spans="2:6">
      <c r="B91" s="124" t="s">
        <v>171</v>
      </c>
      <c r="C91" s="125" t="s">
        <v>178</v>
      </c>
      <c r="D91" s="125" t="s">
        <v>4</v>
      </c>
      <c r="E91" s="69">
        <v>500</v>
      </c>
      <c r="F91" s="12">
        <v>150</v>
      </c>
    </row>
    <row r="92" spans="2:6">
      <c r="B92" s="124" t="s">
        <v>306</v>
      </c>
      <c r="C92" s="125" t="s">
        <v>179</v>
      </c>
      <c r="D92" s="125" t="s">
        <v>4</v>
      </c>
      <c r="E92" s="69">
        <v>500</v>
      </c>
      <c r="F92" s="12">
        <v>150</v>
      </c>
    </row>
    <row r="93" spans="2:6">
      <c r="B93" s="124" t="s">
        <v>173</v>
      </c>
      <c r="C93" s="125" t="s">
        <v>108</v>
      </c>
      <c r="D93" s="125" t="s">
        <v>4</v>
      </c>
      <c r="E93" s="69">
        <v>500</v>
      </c>
      <c r="F93" s="12">
        <v>150</v>
      </c>
    </row>
    <row r="94" spans="2:6">
      <c r="B94" s="124" t="s">
        <v>174</v>
      </c>
      <c r="C94" s="125" t="s">
        <v>180</v>
      </c>
      <c r="D94" s="125" t="s">
        <v>4</v>
      </c>
      <c r="E94" s="69">
        <v>500</v>
      </c>
      <c r="F94" s="12">
        <v>250</v>
      </c>
    </row>
    <row r="95" spans="2:6">
      <c r="B95" s="124" t="s">
        <v>221</v>
      </c>
      <c r="C95" s="125" t="s">
        <v>186</v>
      </c>
      <c r="D95" s="125" t="s">
        <v>4</v>
      </c>
      <c r="E95" s="69">
        <v>500</v>
      </c>
      <c r="F95" s="12">
        <v>150</v>
      </c>
    </row>
    <row r="96" spans="2:6">
      <c r="B96" s="124" t="s">
        <v>161</v>
      </c>
      <c r="C96" s="125" t="s">
        <v>222</v>
      </c>
      <c r="D96" s="125" t="s">
        <v>4</v>
      </c>
      <c r="E96" s="69">
        <v>500</v>
      </c>
      <c r="F96" s="12">
        <v>100</v>
      </c>
    </row>
    <row r="97" spans="2:6">
      <c r="B97" s="124" t="s">
        <v>223</v>
      </c>
      <c r="C97" s="125" t="s">
        <v>178</v>
      </c>
      <c r="D97" s="125" t="s">
        <v>4</v>
      </c>
      <c r="E97" s="69">
        <v>500</v>
      </c>
      <c r="F97" s="12"/>
    </row>
    <row r="98" spans="2:6">
      <c r="B98" s="124" t="s">
        <v>225</v>
      </c>
      <c r="C98" s="125" t="s">
        <v>226</v>
      </c>
      <c r="D98" s="125" t="s">
        <v>4</v>
      </c>
      <c r="E98" s="69">
        <v>500</v>
      </c>
      <c r="F98" s="12"/>
    </row>
    <row r="99" spans="2:6">
      <c r="B99" s="124" t="s">
        <v>224</v>
      </c>
      <c r="C99" s="125" t="s">
        <v>256</v>
      </c>
      <c r="D99" s="125" t="s">
        <v>4</v>
      </c>
      <c r="E99" s="69">
        <v>500</v>
      </c>
      <c r="F99" s="12">
        <v>150</v>
      </c>
    </row>
    <row r="100" spans="2:6">
      <c r="B100" s="124" t="s">
        <v>257</v>
      </c>
      <c r="C100" s="125" t="s">
        <v>158</v>
      </c>
      <c r="D100" s="125" t="s">
        <v>4</v>
      </c>
      <c r="E100" s="69">
        <v>500</v>
      </c>
      <c r="F100" s="12">
        <v>150</v>
      </c>
    </row>
    <row r="101" spans="2:6">
      <c r="B101" s="124" t="s">
        <v>258</v>
      </c>
      <c r="C101" s="125" t="s">
        <v>259</v>
      </c>
      <c r="D101" s="125" t="s">
        <v>4</v>
      </c>
      <c r="E101" s="69">
        <v>500</v>
      </c>
      <c r="F101" s="12"/>
    </row>
    <row r="102" spans="2:6">
      <c r="B102" s="124" t="s">
        <v>260</v>
      </c>
      <c r="C102" s="125" t="s">
        <v>151</v>
      </c>
      <c r="D102" s="125" t="s">
        <v>4</v>
      </c>
      <c r="E102" s="69">
        <v>500</v>
      </c>
      <c r="F102" s="12"/>
    </row>
    <row r="103" spans="2:6">
      <c r="B103" s="124" t="s">
        <v>295</v>
      </c>
      <c r="C103" s="125" t="s">
        <v>203</v>
      </c>
      <c r="D103" s="125" t="s">
        <v>4</v>
      </c>
      <c r="E103" s="69">
        <v>500</v>
      </c>
      <c r="F103" s="12">
        <v>150</v>
      </c>
    </row>
    <row r="104" spans="2:6">
      <c r="B104" s="124" t="s">
        <v>296</v>
      </c>
      <c r="C104" s="125" t="s">
        <v>267</v>
      </c>
      <c r="D104" s="125" t="s">
        <v>4</v>
      </c>
      <c r="E104" s="69">
        <v>500</v>
      </c>
      <c r="F104" s="12">
        <v>150</v>
      </c>
    </row>
    <row r="105" spans="2:6">
      <c r="B105" s="124" t="s">
        <v>300</v>
      </c>
      <c r="C105" s="125" t="s">
        <v>319</v>
      </c>
      <c r="D105" s="125" t="s">
        <v>4</v>
      </c>
      <c r="E105" s="69">
        <v>500</v>
      </c>
      <c r="F105" s="12"/>
    </row>
    <row r="106" spans="2:6">
      <c r="B106" s="124" t="s">
        <v>302</v>
      </c>
      <c r="C106" s="125" t="s">
        <v>303</v>
      </c>
      <c r="D106" s="125" t="s">
        <v>4</v>
      </c>
      <c r="E106" s="69">
        <v>500</v>
      </c>
      <c r="F106" s="12">
        <v>100</v>
      </c>
    </row>
    <row r="107" spans="2:6">
      <c r="B107" s="124" t="s">
        <v>363</v>
      </c>
      <c r="C107" s="125" t="s">
        <v>165</v>
      </c>
      <c r="D107" s="125" t="s">
        <v>4</v>
      </c>
      <c r="E107" s="69">
        <v>500</v>
      </c>
      <c r="F107" s="12">
        <v>150</v>
      </c>
    </row>
    <row r="108" spans="2:6">
      <c r="B108" s="124" t="s">
        <v>431</v>
      </c>
      <c r="C108" s="125" t="s">
        <v>397</v>
      </c>
      <c r="D108" s="125" t="s">
        <v>4</v>
      </c>
      <c r="E108" s="69">
        <v>500</v>
      </c>
      <c r="F108" s="12">
        <v>150</v>
      </c>
    </row>
    <row r="109" spans="2:6">
      <c r="B109" s="124" t="s">
        <v>216</v>
      </c>
      <c r="C109" s="125" t="s">
        <v>395</v>
      </c>
      <c r="D109" s="125" t="s">
        <v>4</v>
      </c>
      <c r="E109" s="69">
        <v>500</v>
      </c>
      <c r="F109" s="12">
        <v>150</v>
      </c>
    </row>
    <row r="110" spans="2:6">
      <c r="B110" s="124" t="s">
        <v>432</v>
      </c>
      <c r="C110" s="125" t="s">
        <v>123</v>
      </c>
      <c r="D110" s="125" t="s">
        <v>4</v>
      </c>
      <c r="E110" s="69">
        <v>500</v>
      </c>
      <c r="F110" s="12">
        <v>150</v>
      </c>
    </row>
    <row r="111" spans="2:6">
      <c r="B111" s="124" t="s">
        <v>390</v>
      </c>
      <c r="C111" s="125" t="s">
        <v>391</v>
      </c>
      <c r="D111" s="125" t="s">
        <v>4</v>
      </c>
      <c r="E111" s="69">
        <v>500</v>
      </c>
      <c r="F111" s="12"/>
    </row>
    <row r="112" spans="2:6" ht="12" customHeight="1">
      <c r="B112" s="124" t="s">
        <v>433</v>
      </c>
      <c r="C112" s="125" t="s">
        <v>62</v>
      </c>
      <c r="D112" s="125" t="s">
        <v>4</v>
      </c>
      <c r="E112" s="69">
        <v>500</v>
      </c>
      <c r="F112" s="12"/>
    </row>
    <row r="113" spans="2:6">
      <c r="B113" s="124" t="s">
        <v>434</v>
      </c>
      <c r="C113" s="125" t="s">
        <v>218</v>
      </c>
      <c r="D113" s="125" t="s">
        <v>4</v>
      </c>
      <c r="E113" s="69">
        <v>500</v>
      </c>
      <c r="F113" s="12">
        <v>150</v>
      </c>
    </row>
    <row r="114" spans="2:6">
      <c r="B114" s="124" t="s">
        <v>435</v>
      </c>
      <c r="C114" s="125" t="s">
        <v>387</v>
      </c>
      <c r="D114" s="125" t="s">
        <v>4</v>
      </c>
      <c r="E114" s="69">
        <v>500</v>
      </c>
      <c r="F114" s="12">
        <v>150</v>
      </c>
    </row>
    <row r="115" spans="2:6">
      <c r="B115" s="124" t="s">
        <v>436</v>
      </c>
      <c r="C115" s="125" t="s">
        <v>113</v>
      </c>
      <c r="D115" s="125" t="s">
        <v>4</v>
      </c>
      <c r="E115" s="69">
        <v>500</v>
      </c>
      <c r="F115" s="12"/>
    </row>
    <row r="116" spans="2:6">
      <c r="B116" s="133" t="s">
        <v>11</v>
      </c>
      <c r="C116" s="132" t="s">
        <v>46</v>
      </c>
      <c r="D116" s="132" t="s">
        <v>5</v>
      </c>
      <c r="E116" s="11">
        <v>550</v>
      </c>
      <c r="F116" s="12"/>
    </row>
    <row r="117" spans="2:6">
      <c r="B117" s="133" t="s">
        <v>12</v>
      </c>
      <c r="C117" s="132" t="s">
        <v>47</v>
      </c>
      <c r="D117" s="132" t="s">
        <v>5</v>
      </c>
      <c r="E117" s="11">
        <v>550</v>
      </c>
      <c r="F117" s="12"/>
    </row>
    <row r="118" spans="2:6">
      <c r="B118" s="133" t="s">
        <v>13</v>
      </c>
      <c r="C118" s="132" t="s">
        <v>48</v>
      </c>
      <c r="D118" s="132" t="s">
        <v>5</v>
      </c>
      <c r="E118" s="11">
        <v>550</v>
      </c>
      <c r="F118" s="12"/>
    </row>
    <row r="119" spans="2:6">
      <c r="B119" s="133" t="s">
        <v>14</v>
      </c>
      <c r="C119" s="132" t="s">
        <v>50</v>
      </c>
      <c r="D119" s="132" t="s">
        <v>5</v>
      </c>
      <c r="E119" s="11">
        <v>550</v>
      </c>
      <c r="F119" s="12">
        <v>150</v>
      </c>
    </row>
    <row r="120" spans="2:6">
      <c r="B120" s="133" t="s">
        <v>15</v>
      </c>
      <c r="C120" s="132" t="s">
        <v>51</v>
      </c>
      <c r="D120" s="132" t="s">
        <v>5</v>
      </c>
      <c r="E120" s="11">
        <v>550</v>
      </c>
      <c r="F120" s="12"/>
    </row>
    <row r="121" spans="2:6">
      <c r="B121" s="133" t="s">
        <v>15</v>
      </c>
      <c r="C121" s="132" t="s">
        <v>53</v>
      </c>
      <c r="D121" s="132" t="s">
        <v>5</v>
      </c>
      <c r="E121" s="11">
        <v>550</v>
      </c>
      <c r="F121" s="12"/>
    </row>
    <row r="122" spans="2:6">
      <c r="B122" s="133" t="s">
        <v>16</v>
      </c>
      <c r="C122" s="132" t="s">
        <v>54</v>
      </c>
      <c r="D122" s="132" t="s">
        <v>5</v>
      </c>
      <c r="E122" s="11">
        <v>550</v>
      </c>
      <c r="F122" s="12">
        <v>150</v>
      </c>
    </row>
    <row r="123" spans="2:6">
      <c r="B123" s="133" t="s">
        <v>17</v>
      </c>
      <c r="C123" s="132" t="s">
        <v>55</v>
      </c>
      <c r="D123" s="132" t="s">
        <v>5</v>
      </c>
      <c r="E123" s="11">
        <v>550</v>
      </c>
      <c r="F123" s="12">
        <v>100</v>
      </c>
    </row>
    <row r="124" spans="2:6">
      <c r="B124" s="133" t="s">
        <v>18</v>
      </c>
      <c r="C124" s="132" t="s">
        <v>56</v>
      </c>
      <c r="D124" s="132" t="s">
        <v>5</v>
      </c>
      <c r="E124" s="11">
        <v>550</v>
      </c>
      <c r="F124" s="12"/>
    </row>
    <row r="125" spans="2:6">
      <c r="B125" s="133" t="s">
        <v>19</v>
      </c>
      <c r="C125" s="132" t="s">
        <v>57</v>
      </c>
      <c r="D125" s="132" t="s">
        <v>5</v>
      </c>
      <c r="E125" s="11">
        <v>550</v>
      </c>
      <c r="F125" s="12"/>
    </row>
    <row r="126" spans="2:6">
      <c r="B126" s="133" t="s">
        <v>111</v>
      </c>
      <c r="C126" s="132" t="s">
        <v>58</v>
      </c>
      <c r="D126" s="132" t="s">
        <v>5</v>
      </c>
      <c r="E126" s="11">
        <v>550</v>
      </c>
      <c r="F126" s="12"/>
    </row>
    <row r="127" spans="2:6">
      <c r="B127" s="133" t="s">
        <v>20</v>
      </c>
      <c r="C127" s="132" t="s">
        <v>59</v>
      </c>
      <c r="D127" s="132" t="s">
        <v>5</v>
      </c>
      <c r="E127" s="11">
        <v>550</v>
      </c>
      <c r="F127" s="12">
        <v>150</v>
      </c>
    </row>
    <row r="128" spans="2:6">
      <c r="B128" s="133" t="s">
        <v>22</v>
      </c>
      <c r="C128" s="132" t="s">
        <v>62</v>
      </c>
      <c r="D128" s="132" t="s">
        <v>5</v>
      </c>
      <c r="E128" s="11">
        <v>550</v>
      </c>
      <c r="F128" s="12">
        <v>100</v>
      </c>
    </row>
    <row r="129" spans="2:6">
      <c r="B129" s="133" t="s">
        <v>191</v>
      </c>
      <c r="C129" s="132" t="s">
        <v>54</v>
      </c>
      <c r="D129" s="132" t="s">
        <v>5</v>
      </c>
      <c r="E129" s="11">
        <v>550</v>
      </c>
      <c r="F129" s="12"/>
    </row>
    <row r="130" spans="2:6">
      <c r="B130" s="133" t="s">
        <v>236</v>
      </c>
      <c r="C130" s="132" t="s">
        <v>61</v>
      </c>
      <c r="D130" s="132" t="s">
        <v>5</v>
      </c>
      <c r="E130" s="11">
        <v>550</v>
      </c>
      <c r="F130" s="12"/>
    </row>
    <row r="131" spans="2:6">
      <c r="B131" s="133" t="s">
        <v>117</v>
      </c>
      <c r="C131" s="132" t="s">
        <v>52</v>
      </c>
      <c r="D131" s="132" t="s">
        <v>5</v>
      </c>
      <c r="E131" s="11">
        <v>550</v>
      </c>
      <c r="F131" s="12">
        <v>150</v>
      </c>
    </row>
    <row r="132" spans="2:6">
      <c r="B132" s="133" t="s">
        <v>364</v>
      </c>
      <c r="C132" s="132" t="s">
        <v>280</v>
      </c>
      <c r="D132" s="132" t="s">
        <v>5</v>
      </c>
      <c r="E132" s="11">
        <v>550</v>
      </c>
      <c r="F132" s="12">
        <v>150</v>
      </c>
    </row>
    <row r="133" spans="2:6">
      <c r="B133" s="133" t="s">
        <v>437</v>
      </c>
      <c r="C133" s="132" t="s">
        <v>420</v>
      </c>
      <c r="D133" s="132" t="s">
        <v>5</v>
      </c>
      <c r="E133" s="11">
        <v>550</v>
      </c>
      <c r="F133" s="12">
        <v>150</v>
      </c>
    </row>
    <row r="134" spans="2:6">
      <c r="B134" s="133" t="s">
        <v>438</v>
      </c>
      <c r="C134" s="132" t="s">
        <v>374</v>
      </c>
      <c r="D134" s="132" t="s">
        <v>5</v>
      </c>
      <c r="E134" s="11">
        <v>550</v>
      </c>
      <c r="F134" s="12"/>
    </row>
    <row r="135" spans="2:6">
      <c r="B135" s="133" t="s">
        <v>406</v>
      </c>
      <c r="C135" s="132" t="s">
        <v>218</v>
      </c>
      <c r="D135" s="132" t="s">
        <v>5</v>
      </c>
      <c r="E135" s="11">
        <v>550</v>
      </c>
      <c r="F135" s="12"/>
    </row>
    <row r="136" spans="2:6">
      <c r="B136" s="133" t="s">
        <v>439</v>
      </c>
      <c r="C136" s="132" t="s">
        <v>54</v>
      </c>
      <c r="D136" s="132" t="s">
        <v>5</v>
      </c>
      <c r="E136" s="11">
        <v>550</v>
      </c>
      <c r="F136" s="12"/>
    </row>
    <row r="137" spans="2:6">
      <c r="B137" s="133" t="s">
        <v>440</v>
      </c>
      <c r="C137" s="132" t="s">
        <v>312</v>
      </c>
      <c r="D137" s="132" t="s">
        <v>5</v>
      </c>
      <c r="E137" s="11">
        <v>550</v>
      </c>
      <c r="F137" s="12"/>
    </row>
    <row r="138" spans="2:6">
      <c r="B138" s="133" t="s">
        <v>441</v>
      </c>
      <c r="C138" s="132" t="s">
        <v>140</v>
      </c>
      <c r="D138" s="132" t="s">
        <v>5</v>
      </c>
      <c r="E138" s="11">
        <v>550</v>
      </c>
      <c r="F138" s="12"/>
    </row>
    <row r="139" spans="2:6">
      <c r="B139" s="133" t="s">
        <v>442</v>
      </c>
      <c r="C139" s="132" t="s">
        <v>280</v>
      </c>
      <c r="D139" s="132" t="s">
        <v>5</v>
      </c>
      <c r="E139" s="11">
        <v>550</v>
      </c>
      <c r="F139" s="12"/>
    </row>
    <row r="140" spans="2:6">
      <c r="B140" s="122" t="s">
        <v>24</v>
      </c>
      <c r="C140" s="123" t="s">
        <v>64</v>
      </c>
      <c r="D140" s="123" t="s">
        <v>6</v>
      </c>
      <c r="E140" s="11">
        <v>550</v>
      </c>
      <c r="F140" s="12"/>
    </row>
    <row r="141" spans="2:6">
      <c r="B141" s="122" t="s">
        <v>19</v>
      </c>
      <c r="C141" s="123" t="s">
        <v>66</v>
      </c>
      <c r="D141" s="123" t="s">
        <v>6</v>
      </c>
      <c r="E141" s="11">
        <v>550</v>
      </c>
      <c r="F141" s="12"/>
    </row>
    <row r="142" spans="2:6">
      <c r="B142" s="122" t="s">
        <v>25</v>
      </c>
      <c r="C142" s="123" t="s">
        <v>67</v>
      </c>
      <c r="D142" s="123" t="s">
        <v>6</v>
      </c>
      <c r="E142" s="11">
        <v>550</v>
      </c>
      <c r="F142" s="12">
        <v>150</v>
      </c>
    </row>
    <row r="143" spans="2:6">
      <c r="B143" s="122" t="s">
        <v>25</v>
      </c>
      <c r="C143" s="123" t="s">
        <v>103</v>
      </c>
      <c r="D143" s="123" t="s">
        <v>6</v>
      </c>
      <c r="E143" s="11">
        <v>550</v>
      </c>
      <c r="F143" s="12">
        <v>150</v>
      </c>
    </row>
    <row r="144" spans="2:6">
      <c r="B144" s="122" t="s">
        <v>187</v>
      </c>
      <c r="C144" s="123" t="s">
        <v>130</v>
      </c>
      <c r="D144" s="123" t="s">
        <v>6</v>
      </c>
      <c r="E144" s="11">
        <v>550</v>
      </c>
      <c r="F144" s="12"/>
    </row>
    <row r="145" spans="2:6">
      <c r="B145" s="122" t="s">
        <v>161</v>
      </c>
      <c r="C145" s="123" t="s">
        <v>186</v>
      </c>
      <c r="D145" s="123" t="s">
        <v>6</v>
      </c>
      <c r="E145" s="11">
        <v>550</v>
      </c>
      <c r="F145" s="12">
        <v>150</v>
      </c>
    </row>
    <row r="146" spans="2:6">
      <c r="B146" s="122" t="s">
        <v>262</v>
      </c>
      <c r="C146" s="123" t="s">
        <v>229</v>
      </c>
      <c r="D146" s="123" t="s">
        <v>6</v>
      </c>
      <c r="E146" s="11">
        <v>550</v>
      </c>
      <c r="F146" s="12"/>
    </row>
    <row r="147" spans="2:6">
      <c r="B147" s="122" t="s">
        <v>230</v>
      </c>
      <c r="C147" s="123" t="s">
        <v>68</v>
      </c>
      <c r="D147" s="123" t="s">
        <v>6</v>
      </c>
      <c r="E147" s="11">
        <v>550</v>
      </c>
      <c r="F147" s="12">
        <v>100</v>
      </c>
    </row>
    <row r="148" spans="2:6">
      <c r="B148" s="122" t="s">
        <v>231</v>
      </c>
      <c r="C148" s="123" t="s">
        <v>178</v>
      </c>
      <c r="D148" s="123" t="s">
        <v>6</v>
      </c>
      <c r="E148" s="11">
        <v>550</v>
      </c>
      <c r="F148" s="12">
        <v>100</v>
      </c>
    </row>
    <row r="149" spans="2:6">
      <c r="B149" s="122" t="s">
        <v>217</v>
      </c>
      <c r="C149" s="123" t="s">
        <v>163</v>
      </c>
      <c r="D149" s="123" t="s">
        <v>6</v>
      </c>
      <c r="E149" s="11">
        <v>550</v>
      </c>
      <c r="F149" s="12"/>
    </row>
    <row r="150" spans="2:6">
      <c r="B150" s="122" t="s">
        <v>232</v>
      </c>
      <c r="C150" s="123" t="s">
        <v>175</v>
      </c>
      <c r="D150" s="123" t="s">
        <v>6</v>
      </c>
      <c r="E150" s="11">
        <v>550</v>
      </c>
      <c r="F150" s="12">
        <v>150</v>
      </c>
    </row>
    <row r="151" spans="2:6">
      <c r="B151" s="122" t="s">
        <v>233</v>
      </c>
      <c r="C151" s="123" t="s">
        <v>195</v>
      </c>
      <c r="D151" s="123" t="s">
        <v>6</v>
      </c>
      <c r="E151" s="11">
        <v>550</v>
      </c>
      <c r="F151" s="12">
        <v>150</v>
      </c>
    </row>
    <row r="152" spans="2:6">
      <c r="B152" s="122" t="s">
        <v>286</v>
      </c>
      <c r="C152" s="123" t="s">
        <v>287</v>
      </c>
      <c r="D152" s="123" t="s">
        <v>6</v>
      </c>
      <c r="E152" s="11">
        <v>550</v>
      </c>
      <c r="F152" s="12">
        <v>150</v>
      </c>
    </row>
    <row r="153" spans="2:6">
      <c r="B153" s="122" t="s">
        <v>288</v>
      </c>
      <c r="C153" s="123" t="s">
        <v>289</v>
      </c>
      <c r="D153" s="123" t="s">
        <v>6</v>
      </c>
      <c r="E153" s="11">
        <v>550</v>
      </c>
      <c r="F153" s="12"/>
    </row>
    <row r="154" spans="2:6">
      <c r="B154" s="122" t="s">
        <v>304</v>
      </c>
      <c r="C154" s="123" t="s">
        <v>291</v>
      </c>
      <c r="D154" s="123" t="s">
        <v>6</v>
      </c>
      <c r="E154" s="11">
        <v>550</v>
      </c>
      <c r="F154" s="12">
        <v>150</v>
      </c>
    </row>
    <row r="155" spans="2:6">
      <c r="B155" s="122" t="s">
        <v>293</v>
      </c>
      <c r="C155" s="123" t="s">
        <v>103</v>
      </c>
      <c r="D155" s="123" t="s">
        <v>6</v>
      </c>
      <c r="E155" s="11">
        <v>550</v>
      </c>
      <c r="F155" s="12"/>
    </row>
    <row r="156" spans="2:6">
      <c r="B156" s="122" t="s">
        <v>227</v>
      </c>
      <c r="C156" s="123" t="s">
        <v>134</v>
      </c>
      <c r="D156" s="123" t="s">
        <v>6</v>
      </c>
      <c r="E156" s="11">
        <v>550</v>
      </c>
      <c r="F156" s="12">
        <v>150</v>
      </c>
    </row>
    <row r="157" spans="2:6">
      <c r="B157" s="122" t="s">
        <v>443</v>
      </c>
      <c r="C157" s="123" t="s">
        <v>165</v>
      </c>
      <c r="D157" s="123" t="s">
        <v>6</v>
      </c>
      <c r="E157" s="11">
        <v>550</v>
      </c>
      <c r="F157" s="12">
        <v>200</v>
      </c>
    </row>
    <row r="158" spans="2:6">
      <c r="B158" s="122" t="s">
        <v>444</v>
      </c>
      <c r="C158" s="123" t="s">
        <v>370</v>
      </c>
      <c r="D158" s="123" t="s">
        <v>6</v>
      </c>
      <c r="E158" s="11">
        <v>550</v>
      </c>
      <c r="F158" s="12">
        <v>200</v>
      </c>
    </row>
    <row r="159" spans="2:6">
      <c r="B159" s="122" t="s">
        <v>445</v>
      </c>
      <c r="C159" s="123" t="s">
        <v>321</v>
      </c>
      <c r="D159" s="123" t="s">
        <v>6</v>
      </c>
      <c r="E159" s="11">
        <v>550</v>
      </c>
      <c r="F159" s="12">
        <v>150</v>
      </c>
    </row>
    <row r="160" spans="2:6">
      <c r="B160" s="134" t="s">
        <v>27</v>
      </c>
      <c r="C160" s="135" t="s">
        <v>69</v>
      </c>
      <c r="D160" s="135" t="s">
        <v>124</v>
      </c>
      <c r="E160" s="11">
        <v>550</v>
      </c>
      <c r="F160" s="12"/>
    </row>
    <row r="161" spans="2:6">
      <c r="B161" s="134" t="s">
        <v>91</v>
      </c>
      <c r="C161" s="135" t="s">
        <v>70</v>
      </c>
      <c r="D161" s="135" t="s">
        <v>124</v>
      </c>
      <c r="E161" s="11">
        <v>550</v>
      </c>
      <c r="F161" s="12"/>
    </row>
    <row r="162" spans="2:6">
      <c r="B162" s="134" t="s">
        <v>28</v>
      </c>
      <c r="C162" s="135" t="s">
        <v>71</v>
      </c>
      <c r="D162" s="135" t="s">
        <v>124</v>
      </c>
      <c r="E162" s="11">
        <v>550</v>
      </c>
      <c r="F162" s="12"/>
    </row>
    <row r="163" spans="2:6">
      <c r="B163" s="134" t="s">
        <v>127</v>
      </c>
      <c r="C163" s="135" t="s">
        <v>72</v>
      </c>
      <c r="D163" s="135" t="s">
        <v>124</v>
      </c>
      <c r="E163" s="11">
        <v>550</v>
      </c>
      <c r="F163" s="12">
        <v>150</v>
      </c>
    </row>
    <row r="164" spans="2:6">
      <c r="B164" s="134" t="s">
        <v>157</v>
      </c>
      <c r="C164" s="135" t="s">
        <v>186</v>
      </c>
      <c r="D164" s="135" t="s">
        <v>124</v>
      </c>
      <c r="E164" s="11">
        <v>550</v>
      </c>
      <c r="F164" s="12">
        <v>150</v>
      </c>
    </row>
    <row r="165" spans="2:6">
      <c r="B165" s="134" t="s">
        <v>188</v>
      </c>
      <c r="C165" s="135" t="s">
        <v>104</v>
      </c>
      <c r="D165" s="135" t="s">
        <v>124</v>
      </c>
      <c r="E165" s="11">
        <v>550</v>
      </c>
      <c r="F165" s="12"/>
    </row>
    <row r="166" spans="2:6">
      <c r="B166" s="134" t="s">
        <v>224</v>
      </c>
      <c r="C166" s="135" t="s">
        <v>176</v>
      </c>
      <c r="D166" s="135" t="s">
        <v>124</v>
      </c>
      <c r="E166" s="11">
        <v>550</v>
      </c>
      <c r="F166" s="12"/>
    </row>
    <row r="167" spans="2:6">
      <c r="B167" s="134" t="s">
        <v>263</v>
      </c>
      <c r="C167" s="135" t="s">
        <v>264</v>
      </c>
      <c r="D167" s="135" t="s">
        <v>124</v>
      </c>
      <c r="E167" s="11">
        <v>550</v>
      </c>
      <c r="F167" s="12">
        <v>150</v>
      </c>
    </row>
    <row r="168" spans="2:6">
      <c r="B168" s="134" t="s">
        <v>281</v>
      </c>
      <c r="C168" s="135" t="s">
        <v>165</v>
      </c>
      <c r="D168" s="135" t="s">
        <v>124</v>
      </c>
      <c r="E168" s="11">
        <v>550</v>
      </c>
      <c r="F168" s="12"/>
    </row>
    <row r="169" spans="2:6">
      <c r="B169" s="134" t="s">
        <v>285</v>
      </c>
      <c r="C169" s="135" t="s">
        <v>207</v>
      </c>
      <c r="D169" s="135" t="s">
        <v>124</v>
      </c>
      <c r="E169" s="11">
        <v>550</v>
      </c>
      <c r="F169" s="12"/>
    </row>
    <row r="170" spans="2:6">
      <c r="B170" s="134" t="s">
        <v>322</v>
      </c>
      <c r="C170" s="135" t="s">
        <v>107</v>
      </c>
      <c r="D170" s="135" t="s">
        <v>124</v>
      </c>
      <c r="E170" s="11">
        <v>550</v>
      </c>
      <c r="F170" s="12"/>
    </row>
    <row r="171" spans="2:6">
      <c r="B171" s="134" t="s">
        <v>365</v>
      </c>
      <c r="C171" s="135" t="s">
        <v>366</v>
      </c>
      <c r="D171" s="135" t="s">
        <v>124</v>
      </c>
      <c r="E171" s="11">
        <v>550</v>
      </c>
      <c r="F171" s="12">
        <v>150</v>
      </c>
    </row>
    <row r="172" spans="2:6">
      <c r="B172" s="134" t="s">
        <v>418</v>
      </c>
      <c r="C172" s="135" t="s">
        <v>419</v>
      </c>
      <c r="D172" s="135" t="s">
        <v>124</v>
      </c>
      <c r="E172" s="11">
        <v>550</v>
      </c>
      <c r="F172" s="12"/>
    </row>
    <row r="173" spans="2:6">
      <c r="B173" s="136" t="s">
        <v>23</v>
      </c>
      <c r="C173" s="137" t="s">
        <v>63</v>
      </c>
      <c r="D173" s="137" t="s">
        <v>329</v>
      </c>
      <c r="E173" s="11">
        <v>550</v>
      </c>
      <c r="F173" s="12"/>
    </row>
    <row r="174" spans="2:6">
      <c r="B174" s="136" t="s">
        <v>29</v>
      </c>
      <c r="C174" s="137" t="s">
        <v>73</v>
      </c>
      <c r="D174" s="137" t="s">
        <v>329</v>
      </c>
      <c r="E174" s="11">
        <v>550</v>
      </c>
      <c r="F174" s="12"/>
    </row>
    <row r="175" spans="2:6">
      <c r="B175" s="136" t="s">
        <v>30</v>
      </c>
      <c r="C175" s="137" t="s">
        <v>74</v>
      </c>
      <c r="D175" s="137" t="s">
        <v>329</v>
      </c>
      <c r="E175" s="11">
        <v>550</v>
      </c>
      <c r="F175" s="12"/>
    </row>
    <row r="176" spans="2:6">
      <c r="B176" s="136" t="s">
        <v>13</v>
      </c>
      <c r="C176" s="137" t="s">
        <v>75</v>
      </c>
      <c r="D176" s="137" t="s">
        <v>329</v>
      </c>
      <c r="E176" s="11">
        <v>550</v>
      </c>
      <c r="F176" s="12"/>
    </row>
    <row r="177" spans="2:6">
      <c r="B177" s="136" t="s">
        <v>27</v>
      </c>
      <c r="C177" s="137" t="s">
        <v>76</v>
      </c>
      <c r="D177" s="137" t="s">
        <v>329</v>
      </c>
      <c r="E177" s="11">
        <v>550</v>
      </c>
      <c r="F177" s="12"/>
    </row>
    <row r="178" spans="2:6">
      <c r="B178" s="136" t="s">
        <v>15</v>
      </c>
      <c r="C178" s="137" t="s">
        <v>77</v>
      </c>
      <c r="D178" s="137" t="s">
        <v>329</v>
      </c>
      <c r="E178" s="11">
        <v>550</v>
      </c>
      <c r="F178" s="12"/>
    </row>
    <row r="179" spans="2:6">
      <c r="B179" s="136" t="s">
        <v>31</v>
      </c>
      <c r="C179" s="137" t="s">
        <v>78</v>
      </c>
      <c r="D179" s="137" t="s">
        <v>329</v>
      </c>
      <c r="E179" s="11">
        <v>550</v>
      </c>
      <c r="F179" s="12">
        <v>250</v>
      </c>
    </row>
    <row r="180" spans="2:6">
      <c r="B180" s="136" t="s">
        <v>227</v>
      </c>
      <c r="C180" s="137" t="s">
        <v>165</v>
      </c>
      <c r="D180" s="137" t="s">
        <v>329</v>
      </c>
      <c r="E180" s="11">
        <v>550</v>
      </c>
      <c r="F180" s="12">
        <v>150</v>
      </c>
    </row>
    <row r="181" spans="2:6">
      <c r="B181" s="136" t="s">
        <v>168</v>
      </c>
      <c r="C181" s="137" t="s">
        <v>190</v>
      </c>
      <c r="D181" s="137" t="s">
        <v>329</v>
      </c>
      <c r="E181" s="11">
        <v>550</v>
      </c>
      <c r="F181" s="12"/>
    </row>
    <row r="182" spans="2:6">
      <c r="B182" s="136" t="s">
        <v>111</v>
      </c>
      <c r="C182" s="137" t="s">
        <v>158</v>
      </c>
      <c r="D182" s="137" t="s">
        <v>329</v>
      </c>
      <c r="E182" s="11">
        <v>550</v>
      </c>
      <c r="F182" s="12">
        <v>150</v>
      </c>
    </row>
    <row r="183" spans="2:6">
      <c r="B183" s="136" t="s">
        <v>364</v>
      </c>
      <c r="C183" s="137" t="s">
        <v>61</v>
      </c>
      <c r="D183" s="137" t="s">
        <v>329</v>
      </c>
      <c r="E183" s="11">
        <v>550</v>
      </c>
      <c r="F183" s="12"/>
    </row>
    <row r="184" spans="2:6" ht="15.75" thickBot="1">
      <c r="B184" s="138" t="s">
        <v>446</v>
      </c>
      <c r="C184" s="139" t="s">
        <v>416</v>
      </c>
      <c r="D184" s="139" t="s">
        <v>329</v>
      </c>
      <c r="E184" s="17">
        <v>550</v>
      </c>
      <c r="F184" s="18"/>
    </row>
    <row r="185" spans="2:6" ht="15.75" thickBot="1"/>
    <row r="186" spans="2:6" ht="15.75" thickBot="1">
      <c r="E186" s="145">
        <f>SUM(E8:E185)</f>
        <v>89150</v>
      </c>
      <c r="F186" s="144">
        <f>SUM(F8:F185)</f>
        <v>14850</v>
      </c>
    </row>
    <row r="188" spans="2:6">
      <c r="E188" s="72">
        <f>E186+F186</f>
        <v>104000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3:F189"/>
  <sheetViews>
    <sheetView workbookViewId="0">
      <selection sqref="A1:XFD1048576"/>
    </sheetView>
  </sheetViews>
  <sheetFormatPr baseColWidth="10" defaultColWidth="9.140625" defaultRowHeight="15"/>
  <cols>
    <col min="2" max="3" width="24.85546875" customWidth="1"/>
    <col min="4" max="6" width="16.7109375" customWidth="1"/>
  </cols>
  <sheetData>
    <row r="3" spans="1:6" ht="26.25">
      <c r="B3" s="1" t="s">
        <v>0</v>
      </c>
      <c r="C3" s="1"/>
      <c r="D3" s="2"/>
      <c r="E3" s="3"/>
      <c r="F3" s="3"/>
    </row>
    <row r="4" spans="1:6">
      <c r="B4" s="79" t="s">
        <v>367</v>
      </c>
      <c r="D4" s="2"/>
      <c r="E4" s="3"/>
      <c r="F4" s="3"/>
    </row>
    <row r="5" spans="1:6" ht="19.5" customHeight="1">
      <c r="C5" s="152" t="s">
        <v>456</v>
      </c>
      <c r="D5" s="4"/>
      <c r="E5" s="3"/>
      <c r="F5" s="3"/>
    </row>
    <row r="6" spans="1:6" ht="19.5" customHeight="1" thickBot="1">
      <c r="D6" s="3"/>
      <c r="E6" s="3"/>
      <c r="F6" s="3"/>
    </row>
    <row r="7" spans="1:6" ht="15.75" thickBot="1">
      <c r="B7" s="22" t="s">
        <v>10</v>
      </c>
      <c r="C7" s="23" t="s">
        <v>9</v>
      </c>
      <c r="D7" s="20" t="s">
        <v>92</v>
      </c>
      <c r="E7" s="21" t="s">
        <v>94</v>
      </c>
      <c r="F7" s="24" t="s">
        <v>95</v>
      </c>
    </row>
    <row r="8" spans="1:6">
      <c r="A8">
        <v>1</v>
      </c>
      <c r="B8" s="140" t="s">
        <v>37</v>
      </c>
      <c r="C8" s="98" t="s">
        <v>83</v>
      </c>
      <c r="D8" s="98" t="s">
        <v>128</v>
      </c>
      <c r="E8" s="99">
        <v>450</v>
      </c>
      <c r="F8" s="100"/>
    </row>
    <row r="9" spans="1:6">
      <c r="A9">
        <f>+A8+1</f>
        <v>2</v>
      </c>
      <c r="B9" s="141" t="s">
        <v>40</v>
      </c>
      <c r="C9" s="65" t="s">
        <v>85</v>
      </c>
      <c r="D9" s="65" t="s">
        <v>128</v>
      </c>
      <c r="E9" s="66">
        <v>450</v>
      </c>
      <c r="F9" s="67"/>
    </row>
    <row r="10" spans="1:6">
      <c r="A10">
        <f t="shared" ref="A10:A73" si="0">+A9+1</f>
        <v>3</v>
      </c>
      <c r="B10" s="141" t="s">
        <v>43</v>
      </c>
      <c r="C10" s="65" t="s">
        <v>88</v>
      </c>
      <c r="D10" s="65" t="s">
        <v>128</v>
      </c>
      <c r="E10" s="66">
        <v>450</v>
      </c>
      <c r="F10" s="67">
        <v>150</v>
      </c>
    </row>
    <row r="11" spans="1:6">
      <c r="A11">
        <f t="shared" si="0"/>
        <v>4</v>
      </c>
      <c r="B11" s="141" t="s">
        <v>44</v>
      </c>
      <c r="C11" s="65" t="s">
        <v>60</v>
      </c>
      <c r="D11" s="65" t="s">
        <v>128</v>
      </c>
      <c r="E11" s="66">
        <v>450</v>
      </c>
      <c r="F11" s="67">
        <v>150</v>
      </c>
    </row>
    <row r="12" spans="1:6">
      <c r="A12">
        <f t="shared" si="0"/>
        <v>5</v>
      </c>
      <c r="B12" s="141" t="s">
        <v>45</v>
      </c>
      <c r="C12" s="65" t="s">
        <v>89</v>
      </c>
      <c r="D12" s="65" t="s">
        <v>128</v>
      </c>
      <c r="E12" s="66">
        <v>450</v>
      </c>
      <c r="F12" s="67">
        <v>150</v>
      </c>
    </row>
    <row r="13" spans="1:6">
      <c r="A13">
        <f t="shared" si="0"/>
        <v>6</v>
      </c>
      <c r="B13" s="141" t="s">
        <v>105</v>
      </c>
      <c r="C13" s="65" t="s">
        <v>106</v>
      </c>
      <c r="D13" s="65" t="s">
        <v>128</v>
      </c>
      <c r="E13" s="66">
        <v>450</v>
      </c>
      <c r="F13" s="67"/>
    </row>
    <row r="14" spans="1:6">
      <c r="A14">
        <f t="shared" si="0"/>
        <v>7</v>
      </c>
      <c r="B14" s="141" t="s">
        <v>245</v>
      </c>
      <c r="C14" s="65" t="s">
        <v>107</v>
      </c>
      <c r="D14" s="65" t="s">
        <v>128</v>
      </c>
      <c r="E14" s="66">
        <v>450</v>
      </c>
      <c r="F14" s="67"/>
    </row>
    <row r="15" spans="1:6">
      <c r="A15">
        <f t="shared" si="0"/>
        <v>8</v>
      </c>
      <c r="B15" s="141" t="s">
        <v>42</v>
      </c>
      <c r="C15" s="65" t="s">
        <v>108</v>
      </c>
      <c r="D15" s="65" t="s">
        <v>128</v>
      </c>
      <c r="E15" s="66">
        <v>450</v>
      </c>
      <c r="F15" s="67">
        <v>200</v>
      </c>
    </row>
    <row r="16" spans="1:6">
      <c r="A16">
        <f t="shared" si="0"/>
        <v>9</v>
      </c>
      <c r="B16" s="141" t="s">
        <v>112</v>
      </c>
      <c r="C16" s="65" t="s">
        <v>113</v>
      </c>
      <c r="D16" s="65" t="s">
        <v>128</v>
      </c>
      <c r="E16" s="66">
        <v>450</v>
      </c>
      <c r="F16" s="67"/>
    </row>
    <row r="17" spans="1:6">
      <c r="A17">
        <f t="shared" si="0"/>
        <v>10</v>
      </c>
      <c r="B17" s="141" t="s">
        <v>122</v>
      </c>
      <c r="C17" s="65" t="s">
        <v>219</v>
      </c>
      <c r="D17" s="65" t="s">
        <v>128</v>
      </c>
      <c r="E17" s="66">
        <v>450</v>
      </c>
      <c r="F17" s="67"/>
    </row>
    <row r="18" spans="1:6">
      <c r="A18">
        <f t="shared" si="0"/>
        <v>11</v>
      </c>
      <c r="B18" s="141" t="s">
        <v>129</v>
      </c>
      <c r="C18" s="65" t="s">
        <v>130</v>
      </c>
      <c r="D18" s="65" t="s">
        <v>128</v>
      </c>
      <c r="E18" s="66">
        <v>450</v>
      </c>
      <c r="F18" s="67">
        <v>150</v>
      </c>
    </row>
    <row r="19" spans="1:6">
      <c r="A19">
        <f t="shared" si="0"/>
        <v>12</v>
      </c>
      <c r="B19" s="141" t="s">
        <v>131</v>
      </c>
      <c r="C19" s="65" t="s">
        <v>132</v>
      </c>
      <c r="D19" s="65" t="s">
        <v>128</v>
      </c>
      <c r="E19" s="66">
        <v>450</v>
      </c>
      <c r="F19" s="67"/>
    </row>
    <row r="20" spans="1:6">
      <c r="A20">
        <f t="shared" si="0"/>
        <v>13</v>
      </c>
      <c r="B20" s="141" t="s">
        <v>133</v>
      </c>
      <c r="C20" s="65" t="s">
        <v>134</v>
      </c>
      <c r="D20" s="65" t="s">
        <v>128</v>
      </c>
      <c r="E20" s="66">
        <v>450</v>
      </c>
      <c r="F20" s="67">
        <v>150</v>
      </c>
    </row>
    <row r="21" spans="1:6">
      <c r="A21">
        <f t="shared" si="0"/>
        <v>14</v>
      </c>
      <c r="B21" s="141" t="s">
        <v>36</v>
      </c>
      <c r="C21" s="65" t="s">
        <v>135</v>
      </c>
      <c r="D21" s="65" t="s">
        <v>128</v>
      </c>
      <c r="E21" s="66">
        <v>450</v>
      </c>
      <c r="F21" s="67">
        <v>100</v>
      </c>
    </row>
    <row r="22" spans="1:6">
      <c r="A22">
        <f t="shared" si="0"/>
        <v>15</v>
      </c>
      <c r="B22" s="141" t="s">
        <v>136</v>
      </c>
      <c r="C22" s="65" t="s">
        <v>113</v>
      </c>
      <c r="D22" s="65" t="s">
        <v>128</v>
      </c>
      <c r="E22" s="66">
        <v>450</v>
      </c>
      <c r="F22" s="67">
        <v>150</v>
      </c>
    </row>
    <row r="23" spans="1:6">
      <c r="A23">
        <f t="shared" si="0"/>
        <v>16</v>
      </c>
      <c r="B23" s="141" t="s">
        <v>137</v>
      </c>
      <c r="C23" s="65" t="s">
        <v>138</v>
      </c>
      <c r="D23" s="65" t="s">
        <v>128</v>
      </c>
      <c r="E23" s="66">
        <v>450</v>
      </c>
      <c r="F23" s="67"/>
    </row>
    <row r="24" spans="1:6">
      <c r="A24">
        <f t="shared" si="0"/>
        <v>17</v>
      </c>
      <c r="B24" s="141" t="s">
        <v>139</v>
      </c>
      <c r="C24" s="65" t="s">
        <v>140</v>
      </c>
      <c r="D24" s="65" t="s">
        <v>128</v>
      </c>
      <c r="E24" s="66">
        <v>450</v>
      </c>
      <c r="F24" s="67"/>
    </row>
    <row r="25" spans="1:6">
      <c r="A25">
        <f t="shared" si="0"/>
        <v>18</v>
      </c>
      <c r="B25" s="141" t="s">
        <v>141</v>
      </c>
      <c r="C25" s="65" t="s">
        <v>142</v>
      </c>
      <c r="D25" s="65" t="s">
        <v>128</v>
      </c>
      <c r="E25" s="66">
        <v>450</v>
      </c>
      <c r="F25" s="67">
        <v>100</v>
      </c>
    </row>
    <row r="26" spans="1:6">
      <c r="A26">
        <f t="shared" si="0"/>
        <v>19</v>
      </c>
      <c r="B26" s="141" t="s">
        <v>143</v>
      </c>
      <c r="C26" s="65" t="s">
        <v>144</v>
      </c>
      <c r="D26" s="65" t="s">
        <v>128</v>
      </c>
      <c r="E26" s="66">
        <v>450</v>
      </c>
      <c r="F26" s="67">
        <v>250</v>
      </c>
    </row>
    <row r="27" spans="1:6">
      <c r="A27">
        <f t="shared" si="0"/>
        <v>20</v>
      </c>
      <c r="B27" s="141" t="s">
        <v>145</v>
      </c>
      <c r="C27" s="65" t="s">
        <v>146</v>
      </c>
      <c r="D27" s="65" t="s">
        <v>128</v>
      </c>
      <c r="E27" s="66">
        <v>450</v>
      </c>
      <c r="F27" s="67">
        <v>100</v>
      </c>
    </row>
    <row r="28" spans="1:6">
      <c r="A28">
        <f t="shared" si="0"/>
        <v>21</v>
      </c>
      <c r="B28" s="141" t="s">
        <v>201</v>
      </c>
      <c r="C28" s="65" t="s">
        <v>205</v>
      </c>
      <c r="D28" s="65" t="s">
        <v>128</v>
      </c>
      <c r="E28" s="66">
        <v>450</v>
      </c>
      <c r="F28" s="67">
        <v>150</v>
      </c>
    </row>
    <row r="29" spans="1:6">
      <c r="A29">
        <f t="shared" si="0"/>
        <v>22</v>
      </c>
      <c r="B29" s="141" t="s">
        <v>206</v>
      </c>
      <c r="C29" s="65" t="s">
        <v>207</v>
      </c>
      <c r="D29" s="65" t="s">
        <v>128</v>
      </c>
      <c r="E29" s="66">
        <v>450</v>
      </c>
      <c r="F29" s="67">
        <v>250</v>
      </c>
    </row>
    <row r="30" spans="1:6">
      <c r="A30">
        <f t="shared" si="0"/>
        <v>23</v>
      </c>
      <c r="B30" s="141" t="s">
        <v>208</v>
      </c>
      <c r="C30" s="65" t="s">
        <v>209</v>
      </c>
      <c r="D30" s="65" t="s">
        <v>128</v>
      </c>
      <c r="E30" s="66">
        <v>450</v>
      </c>
      <c r="F30" s="67">
        <v>150</v>
      </c>
    </row>
    <row r="31" spans="1:6">
      <c r="A31">
        <f t="shared" si="0"/>
        <v>24</v>
      </c>
      <c r="B31" s="141" t="s">
        <v>210</v>
      </c>
      <c r="C31" s="65" t="s">
        <v>211</v>
      </c>
      <c r="D31" s="65" t="s">
        <v>128</v>
      </c>
      <c r="E31" s="66">
        <v>450</v>
      </c>
      <c r="F31" s="67">
        <v>150</v>
      </c>
    </row>
    <row r="32" spans="1:6">
      <c r="A32">
        <f t="shared" si="0"/>
        <v>25</v>
      </c>
      <c r="B32" s="141" t="s">
        <v>212</v>
      </c>
      <c r="C32" s="65" t="s">
        <v>213</v>
      </c>
      <c r="D32" s="65" t="s">
        <v>128</v>
      </c>
      <c r="E32" s="66">
        <v>450</v>
      </c>
      <c r="F32" s="67"/>
    </row>
    <row r="33" spans="1:6">
      <c r="A33">
        <f t="shared" si="0"/>
        <v>26</v>
      </c>
      <c r="B33" s="141" t="s">
        <v>214</v>
      </c>
      <c r="C33" s="65" t="s">
        <v>215</v>
      </c>
      <c r="D33" s="65" t="s">
        <v>128</v>
      </c>
      <c r="E33" s="66">
        <v>450</v>
      </c>
      <c r="F33" s="67">
        <v>150</v>
      </c>
    </row>
    <row r="34" spans="1:6">
      <c r="A34">
        <f t="shared" si="0"/>
        <v>27</v>
      </c>
      <c r="B34" s="141" t="s">
        <v>216</v>
      </c>
      <c r="C34" s="65" t="s">
        <v>130</v>
      </c>
      <c r="D34" s="65" t="s">
        <v>128</v>
      </c>
      <c r="E34" s="66">
        <v>450</v>
      </c>
      <c r="F34" s="67">
        <v>150</v>
      </c>
    </row>
    <row r="35" spans="1:6">
      <c r="A35">
        <f t="shared" si="0"/>
        <v>28</v>
      </c>
      <c r="B35" s="141" t="s">
        <v>217</v>
      </c>
      <c r="C35" s="65" t="s">
        <v>218</v>
      </c>
      <c r="D35" s="65" t="s">
        <v>128</v>
      </c>
      <c r="E35" s="66">
        <v>450</v>
      </c>
      <c r="F35" s="67"/>
    </row>
    <row r="36" spans="1:6">
      <c r="A36">
        <f t="shared" si="0"/>
        <v>29</v>
      </c>
      <c r="B36" s="141" t="s">
        <v>246</v>
      </c>
      <c r="C36" s="65" t="s">
        <v>247</v>
      </c>
      <c r="D36" s="65" t="s">
        <v>128</v>
      </c>
      <c r="E36" s="66">
        <v>450</v>
      </c>
      <c r="F36" s="67"/>
    </row>
    <row r="37" spans="1:6">
      <c r="A37">
        <f t="shared" si="0"/>
        <v>30</v>
      </c>
      <c r="B37" s="141" t="s">
        <v>248</v>
      </c>
      <c r="C37" s="65" t="s">
        <v>179</v>
      </c>
      <c r="D37" s="65" t="s">
        <v>128</v>
      </c>
      <c r="E37" s="66">
        <v>450</v>
      </c>
      <c r="F37" s="67"/>
    </row>
    <row r="38" spans="1:6">
      <c r="A38">
        <f t="shared" si="0"/>
        <v>31</v>
      </c>
      <c r="B38" s="141" t="s">
        <v>249</v>
      </c>
      <c r="C38" s="65" t="s">
        <v>204</v>
      </c>
      <c r="D38" s="65" t="s">
        <v>128</v>
      </c>
      <c r="E38" s="66">
        <v>450</v>
      </c>
      <c r="F38" s="67"/>
    </row>
    <row r="39" spans="1:6">
      <c r="A39">
        <f t="shared" si="0"/>
        <v>32</v>
      </c>
      <c r="B39" s="141" t="s">
        <v>250</v>
      </c>
      <c r="C39" s="65" t="s">
        <v>123</v>
      </c>
      <c r="D39" s="65" t="s">
        <v>128</v>
      </c>
      <c r="E39" s="66">
        <v>450</v>
      </c>
      <c r="F39" s="67">
        <v>100</v>
      </c>
    </row>
    <row r="40" spans="1:6">
      <c r="A40">
        <f t="shared" si="0"/>
        <v>33</v>
      </c>
      <c r="B40" s="141" t="s">
        <v>251</v>
      </c>
      <c r="C40" s="65" t="s">
        <v>252</v>
      </c>
      <c r="D40" s="65" t="s">
        <v>128</v>
      </c>
      <c r="E40" s="66">
        <v>450</v>
      </c>
      <c r="F40" s="67">
        <v>150</v>
      </c>
    </row>
    <row r="41" spans="1:6">
      <c r="A41">
        <f t="shared" si="0"/>
        <v>34</v>
      </c>
      <c r="B41" s="141" t="s">
        <v>253</v>
      </c>
      <c r="C41" s="65" t="s">
        <v>254</v>
      </c>
      <c r="D41" s="65" t="s">
        <v>128</v>
      </c>
      <c r="E41" s="66">
        <v>450</v>
      </c>
      <c r="F41" s="67">
        <v>150</v>
      </c>
    </row>
    <row r="42" spans="1:6">
      <c r="A42">
        <f t="shared" si="0"/>
        <v>35</v>
      </c>
      <c r="B42" s="141" t="s">
        <v>305</v>
      </c>
      <c r="C42" s="65" t="s">
        <v>207</v>
      </c>
      <c r="D42" s="65" t="s">
        <v>128</v>
      </c>
      <c r="E42" s="66">
        <v>450</v>
      </c>
      <c r="F42" s="67">
        <v>100</v>
      </c>
    </row>
    <row r="43" spans="1:6">
      <c r="A43">
        <f t="shared" si="0"/>
        <v>36</v>
      </c>
      <c r="B43" s="141" t="s">
        <v>281</v>
      </c>
      <c r="C43" s="65" t="s">
        <v>280</v>
      </c>
      <c r="D43" s="65" t="s">
        <v>128</v>
      </c>
      <c r="E43" s="66">
        <v>450</v>
      </c>
      <c r="F43" s="67"/>
    </row>
    <row r="44" spans="1:6">
      <c r="A44">
        <f t="shared" si="0"/>
        <v>37</v>
      </c>
      <c r="B44" s="141" t="s">
        <v>201</v>
      </c>
      <c r="C44" s="65" t="s">
        <v>215</v>
      </c>
      <c r="D44" s="65" t="s">
        <v>128</v>
      </c>
      <c r="E44" s="66">
        <v>450</v>
      </c>
      <c r="F44" s="67">
        <v>150</v>
      </c>
    </row>
    <row r="45" spans="1:6">
      <c r="A45">
        <f t="shared" si="0"/>
        <v>38</v>
      </c>
      <c r="B45" s="141" t="s">
        <v>233</v>
      </c>
      <c r="C45" s="65" t="s">
        <v>282</v>
      </c>
      <c r="D45" s="65" t="s">
        <v>128</v>
      </c>
      <c r="E45" s="66">
        <v>450</v>
      </c>
      <c r="F45" s="67"/>
    </row>
    <row r="46" spans="1:6">
      <c r="A46">
        <f t="shared" si="0"/>
        <v>39</v>
      </c>
      <c r="B46" s="141" t="s">
        <v>307</v>
      </c>
      <c r="C46" s="65" t="s">
        <v>311</v>
      </c>
      <c r="D46" s="65" t="s">
        <v>128</v>
      </c>
      <c r="E46" s="66">
        <v>450</v>
      </c>
      <c r="F46" s="67">
        <v>150</v>
      </c>
    </row>
    <row r="47" spans="1:6">
      <c r="A47">
        <f t="shared" si="0"/>
        <v>40</v>
      </c>
      <c r="B47" s="142" t="s">
        <v>309</v>
      </c>
      <c r="C47" s="10" t="s">
        <v>310</v>
      </c>
      <c r="D47" s="65" t="s">
        <v>128</v>
      </c>
      <c r="E47" s="66">
        <v>450</v>
      </c>
      <c r="F47" s="12">
        <v>100</v>
      </c>
    </row>
    <row r="48" spans="1:6">
      <c r="A48">
        <f t="shared" si="0"/>
        <v>41</v>
      </c>
      <c r="B48" s="141" t="s">
        <v>354</v>
      </c>
      <c r="C48" s="65" t="s">
        <v>134</v>
      </c>
      <c r="D48" s="65" t="s">
        <v>128</v>
      </c>
      <c r="E48" s="66">
        <v>450</v>
      </c>
      <c r="F48" s="12">
        <v>150</v>
      </c>
    </row>
    <row r="49" spans="1:6">
      <c r="A49">
        <f t="shared" si="0"/>
        <v>42</v>
      </c>
      <c r="B49" s="141" t="s">
        <v>356</v>
      </c>
      <c r="C49" s="65" t="s">
        <v>178</v>
      </c>
      <c r="D49" s="65" t="s">
        <v>128</v>
      </c>
      <c r="E49" s="66">
        <v>450</v>
      </c>
      <c r="F49" s="12">
        <v>150</v>
      </c>
    </row>
    <row r="50" spans="1:6">
      <c r="A50">
        <f t="shared" si="0"/>
        <v>43</v>
      </c>
      <c r="B50" s="141" t="s">
        <v>336</v>
      </c>
      <c r="C50" s="65" t="s">
        <v>357</v>
      </c>
      <c r="D50" s="65" t="s">
        <v>128</v>
      </c>
      <c r="E50" s="66">
        <v>450</v>
      </c>
      <c r="F50" s="12">
        <v>150</v>
      </c>
    </row>
    <row r="51" spans="1:6">
      <c r="A51">
        <f t="shared" si="0"/>
        <v>44</v>
      </c>
      <c r="B51" s="141" t="s">
        <v>358</v>
      </c>
      <c r="C51" s="65" t="s">
        <v>252</v>
      </c>
      <c r="D51" s="65" t="s">
        <v>128</v>
      </c>
      <c r="E51" s="66">
        <v>450</v>
      </c>
      <c r="F51" s="12">
        <v>150</v>
      </c>
    </row>
    <row r="52" spans="1:6">
      <c r="A52">
        <f t="shared" si="0"/>
        <v>45</v>
      </c>
      <c r="B52" s="141" t="s">
        <v>359</v>
      </c>
      <c r="C52" s="65" t="s">
        <v>268</v>
      </c>
      <c r="D52" s="65" t="s">
        <v>128</v>
      </c>
      <c r="E52" s="66">
        <v>450</v>
      </c>
      <c r="F52" s="12">
        <v>0</v>
      </c>
    </row>
    <row r="53" spans="1:6">
      <c r="A53">
        <f t="shared" si="0"/>
        <v>46</v>
      </c>
      <c r="B53" s="141" t="s">
        <v>350</v>
      </c>
      <c r="C53" s="65" t="s">
        <v>165</v>
      </c>
      <c r="D53" s="65" t="s">
        <v>128</v>
      </c>
      <c r="E53" s="66">
        <v>450</v>
      </c>
      <c r="F53" s="12">
        <v>150</v>
      </c>
    </row>
    <row r="54" spans="1:6">
      <c r="A54">
        <f t="shared" si="0"/>
        <v>47</v>
      </c>
      <c r="B54" s="141" t="s">
        <v>360</v>
      </c>
      <c r="C54" s="65" t="s">
        <v>361</v>
      </c>
      <c r="D54" s="65" t="s">
        <v>128</v>
      </c>
      <c r="E54" s="66">
        <v>450</v>
      </c>
      <c r="F54" s="12">
        <v>100</v>
      </c>
    </row>
    <row r="55" spans="1:6">
      <c r="A55">
        <f t="shared" si="0"/>
        <v>48</v>
      </c>
      <c r="B55" s="141" t="s">
        <v>207</v>
      </c>
      <c r="C55" s="65" t="s">
        <v>362</v>
      </c>
      <c r="D55" s="65" t="s">
        <v>128</v>
      </c>
      <c r="E55" s="66">
        <v>450</v>
      </c>
      <c r="F55" s="12">
        <v>150</v>
      </c>
    </row>
    <row r="56" spans="1:6">
      <c r="A56">
        <f t="shared" si="0"/>
        <v>49</v>
      </c>
      <c r="B56" s="141" t="s">
        <v>421</v>
      </c>
      <c r="C56" s="65" t="s">
        <v>178</v>
      </c>
      <c r="D56" s="65" t="s">
        <v>128</v>
      </c>
      <c r="E56" s="66">
        <v>450</v>
      </c>
      <c r="F56" s="12">
        <v>200</v>
      </c>
    </row>
    <row r="57" spans="1:6">
      <c r="A57">
        <f t="shared" si="0"/>
        <v>50</v>
      </c>
      <c r="B57" s="141" t="s">
        <v>422</v>
      </c>
      <c r="C57" s="65" t="s">
        <v>340</v>
      </c>
      <c r="D57" s="65" t="s">
        <v>128</v>
      </c>
      <c r="E57" s="66">
        <v>450</v>
      </c>
      <c r="F57" s="12"/>
    </row>
    <row r="58" spans="1:6">
      <c r="A58">
        <f t="shared" si="0"/>
        <v>51</v>
      </c>
      <c r="B58" s="141" t="s">
        <v>423</v>
      </c>
      <c r="C58" s="65" t="s">
        <v>151</v>
      </c>
      <c r="D58" s="65" t="s">
        <v>128</v>
      </c>
      <c r="E58" s="66">
        <v>450</v>
      </c>
      <c r="F58" s="12">
        <v>150</v>
      </c>
    </row>
    <row r="59" spans="1:6">
      <c r="A59">
        <f t="shared" si="0"/>
        <v>52</v>
      </c>
      <c r="B59" s="141" t="s">
        <v>400</v>
      </c>
      <c r="C59" s="65" t="s">
        <v>401</v>
      </c>
      <c r="D59" s="65" t="s">
        <v>128</v>
      </c>
      <c r="E59" s="66">
        <v>450</v>
      </c>
      <c r="F59" s="12"/>
    </row>
    <row r="60" spans="1:6">
      <c r="A60">
        <f t="shared" si="0"/>
        <v>53</v>
      </c>
      <c r="B60" s="141" t="s">
        <v>424</v>
      </c>
      <c r="C60" s="65" t="s">
        <v>331</v>
      </c>
      <c r="D60" s="65" t="s">
        <v>128</v>
      </c>
      <c r="E60" s="66">
        <v>450</v>
      </c>
      <c r="F60" s="12">
        <v>150</v>
      </c>
    </row>
    <row r="61" spans="1:6">
      <c r="A61">
        <f t="shared" si="0"/>
        <v>54</v>
      </c>
      <c r="B61" s="141" t="s">
        <v>425</v>
      </c>
      <c r="C61" s="65" t="s">
        <v>426</v>
      </c>
      <c r="D61" s="65" t="s">
        <v>128</v>
      </c>
      <c r="E61" s="66">
        <v>450</v>
      </c>
      <c r="F61" s="12">
        <v>150</v>
      </c>
    </row>
    <row r="62" spans="1:6">
      <c r="A62">
        <f t="shared" si="0"/>
        <v>55</v>
      </c>
      <c r="B62" s="141" t="s">
        <v>427</v>
      </c>
      <c r="C62" s="65" t="s">
        <v>332</v>
      </c>
      <c r="D62" s="65" t="s">
        <v>128</v>
      </c>
      <c r="E62" s="66">
        <v>450</v>
      </c>
      <c r="F62" s="12"/>
    </row>
    <row r="63" spans="1:6">
      <c r="A63">
        <f t="shared" si="0"/>
        <v>56</v>
      </c>
      <c r="B63" s="141" t="s">
        <v>429</v>
      </c>
      <c r="C63" s="65" t="s">
        <v>430</v>
      </c>
      <c r="D63" s="65" t="s">
        <v>128</v>
      </c>
      <c r="E63" s="66">
        <v>450</v>
      </c>
      <c r="F63" s="12">
        <v>150</v>
      </c>
    </row>
    <row r="64" spans="1:6">
      <c r="A64">
        <f t="shared" si="0"/>
        <v>57</v>
      </c>
      <c r="B64" s="141" t="s">
        <v>148</v>
      </c>
      <c r="C64" s="65" t="s">
        <v>149</v>
      </c>
      <c r="D64" s="65" t="s">
        <v>128</v>
      </c>
      <c r="E64" s="66">
        <v>450</v>
      </c>
      <c r="F64" s="12"/>
    </row>
    <row r="65" spans="1:6">
      <c r="A65">
        <f t="shared" si="0"/>
        <v>58</v>
      </c>
      <c r="B65" s="141" t="s">
        <v>383</v>
      </c>
      <c r="C65" s="65" t="s">
        <v>457</v>
      </c>
      <c r="D65" s="65" t="s">
        <v>128</v>
      </c>
      <c r="E65" s="66">
        <v>450</v>
      </c>
      <c r="F65" s="12"/>
    </row>
    <row r="66" spans="1:6">
      <c r="A66">
        <f t="shared" si="0"/>
        <v>59</v>
      </c>
      <c r="B66" s="142" t="s">
        <v>32</v>
      </c>
      <c r="C66" s="10" t="s">
        <v>104</v>
      </c>
      <c r="D66" s="10" t="s">
        <v>4</v>
      </c>
      <c r="E66" s="69">
        <v>500</v>
      </c>
      <c r="F66" s="71"/>
    </row>
    <row r="67" spans="1:6">
      <c r="A67">
        <f t="shared" si="0"/>
        <v>60</v>
      </c>
      <c r="B67" s="142" t="s">
        <v>33</v>
      </c>
      <c r="C67" s="10" t="s">
        <v>79</v>
      </c>
      <c r="D67" s="10" t="s">
        <v>4</v>
      </c>
      <c r="E67" s="69">
        <v>500</v>
      </c>
      <c r="F67" s="71"/>
    </row>
    <row r="68" spans="1:6">
      <c r="A68">
        <f t="shared" si="0"/>
        <v>61</v>
      </c>
      <c r="B68" s="142" t="s">
        <v>34</v>
      </c>
      <c r="C68" s="10" t="s">
        <v>78</v>
      </c>
      <c r="D68" s="10" t="s">
        <v>4</v>
      </c>
      <c r="E68" s="69">
        <v>500</v>
      </c>
      <c r="F68" s="71">
        <v>150</v>
      </c>
    </row>
    <row r="69" spans="1:6">
      <c r="A69">
        <f t="shared" si="0"/>
        <v>62</v>
      </c>
      <c r="B69" s="142" t="s">
        <v>17</v>
      </c>
      <c r="C69" s="10" t="s">
        <v>80</v>
      </c>
      <c r="D69" s="10" t="s">
        <v>4</v>
      </c>
      <c r="E69" s="69">
        <v>500</v>
      </c>
      <c r="F69" s="71"/>
    </row>
    <row r="70" spans="1:6">
      <c r="A70">
        <f t="shared" si="0"/>
        <v>63</v>
      </c>
      <c r="B70" s="142" t="s">
        <v>31</v>
      </c>
      <c r="C70" s="10" t="s">
        <v>81</v>
      </c>
      <c r="D70" s="10" t="s">
        <v>4</v>
      </c>
      <c r="E70" s="69">
        <v>500</v>
      </c>
      <c r="F70" s="71"/>
    </row>
    <row r="71" spans="1:6">
      <c r="A71">
        <f t="shared" si="0"/>
        <v>64</v>
      </c>
      <c r="B71" s="142" t="s">
        <v>35</v>
      </c>
      <c r="C71" s="10" t="s">
        <v>82</v>
      </c>
      <c r="D71" s="10" t="s">
        <v>4</v>
      </c>
      <c r="E71" s="69">
        <v>500</v>
      </c>
      <c r="F71" s="71">
        <v>100</v>
      </c>
    </row>
    <row r="72" spans="1:6">
      <c r="A72">
        <f t="shared" si="0"/>
        <v>65</v>
      </c>
      <c r="B72" s="142" t="s">
        <v>36</v>
      </c>
      <c r="C72" s="10" t="s">
        <v>54</v>
      </c>
      <c r="D72" s="10" t="s">
        <v>4</v>
      </c>
      <c r="E72" s="69">
        <v>500</v>
      </c>
      <c r="F72" s="71">
        <v>150</v>
      </c>
    </row>
    <row r="73" spans="1:6">
      <c r="A73">
        <f t="shared" si="0"/>
        <v>66</v>
      </c>
      <c r="B73" s="142" t="s">
        <v>38</v>
      </c>
      <c r="C73" s="10" t="s">
        <v>84</v>
      </c>
      <c r="D73" s="10" t="s">
        <v>4</v>
      </c>
      <c r="E73" s="69">
        <v>500</v>
      </c>
      <c r="F73" s="71"/>
    </row>
    <row r="74" spans="1:6">
      <c r="A74">
        <f t="shared" ref="A74:A137" si="1">+A73+1</f>
        <v>67</v>
      </c>
      <c r="B74" s="142" t="s">
        <v>13</v>
      </c>
      <c r="C74" s="10" t="s">
        <v>49</v>
      </c>
      <c r="D74" s="10" t="s">
        <v>4</v>
      </c>
      <c r="E74" s="69">
        <v>500</v>
      </c>
      <c r="F74" s="71"/>
    </row>
    <row r="75" spans="1:6">
      <c r="A75">
        <f t="shared" si="1"/>
        <v>68</v>
      </c>
      <c r="B75" s="142" t="s">
        <v>39</v>
      </c>
      <c r="C75" s="10" t="s">
        <v>84</v>
      </c>
      <c r="D75" s="10" t="s">
        <v>4</v>
      </c>
      <c r="E75" s="69">
        <v>500</v>
      </c>
      <c r="F75" s="71">
        <v>150</v>
      </c>
    </row>
    <row r="76" spans="1:6">
      <c r="A76">
        <f t="shared" si="1"/>
        <v>69</v>
      </c>
      <c r="B76" s="142" t="s">
        <v>109</v>
      </c>
      <c r="C76" s="10" t="s">
        <v>110</v>
      </c>
      <c r="D76" s="10" t="s">
        <v>4</v>
      </c>
      <c r="E76" s="69">
        <v>500</v>
      </c>
      <c r="F76" s="71">
        <v>200</v>
      </c>
    </row>
    <row r="77" spans="1:6">
      <c r="A77">
        <f t="shared" si="1"/>
        <v>70</v>
      </c>
      <c r="B77" s="142" t="s">
        <v>114</v>
      </c>
      <c r="C77" s="10" t="s">
        <v>115</v>
      </c>
      <c r="D77" s="10" t="s">
        <v>4</v>
      </c>
      <c r="E77" s="69">
        <v>500</v>
      </c>
      <c r="F77" s="71">
        <v>100</v>
      </c>
    </row>
    <row r="78" spans="1:6">
      <c r="A78">
        <f t="shared" si="1"/>
        <v>71</v>
      </c>
      <c r="B78" s="142" t="s">
        <v>114</v>
      </c>
      <c r="C78" s="10" t="s">
        <v>116</v>
      </c>
      <c r="D78" s="10" t="s">
        <v>4</v>
      </c>
      <c r="E78" s="69">
        <v>500</v>
      </c>
      <c r="F78" s="71">
        <v>100</v>
      </c>
    </row>
    <row r="79" spans="1:6">
      <c r="A79">
        <f t="shared" si="1"/>
        <v>72</v>
      </c>
      <c r="B79" s="142" t="s">
        <v>119</v>
      </c>
      <c r="C79" s="10" t="s">
        <v>120</v>
      </c>
      <c r="D79" s="10" t="s">
        <v>4</v>
      </c>
      <c r="E79" s="69">
        <v>500</v>
      </c>
      <c r="F79" s="71">
        <v>150</v>
      </c>
    </row>
    <row r="80" spans="1:6">
      <c r="A80">
        <f t="shared" si="1"/>
        <v>73</v>
      </c>
      <c r="B80" s="142" t="s">
        <v>155</v>
      </c>
      <c r="C80" s="10" t="s">
        <v>156</v>
      </c>
      <c r="D80" s="10" t="s">
        <v>4</v>
      </c>
      <c r="E80" s="69">
        <v>500</v>
      </c>
      <c r="F80" s="12">
        <v>150</v>
      </c>
    </row>
    <row r="81" spans="1:6">
      <c r="A81">
        <f t="shared" si="1"/>
        <v>74</v>
      </c>
      <c r="B81" s="142" t="s">
        <v>157</v>
      </c>
      <c r="C81" s="10" t="s">
        <v>158</v>
      </c>
      <c r="D81" s="10" t="s">
        <v>4</v>
      </c>
      <c r="E81" s="69">
        <v>500</v>
      </c>
      <c r="F81" s="12"/>
    </row>
    <row r="82" spans="1:6">
      <c r="A82">
        <f t="shared" si="1"/>
        <v>75</v>
      </c>
      <c r="B82" s="142" t="s">
        <v>159</v>
      </c>
      <c r="C82" s="10" t="s">
        <v>64</v>
      </c>
      <c r="D82" s="10" t="s">
        <v>4</v>
      </c>
      <c r="E82" s="69">
        <v>500</v>
      </c>
      <c r="F82" s="12">
        <v>150</v>
      </c>
    </row>
    <row r="83" spans="1:6">
      <c r="A83">
        <f t="shared" si="1"/>
        <v>76</v>
      </c>
      <c r="B83" s="142" t="s">
        <v>160</v>
      </c>
      <c r="C83" s="10" t="s">
        <v>123</v>
      </c>
      <c r="D83" s="10" t="s">
        <v>4</v>
      </c>
      <c r="E83" s="69">
        <v>500</v>
      </c>
      <c r="F83" s="12">
        <v>150</v>
      </c>
    </row>
    <row r="84" spans="1:6">
      <c r="A84">
        <f t="shared" si="1"/>
        <v>77</v>
      </c>
      <c r="B84" s="142" t="s">
        <v>161</v>
      </c>
      <c r="C84" s="10" t="s">
        <v>151</v>
      </c>
      <c r="D84" s="10" t="s">
        <v>4</v>
      </c>
      <c r="E84" s="69">
        <v>500</v>
      </c>
      <c r="F84" s="12">
        <v>150</v>
      </c>
    </row>
    <row r="85" spans="1:6">
      <c r="A85">
        <f t="shared" si="1"/>
        <v>78</v>
      </c>
      <c r="B85" s="142" t="s">
        <v>162</v>
      </c>
      <c r="C85" s="10" t="s">
        <v>163</v>
      </c>
      <c r="D85" s="10" t="s">
        <v>4</v>
      </c>
      <c r="E85" s="69">
        <v>500</v>
      </c>
      <c r="F85" s="12">
        <v>150</v>
      </c>
    </row>
    <row r="86" spans="1:6">
      <c r="A86">
        <f t="shared" si="1"/>
        <v>79</v>
      </c>
      <c r="B86" s="142" t="s">
        <v>164</v>
      </c>
      <c r="C86" s="10" t="s">
        <v>165</v>
      </c>
      <c r="D86" s="10" t="s">
        <v>4</v>
      </c>
      <c r="E86" s="69">
        <v>500</v>
      </c>
      <c r="F86" s="12">
        <v>150</v>
      </c>
    </row>
    <row r="87" spans="1:6">
      <c r="A87">
        <f t="shared" si="1"/>
        <v>80</v>
      </c>
      <c r="B87" s="142" t="s">
        <v>141</v>
      </c>
      <c r="C87" s="10" t="s">
        <v>175</v>
      </c>
      <c r="D87" s="10" t="s">
        <v>4</v>
      </c>
      <c r="E87" s="69">
        <v>500</v>
      </c>
      <c r="F87" s="12"/>
    </row>
    <row r="88" spans="1:6">
      <c r="A88">
        <f t="shared" si="1"/>
        <v>81</v>
      </c>
      <c r="B88" s="142" t="s">
        <v>166</v>
      </c>
      <c r="C88" s="10" t="s">
        <v>176</v>
      </c>
      <c r="D88" s="10" t="s">
        <v>4</v>
      </c>
      <c r="E88" s="69">
        <v>500</v>
      </c>
      <c r="F88" s="12">
        <v>100</v>
      </c>
    </row>
    <row r="89" spans="1:6">
      <c r="A89">
        <f t="shared" si="1"/>
        <v>82</v>
      </c>
      <c r="B89" s="142" t="s">
        <v>167</v>
      </c>
      <c r="C89" s="10" t="s">
        <v>115</v>
      </c>
      <c r="D89" s="10" t="s">
        <v>4</v>
      </c>
      <c r="E89" s="69">
        <v>500</v>
      </c>
      <c r="F89" s="12">
        <v>150</v>
      </c>
    </row>
    <row r="90" spans="1:6">
      <c r="A90">
        <f t="shared" si="1"/>
        <v>83</v>
      </c>
      <c r="B90" s="142" t="s">
        <v>168</v>
      </c>
      <c r="C90" s="10" t="s">
        <v>151</v>
      </c>
      <c r="D90" s="10" t="s">
        <v>4</v>
      </c>
      <c r="E90" s="69">
        <v>500</v>
      </c>
      <c r="F90" s="12">
        <v>100</v>
      </c>
    </row>
    <row r="91" spans="1:6">
      <c r="A91">
        <f t="shared" si="1"/>
        <v>84</v>
      </c>
      <c r="B91" s="142" t="s">
        <v>169</v>
      </c>
      <c r="C91" s="10" t="s">
        <v>123</v>
      </c>
      <c r="D91" s="10" t="s">
        <v>4</v>
      </c>
      <c r="E91" s="69">
        <v>500</v>
      </c>
      <c r="F91" s="12">
        <v>150</v>
      </c>
    </row>
    <row r="92" spans="1:6">
      <c r="A92">
        <f t="shared" si="1"/>
        <v>85</v>
      </c>
      <c r="B92" s="142" t="s">
        <v>171</v>
      </c>
      <c r="C92" s="10" t="s">
        <v>178</v>
      </c>
      <c r="D92" s="10" t="s">
        <v>4</v>
      </c>
      <c r="E92" s="69">
        <v>500</v>
      </c>
      <c r="F92" s="12">
        <v>150</v>
      </c>
    </row>
    <row r="93" spans="1:6">
      <c r="A93">
        <f t="shared" si="1"/>
        <v>86</v>
      </c>
      <c r="B93" s="142" t="s">
        <v>306</v>
      </c>
      <c r="C93" s="10" t="s">
        <v>179</v>
      </c>
      <c r="D93" s="10" t="s">
        <v>4</v>
      </c>
      <c r="E93" s="69">
        <v>500</v>
      </c>
      <c r="F93" s="12">
        <v>150</v>
      </c>
    </row>
    <row r="94" spans="1:6">
      <c r="A94">
        <f t="shared" si="1"/>
        <v>87</v>
      </c>
      <c r="B94" s="142" t="s">
        <v>173</v>
      </c>
      <c r="C94" s="10" t="s">
        <v>108</v>
      </c>
      <c r="D94" s="10" t="s">
        <v>4</v>
      </c>
      <c r="E94" s="69">
        <v>500</v>
      </c>
      <c r="F94" s="12">
        <v>150</v>
      </c>
    </row>
    <row r="95" spans="1:6">
      <c r="A95">
        <f t="shared" si="1"/>
        <v>88</v>
      </c>
      <c r="B95" s="142" t="s">
        <v>174</v>
      </c>
      <c r="C95" s="10" t="s">
        <v>180</v>
      </c>
      <c r="D95" s="10" t="s">
        <v>4</v>
      </c>
      <c r="E95" s="69">
        <v>500</v>
      </c>
      <c r="F95" s="12">
        <v>250</v>
      </c>
    </row>
    <row r="96" spans="1:6">
      <c r="A96">
        <f t="shared" si="1"/>
        <v>89</v>
      </c>
      <c r="B96" s="142" t="s">
        <v>221</v>
      </c>
      <c r="C96" s="10" t="s">
        <v>186</v>
      </c>
      <c r="D96" s="10" t="s">
        <v>4</v>
      </c>
      <c r="E96" s="69">
        <v>500</v>
      </c>
      <c r="F96" s="12">
        <v>150</v>
      </c>
    </row>
    <row r="97" spans="1:6">
      <c r="A97">
        <f t="shared" si="1"/>
        <v>90</v>
      </c>
      <c r="B97" s="142" t="s">
        <v>161</v>
      </c>
      <c r="C97" s="10" t="s">
        <v>222</v>
      </c>
      <c r="D97" s="10" t="s">
        <v>4</v>
      </c>
      <c r="E97" s="69">
        <v>500</v>
      </c>
      <c r="F97" s="12">
        <v>100</v>
      </c>
    </row>
    <row r="98" spans="1:6">
      <c r="A98">
        <f t="shared" si="1"/>
        <v>91</v>
      </c>
      <c r="B98" s="142" t="s">
        <v>225</v>
      </c>
      <c r="C98" s="10" t="s">
        <v>226</v>
      </c>
      <c r="D98" s="10" t="s">
        <v>4</v>
      </c>
      <c r="E98" s="69">
        <v>500</v>
      </c>
      <c r="F98" s="12"/>
    </row>
    <row r="99" spans="1:6">
      <c r="A99">
        <f t="shared" si="1"/>
        <v>92</v>
      </c>
      <c r="B99" s="142" t="s">
        <v>224</v>
      </c>
      <c r="C99" s="10" t="s">
        <v>256</v>
      </c>
      <c r="D99" s="10" t="s">
        <v>4</v>
      </c>
      <c r="E99" s="69">
        <v>500</v>
      </c>
      <c r="F99" s="12">
        <v>150</v>
      </c>
    </row>
    <row r="100" spans="1:6">
      <c r="A100">
        <f t="shared" si="1"/>
        <v>93</v>
      </c>
      <c r="B100" s="142" t="s">
        <v>257</v>
      </c>
      <c r="C100" s="10" t="s">
        <v>158</v>
      </c>
      <c r="D100" s="10" t="s">
        <v>4</v>
      </c>
      <c r="E100" s="69">
        <v>500</v>
      </c>
      <c r="F100" s="12">
        <v>150</v>
      </c>
    </row>
    <row r="101" spans="1:6">
      <c r="A101">
        <f t="shared" si="1"/>
        <v>94</v>
      </c>
      <c r="B101" s="142" t="s">
        <v>258</v>
      </c>
      <c r="C101" s="10" t="s">
        <v>259</v>
      </c>
      <c r="D101" s="10" t="s">
        <v>4</v>
      </c>
      <c r="E101" s="69">
        <v>500</v>
      </c>
      <c r="F101" s="12"/>
    </row>
    <row r="102" spans="1:6">
      <c r="A102">
        <f t="shared" si="1"/>
        <v>95</v>
      </c>
      <c r="B102" s="142" t="s">
        <v>260</v>
      </c>
      <c r="C102" s="10" t="s">
        <v>151</v>
      </c>
      <c r="D102" s="10" t="s">
        <v>4</v>
      </c>
      <c r="E102" s="69">
        <v>500</v>
      </c>
      <c r="F102" s="12"/>
    </row>
    <row r="103" spans="1:6">
      <c r="A103">
        <f t="shared" si="1"/>
        <v>96</v>
      </c>
      <c r="B103" s="142" t="s">
        <v>295</v>
      </c>
      <c r="C103" s="10" t="s">
        <v>203</v>
      </c>
      <c r="D103" s="10" t="s">
        <v>4</v>
      </c>
      <c r="E103" s="69">
        <v>500</v>
      </c>
      <c r="F103" s="12">
        <v>150</v>
      </c>
    </row>
    <row r="104" spans="1:6">
      <c r="A104">
        <f t="shared" si="1"/>
        <v>97</v>
      </c>
      <c r="B104" s="142" t="s">
        <v>296</v>
      </c>
      <c r="C104" s="10" t="s">
        <v>267</v>
      </c>
      <c r="D104" s="10" t="s">
        <v>4</v>
      </c>
      <c r="E104" s="69">
        <v>500</v>
      </c>
      <c r="F104" s="12">
        <v>150</v>
      </c>
    </row>
    <row r="105" spans="1:6">
      <c r="A105">
        <f t="shared" si="1"/>
        <v>98</v>
      </c>
      <c r="B105" s="142" t="s">
        <v>300</v>
      </c>
      <c r="C105" s="10" t="s">
        <v>319</v>
      </c>
      <c r="D105" s="10" t="s">
        <v>4</v>
      </c>
      <c r="E105" s="69">
        <v>500</v>
      </c>
      <c r="F105" s="12"/>
    </row>
    <row r="106" spans="1:6">
      <c r="A106">
        <f t="shared" si="1"/>
        <v>99</v>
      </c>
      <c r="B106" s="142" t="s">
        <v>302</v>
      </c>
      <c r="C106" s="10" t="s">
        <v>303</v>
      </c>
      <c r="D106" s="10" t="s">
        <v>4</v>
      </c>
      <c r="E106" s="69">
        <v>500</v>
      </c>
      <c r="F106" s="12">
        <v>100</v>
      </c>
    </row>
    <row r="107" spans="1:6">
      <c r="A107">
        <f t="shared" si="1"/>
        <v>100</v>
      </c>
      <c r="B107" s="142" t="s">
        <v>363</v>
      </c>
      <c r="C107" s="10" t="s">
        <v>165</v>
      </c>
      <c r="D107" s="10" t="s">
        <v>4</v>
      </c>
      <c r="E107" s="69">
        <v>500</v>
      </c>
      <c r="F107" s="12">
        <v>150</v>
      </c>
    </row>
    <row r="108" spans="1:6">
      <c r="A108">
        <f t="shared" si="1"/>
        <v>101</v>
      </c>
      <c r="B108" s="142" t="s">
        <v>431</v>
      </c>
      <c r="C108" s="10" t="s">
        <v>397</v>
      </c>
      <c r="D108" s="10" t="s">
        <v>4</v>
      </c>
      <c r="E108" s="69">
        <v>500</v>
      </c>
      <c r="F108" s="12">
        <v>150</v>
      </c>
    </row>
    <row r="109" spans="1:6">
      <c r="A109">
        <f t="shared" si="1"/>
        <v>102</v>
      </c>
      <c r="B109" s="142" t="s">
        <v>216</v>
      </c>
      <c r="C109" s="10" t="s">
        <v>395</v>
      </c>
      <c r="D109" s="10" t="s">
        <v>4</v>
      </c>
      <c r="E109" s="69">
        <v>500</v>
      </c>
      <c r="F109" s="12">
        <v>150</v>
      </c>
    </row>
    <row r="110" spans="1:6">
      <c r="A110">
        <f t="shared" si="1"/>
        <v>103</v>
      </c>
      <c r="B110" s="142" t="s">
        <v>432</v>
      </c>
      <c r="C110" s="10" t="s">
        <v>123</v>
      </c>
      <c r="D110" s="10" t="s">
        <v>4</v>
      </c>
      <c r="E110" s="69">
        <v>500</v>
      </c>
      <c r="F110" s="12">
        <v>150</v>
      </c>
    </row>
    <row r="111" spans="1:6">
      <c r="A111">
        <f t="shared" si="1"/>
        <v>104</v>
      </c>
      <c r="B111" s="142" t="s">
        <v>390</v>
      </c>
      <c r="C111" s="10" t="s">
        <v>391</v>
      </c>
      <c r="D111" s="10" t="s">
        <v>4</v>
      </c>
      <c r="E111" s="69">
        <v>500</v>
      </c>
      <c r="F111" s="12"/>
    </row>
    <row r="112" spans="1:6" ht="12" customHeight="1">
      <c r="A112">
        <f t="shared" si="1"/>
        <v>105</v>
      </c>
      <c r="B112" s="142" t="s">
        <v>433</v>
      </c>
      <c r="C112" s="10" t="s">
        <v>62</v>
      </c>
      <c r="D112" s="10" t="s">
        <v>4</v>
      </c>
      <c r="E112" s="69">
        <v>500</v>
      </c>
      <c r="F112" s="12"/>
    </row>
    <row r="113" spans="1:6">
      <c r="A113">
        <f t="shared" si="1"/>
        <v>106</v>
      </c>
      <c r="B113" s="142" t="s">
        <v>434</v>
      </c>
      <c r="C113" s="10" t="s">
        <v>218</v>
      </c>
      <c r="D113" s="10" t="s">
        <v>4</v>
      </c>
      <c r="E113" s="69">
        <v>500</v>
      </c>
      <c r="F113" s="12">
        <v>150</v>
      </c>
    </row>
    <row r="114" spans="1:6">
      <c r="A114">
        <f t="shared" si="1"/>
        <v>107</v>
      </c>
      <c r="B114" s="142" t="s">
        <v>435</v>
      </c>
      <c r="C114" s="10" t="s">
        <v>387</v>
      </c>
      <c r="D114" s="10" t="s">
        <v>4</v>
      </c>
      <c r="E114" s="69">
        <v>500</v>
      </c>
      <c r="F114" s="12">
        <v>150</v>
      </c>
    </row>
    <row r="115" spans="1:6">
      <c r="A115">
        <f t="shared" si="1"/>
        <v>108</v>
      </c>
      <c r="B115" s="142" t="s">
        <v>436</v>
      </c>
      <c r="C115" s="10" t="s">
        <v>113</v>
      </c>
      <c r="D115" s="10" t="s">
        <v>4</v>
      </c>
      <c r="E115" s="69">
        <v>500</v>
      </c>
      <c r="F115" s="12"/>
    </row>
    <row r="116" spans="1:6">
      <c r="A116">
        <f t="shared" si="1"/>
        <v>109</v>
      </c>
      <c r="B116" s="142" t="s">
        <v>11</v>
      </c>
      <c r="C116" s="10" t="s">
        <v>46</v>
      </c>
      <c r="D116" s="10" t="s">
        <v>5</v>
      </c>
      <c r="E116" s="11">
        <v>550</v>
      </c>
      <c r="F116" s="12"/>
    </row>
    <row r="117" spans="1:6">
      <c r="A117">
        <f t="shared" si="1"/>
        <v>110</v>
      </c>
      <c r="B117" s="142" t="s">
        <v>12</v>
      </c>
      <c r="C117" s="10" t="s">
        <v>47</v>
      </c>
      <c r="D117" s="10" t="s">
        <v>5</v>
      </c>
      <c r="E117" s="11">
        <v>550</v>
      </c>
      <c r="F117" s="12"/>
    </row>
    <row r="118" spans="1:6">
      <c r="A118">
        <f t="shared" si="1"/>
        <v>111</v>
      </c>
      <c r="B118" s="142" t="s">
        <v>13</v>
      </c>
      <c r="C118" s="10" t="s">
        <v>48</v>
      </c>
      <c r="D118" s="10" t="s">
        <v>5</v>
      </c>
      <c r="E118" s="11">
        <v>550</v>
      </c>
      <c r="F118" s="12"/>
    </row>
    <row r="119" spans="1:6">
      <c r="A119">
        <f t="shared" si="1"/>
        <v>112</v>
      </c>
      <c r="B119" s="142" t="s">
        <v>14</v>
      </c>
      <c r="C119" s="10" t="s">
        <v>50</v>
      </c>
      <c r="D119" s="10" t="s">
        <v>5</v>
      </c>
      <c r="E119" s="11">
        <v>550</v>
      </c>
      <c r="F119" s="12">
        <v>150</v>
      </c>
    </row>
    <row r="120" spans="1:6">
      <c r="A120">
        <f t="shared" si="1"/>
        <v>113</v>
      </c>
      <c r="B120" s="142" t="s">
        <v>15</v>
      </c>
      <c r="C120" s="10" t="s">
        <v>51</v>
      </c>
      <c r="D120" s="10" t="s">
        <v>5</v>
      </c>
      <c r="E120" s="11">
        <v>550</v>
      </c>
      <c r="F120" s="12"/>
    </row>
    <row r="121" spans="1:6">
      <c r="A121">
        <f t="shared" si="1"/>
        <v>114</v>
      </c>
      <c r="B121" s="142" t="s">
        <v>15</v>
      </c>
      <c r="C121" s="10" t="s">
        <v>53</v>
      </c>
      <c r="D121" s="10" t="s">
        <v>5</v>
      </c>
      <c r="E121" s="11">
        <v>550</v>
      </c>
      <c r="F121" s="12"/>
    </row>
    <row r="122" spans="1:6">
      <c r="A122">
        <f t="shared" si="1"/>
        <v>115</v>
      </c>
      <c r="B122" s="142" t="s">
        <v>16</v>
      </c>
      <c r="C122" s="10" t="s">
        <v>54</v>
      </c>
      <c r="D122" s="10" t="s">
        <v>5</v>
      </c>
      <c r="E122" s="11">
        <v>550</v>
      </c>
      <c r="F122" s="12">
        <v>150</v>
      </c>
    </row>
    <row r="123" spans="1:6">
      <c r="A123">
        <f t="shared" si="1"/>
        <v>116</v>
      </c>
      <c r="B123" s="142" t="s">
        <v>17</v>
      </c>
      <c r="C123" s="10" t="s">
        <v>55</v>
      </c>
      <c r="D123" s="10" t="s">
        <v>5</v>
      </c>
      <c r="E123" s="11">
        <v>550</v>
      </c>
      <c r="F123" s="12">
        <v>100</v>
      </c>
    </row>
    <row r="124" spans="1:6">
      <c r="A124">
        <f t="shared" si="1"/>
        <v>117</v>
      </c>
      <c r="B124" s="142" t="s">
        <v>18</v>
      </c>
      <c r="C124" s="10" t="s">
        <v>56</v>
      </c>
      <c r="D124" s="10" t="s">
        <v>5</v>
      </c>
      <c r="E124" s="11">
        <v>550</v>
      </c>
      <c r="F124" s="12"/>
    </row>
    <row r="125" spans="1:6">
      <c r="A125">
        <f t="shared" si="1"/>
        <v>118</v>
      </c>
      <c r="B125" s="142" t="s">
        <v>19</v>
      </c>
      <c r="C125" s="10" t="s">
        <v>57</v>
      </c>
      <c r="D125" s="10" t="s">
        <v>5</v>
      </c>
      <c r="E125" s="11">
        <v>550</v>
      </c>
      <c r="F125" s="12"/>
    </row>
    <row r="126" spans="1:6">
      <c r="A126">
        <f t="shared" si="1"/>
        <v>119</v>
      </c>
      <c r="B126" s="142" t="s">
        <v>111</v>
      </c>
      <c r="C126" s="10" t="s">
        <v>58</v>
      </c>
      <c r="D126" s="10" t="s">
        <v>5</v>
      </c>
      <c r="E126" s="11">
        <v>550</v>
      </c>
      <c r="F126" s="12"/>
    </row>
    <row r="127" spans="1:6">
      <c r="A127">
        <f t="shared" si="1"/>
        <v>120</v>
      </c>
      <c r="B127" s="142" t="s">
        <v>20</v>
      </c>
      <c r="C127" s="10" t="s">
        <v>59</v>
      </c>
      <c r="D127" s="10" t="s">
        <v>5</v>
      </c>
      <c r="E127" s="11">
        <v>550</v>
      </c>
      <c r="F127" s="12">
        <v>150</v>
      </c>
    </row>
    <row r="128" spans="1:6">
      <c r="A128">
        <f t="shared" si="1"/>
        <v>121</v>
      </c>
      <c r="B128" s="142" t="s">
        <v>22</v>
      </c>
      <c r="C128" s="10" t="s">
        <v>62</v>
      </c>
      <c r="D128" s="10" t="s">
        <v>5</v>
      </c>
      <c r="E128" s="11">
        <v>550</v>
      </c>
      <c r="F128" s="12">
        <v>100</v>
      </c>
    </row>
    <row r="129" spans="1:6">
      <c r="A129">
        <f t="shared" si="1"/>
        <v>122</v>
      </c>
      <c r="B129" s="142" t="s">
        <v>236</v>
      </c>
      <c r="C129" s="10" t="s">
        <v>61</v>
      </c>
      <c r="D129" s="10" t="s">
        <v>5</v>
      </c>
      <c r="E129" s="11">
        <v>550</v>
      </c>
      <c r="F129" s="12"/>
    </row>
    <row r="130" spans="1:6">
      <c r="A130">
        <f t="shared" si="1"/>
        <v>123</v>
      </c>
      <c r="B130" s="142" t="s">
        <v>117</v>
      </c>
      <c r="C130" s="10" t="s">
        <v>52</v>
      </c>
      <c r="D130" s="10" t="s">
        <v>5</v>
      </c>
      <c r="E130" s="11">
        <v>550</v>
      </c>
      <c r="F130" s="12">
        <v>150</v>
      </c>
    </row>
    <row r="131" spans="1:6">
      <c r="A131">
        <f t="shared" si="1"/>
        <v>124</v>
      </c>
      <c r="B131" s="142" t="s">
        <v>364</v>
      </c>
      <c r="C131" s="10" t="s">
        <v>280</v>
      </c>
      <c r="D131" s="10" t="s">
        <v>5</v>
      </c>
      <c r="E131" s="11">
        <v>550</v>
      </c>
      <c r="F131" s="12">
        <v>150</v>
      </c>
    </row>
    <row r="132" spans="1:6">
      <c r="A132">
        <f t="shared" si="1"/>
        <v>125</v>
      </c>
      <c r="B132" s="142" t="s">
        <v>437</v>
      </c>
      <c r="C132" s="10" t="s">
        <v>420</v>
      </c>
      <c r="D132" s="10" t="s">
        <v>5</v>
      </c>
      <c r="E132" s="11">
        <v>550</v>
      </c>
      <c r="F132" s="12">
        <v>150</v>
      </c>
    </row>
    <row r="133" spans="1:6">
      <c r="A133">
        <f t="shared" si="1"/>
        <v>126</v>
      </c>
      <c r="B133" s="142" t="s">
        <v>438</v>
      </c>
      <c r="C133" s="10" t="s">
        <v>374</v>
      </c>
      <c r="D133" s="10" t="s">
        <v>5</v>
      </c>
      <c r="E133" s="11">
        <v>550</v>
      </c>
      <c r="F133" s="12"/>
    </row>
    <row r="134" spans="1:6">
      <c r="A134">
        <f t="shared" si="1"/>
        <v>127</v>
      </c>
      <c r="B134" s="142" t="s">
        <v>406</v>
      </c>
      <c r="C134" s="10" t="s">
        <v>218</v>
      </c>
      <c r="D134" s="10" t="s">
        <v>5</v>
      </c>
      <c r="E134" s="11">
        <v>550</v>
      </c>
      <c r="F134" s="12"/>
    </row>
    <row r="135" spans="1:6">
      <c r="A135">
        <f t="shared" si="1"/>
        <v>128</v>
      </c>
      <c r="B135" s="142" t="s">
        <v>439</v>
      </c>
      <c r="C135" s="10" t="s">
        <v>54</v>
      </c>
      <c r="D135" s="10" t="s">
        <v>5</v>
      </c>
      <c r="E135" s="11">
        <v>550</v>
      </c>
      <c r="F135" s="12"/>
    </row>
    <row r="136" spans="1:6">
      <c r="A136">
        <f t="shared" si="1"/>
        <v>129</v>
      </c>
      <c r="B136" s="142" t="s">
        <v>440</v>
      </c>
      <c r="C136" s="10" t="s">
        <v>312</v>
      </c>
      <c r="D136" s="10" t="s">
        <v>5</v>
      </c>
      <c r="E136" s="11">
        <v>550</v>
      </c>
      <c r="F136" s="12"/>
    </row>
    <row r="137" spans="1:6">
      <c r="A137">
        <f t="shared" si="1"/>
        <v>130</v>
      </c>
      <c r="B137" s="142" t="s">
        <v>441</v>
      </c>
      <c r="C137" s="10" t="s">
        <v>140</v>
      </c>
      <c r="D137" s="10" t="s">
        <v>5</v>
      </c>
      <c r="E137" s="11">
        <v>550</v>
      </c>
      <c r="F137" s="12"/>
    </row>
    <row r="138" spans="1:6">
      <c r="A138">
        <f t="shared" ref="A138:A185" si="2">+A137+1</f>
        <v>131</v>
      </c>
      <c r="B138" s="142" t="s">
        <v>442</v>
      </c>
      <c r="C138" s="10" t="s">
        <v>280</v>
      </c>
      <c r="D138" s="10" t="s">
        <v>5</v>
      </c>
      <c r="E138" s="11">
        <v>550</v>
      </c>
      <c r="F138" s="12"/>
    </row>
    <row r="139" spans="1:6">
      <c r="A139">
        <f t="shared" si="2"/>
        <v>132</v>
      </c>
      <c r="B139" s="142" t="s">
        <v>414</v>
      </c>
      <c r="C139" s="10" t="s">
        <v>415</v>
      </c>
      <c r="D139" s="10" t="s">
        <v>5</v>
      </c>
      <c r="E139" s="11">
        <v>550</v>
      </c>
      <c r="F139" s="12"/>
    </row>
    <row r="140" spans="1:6">
      <c r="A140">
        <f t="shared" si="2"/>
        <v>133</v>
      </c>
      <c r="B140" s="142" t="s">
        <v>24</v>
      </c>
      <c r="C140" s="10" t="s">
        <v>64</v>
      </c>
      <c r="D140" s="10" t="s">
        <v>6</v>
      </c>
      <c r="E140" s="11">
        <v>550</v>
      </c>
      <c r="F140" s="12"/>
    </row>
    <row r="141" spans="1:6">
      <c r="A141">
        <f t="shared" si="2"/>
        <v>134</v>
      </c>
      <c r="B141" s="142" t="s">
        <v>19</v>
      </c>
      <c r="C141" s="10" t="s">
        <v>66</v>
      </c>
      <c r="D141" s="10" t="s">
        <v>6</v>
      </c>
      <c r="E141" s="11">
        <v>550</v>
      </c>
      <c r="F141" s="12"/>
    </row>
    <row r="142" spans="1:6">
      <c r="A142">
        <f t="shared" si="2"/>
        <v>135</v>
      </c>
      <c r="B142" s="142" t="s">
        <v>25</v>
      </c>
      <c r="C142" s="10" t="s">
        <v>67</v>
      </c>
      <c r="D142" s="10" t="s">
        <v>6</v>
      </c>
      <c r="E142" s="11">
        <v>550</v>
      </c>
      <c r="F142" s="12">
        <v>150</v>
      </c>
    </row>
    <row r="143" spans="1:6">
      <c r="A143">
        <f t="shared" si="2"/>
        <v>136</v>
      </c>
      <c r="B143" s="142" t="s">
        <v>25</v>
      </c>
      <c r="C143" s="10" t="s">
        <v>103</v>
      </c>
      <c r="D143" s="10" t="s">
        <v>6</v>
      </c>
      <c r="E143" s="11">
        <v>550</v>
      </c>
      <c r="F143" s="12">
        <v>150</v>
      </c>
    </row>
    <row r="144" spans="1:6">
      <c r="A144">
        <f t="shared" si="2"/>
        <v>137</v>
      </c>
      <c r="B144" s="142" t="s">
        <v>187</v>
      </c>
      <c r="C144" s="10" t="s">
        <v>130</v>
      </c>
      <c r="D144" s="10" t="s">
        <v>6</v>
      </c>
      <c r="E144" s="11">
        <v>550</v>
      </c>
      <c r="F144" s="12"/>
    </row>
    <row r="145" spans="1:6">
      <c r="A145">
        <f t="shared" si="2"/>
        <v>138</v>
      </c>
      <c r="B145" s="142" t="s">
        <v>161</v>
      </c>
      <c r="C145" s="10" t="s">
        <v>186</v>
      </c>
      <c r="D145" s="10" t="s">
        <v>6</v>
      </c>
      <c r="E145" s="11">
        <v>550</v>
      </c>
      <c r="F145" s="12">
        <v>150</v>
      </c>
    </row>
    <row r="146" spans="1:6">
      <c r="A146">
        <f t="shared" si="2"/>
        <v>139</v>
      </c>
      <c r="B146" s="142" t="s">
        <v>262</v>
      </c>
      <c r="C146" s="10" t="s">
        <v>229</v>
      </c>
      <c r="D146" s="10" t="s">
        <v>6</v>
      </c>
      <c r="E146" s="11">
        <v>550</v>
      </c>
      <c r="F146" s="12"/>
    </row>
    <row r="147" spans="1:6">
      <c r="A147">
        <f t="shared" si="2"/>
        <v>140</v>
      </c>
      <c r="B147" s="142" t="s">
        <v>230</v>
      </c>
      <c r="C147" s="10" t="s">
        <v>68</v>
      </c>
      <c r="D147" s="10" t="s">
        <v>6</v>
      </c>
      <c r="E147" s="11">
        <v>550</v>
      </c>
      <c r="F147" s="12">
        <v>100</v>
      </c>
    </row>
    <row r="148" spans="1:6">
      <c r="A148">
        <f t="shared" si="2"/>
        <v>141</v>
      </c>
      <c r="B148" s="142" t="s">
        <v>231</v>
      </c>
      <c r="C148" s="10" t="s">
        <v>178</v>
      </c>
      <c r="D148" s="10" t="s">
        <v>6</v>
      </c>
      <c r="E148" s="11">
        <v>550</v>
      </c>
      <c r="F148" s="12">
        <v>100</v>
      </c>
    </row>
    <row r="149" spans="1:6">
      <c r="A149">
        <f t="shared" si="2"/>
        <v>142</v>
      </c>
      <c r="B149" s="142" t="s">
        <v>217</v>
      </c>
      <c r="C149" s="10" t="s">
        <v>163</v>
      </c>
      <c r="D149" s="10" t="s">
        <v>6</v>
      </c>
      <c r="E149" s="11">
        <v>550</v>
      </c>
      <c r="F149" s="12"/>
    </row>
    <row r="150" spans="1:6">
      <c r="A150">
        <f t="shared" si="2"/>
        <v>143</v>
      </c>
      <c r="B150" s="142" t="s">
        <v>232</v>
      </c>
      <c r="C150" s="10" t="s">
        <v>175</v>
      </c>
      <c r="D150" s="10" t="s">
        <v>6</v>
      </c>
      <c r="E150" s="11">
        <v>550</v>
      </c>
      <c r="F150" s="12">
        <v>150</v>
      </c>
    </row>
    <row r="151" spans="1:6">
      <c r="A151">
        <f t="shared" si="2"/>
        <v>144</v>
      </c>
      <c r="B151" s="142" t="s">
        <v>233</v>
      </c>
      <c r="C151" s="10" t="s">
        <v>195</v>
      </c>
      <c r="D151" s="10" t="s">
        <v>6</v>
      </c>
      <c r="E151" s="11">
        <v>550</v>
      </c>
      <c r="F151" s="12">
        <v>150</v>
      </c>
    </row>
    <row r="152" spans="1:6">
      <c r="A152">
        <f t="shared" si="2"/>
        <v>145</v>
      </c>
      <c r="B152" s="142" t="s">
        <v>286</v>
      </c>
      <c r="C152" s="10" t="s">
        <v>287</v>
      </c>
      <c r="D152" s="10" t="s">
        <v>6</v>
      </c>
      <c r="E152" s="11">
        <v>550</v>
      </c>
      <c r="F152" s="12">
        <v>150</v>
      </c>
    </row>
    <row r="153" spans="1:6">
      <c r="A153">
        <f t="shared" si="2"/>
        <v>146</v>
      </c>
      <c r="B153" s="142" t="s">
        <v>288</v>
      </c>
      <c r="C153" s="10" t="s">
        <v>289</v>
      </c>
      <c r="D153" s="10" t="s">
        <v>6</v>
      </c>
      <c r="E153" s="11">
        <v>550</v>
      </c>
      <c r="F153" s="12"/>
    </row>
    <row r="154" spans="1:6">
      <c r="A154">
        <f t="shared" si="2"/>
        <v>147</v>
      </c>
      <c r="B154" s="142" t="s">
        <v>304</v>
      </c>
      <c r="C154" s="10" t="s">
        <v>291</v>
      </c>
      <c r="D154" s="10" t="s">
        <v>6</v>
      </c>
      <c r="E154" s="11">
        <v>550</v>
      </c>
      <c r="F154" s="12">
        <v>150</v>
      </c>
    </row>
    <row r="155" spans="1:6">
      <c r="A155">
        <f t="shared" si="2"/>
        <v>148</v>
      </c>
      <c r="B155" s="142" t="s">
        <v>293</v>
      </c>
      <c r="C155" s="10" t="s">
        <v>103</v>
      </c>
      <c r="D155" s="10" t="s">
        <v>6</v>
      </c>
      <c r="E155" s="11">
        <v>550</v>
      </c>
      <c r="F155" s="12"/>
    </row>
    <row r="156" spans="1:6">
      <c r="A156">
        <f t="shared" si="2"/>
        <v>149</v>
      </c>
      <c r="B156" s="142" t="s">
        <v>227</v>
      </c>
      <c r="C156" s="10" t="s">
        <v>134</v>
      </c>
      <c r="D156" s="10" t="s">
        <v>6</v>
      </c>
      <c r="E156" s="11">
        <v>550</v>
      </c>
      <c r="F156" s="12">
        <v>150</v>
      </c>
    </row>
    <row r="157" spans="1:6">
      <c r="A157">
        <f t="shared" si="2"/>
        <v>150</v>
      </c>
      <c r="B157" s="142" t="s">
        <v>443</v>
      </c>
      <c r="C157" s="10" t="s">
        <v>165</v>
      </c>
      <c r="D157" s="10" t="s">
        <v>6</v>
      </c>
      <c r="E157" s="11">
        <v>550</v>
      </c>
      <c r="F157" s="12">
        <v>200</v>
      </c>
    </row>
    <row r="158" spans="1:6">
      <c r="A158">
        <f t="shared" si="2"/>
        <v>151</v>
      </c>
      <c r="B158" s="142" t="s">
        <v>444</v>
      </c>
      <c r="C158" s="10" t="s">
        <v>370</v>
      </c>
      <c r="D158" s="10" t="s">
        <v>6</v>
      </c>
      <c r="E158" s="11">
        <v>550</v>
      </c>
      <c r="F158" s="12">
        <v>200</v>
      </c>
    </row>
    <row r="159" spans="1:6">
      <c r="A159">
        <f t="shared" si="2"/>
        <v>152</v>
      </c>
      <c r="B159" s="142" t="s">
        <v>445</v>
      </c>
      <c r="C159" s="10" t="s">
        <v>321</v>
      </c>
      <c r="D159" s="10" t="s">
        <v>6</v>
      </c>
      <c r="E159" s="11">
        <v>550</v>
      </c>
      <c r="F159" s="12">
        <v>150</v>
      </c>
    </row>
    <row r="160" spans="1:6">
      <c r="A160">
        <f t="shared" si="2"/>
        <v>153</v>
      </c>
      <c r="B160" s="142" t="s">
        <v>371</v>
      </c>
      <c r="C160" s="10" t="s">
        <v>265</v>
      </c>
      <c r="D160" s="10" t="s">
        <v>6</v>
      </c>
      <c r="E160" s="11">
        <v>550</v>
      </c>
      <c r="F160" s="12"/>
    </row>
    <row r="161" spans="1:6">
      <c r="A161">
        <f t="shared" si="2"/>
        <v>154</v>
      </c>
      <c r="B161" s="142" t="s">
        <v>27</v>
      </c>
      <c r="C161" s="10" t="s">
        <v>69</v>
      </c>
      <c r="D161" s="10" t="s">
        <v>124</v>
      </c>
      <c r="E161" s="11">
        <v>550</v>
      </c>
      <c r="F161" s="12"/>
    </row>
    <row r="162" spans="1:6">
      <c r="A162">
        <f t="shared" si="2"/>
        <v>155</v>
      </c>
      <c r="B162" s="142" t="s">
        <v>91</v>
      </c>
      <c r="C162" s="10" t="s">
        <v>70</v>
      </c>
      <c r="D162" s="10" t="s">
        <v>124</v>
      </c>
      <c r="E162" s="11">
        <v>550</v>
      </c>
      <c r="F162" s="12"/>
    </row>
    <row r="163" spans="1:6">
      <c r="A163">
        <f t="shared" si="2"/>
        <v>156</v>
      </c>
      <c r="B163" s="142" t="s">
        <v>28</v>
      </c>
      <c r="C163" s="10" t="s">
        <v>71</v>
      </c>
      <c r="D163" s="10" t="s">
        <v>124</v>
      </c>
      <c r="E163" s="11">
        <v>550</v>
      </c>
      <c r="F163" s="12"/>
    </row>
    <row r="164" spans="1:6">
      <c r="A164">
        <f t="shared" si="2"/>
        <v>157</v>
      </c>
      <c r="B164" s="142" t="s">
        <v>127</v>
      </c>
      <c r="C164" s="10" t="s">
        <v>72</v>
      </c>
      <c r="D164" s="10" t="s">
        <v>124</v>
      </c>
      <c r="E164" s="11">
        <v>550</v>
      </c>
      <c r="F164" s="12">
        <v>150</v>
      </c>
    </row>
    <row r="165" spans="1:6">
      <c r="A165">
        <f t="shared" si="2"/>
        <v>158</v>
      </c>
      <c r="B165" s="142" t="s">
        <v>157</v>
      </c>
      <c r="C165" s="10" t="s">
        <v>186</v>
      </c>
      <c r="D165" s="10" t="s">
        <v>124</v>
      </c>
      <c r="E165" s="11">
        <v>550</v>
      </c>
      <c r="F165" s="12">
        <v>150</v>
      </c>
    </row>
    <row r="166" spans="1:6">
      <c r="A166">
        <f t="shared" si="2"/>
        <v>159</v>
      </c>
      <c r="B166" s="142" t="s">
        <v>188</v>
      </c>
      <c r="C166" s="10" t="s">
        <v>104</v>
      </c>
      <c r="D166" s="10" t="s">
        <v>124</v>
      </c>
      <c r="E166" s="11">
        <v>550</v>
      </c>
      <c r="F166" s="12"/>
    </row>
    <row r="167" spans="1:6">
      <c r="A167">
        <f t="shared" si="2"/>
        <v>160</v>
      </c>
      <c r="B167" s="142" t="s">
        <v>224</v>
      </c>
      <c r="C167" s="10" t="s">
        <v>176</v>
      </c>
      <c r="D167" s="10" t="s">
        <v>124</v>
      </c>
      <c r="E167" s="11">
        <v>550</v>
      </c>
      <c r="F167" s="12"/>
    </row>
    <row r="168" spans="1:6">
      <c r="A168">
        <f t="shared" si="2"/>
        <v>161</v>
      </c>
      <c r="B168" s="142" t="s">
        <v>263</v>
      </c>
      <c r="C168" s="10" t="s">
        <v>264</v>
      </c>
      <c r="D168" s="10" t="s">
        <v>124</v>
      </c>
      <c r="E168" s="11">
        <v>550</v>
      </c>
      <c r="F168" s="12">
        <v>150</v>
      </c>
    </row>
    <row r="169" spans="1:6">
      <c r="A169">
        <f t="shared" si="2"/>
        <v>162</v>
      </c>
      <c r="B169" s="142" t="s">
        <v>281</v>
      </c>
      <c r="C169" s="10" t="s">
        <v>165</v>
      </c>
      <c r="D169" s="10" t="s">
        <v>124</v>
      </c>
      <c r="E169" s="11">
        <v>550</v>
      </c>
      <c r="F169" s="12"/>
    </row>
    <row r="170" spans="1:6">
      <c r="A170">
        <f t="shared" si="2"/>
        <v>163</v>
      </c>
      <c r="B170" s="142" t="s">
        <v>285</v>
      </c>
      <c r="C170" s="10" t="s">
        <v>207</v>
      </c>
      <c r="D170" s="10" t="s">
        <v>124</v>
      </c>
      <c r="E170" s="11">
        <v>550</v>
      </c>
      <c r="F170" s="12"/>
    </row>
    <row r="171" spans="1:6">
      <c r="A171">
        <f t="shared" si="2"/>
        <v>164</v>
      </c>
      <c r="B171" s="142" t="s">
        <v>322</v>
      </c>
      <c r="C171" s="10" t="s">
        <v>107</v>
      </c>
      <c r="D171" s="10" t="s">
        <v>124</v>
      </c>
      <c r="E171" s="11">
        <v>550</v>
      </c>
      <c r="F171" s="12"/>
    </row>
    <row r="172" spans="1:6">
      <c r="A172">
        <f t="shared" si="2"/>
        <v>165</v>
      </c>
      <c r="B172" s="142" t="s">
        <v>365</v>
      </c>
      <c r="C172" s="10" t="s">
        <v>366</v>
      </c>
      <c r="D172" s="10" t="s">
        <v>124</v>
      </c>
      <c r="E172" s="11">
        <v>550</v>
      </c>
      <c r="F172" s="12">
        <v>150</v>
      </c>
    </row>
    <row r="173" spans="1:6">
      <c r="A173">
        <f t="shared" si="2"/>
        <v>166</v>
      </c>
      <c r="B173" s="142" t="s">
        <v>418</v>
      </c>
      <c r="C173" s="10" t="s">
        <v>419</v>
      </c>
      <c r="D173" s="10" t="s">
        <v>124</v>
      </c>
      <c r="E173" s="11">
        <v>550</v>
      </c>
      <c r="F173" s="12"/>
    </row>
    <row r="174" spans="1:6">
      <c r="A174">
        <f t="shared" si="2"/>
        <v>167</v>
      </c>
      <c r="B174" s="142" t="s">
        <v>23</v>
      </c>
      <c r="C174" s="10" t="s">
        <v>63</v>
      </c>
      <c r="D174" s="10" t="s">
        <v>329</v>
      </c>
      <c r="E174" s="11">
        <v>550</v>
      </c>
      <c r="F174" s="12"/>
    </row>
    <row r="175" spans="1:6">
      <c r="A175">
        <f t="shared" si="2"/>
        <v>168</v>
      </c>
      <c r="B175" s="142" t="s">
        <v>29</v>
      </c>
      <c r="C175" s="10" t="s">
        <v>73</v>
      </c>
      <c r="D175" s="10" t="s">
        <v>329</v>
      </c>
      <c r="E175" s="11">
        <v>550</v>
      </c>
      <c r="F175" s="12"/>
    </row>
    <row r="176" spans="1:6">
      <c r="A176">
        <f t="shared" si="2"/>
        <v>169</v>
      </c>
      <c r="B176" s="142" t="s">
        <v>30</v>
      </c>
      <c r="C176" s="10" t="s">
        <v>74</v>
      </c>
      <c r="D176" s="10" t="s">
        <v>329</v>
      </c>
      <c r="E176" s="11">
        <v>550</v>
      </c>
      <c r="F176" s="12"/>
    </row>
    <row r="177" spans="1:6">
      <c r="A177">
        <f t="shared" si="2"/>
        <v>170</v>
      </c>
      <c r="B177" s="142" t="s">
        <v>13</v>
      </c>
      <c r="C177" s="10" t="s">
        <v>75</v>
      </c>
      <c r="D177" s="10" t="s">
        <v>329</v>
      </c>
      <c r="E177" s="11">
        <v>550</v>
      </c>
      <c r="F177" s="12"/>
    </row>
    <row r="178" spans="1:6">
      <c r="A178">
        <f t="shared" si="2"/>
        <v>171</v>
      </c>
      <c r="B178" s="142" t="s">
        <v>27</v>
      </c>
      <c r="C178" s="10" t="s">
        <v>76</v>
      </c>
      <c r="D178" s="10" t="s">
        <v>329</v>
      </c>
      <c r="E178" s="11">
        <v>550</v>
      </c>
      <c r="F178" s="12"/>
    </row>
    <row r="179" spans="1:6">
      <c r="A179">
        <f t="shared" si="2"/>
        <v>172</v>
      </c>
      <c r="B179" s="142" t="s">
        <v>15</v>
      </c>
      <c r="C179" s="10" t="s">
        <v>77</v>
      </c>
      <c r="D179" s="10" t="s">
        <v>329</v>
      </c>
      <c r="E179" s="11">
        <v>550</v>
      </c>
      <c r="F179" s="12"/>
    </row>
    <row r="180" spans="1:6">
      <c r="A180">
        <f t="shared" si="2"/>
        <v>173</v>
      </c>
      <c r="B180" s="142" t="s">
        <v>31</v>
      </c>
      <c r="C180" s="10" t="s">
        <v>78</v>
      </c>
      <c r="D180" s="10" t="s">
        <v>329</v>
      </c>
      <c r="E180" s="11">
        <v>550</v>
      </c>
      <c r="F180" s="12">
        <v>250</v>
      </c>
    </row>
    <row r="181" spans="1:6">
      <c r="A181">
        <f t="shared" si="2"/>
        <v>174</v>
      </c>
      <c r="B181" s="142" t="s">
        <v>227</v>
      </c>
      <c r="C181" s="10" t="s">
        <v>165</v>
      </c>
      <c r="D181" s="10" t="s">
        <v>329</v>
      </c>
      <c r="E181" s="11">
        <v>550</v>
      </c>
      <c r="F181" s="12">
        <v>150</v>
      </c>
    </row>
    <row r="182" spans="1:6">
      <c r="A182">
        <f t="shared" si="2"/>
        <v>175</v>
      </c>
      <c r="B182" s="142" t="s">
        <v>168</v>
      </c>
      <c r="C182" s="10" t="s">
        <v>190</v>
      </c>
      <c r="D182" s="10" t="s">
        <v>329</v>
      </c>
      <c r="E182" s="11">
        <v>550</v>
      </c>
      <c r="F182" s="12"/>
    </row>
    <row r="183" spans="1:6">
      <c r="A183">
        <f t="shared" si="2"/>
        <v>176</v>
      </c>
      <c r="B183" s="142" t="s">
        <v>111</v>
      </c>
      <c r="C183" s="10" t="s">
        <v>158</v>
      </c>
      <c r="D183" s="10" t="s">
        <v>329</v>
      </c>
      <c r="E183" s="11">
        <v>550</v>
      </c>
      <c r="F183" s="12">
        <v>150</v>
      </c>
    </row>
    <row r="184" spans="1:6">
      <c r="A184">
        <f t="shared" si="2"/>
        <v>177</v>
      </c>
      <c r="B184" s="142" t="s">
        <v>364</v>
      </c>
      <c r="C184" s="10" t="s">
        <v>61</v>
      </c>
      <c r="D184" s="10" t="s">
        <v>329</v>
      </c>
      <c r="E184" s="11">
        <v>550</v>
      </c>
      <c r="F184" s="12"/>
    </row>
    <row r="185" spans="1:6" ht="15.75" thickBot="1">
      <c r="A185">
        <f t="shared" si="2"/>
        <v>178</v>
      </c>
      <c r="B185" s="143" t="s">
        <v>446</v>
      </c>
      <c r="C185" s="16" t="s">
        <v>416</v>
      </c>
      <c r="D185" s="16" t="s">
        <v>329</v>
      </c>
      <c r="E185" s="17">
        <v>550</v>
      </c>
      <c r="F185" s="18"/>
    </row>
    <row r="186" spans="1:6" ht="15.75" thickBot="1"/>
    <row r="187" spans="1:6" ht="15.75" thickBot="1">
      <c r="E187" s="145">
        <f>SUM(E8:E186)</f>
        <v>89600</v>
      </c>
      <c r="F187" s="144">
        <f>SUM(F8:F186)</f>
        <v>14600</v>
      </c>
    </row>
    <row r="189" spans="1:6">
      <c r="E189" s="72">
        <f>E187+F187</f>
        <v>104200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1:H422"/>
  <sheetViews>
    <sheetView topLeftCell="A40" workbookViewId="0">
      <selection activeCell="F58" sqref="F58"/>
    </sheetView>
  </sheetViews>
  <sheetFormatPr baseColWidth="10" defaultColWidth="9.140625" defaultRowHeight="15"/>
  <cols>
    <col min="1" max="1" width="1.7109375" customWidth="1"/>
    <col min="2" max="2" width="22.5703125" customWidth="1"/>
    <col min="3" max="3" width="20.28515625" customWidth="1"/>
    <col min="4" max="5" width="0.7109375" customWidth="1"/>
    <col min="6" max="6" width="22.28515625" customWidth="1"/>
    <col min="7" max="7" width="19.7109375" customWidth="1"/>
    <col min="8" max="8" width="15.42578125" customWidth="1"/>
    <col min="10" max="10" width="9.7109375" bestFit="1" customWidth="1"/>
  </cols>
  <sheetData>
    <row r="1" spans="2:8" ht="1.5" customHeight="1">
      <c r="B1" s="72" t="str">
        <f>+B18</f>
        <v>SEPTEMBRE 2023</v>
      </c>
      <c r="F1" s="72" t="str">
        <f>+F18</f>
        <v>SEPTEMBRE 2023</v>
      </c>
    </row>
    <row r="2" spans="2:8" ht="15.75" thickBot="1"/>
    <row r="3" spans="2:8" ht="18.75">
      <c r="B3" s="44" t="str">
        <f>+B1</f>
        <v>SEPTEMBRE 2023</v>
      </c>
      <c r="C3" s="45"/>
      <c r="D3" s="46"/>
      <c r="E3" s="45"/>
      <c r="F3" s="47" t="str">
        <f>+B3</f>
        <v>SEPTEMBRE 2023</v>
      </c>
      <c r="G3" s="45"/>
      <c r="H3" s="48"/>
    </row>
    <row r="4" spans="2:8" ht="23.25">
      <c r="B4" s="49" t="s">
        <v>96</v>
      </c>
      <c r="D4" s="50"/>
      <c r="F4" s="51" t="s">
        <v>96</v>
      </c>
      <c r="H4" s="35"/>
    </row>
    <row r="5" spans="2:8" ht="23.25">
      <c r="B5" s="49" t="s">
        <v>97</v>
      </c>
      <c r="D5" s="50"/>
      <c r="F5" s="51" t="s">
        <v>97</v>
      </c>
      <c r="H5" s="35"/>
    </row>
    <row r="6" spans="2:8" ht="7.5" customHeight="1">
      <c r="B6" s="52"/>
      <c r="D6" s="50"/>
      <c r="H6" s="35"/>
    </row>
    <row r="7" spans="2:8" ht="18.75">
      <c r="B7" s="53" t="str">
        <f>+'LIST-GENERAL'!B3</f>
        <v>ANNEE SCOLAIRE 2023/2024</v>
      </c>
      <c r="D7" s="50"/>
      <c r="F7" s="53" t="str">
        <f>+B7</f>
        <v>ANNEE SCOLAIRE 2023/2024</v>
      </c>
      <c r="H7" s="35"/>
    </row>
    <row r="8" spans="2:8" ht="7.5" customHeight="1" thickBot="1">
      <c r="B8" s="52"/>
      <c r="D8" s="50"/>
      <c r="H8" s="35"/>
    </row>
    <row r="9" spans="2:8" ht="19.5" thickBot="1">
      <c r="B9" s="55" t="s">
        <v>10</v>
      </c>
      <c r="C9" s="34"/>
      <c r="D9" s="56"/>
      <c r="F9" s="55" t="s">
        <v>10</v>
      </c>
      <c r="G9" s="34"/>
      <c r="H9" s="35"/>
    </row>
    <row r="10" spans="2:8" ht="19.5" thickBot="1">
      <c r="B10" s="55" t="s">
        <v>9</v>
      </c>
      <c r="C10" s="34"/>
      <c r="D10" s="56"/>
      <c r="F10" s="55" t="s">
        <v>9</v>
      </c>
      <c r="G10" s="34"/>
      <c r="H10" s="35"/>
    </row>
    <row r="11" spans="2:8" ht="19.5" thickBot="1">
      <c r="B11" s="55" t="s">
        <v>92</v>
      </c>
      <c r="C11" s="34"/>
      <c r="D11" s="33"/>
      <c r="F11" s="55" t="s">
        <v>92</v>
      </c>
      <c r="G11" s="34"/>
      <c r="H11" s="57" t="s">
        <v>101</v>
      </c>
    </row>
    <row r="12" spans="2:8" ht="9.75" customHeight="1" thickBot="1">
      <c r="B12" s="52"/>
      <c r="C12" s="58"/>
      <c r="D12" s="56"/>
      <c r="G12" s="34"/>
      <c r="H12" s="35"/>
    </row>
    <row r="13" spans="2:8" ht="16.5" thickBot="1">
      <c r="B13" s="31" t="s">
        <v>98</v>
      </c>
      <c r="C13" s="32"/>
      <c r="D13" s="33"/>
      <c r="F13" s="31" t="s">
        <v>98</v>
      </c>
      <c r="G13" s="34"/>
      <c r="H13" s="35"/>
    </row>
    <row r="14" spans="2:8" ht="16.5" thickBot="1">
      <c r="B14" s="36" t="s">
        <v>99</v>
      </c>
      <c r="C14" s="32"/>
      <c r="D14" s="33"/>
      <c r="F14" s="36" t="s">
        <v>99</v>
      </c>
      <c r="G14" s="34"/>
      <c r="H14" s="35"/>
    </row>
    <row r="15" spans="2:8" ht="16.5" thickBot="1">
      <c r="B15" s="31" t="s">
        <v>100</v>
      </c>
      <c r="C15" s="37"/>
      <c r="D15" s="33"/>
      <c r="F15" s="31" t="s">
        <v>100</v>
      </c>
      <c r="G15" s="34"/>
      <c r="H15" s="35"/>
    </row>
    <row r="16" spans="2:8" ht="16.5" thickBot="1">
      <c r="B16" s="38" t="s">
        <v>102</v>
      </c>
      <c r="C16" s="39"/>
      <c r="D16" s="33"/>
      <c r="F16" s="38" t="s">
        <v>102</v>
      </c>
      <c r="G16" s="34"/>
      <c r="H16" s="35"/>
    </row>
    <row r="17" spans="2:8" ht="6.75" customHeight="1" thickBot="1">
      <c r="B17" s="40"/>
      <c r="C17" s="41"/>
      <c r="D17" s="42"/>
      <c r="E17" s="41"/>
      <c r="F17" s="41"/>
      <c r="G17" s="41"/>
      <c r="H17" s="43"/>
    </row>
    <row r="18" spans="2:8" ht="18.75">
      <c r="B18" s="44" t="str">
        <f>+'LIST-GENERAL'!J4</f>
        <v>SEPTEMBRE 2023</v>
      </c>
      <c r="C18" s="45"/>
      <c r="D18" s="46"/>
      <c r="E18" s="45"/>
      <c r="F18" s="47" t="str">
        <f>+B18</f>
        <v>SEPTEMBRE 2023</v>
      </c>
      <c r="G18" s="45"/>
      <c r="H18" s="48"/>
    </row>
    <row r="19" spans="2:8" ht="23.25">
      <c r="B19" s="49" t="s">
        <v>96</v>
      </c>
      <c r="D19" s="50"/>
      <c r="F19" s="51" t="s">
        <v>96</v>
      </c>
      <c r="H19" s="35"/>
    </row>
    <row r="20" spans="2:8" ht="23.25">
      <c r="B20" s="49" t="s">
        <v>97</v>
      </c>
      <c r="D20" s="50"/>
      <c r="F20" s="51" t="s">
        <v>97</v>
      </c>
      <c r="H20" s="35"/>
    </row>
    <row r="21" spans="2:8" ht="6.75" customHeight="1">
      <c r="B21" s="52"/>
      <c r="D21" s="50"/>
      <c r="H21" s="35"/>
    </row>
    <row r="22" spans="2:8" ht="18.75">
      <c r="B22" s="53" t="str">
        <f>$B$7</f>
        <v>ANNEE SCOLAIRE 2023/2024</v>
      </c>
      <c r="D22" s="50"/>
      <c r="F22" s="53" t="str">
        <f>B22</f>
        <v>ANNEE SCOLAIRE 2023/2024</v>
      </c>
      <c r="H22" s="35"/>
    </row>
    <row r="23" spans="2:8" ht="9" customHeight="1" thickBot="1">
      <c r="B23" s="52"/>
      <c r="D23" s="50"/>
      <c r="H23" s="35"/>
    </row>
    <row r="24" spans="2:8" ht="19.5" thickBot="1">
      <c r="B24" s="55" t="s">
        <v>10</v>
      </c>
      <c r="C24" s="34"/>
      <c r="D24" s="56"/>
      <c r="F24" s="55" t="s">
        <v>10</v>
      </c>
      <c r="G24" s="34"/>
      <c r="H24" s="35"/>
    </row>
    <row r="25" spans="2:8" ht="19.5" thickBot="1">
      <c r="B25" s="55" t="s">
        <v>9</v>
      </c>
      <c r="C25" s="34"/>
      <c r="D25" s="56"/>
      <c r="F25" s="55" t="s">
        <v>9</v>
      </c>
      <c r="G25" s="34"/>
      <c r="H25" s="35"/>
    </row>
    <row r="26" spans="2:8" ht="19.5" thickBot="1">
      <c r="B26" s="55" t="s">
        <v>92</v>
      </c>
      <c r="C26" s="34"/>
      <c r="D26" s="33"/>
      <c r="F26" s="55" t="s">
        <v>92</v>
      </c>
      <c r="G26" s="34"/>
      <c r="H26" s="57" t="s">
        <v>101</v>
      </c>
    </row>
    <row r="27" spans="2:8" ht="6" customHeight="1" thickBot="1">
      <c r="B27" s="52"/>
      <c r="C27" s="58"/>
      <c r="D27" s="56"/>
      <c r="G27" s="34"/>
      <c r="H27" s="35"/>
    </row>
    <row r="28" spans="2:8" ht="24.75" customHeight="1" thickBot="1">
      <c r="B28" s="31" t="s">
        <v>98</v>
      </c>
      <c r="C28" s="32"/>
      <c r="D28" s="33"/>
      <c r="F28" s="31" t="s">
        <v>98</v>
      </c>
      <c r="G28" s="34"/>
      <c r="H28" s="35"/>
    </row>
    <row r="29" spans="2:8" ht="24.75" customHeight="1" thickBot="1">
      <c r="B29" s="36" t="s">
        <v>99</v>
      </c>
      <c r="C29" s="32"/>
      <c r="D29" s="33"/>
      <c r="F29" s="36" t="s">
        <v>99</v>
      </c>
      <c r="G29" s="34"/>
      <c r="H29" s="35"/>
    </row>
    <row r="30" spans="2:8" ht="24.75" customHeight="1" thickBot="1">
      <c r="B30" s="31" t="s">
        <v>100</v>
      </c>
      <c r="C30" s="37"/>
      <c r="D30" s="33"/>
      <c r="F30" s="31" t="s">
        <v>100</v>
      </c>
      <c r="G30" s="34"/>
      <c r="H30" s="35"/>
    </row>
    <row r="31" spans="2:8" ht="24.75" customHeight="1" thickBot="1">
      <c r="B31" s="38" t="s">
        <v>102</v>
      </c>
      <c r="C31" s="39"/>
      <c r="D31" s="33"/>
      <c r="F31" s="38" t="s">
        <v>102</v>
      </c>
      <c r="G31" s="34"/>
      <c r="H31" s="35"/>
    </row>
    <row r="32" spans="2:8" ht="9" customHeight="1" thickBot="1">
      <c r="B32" s="40"/>
      <c r="C32" s="59"/>
      <c r="D32" s="60"/>
      <c r="E32" s="41"/>
      <c r="F32" s="41"/>
      <c r="G32" s="41"/>
      <c r="H32" s="43"/>
    </row>
    <row r="33" spans="2:8" ht="18.75">
      <c r="B33" s="44" t="str">
        <f>+'LIST-GENERAL'!J4</f>
        <v>SEPTEMBRE 2023</v>
      </c>
      <c r="C33" s="45"/>
      <c r="D33" s="46"/>
      <c r="E33" s="45"/>
      <c r="F33" s="47" t="str">
        <f>+B33</f>
        <v>SEPTEMBRE 2023</v>
      </c>
      <c r="G33" s="45"/>
      <c r="H33" s="48"/>
    </row>
    <row r="34" spans="2:8" ht="23.25">
      <c r="B34" s="49" t="s">
        <v>96</v>
      </c>
      <c r="D34" s="50"/>
      <c r="F34" s="51" t="s">
        <v>96</v>
      </c>
      <c r="H34" s="35"/>
    </row>
    <row r="35" spans="2:8" ht="23.25">
      <c r="B35" s="49" t="s">
        <v>97</v>
      </c>
      <c r="D35" s="50"/>
      <c r="F35" s="51" t="s">
        <v>97</v>
      </c>
      <c r="H35" s="35"/>
    </row>
    <row r="36" spans="2:8" ht="6.75" customHeight="1">
      <c r="B36" s="52"/>
      <c r="D36" s="50"/>
      <c r="H36" s="35"/>
    </row>
    <row r="37" spans="2:8" ht="18.75">
      <c r="B37" s="53" t="str">
        <f>$B$7</f>
        <v>ANNEE SCOLAIRE 2023/2024</v>
      </c>
      <c r="D37" s="50"/>
      <c r="F37" s="53" t="str">
        <f>B37</f>
        <v>ANNEE SCOLAIRE 2023/2024</v>
      </c>
      <c r="H37" s="35"/>
    </row>
    <row r="38" spans="2:8" ht="10.5" customHeight="1" thickBot="1">
      <c r="B38" s="52"/>
      <c r="D38" s="50"/>
      <c r="H38" s="35"/>
    </row>
    <row r="39" spans="2:8" ht="19.5" thickBot="1">
      <c r="B39" s="55" t="s">
        <v>10</v>
      </c>
      <c r="C39" s="34"/>
      <c r="D39" s="56"/>
      <c r="F39" s="55" t="s">
        <v>10</v>
      </c>
      <c r="G39" s="34"/>
      <c r="H39" s="35"/>
    </row>
    <row r="40" spans="2:8" ht="19.5" thickBot="1">
      <c r="B40" s="55" t="s">
        <v>9</v>
      </c>
      <c r="C40" s="34"/>
      <c r="D40" s="56"/>
      <c r="F40" s="55" t="s">
        <v>9</v>
      </c>
      <c r="G40" s="34"/>
      <c r="H40" s="35"/>
    </row>
    <row r="41" spans="2:8" ht="19.5" thickBot="1">
      <c r="B41" s="55" t="s">
        <v>92</v>
      </c>
      <c r="C41" s="37"/>
      <c r="D41" s="33"/>
      <c r="F41" s="55" t="s">
        <v>92</v>
      </c>
      <c r="G41" s="34"/>
      <c r="H41" s="57" t="s">
        <v>101</v>
      </c>
    </row>
    <row r="42" spans="2:8" ht="6.75" customHeight="1" thickBot="1">
      <c r="B42" s="52"/>
      <c r="C42" s="58"/>
      <c r="D42" s="56"/>
      <c r="G42" s="34"/>
      <c r="H42" s="35"/>
    </row>
    <row r="43" spans="2:8" ht="16.5" thickBot="1">
      <c r="B43" s="31" t="s">
        <v>98</v>
      </c>
      <c r="C43" s="32"/>
      <c r="D43" s="33"/>
      <c r="F43" s="31" t="s">
        <v>98</v>
      </c>
      <c r="G43" s="34"/>
      <c r="H43" s="35"/>
    </row>
    <row r="44" spans="2:8" ht="16.5" thickBot="1">
      <c r="B44" s="36" t="s">
        <v>99</v>
      </c>
      <c r="C44" s="32"/>
      <c r="D44" s="33"/>
      <c r="F44" s="36" t="s">
        <v>99</v>
      </c>
      <c r="G44" s="34"/>
      <c r="H44" s="35"/>
    </row>
    <row r="45" spans="2:8" ht="16.5" thickBot="1">
      <c r="B45" s="31" t="s">
        <v>100</v>
      </c>
      <c r="C45" s="37"/>
      <c r="D45" s="33"/>
      <c r="F45" s="31" t="s">
        <v>100</v>
      </c>
      <c r="G45" s="34"/>
      <c r="H45" s="35"/>
    </row>
    <row r="46" spans="2:8" ht="16.5" thickBot="1">
      <c r="B46" s="38" t="s">
        <v>102</v>
      </c>
      <c r="C46" s="39"/>
      <c r="D46" s="33"/>
      <c r="F46" s="38" t="s">
        <v>102</v>
      </c>
      <c r="G46" s="34"/>
      <c r="H46" s="35"/>
    </row>
    <row r="47" spans="2:8" ht="9" customHeight="1" thickBot="1">
      <c r="B47" s="40"/>
      <c r="C47" s="41"/>
      <c r="D47" s="42"/>
      <c r="E47" s="41"/>
      <c r="F47" s="41"/>
      <c r="G47" s="41"/>
      <c r="H47" s="43"/>
    </row>
    <row r="48" spans="2:8" ht="18.75">
      <c r="B48" s="44" t="str">
        <f>+'LIST-GENERAL'!J4</f>
        <v>SEPTEMBRE 2023</v>
      </c>
      <c r="C48" s="45"/>
      <c r="D48" s="46"/>
      <c r="E48" s="45"/>
      <c r="F48" s="47" t="str">
        <f>+B48</f>
        <v>SEPTEMBRE 2023</v>
      </c>
      <c r="G48" s="45"/>
      <c r="H48" s="48"/>
    </row>
    <row r="49" spans="2:8" ht="23.25">
      <c r="B49" s="49" t="s">
        <v>96</v>
      </c>
      <c r="D49" s="50"/>
      <c r="F49" s="51" t="s">
        <v>96</v>
      </c>
      <c r="H49" s="35"/>
    </row>
    <row r="50" spans="2:8" ht="23.25">
      <c r="B50" s="49" t="s">
        <v>97</v>
      </c>
      <c r="D50" s="50"/>
      <c r="F50" s="51" t="s">
        <v>97</v>
      </c>
      <c r="H50" s="35"/>
    </row>
    <row r="51" spans="2:8" ht="7.5" customHeight="1">
      <c r="B51" s="52"/>
      <c r="D51" s="50"/>
      <c r="H51" s="35"/>
    </row>
    <row r="52" spans="2:8" ht="18.75">
      <c r="B52" s="53" t="str">
        <f>+B37</f>
        <v>ANNEE SCOLAIRE 2023/2024</v>
      </c>
      <c r="D52" s="50"/>
      <c r="F52" s="53" t="str">
        <f>B52</f>
        <v>ANNEE SCOLAIRE 2023/2024</v>
      </c>
      <c r="H52" s="35"/>
    </row>
    <row r="53" spans="2:8" ht="9" customHeight="1" thickBot="1">
      <c r="B53" s="52"/>
      <c r="D53" s="50"/>
      <c r="H53" s="35"/>
    </row>
    <row r="54" spans="2:8" ht="19.5" thickBot="1">
      <c r="B54" s="55" t="s">
        <v>10</v>
      </c>
      <c r="C54" s="34"/>
      <c r="D54" s="56"/>
      <c r="F54" s="55" t="s">
        <v>10</v>
      </c>
      <c r="G54" s="34"/>
      <c r="H54" s="35"/>
    </row>
    <row r="55" spans="2:8" ht="19.5" thickBot="1">
      <c r="B55" s="55" t="s">
        <v>9</v>
      </c>
      <c r="C55" s="34"/>
      <c r="D55" s="56"/>
      <c r="F55" s="55" t="s">
        <v>9</v>
      </c>
      <c r="G55" s="34"/>
      <c r="H55" s="35"/>
    </row>
    <row r="56" spans="2:8" ht="19.5" thickBot="1">
      <c r="B56" s="55" t="s">
        <v>92</v>
      </c>
      <c r="C56" s="37"/>
      <c r="D56" s="33"/>
      <c r="F56" s="55" t="s">
        <v>92</v>
      </c>
      <c r="G56" s="34"/>
      <c r="H56" s="57" t="s">
        <v>101</v>
      </c>
    </row>
    <row r="57" spans="2:8" ht="9.75" customHeight="1" thickBot="1">
      <c r="B57" s="52"/>
      <c r="C57" s="58"/>
      <c r="D57" s="56"/>
      <c r="G57" s="34"/>
      <c r="H57" s="35"/>
    </row>
    <row r="58" spans="2:8" ht="16.5" thickBot="1">
      <c r="B58" s="31" t="s">
        <v>98</v>
      </c>
      <c r="C58" s="32"/>
      <c r="D58" s="33"/>
      <c r="F58" s="31" t="s">
        <v>98</v>
      </c>
      <c r="G58" s="34"/>
      <c r="H58" s="35"/>
    </row>
    <row r="59" spans="2:8" ht="16.5" thickBot="1">
      <c r="B59" s="36" t="s">
        <v>99</v>
      </c>
      <c r="C59" s="32"/>
      <c r="D59" s="33"/>
      <c r="F59" s="36" t="s">
        <v>99</v>
      </c>
      <c r="G59" s="34"/>
      <c r="H59" s="35"/>
    </row>
    <row r="60" spans="2:8" ht="16.5" thickBot="1">
      <c r="B60" s="31" t="s">
        <v>100</v>
      </c>
      <c r="C60" s="37"/>
      <c r="D60" s="33"/>
      <c r="F60" s="31" t="s">
        <v>100</v>
      </c>
      <c r="G60" s="34"/>
      <c r="H60" s="35"/>
    </row>
    <row r="61" spans="2:8" ht="16.5" thickBot="1">
      <c r="B61" s="38" t="s">
        <v>102</v>
      </c>
      <c r="C61" s="39"/>
      <c r="D61" s="33"/>
      <c r="F61" s="38" t="s">
        <v>102</v>
      </c>
      <c r="G61" s="34"/>
      <c r="H61" s="35"/>
    </row>
    <row r="62" spans="2:8" ht="6.75" customHeight="1" thickBot="1">
      <c r="B62" s="40"/>
      <c r="C62" s="41"/>
      <c r="D62" s="42"/>
      <c r="E62" s="41"/>
      <c r="F62" s="41"/>
      <c r="G62" s="41"/>
      <c r="H62" s="43"/>
    </row>
    <row r="63" spans="2:8" ht="18.75">
      <c r="B63" s="44" t="str">
        <f>+B1</f>
        <v>SEPTEMBRE 2023</v>
      </c>
      <c r="C63" s="45"/>
      <c r="D63" s="46"/>
      <c r="E63" s="45"/>
      <c r="F63" s="47" t="str">
        <f>+B63</f>
        <v>SEPTEMBRE 2023</v>
      </c>
      <c r="G63" s="45"/>
      <c r="H63" s="48"/>
    </row>
    <row r="64" spans="2:8" ht="23.25">
      <c r="B64" s="49" t="s">
        <v>96</v>
      </c>
      <c r="D64" s="50"/>
      <c r="F64" s="51" t="s">
        <v>96</v>
      </c>
      <c r="H64" s="35"/>
    </row>
    <row r="65" spans="2:8" ht="23.25">
      <c r="B65" s="49" t="s">
        <v>97</v>
      </c>
      <c r="D65" s="50"/>
      <c r="F65" s="51" t="s">
        <v>97</v>
      </c>
      <c r="H65" s="35"/>
    </row>
    <row r="66" spans="2:8" ht="6.75" customHeight="1">
      <c r="B66" s="52"/>
      <c r="D66" s="50"/>
      <c r="H66" s="35"/>
    </row>
    <row r="67" spans="2:8" ht="18.75">
      <c r="B67" s="53" t="str">
        <f>B52</f>
        <v>ANNEE SCOLAIRE 2023/2024</v>
      </c>
      <c r="D67" s="50"/>
      <c r="F67" s="53" t="str">
        <f>F52</f>
        <v>ANNEE SCOLAIRE 2023/2024</v>
      </c>
      <c r="H67" s="35"/>
    </row>
    <row r="68" spans="2:8" ht="9" customHeight="1" thickBot="1">
      <c r="B68" s="52"/>
      <c r="D68" s="50"/>
      <c r="H68" s="35"/>
    </row>
    <row r="69" spans="2:8" ht="19.5" thickBot="1">
      <c r="B69" s="55" t="s">
        <v>10</v>
      </c>
      <c r="C69" s="34"/>
      <c r="D69" s="56"/>
      <c r="F69" s="55" t="s">
        <v>10</v>
      </c>
      <c r="G69" s="34"/>
      <c r="H69" s="35"/>
    </row>
    <row r="70" spans="2:8" ht="19.5" thickBot="1">
      <c r="B70" s="55" t="s">
        <v>9</v>
      </c>
      <c r="C70" s="34"/>
      <c r="D70" s="56"/>
      <c r="F70" s="55" t="s">
        <v>9</v>
      </c>
      <c r="G70" s="34"/>
      <c r="H70" s="35"/>
    </row>
    <row r="71" spans="2:8" ht="19.5" thickBot="1">
      <c r="B71" s="55" t="s">
        <v>92</v>
      </c>
      <c r="C71" s="37"/>
      <c r="D71" s="33"/>
      <c r="F71" s="55" t="s">
        <v>92</v>
      </c>
      <c r="G71" s="34"/>
      <c r="H71" s="57" t="s">
        <v>101</v>
      </c>
    </row>
    <row r="72" spans="2:8" ht="6" customHeight="1" thickBot="1">
      <c r="B72" s="52"/>
      <c r="C72" s="58"/>
      <c r="D72" s="56"/>
      <c r="G72" s="34"/>
      <c r="H72" s="35"/>
    </row>
    <row r="73" spans="2:8" ht="24.75" customHeight="1" thickBot="1">
      <c r="B73" s="31" t="s">
        <v>98</v>
      </c>
      <c r="C73" s="32"/>
      <c r="D73" s="33"/>
      <c r="F73" s="31" t="s">
        <v>98</v>
      </c>
      <c r="G73" s="34"/>
      <c r="H73" s="35"/>
    </row>
    <row r="74" spans="2:8" ht="24.75" customHeight="1" thickBot="1">
      <c r="B74" s="36" t="s">
        <v>99</v>
      </c>
      <c r="C74" s="32"/>
      <c r="D74" s="33"/>
      <c r="F74" s="36" t="s">
        <v>99</v>
      </c>
      <c r="G74" s="34"/>
      <c r="H74" s="35"/>
    </row>
    <row r="75" spans="2:8" ht="24.75" customHeight="1" thickBot="1">
      <c r="B75" s="31" t="s">
        <v>100</v>
      </c>
      <c r="C75" s="37"/>
      <c r="D75" s="33"/>
      <c r="F75" s="31" t="s">
        <v>100</v>
      </c>
      <c r="G75" s="34"/>
      <c r="H75" s="35"/>
    </row>
    <row r="76" spans="2:8" ht="24.75" customHeight="1" thickBot="1">
      <c r="B76" s="38" t="s">
        <v>102</v>
      </c>
      <c r="C76" s="39"/>
      <c r="D76" s="33"/>
      <c r="F76" s="38" t="s">
        <v>102</v>
      </c>
      <c r="G76" s="34"/>
      <c r="H76" s="35"/>
    </row>
    <row r="77" spans="2:8" ht="9" customHeight="1" thickBot="1">
      <c r="B77" s="40"/>
      <c r="C77" s="59"/>
      <c r="D77" s="60"/>
      <c r="E77" s="41"/>
      <c r="F77" s="41"/>
      <c r="G77" s="41"/>
      <c r="H77" s="43"/>
    </row>
    <row r="78" spans="2:8" ht="18.75">
      <c r="B78" s="44" t="str">
        <f>+B63</f>
        <v>SEPTEMBRE 2023</v>
      </c>
      <c r="C78" s="45"/>
      <c r="D78" s="46"/>
      <c r="E78" s="45"/>
      <c r="F78" s="47" t="str">
        <f>+B78</f>
        <v>SEPTEMBRE 2023</v>
      </c>
      <c r="G78" s="45"/>
      <c r="H78" s="48"/>
    </row>
    <row r="79" spans="2:8" ht="23.25">
      <c r="B79" s="49" t="s">
        <v>96</v>
      </c>
      <c r="D79" s="50"/>
      <c r="F79" s="51" t="s">
        <v>96</v>
      </c>
      <c r="H79" s="35"/>
    </row>
    <row r="80" spans="2:8" ht="23.25">
      <c r="B80" s="49" t="s">
        <v>97</v>
      </c>
      <c r="D80" s="50"/>
      <c r="F80" s="51" t="s">
        <v>97</v>
      </c>
      <c r="H80" s="35"/>
    </row>
    <row r="81" spans="2:8" ht="6.75" customHeight="1">
      <c r="B81" s="52"/>
      <c r="D81" s="50"/>
      <c r="H81" s="35"/>
    </row>
    <row r="82" spans="2:8" ht="18.75">
      <c r="B82" s="53" t="str">
        <f>B67</f>
        <v>ANNEE SCOLAIRE 2023/2024</v>
      </c>
      <c r="D82" s="50"/>
      <c r="F82" s="53" t="str">
        <f>F67</f>
        <v>ANNEE SCOLAIRE 2023/2024</v>
      </c>
      <c r="H82" s="35"/>
    </row>
    <row r="83" spans="2:8" ht="10.5" customHeight="1" thickBot="1">
      <c r="B83" s="52"/>
      <c r="D83" s="50"/>
      <c r="H83" s="35"/>
    </row>
    <row r="84" spans="2:8" ht="19.5" thickBot="1">
      <c r="B84" s="55" t="s">
        <v>10</v>
      </c>
      <c r="C84" s="34"/>
      <c r="D84" s="56"/>
      <c r="F84" s="55" t="s">
        <v>10</v>
      </c>
      <c r="G84" s="34"/>
      <c r="H84" s="35"/>
    </row>
    <row r="85" spans="2:8" ht="19.5" thickBot="1">
      <c r="B85" s="55" t="s">
        <v>9</v>
      </c>
      <c r="C85" s="34"/>
      <c r="D85" s="56"/>
      <c r="F85" s="55" t="s">
        <v>9</v>
      </c>
      <c r="G85" s="34"/>
      <c r="H85" s="35"/>
    </row>
    <row r="86" spans="2:8" ht="19.5" thickBot="1">
      <c r="B86" s="55" t="s">
        <v>92</v>
      </c>
      <c r="C86" s="37"/>
      <c r="D86" s="33"/>
      <c r="F86" s="55" t="s">
        <v>92</v>
      </c>
      <c r="G86" s="34"/>
      <c r="H86" s="57" t="s">
        <v>101</v>
      </c>
    </row>
    <row r="87" spans="2:8" ht="6.75" customHeight="1" thickBot="1">
      <c r="B87" s="52"/>
      <c r="C87" s="58"/>
      <c r="D87" s="56"/>
      <c r="G87" s="34"/>
      <c r="H87" s="35"/>
    </row>
    <row r="88" spans="2:8" ht="16.5" thickBot="1">
      <c r="B88" s="31" t="s">
        <v>98</v>
      </c>
      <c r="C88" s="32"/>
      <c r="D88" s="33"/>
      <c r="F88" s="31" t="s">
        <v>98</v>
      </c>
      <c r="G88" s="34"/>
      <c r="H88" s="35"/>
    </row>
    <row r="89" spans="2:8" ht="16.5" thickBot="1">
      <c r="B89" s="36" t="s">
        <v>99</v>
      </c>
      <c r="C89" s="32"/>
      <c r="D89" s="33"/>
      <c r="F89" s="36" t="s">
        <v>99</v>
      </c>
      <c r="G89" s="34"/>
      <c r="H89" s="35"/>
    </row>
    <row r="90" spans="2:8" ht="16.5" thickBot="1">
      <c r="B90" s="31" t="s">
        <v>100</v>
      </c>
      <c r="C90" s="37"/>
      <c r="D90" s="33"/>
      <c r="F90" s="31" t="s">
        <v>100</v>
      </c>
      <c r="G90" s="34"/>
      <c r="H90" s="35"/>
    </row>
    <row r="91" spans="2:8" ht="16.5" thickBot="1">
      <c r="B91" s="38" t="s">
        <v>102</v>
      </c>
      <c r="C91" s="39"/>
      <c r="D91" s="33"/>
      <c r="F91" s="38" t="s">
        <v>102</v>
      </c>
      <c r="G91" s="34"/>
      <c r="H91" s="35"/>
    </row>
    <row r="92" spans="2:8" ht="9" customHeight="1" thickBot="1">
      <c r="B92" s="40"/>
      <c r="C92" s="41"/>
      <c r="D92" s="42"/>
      <c r="E92" s="41"/>
      <c r="F92" s="41"/>
      <c r="G92" s="41"/>
      <c r="H92" s="43"/>
    </row>
    <row r="93" spans="2:8" ht="18.75">
      <c r="B93" s="44" t="str">
        <f>+B78</f>
        <v>SEPTEMBRE 2023</v>
      </c>
      <c r="C93" s="45"/>
      <c r="D93" s="46"/>
      <c r="E93" s="45"/>
      <c r="F93" s="47" t="str">
        <f>+B93</f>
        <v>SEPTEMBRE 2023</v>
      </c>
      <c r="G93" s="45"/>
      <c r="H93" s="48"/>
    </row>
    <row r="94" spans="2:8" ht="23.25">
      <c r="B94" s="49" t="s">
        <v>96</v>
      </c>
      <c r="D94" s="50"/>
      <c r="F94" s="51" t="s">
        <v>96</v>
      </c>
      <c r="H94" s="35"/>
    </row>
    <row r="95" spans="2:8" ht="23.25">
      <c r="B95" s="49" t="s">
        <v>97</v>
      </c>
      <c r="D95" s="50"/>
      <c r="F95" s="51" t="s">
        <v>97</v>
      </c>
      <c r="H95" s="35"/>
    </row>
    <row r="96" spans="2:8" ht="7.5" customHeight="1">
      <c r="B96" s="52"/>
      <c r="D96" s="50"/>
      <c r="H96" s="35"/>
    </row>
    <row r="97" spans="2:8" ht="18.75">
      <c r="B97" s="53" t="str">
        <f>B82</f>
        <v>ANNEE SCOLAIRE 2023/2024</v>
      </c>
      <c r="D97" s="50"/>
      <c r="F97" s="53" t="str">
        <f>F82</f>
        <v>ANNEE SCOLAIRE 2023/2024</v>
      </c>
      <c r="H97" s="35"/>
    </row>
    <row r="98" spans="2:8" ht="9" customHeight="1" thickBot="1">
      <c r="B98" s="52"/>
      <c r="D98" s="50"/>
      <c r="H98" s="35"/>
    </row>
    <row r="99" spans="2:8" ht="19.5" thickBot="1">
      <c r="B99" s="55" t="s">
        <v>10</v>
      </c>
      <c r="C99" s="34"/>
      <c r="D99" s="56"/>
      <c r="F99" s="55" t="s">
        <v>10</v>
      </c>
      <c r="G99" s="34"/>
      <c r="H99" s="35"/>
    </row>
    <row r="100" spans="2:8" ht="19.5" thickBot="1">
      <c r="B100" s="55" t="s">
        <v>9</v>
      </c>
      <c r="C100" s="34"/>
      <c r="D100" s="56"/>
      <c r="F100" s="55" t="s">
        <v>9</v>
      </c>
      <c r="G100" s="34"/>
      <c r="H100" s="35"/>
    </row>
    <row r="101" spans="2:8" ht="19.5" thickBot="1">
      <c r="B101" s="55" t="s">
        <v>92</v>
      </c>
      <c r="C101" s="37"/>
      <c r="D101" s="33"/>
      <c r="F101" s="55" t="s">
        <v>92</v>
      </c>
      <c r="G101" s="34"/>
      <c r="H101" s="57" t="s">
        <v>101</v>
      </c>
    </row>
    <row r="102" spans="2:8" ht="9.75" customHeight="1" thickBot="1">
      <c r="B102" s="52"/>
      <c r="C102" s="58"/>
      <c r="D102" s="56"/>
      <c r="G102" s="34"/>
      <c r="H102" s="35"/>
    </row>
    <row r="103" spans="2:8" ht="16.5" thickBot="1">
      <c r="B103" s="31" t="s">
        <v>98</v>
      </c>
      <c r="C103" s="32"/>
      <c r="D103" s="33"/>
      <c r="F103" s="31" t="s">
        <v>98</v>
      </c>
      <c r="G103" s="34"/>
      <c r="H103" s="35"/>
    </row>
    <row r="104" spans="2:8" ht="16.5" thickBot="1">
      <c r="B104" s="36" t="s">
        <v>99</v>
      </c>
      <c r="C104" s="32"/>
      <c r="D104" s="33"/>
      <c r="F104" s="36" t="s">
        <v>99</v>
      </c>
      <c r="G104" s="34"/>
      <c r="H104" s="35"/>
    </row>
    <row r="105" spans="2:8" ht="16.5" thickBot="1">
      <c r="B105" s="31" t="s">
        <v>100</v>
      </c>
      <c r="C105" s="37"/>
      <c r="D105" s="33"/>
      <c r="F105" s="31" t="s">
        <v>100</v>
      </c>
      <c r="G105" s="34"/>
      <c r="H105" s="35"/>
    </row>
    <row r="106" spans="2:8" ht="16.5" thickBot="1">
      <c r="B106" s="38" t="s">
        <v>102</v>
      </c>
      <c r="C106" s="39"/>
      <c r="D106" s="33"/>
      <c r="F106" s="38" t="s">
        <v>102</v>
      </c>
      <c r="G106" s="34"/>
      <c r="H106" s="35"/>
    </row>
    <row r="107" spans="2:8" ht="6.75" customHeight="1" thickBot="1">
      <c r="B107" s="40"/>
      <c r="C107" s="41"/>
      <c r="D107" s="42"/>
      <c r="E107" s="41"/>
      <c r="F107" s="41"/>
      <c r="G107" s="41"/>
      <c r="H107" s="43"/>
    </row>
    <row r="108" spans="2:8" ht="18.75">
      <c r="B108" s="44" t="str">
        <f>+B93</f>
        <v>SEPTEMBRE 2023</v>
      </c>
      <c r="C108" s="45"/>
      <c r="D108" s="46"/>
      <c r="E108" s="45"/>
      <c r="F108" s="47" t="str">
        <f>+B108</f>
        <v>SEPTEMBRE 2023</v>
      </c>
      <c r="G108" s="45"/>
      <c r="H108" s="48"/>
    </row>
    <row r="109" spans="2:8" ht="23.25">
      <c r="B109" s="49" t="s">
        <v>96</v>
      </c>
      <c r="D109" s="50"/>
      <c r="F109" s="51" t="s">
        <v>96</v>
      </c>
      <c r="H109" s="35"/>
    </row>
    <row r="110" spans="2:8" ht="23.25">
      <c r="B110" s="49" t="s">
        <v>97</v>
      </c>
      <c r="D110" s="50"/>
      <c r="F110" s="51" t="s">
        <v>97</v>
      </c>
      <c r="H110" s="35"/>
    </row>
    <row r="111" spans="2:8" ht="6.75" customHeight="1">
      <c r="B111" s="52"/>
      <c r="D111" s="50"/>
      <c r="H111" s="35"/>
    </row>
    <row r="112" spans="2:8" ht="18.75">
      <c r="B112" s="53" t="str">
        <f>B97</f>
        <v>ANNEE SCOLAIRE 2023/2024</v>
      </c>
      <c r="D112" s="50"/>
      <c r="F112" s="53" t="str">
        <f>F97</f>
        <v>ANNEE SCOLAIRE 2023/2024</v>
      </c>
      <c r="H112" s="35"/>
    </row>
    <row r="113" spans="2:8" ht="9" customHeight="1" thickBot="1">
      <c r="B113" s="52"/>
      <c r="D113" s="50"/>
      <c r="H113" s="35"/>
    </row>
    <row r="114" spans="2:8" ht="19.5" thickBot="1">
      <c r="B114" s="55" t="s">
        <v>10</v>
      </c>
      <c r="C114" s="34"/>
      <c r="D114" s="56"/>
      <c r="F114" s="55" t="s">
        <v>10</v>
      </c>
      <c r="G114" s="34"/>
      <c r="H114" s="35"/>
    </row>
    <row r="115" spans="2:8" ht="19.5" thickBot="1">
      <c r="B115" s="55" t="s">
        <v>9</v>
      </c>
      <c r="C115" s="34"/>
      <c r="D115" s="56"/>
      <c r="F115" s="55" t="s">
        <v>9</v>
      </c>
      <c r="G115" s="34"/>
      <c r="H115" s="35"/>
    </row>
    <row r="116" spans="2:8" ht="19.5" thickBot="1">
      <c r="B116" s="55" t="s">
        <v>92</v>
      </c>
      <c r="C116" s="37"/>
      <c r="D116" s="33"/>
      <c r="F116" s="55" t="s">
        <v>92</v>
      </c>
      <c r="G116" s="34"/>
      <c r="H116" s="57" t="s">
        <v>101</v>
      </c>
    </row>
    <row r="117" spans="2:8" ht="6" customHeight="1" thickBot="1">
      <c r="B117" s="52"/>
      <c r="C117" s="58"/>
      <c r="D117" s="56"/>
      <c r="G117" s="34"/>
      <c r="H117" s="35"/>
    </row>
    <row r="118" spans="2:8" ht="24.75" customHeight="1" thickBot="1">
      <c r="B118" s="31" t="s">
        <v>98</v>
      </c>
      <c r="C118" s="32"/>
      <c r="D118" s="33"/>
      <c r="F118" s="31" t="s">
        <v>98</v>
      </c>
      <c r="G118" s="34"/>
      <c r="H118" s="35"/>
    </row>
    <row r="119" spans="2:8" ht="24.75" customHeight="1" thickBot="1">
      <c r="B119" s="36" t="s">
        <v>99</v>
      </c>
      <c r="C119" s="32"/>
      <c r="D119" s="33"/>
      <c r="F119" s="36" t="s">
        <v>99</v>
      </c>
      <c r="G119" s="34"/>
      <c r="H119" s="35"/>
    </row>
    <row r="120" spans="2:8" ht="24.75" customHeight="1" thickBot="1">
      <c r="B120" s="31" t="s">
        <v>100</v>
      </c>
      <c r="C120" s="37"/>
      <c r="D120" s="33"/>
      <c r="F120" s="31" t="s">
        <v>100</v>
      </c>
      <c r="G120" s="34"/>
      <c r="H120" s="35"/>
    </row>
    <row r="121" spans="2:8" ht="24.75" customHeight="1" thickBot="1">
      <c r="B121" s="38" t="s">
        <v>102</v>
      </c>
      <c r="C121" s="39"/>
      <c r="D121" s="33"/>
      <c r="F121" s="38" t="s">
        <v>102</v>
      </c>
      <c r="G121" s="34"/>
      <c r="H121" s="35"/>
    </row>
    <row r="122" spans="2:8" ht="9" customHeight="1" thickBot="1">
      <c r="B122" s="40"/>
      <c r="C122" s="59"/>
      <c r="D122" s="60"/>
      <c r="E122" s="41"/>
      <c r="F122" s="41"/>
      <c r="G122" s="41"/>
      <c r="H122" s="43"/>
    </row>
    <row r="123" spans="2:8" ht="18.75">
      <c r="B123" s="44" t="str">
        <f>+B108</f>
        <v>SEPTEMBRE 2023</v>
      </c>
      <c r="C123" s="45"/>
      <c r="D123" s="46"/>
      <c r="E123" s="45"/>
      <c r="F123" s="47" t="str">
        <f>+B123</f>
        <v>SEPTEMBRE 2023</v>
      </c>
      <c r="G123" s="45"/>
      <c r="H123" s="48"/>
    </row>
    <row r="124" spans="2:8" ht="23.25">
      <c r="B124" s="49" t="s">
        <v>96</v>
      </c>
      <c r="D124" s="50"/>
      <c r="F124" s="51" t="s">
        <v>96</v>
      </c>
      <c r="H124" s="35"/>
    </row>
    <row r="125" spans="2:8" ht="23.25">
      <c r="B125" s="49" t="s">
        <v>97</v>
      </c>
      <c r="D125" s="50"/>
      <c r="F125" s="51" t="s">
        <v>97</v>
      </c>
      <c r="H125" s="35"/>
    </row>
    <row r="126" spans="2:8" ht="6.75" customHeight="1">
      <c r="B126" s="52"/>
      <c r="D126" s="50"/>
      <c r="H126" s="35"/>
    </row>
    <row r="127" spans="2:8" ht="18.75">
      <c r="B127" s="53" t="str">
        <f>B112</f>
        <v>ANNEE SCOLAIRE 2023/2024</v>
      </c>
      <c r="D127" s="50"/>
      <c r="F127" s="53" t="str">
        <f>F112</f>
        <v>ANNEE SCOLAIRE 2023/2024</v>
      </c>
      <c r="H127" s="35"/>
    </row>
    <row r="128" spans="2:8" ht="10.5" customHeight="1" thickBot="1">
      <c r="B128" s="52"/>
      <c r="D128" s="50"/>
      <c r="H128" s="35"/>
    </row>
    <row r="129" spans="2:8" ht="19.5" thickBot="1">
      <c r="B129" s="55" t="s">
        <v>10</v>
      </c>
      <c r="C129" s="34"/>
      <c r="D129" s="56"/>
      <c r="F129" s="55" t="s">
        <v>10</v>
      </c>
      <c r="G129" s="34"/>
      <c r="H129" s="35"/>
    </row>
    <row r="130" spans="2:8" ht="19.5" thickBot="1">
      <c r="B130" s="55" t="s">
        <v>9</v>
      </c>
      <c r="C130" s="34"/>
      <c r="D130" s="56"/>
      <c r="F130" s="55" t="s">
        <v>9</v>
      </c>
      <c r="G130" s="34"/>
      <c r="H130" s="35"/>
    </row>
    <row r="131" spans="2:8" ht="19.5" thickBot="1">
      <c r="B131" s="55" t="s">
        <v>92</v>
      </c>
      <c r="C131" s="37"/>
      <c r="D131" s="33"/>
      <c r="F131" s="55" t="s">
        <v>92</v>
      </c>
      <c r="G131" s="34"/>
      <c r="H131" s="57" t="s">
        <v>101</v>
      </c>
    </row>
    <row r="132" spans="2:8" ht="6.75" customHeight="1" thickBot="1">
      <c r="B132" s="52"/>
      <c r="C132" s="58"/>
      <c r="D132" s="56"/>
      <c r="G132" s="34"/>
      <c r="H132" s="35"/>
    </row>
    <row r="133" spans="2:8" ht="16.5" thickBot="1">
      <c r="B133" s="31" t="s">
        <v>98</v>
      </c>
      <c r="C133" s="32"/>
      <c r="D133" s="33"/>
      <c r="F133" s="31" t="s">
        <v>98</v>
      </c>
      <c r="G133" s="34"/>
      <c r="H133" s="35"/>
    </row>
    <row r="134" spans="2:8" ht="16.5" thickBot="1">
      <c r="B134" s="36" t="s">
        <v>99</v>
      </c>
      <c r="C134" s="32"/>
      <c r="D134" s="33"/>
      <c r="F134" s="36" t="s">
        <v>99</v>
      </c>
      <c r="G134" s="34"/>
      <c r="H134" s="35"/>
    </row>
    <row r="135" spans="2:8" ht="16.5" thickBot="1">
      <c r="B135" s="31" t="s">
        <v>100</v>
      </c>
      <c r="C135" s="37"/>
      <c r="D135" s="33"/>
      <c r="F135" s="31" t="s">
        <v>100</v>
      </c>
      <c r="G135" s="34"/>
      <c r="H135" s="35"/>
    </row>
    <row r="136" spans="2:8" ht="16.5" thickBot="1">
      <c r="B136" s="38" t="s">
        <v>102</v>
      </c>
      <c r="C136" s="39"/>
      <c r="D136" s="33"/>
      <c r="F136" s="38" t="s">
        <v>102</v>
      </c>
      <c r="G136" s="34"/>
      <c r="H136" s="35"/>
    </row>
    <row r="137" spans="2:8" ht="9" customHeight="1" thickBot="1">
      <c r="B137" s="40"/>
      <c r="C137" s="41"/>
      <c r="D137" s="42"/>
      <c r="E137" s="41"/>
      <c r="F137" s="41"/>
      <c r="G137" s="41"/>
      <c r="H137" s="43"/>
    </row>
    <row r="138" spans="2:8" ht="18.75">
      <c r="B138" s="44" t="str">
        <f>+B123</f>
        <v>SEPTEMBRE 2023</v>
      </c>
      <c r="C138" s="45"/>
      <c r="D138" s="46"/>
      <c r="E138" s="45"/>
      <c r="F138" s="47" t="str">
        <f>+B138</f>
        <v>SEPTEMBRE 2023</v>
      </c>
      <c r="G138" s="45"/>
      <c r="H138" s="48"/>
    </row>
    <row r="139" spans="2:8" ht="23.25">
      <c r="B139" s="49" t="s">
        <v>96</v>
      </c>
      <c r="D139" s="50"/>
      <c r="F139" s="51" t="s">
        <v>96</v>
      </c>
      <c r="H139" s="35"/>
    </row>
    <row r="140" spans="2:8" ht="23.25">
      <c r="B140" s="49" t="s">
        <v>97</v>
      </c>
      <c r="D140" s="50"/>
      <c r="F140" s="51" t="s">
        <v>97</v>
      </c>
      <c r="H140" s="35"/>
    </row>
    <row r="141" spans="2:8" ht="7.5" customHeight="1">
      <c r="B141" s="52"/>
      <c r="D141" s="50"/>
      <c r="H141" s="35"/>
    </row>
    <row r="142" spans="2:8" ht="18.75">
      <c r="B142" s="53" t="str">
        <f>B127</f>
        <v>ANNEE SCOLAIRE 2023/2024</v>
      </c>
      <c r="D142" s="50"/>
      <c r="F142" s="53" t="str">
        <f>F127</f>
        <v>ANNEE SCOLAIRE 2023/2024</v>
      </c>
      <c r="H142" s="35"/>
    </row>
    <row r="143" spans="2:8" ht="9" customHeight="1" thickBot="1">
      <c r="B143" s="52"/>
      <c r="D143" s="50"/>
      <c r="H143" s="35"/>
    </row>
    <row r="144" spans="2:8" ht="19.5" thickBot="1">
      <c r="B144" s="55" t="s">
        <v>10</v>
      </c>
      <c r="C144" s="34"/>
      <c r="D144" s="56"/>
      <c r="F144" s="55" t="s">
        <v>10</v>
      </c>
      <c r="G144" s="34"/>
      <c r="H144" s="35"/>
    </row>
    <row r="145" spans="2:8" ht="19.5" thickBot="1">
      <c r="B145" s="55" t="s">
        <v>9</v>
      </c>
      <c r="C145" s="34"/>
      <c r="D145" s="56"/>
      <c r="F145" s="55" t="s">
        <v>9</v>
      </c>
      <c r="G145" s="34"/>
      <c r="H145" s="35"/>
    </row>
    <row r="146" spans="2:8" ht="19.5" thickBot="1">
      <c r="B146" s="55" t="s">
        <v>92</v>
      </c>
      <c r="C146" s="37"/>
      <c r="D146" s="33"/>
      <c r="F146" s="55" t="s">
        <v>92</v>
      </c>
      <c r="G146" s="34"/>
      <c r="H146" s="57" t="s">
        <v>101</v>
      </c>
    </row>
    <row r="147" spans="2:8" ht="9.75" customHeight="1" thickBot="1">
      <c r="B147" s="52"/>
      <c r="C147" s="58"/>
      <c r="D147" s="56"/>
      <c r="G147" s="34"/>
      <c r="H147" s="35"/>
    </row>
    <row r="148" spans="2:8" ht="16.5" thickBot="1">
      <c r="B148" s="31" t="s">
        <v>98</v>
      </c>
      <c r="C148" s="32"/>
      <c r="D148" s="33"/>
      <c r="F148" s="31" t="s">
        <v>98</v>
      </c>
      <c r="G148" s="34"/>
      <c r="H148" s="35"/>
    </row>
    <row r="149" spans="2:8" ht="16.5" thickBot="1">
      <c r="B149" s="36" t="s">
        <v>99</v>
      </c>
      <c r="C149" s="32"/>
      <c r="D149" s="33"/>
      <c r="F149" s="36" t="s">
        <v>99</v>
      </c>
      <c r="G149" s="34"/>
      <c r="H149" s="35"/>
    </row>
    <row r="150" spans="2:8" ht="16.5" thickBot="1">
      <c r="B150" s="31" t="s">
        <v>100</v>
      </c>
      <c r="C150" s="37"/>
      <c r="D150" s="33"/>
      <c r="F150" s="31" t="s">
        <v>100</v>
      </c>
      <c r="G150" s="34"/>
      <c r="H150" s="35"/>
    </row>
    <row r="151" spans="2:8" ht="16.5" thickBot="1">
      <c r="B151" s="38" t="s">
        <v>102</v>
      </c>
      <c r="C151" s="39"/>
      <c r="D151" s="33"/>
      <c r="F151" s="38" t="s">
        <v>102</v>
      </c>
      <c r="G151" s="34"/>
      <c r="H151" s="35"/>
    </row>
    <row r="152" spans="2:8" ht="6.75" customHeight="1" thickBot="1">
      <c r="B152" s="40"/>
      <c r="C152" s="41"/>
      <c r="D152" s="42"/>
      <c r="E152" s="41"/>
      <c r="F152" s="41"/>
      <c r="G152" s="41"/>
      <c r="H152" s="43"/>
    </row>
    <row r="153" spans="2:8" ht="18.75">
      <c r="B153" s="44" t="str">
        <f>+B138</f>
        <v>SEPTEMBRE 2023</v>
      </c>
      <c r="C153" s="45"/>
      <c r="D153" s="46"/>
      <c r="E153" s="45"/>
      <c r="F153" s="47" t="str">
        <f>+B153</f>
        <v>SEPTEMBRE 2023</v>
      </c>
      <c r="G153" s="45"/>
      <c r="H153" s="48"/>
    </row>
    <row r="154" spans="2:8" ht="23.25">
      <c r="B154" s="49" t="s">
        <v>96</v>
      </c>
      <c r="D154" s="50"/>
      <c r="F154" s="51" t="s">
        <v>96</v>
      </c>
      <c r="H154" s="35"/>
    </row>
    <row r="155" spans="2:8" ht="23.25">
      <c r="B155" s="49" t="s">
        <v>97</v>
      </c>
      <c r="D155" s="50"/>
      <c r="F155" s="51" t="s">
        <v>97</v>
      </c>
      <c r="H155" s="35"/>
    </row>
    <row r="156" spans="2:8" ht="7.5" customHeight="1">
      <c r="B156" s="52"/>
      <c r="D156" s="50"/>
      <c r="H156" s="35"/>
    </row>
    <row r="157" spans="2:8" ht="18.75">
      <c r="B157" s="53" t="str">
        <f>B142</f>
        <v>ANNEE SCOLAIRE 2023/2024</v>
      </c>
      <c r="D157" s="50"/>
      <c r="F157" s="53" t="str">
        <f>F142</f>
        <v>ANNEE SCOLAIRE 2023/2024</v>
      </c>
      <c r="H157" s="35"/>
    </row>
    <row r="158" spans="2:8" ht="9" customHeight="1" thickBot="1">
      <c r="B158" s="52"/>
      <c r="D158" s="50"/>
      <c r="H158" s="35"/>
    </row>
    <row r="159" spans="2:8" ht="19.5" thickBot="1">
      <c r="B159" s="55" t="s">
        <v>10</v>
      </c>
      <c r="C159" s="34"/>
      <c r="D159" s="56"/>
      <c r="F159" s="55" t="s">
        <v>10</v>
      </c>
      <c r="G159" s="34"/>
      <c r="H159" s="35"/>
    </row>
    <row r="160" spans="2:8" ht="19.5" thickBot="1">
      <c r="B160" s="55" t="s">
        <v>9</v>
      </c>
      <c r="C160" s="34"/>
      <c r="D160" s="56"/>
      <c r="F160" s="55" t="s">
        <v>9</v>
      </c>
      <c r="G160" s="34"/>
      <c r="H160" s="35"/>
    </row>
    <row r="161" spans="2:8" ht="19.5" thickBot="1">
      <c r="B161" s="55" t="s">
        <v>92</v>
      </c>
      <c r="C161" s="37"/>
      <c r="D161" s="33"/>
      <c r="F161" s="55" t="s">
        <v>92</v>
      </c>
      <c r="G161" s="34"/>
      <c r="H161" s="57" t="s">
        <v>101</v>
      </c>
    </row>
    <row r="162" spans="2:8" ht="9.75" customHeight="1" thickBot="1">
      <c r="B162" s="52"/>
      <c r="C162" s="58"/>
      <c r="D162" s="56"/>
      <c r="G162" s="34"/>
      <c r="H162" s="35"/>
    </row>
    <row r="163" spans="2:8" ht="16.5" thickBot="1">
      <c r="B163" s="31" t="s">
        <v>98</v>
      </c>
      <c r="C163" s="32"/>
      <c r="D163" s="33"/>
      <c r="F163" s="31" t="s">
        <v>98</v>
      </c>
      <c r="G163" s="34"/>
      <c r="H163" s="35"/>
    </row>
    <row r="164" spans="2:8" ht="16.5" thickBot="1">
      <c r="B164" s="36" t="s">
        <v>99</v>
      </c>
      <c r="C164" s="32"/>
      <c r="D164" s="33"/>
      <c r="F164" s="36" t="s">
        <v>99</v>
      </c>
      <c r="G164" s="34"/>
      <c r="H164" s="35"/>
    </row>
    <row r="165" spans="2:8" ht="16.5" thickBot="1">
      <c r="B165" s="31" t="s">
        <v>100</v>
      </c>
      <c r="C165" s="37"/>
      <c r="D165" s="33"/>
      <c r="F165" s="31" t="s">
        <v>100</v>
      </c>
      <c r="G165" s="34"/>
      <c r="H165" s="35"/>
    </row>
    <row r="166" spans="2:8" ht="16.5" thickBot="1">
      <c r="B166" s="38" t="s">
        <v>102</v>
      </c>
      <c r="C166" s="39"/>
      <c r="D166" s="33"/>
      <c r="F166" s="38" t="s">
        <v>102</v>
      </c>
      <c r="G166" s="34"/>
      <c r="H166" s="35"/>
    </row>
    <row r="167" spans="2:8" ht="6.75" customHeight="1" thickBot="1">
      <c r="B167" s="40"/>
      <c r="C167" s="41"/>
      <c r="D167" s="42"/>
      <c r="E167" s="41"/>
      <c r="F167" s="41"/>
      <c r="G167" s="41"/>
      <c r="H167" s="43"/>
    </row>
    <row r="168" spans="2:8" ht="18.75">
      <c r="B168" s="44" t="str">
        <f>+B153</f>
        <v>SEPTEMBRE 2023</v>
      </c>
      <c r="C168" s="45"/>
      <c r="D168" s="46"/>
      <c r="E168" s="45"/>
      <c r="F168" s="47" t="str">
        <f>+B168</f>
        <v>SEPTEMBRE 2023</v>
      </c>
      <c r="G168" s="45"/>
      <c r="H168" s="48"/>
    </row>
    <row r="169" spans="2:8" ht="23.25">
      <c r="B169" s="49" t="s">
        <v>96</v>
      </c>
      <c r="D169" s="50"/>
      <c r="F169" s="51" t="s">
        <v>96</v>
      </c>
      <c r="H169" s="35"/>
    </row>
    <row r="170" spans="2:8" ht="23.25">
      <c r="B170" s="49" t="s">
        <v>97</v>
      </c>
      <c r="D170" s="50"/>
      <c r="F170" s="51" t="s">
        <v>97</v>
      </c>
      <c r="H170" s="35"/>
    </row>
    <row r="171" spans="2:8" ht="7.5" customHeight="1">
      <c r="B171" s="52"/>
      <c r="D171" s="50"/>
      <c r="H171" s="35"/>
    </row>
    <row r="172" spans="2:8" ht="18.75">
      <c r="B172" s="53" t="str">
        <f>B157</f>
        <v>ANNEE SCOLAIRE 2023/2024</v>
      </c>
      <c r="D172" s="50"/>
      <c r="F172" s="53" t="str">
        <f>F157</f>
        <v>ANNEE SCOLAIRE 2023/2024</v>
      </c>
      <c r="H172" s="35"/>
    </row>
    <row r="173" spans="2:8" ht="9" customHeight="1" thickBot="1">
      <c r="B173" s="52"/>
      <c r="D173" s="50"/>
      <c r="H173" s="35"/>
    </row>
    <row r="174" spans="2:8" ht="19.5" thickBot="1">
      <c r="B174" s="55" t="s">
        <v>10</v>
      </c>
      <c r="C174" s="34"/>
      <c r="D174" s="56"/>
      <c r="F174" s="55" t="s">
        <v>10</v>
      </c>
      <c r="G174" s="34"/>
      <c r="H174" s="35"/>
    </row>
    <row r="175" spans="2:8" ht="19.5" thickBot="1">
      <c r="B175" s="55" t="s">
        <v>9</v>
      </c>
      <c r="C175" s="34"/>
      <c r="D175" s="56"/>
      <c r="F175" s="55" t="s">
        <v>9</v>
      </c>
      <c r="G175" s="34"/>
      <c r="H175" s="35"/>
    </row>
    <row r="176" spans="2:8" ht="19.5" thickBot="1">
      <c r="B176" s="55" t="s">
        <v>92</v>
      </c>
      <c r="C176" s="37"/>
      <c r="D176" s="33"/>
      <c r="F176" s="55" t="s">
        <v>92</v>
      </c>
      <c r="G176" s="34"/>
      <c r="H176" s="57" t="s">
        <v>101</v>
      </c>
    </row>
    <row r="177" spans="2:8" ht="9.75" customHeight="1" thickBot="1">
      <c r="B177" s="52"/>
      <c r="C177" s="58"/>
      <c r="D177" s="56"/>
      <c r="G177" s="34"/>
      <c r="H177" s="35"/>
    </row>
    <row r="178" spans="2:8" ht="16.5" thickBot="1">
      <c r="B178" s="31" t="s">
        <v>98</v>
      </c>
      <c r="C178" s="32"/>
      <c r="D178" s="33"/>
      <c r="F178" s="31" t="s">
        <v>98</v>
      </c>
      <c r="G178" s="34"/>
      <c r="H178" s="35"/>
    </row>
    <row r="179" spans="2:8" ht="16.5" thickBot="1">
      <c r="B179" s="36" t="s">
        <v>99</v>
      </c>
      <c r="C179" s="32"/>
      <c r="D179" s="33"/>
      <c r="F179" s="36" t="s">
        <v>99</v>
      </c>
      <c r="G179" s="34"/>
      <c r="H179" s="35"/>
    </row>
    <row r="180" spans="2:8" ht="16.5" thickBot="1">
      <c r="B180" s="31" t="s">
        <v>100</v>
      </c>
      <c r="C180" s="37"/>
      <c r="D180" s="33"/>
      <c r="F180" s="31" t="s">
        <v>100</v>
      </c>
      <c r="G180" s="34"/>
      <c r="H180" s="35"/>
    </row>
    <row r="181" spans="2:8" ht="16.5" thickBot="1">
      <c r="B181" s="38" t="s">
        <v>102</v>
      </c>
      <c r="C181" s="39"/>
      <c r="D181" s="33"/>
      <c r="F181" s="38" t="s">
        <v>102</v>
      </c>
      <c r="G181" s="34"/>
      <c r="H181" s="35"/>
    </row>
    <row r="182" spans="2:8" ht="24.75" customHeight="1" thickBot="1">
      <c r="B182" s="40"/>
      <c r="C182" s="41"/>
      <c r="D182" s="42"/>
      <c r="E182" s="41"/>
      <c r="F182" s="41"/>
      <c r="G182" s="41"/>
      <c r="H182" s="43"/>
    </row>
    <row r="183" spans="2:8" ht="18.75">
      <c r="B183" s="44" t="str">
        <f>+B168</f>
        <v>SEPTEMBRE 2023</v>
      </c>
      <c r="C183" s="45"/>
      <c r="D183" s="46"/>
      <c r="E183" s="45"/>
      <c r="F183" s="47" t="str">
        <f>+B183</f>
        <v>SEPTEMBRE 2023</v>
      </c>
      <c r="G183" s="45"/>
      <c r="H183" s="48"/>
    </row>
    <row r="184" spans="2:8" ht="23.25">
      <c r="B184" s="49" t="s">
        <v>96</v>
      </c>
      <c r="D184" s="50"/>
      <c r="F184" s="51" t="s">
        <v>96</v>
      </c>
      <c r="H184" s="35"/>
    </row>
    <row r="185" spans="2:8" ht="23.25">
      <c r="B185" s="49" t="s">
        <v>97</v>
      </c>
      <c r="D185" s="50"/>
      <c r="F185" s="51" t="s">
        <v>97</v>
      </c>
      <c r="H185" s="35"/>
    </row>
    <row r="186" spans="2:8" ht="7.5" customHeight="1">
      <c r="B186" s="52"/>
      <c r="D186" s="50"/>
      <c r="H186" s="35"/>
    </row>
    <row r="187" spans="2:8" ht="18.75">
      <c r="B187" s="53" t="str">
        <f>B172</f>
        <v>ANNEE SCOLAIRE 2023/2024</v>
      </c>
      <c r="D187" s="50"/>
      <c r="F187" s="53" t="str">
        <f>F172</f>
        <v>ANNEE SCOLAIRE 2023/2024</v>
      </c>
      <c r="H187" s="35"/>
    </row>
    <row r="188" spans="2:8" ht="9" customHeight="1" thickBot="1">
      <c r="B188" s="52"/>
      <c r="D188" s="50"/>
      <c r="H188" s="35"/>
    </row>
    <row r="189" spans="2:8" ht="19.5" thickBot="1">
      <c r="B189" s="55" t="s">
        <v>10</v>
      </c>
      <c r="C189" s="34"/>
      <c r="D189" s="56"/>
      <c r="F189" s="55" t="s">
        <v>10</v>
      </c>
      <c r="G189" s="34"/>
      <c r="H189" s="35"/>
    </row>
    <row r="190" spans="2:8" ht="19.5" thickBot="1">
      <c r="B190" s="55" t="s">
        <v>9</v>
      </c>
      <c r="C190" s="34"/>
      <c r="D190" s="56"/>
      <c r="F190" s="55" t="s">
        <v>9</v>
      </c>
      <c r="G190" s="34"/>
      <c r="H190" s="35"/>
    </row>
    <row r="191" spans="2:8" ht="19.5" thickBot="1">
      <c r="B191" s="55" t="s">
        <v>92</v>
      </c>
      <c r="C191" s="37"/>
      <c r="D191" s="33"/>
      <c r="F191" s="55" t="s">
        <v>92</v>
      </c>
      <c r="G191" s="34"/>
      <c r="H191" s="57" t="s">
        <v>101</v>
      </c>
    </row>
    <row r="192" spans="2:8" ht="9.75" customHeight="1" thickBot="1">
      <c r="B192" s="52"/>
      <c r="C192" s="58"/>
      <c r="D192" s="56"/>
      <c r="G192" s="34"/>
      <c r="H192" s="35"/>
    </row>
    <row r="193" spans="2:8" ht="16.5" thickBot="1">
      <c r="B193" s="31" t="s">
        <v>98</v>
      </c>
      <c r="C193" s="32"/>
      <c r="D193" s="33"/>
      <c r="F193" s="31" t="s">
        <v>98</v>
      </c>
      <c r="G193" s="34"/>
      <c r="H193" s="35"/>
    </row>
    <row r="194" spans="2:8" ht="16.5" thickBot="1">
      <c r="B194" s="36" t="s">
        <v>99</v>
      </c>
      <c r="C194" s="32"/>
      <c r="D194" s="33"/>
      <c r="F194" s="36" t="s">
        <v>99</v>
      </c>
      <c r="G194" s="34"/>
      <c r="H194" s="35"/>
    </row>
    <row r="195" spans="2:8" ht="16.5" thickBot="1">
      <c r="B195" s="31" t="s">
        <v>100</v>
      </c>
      <c r="C195" s="37"/>
      <c r="D195" s="33"/>
      <c r="F195" s="31" t="s">
        <v>100</v>
      </c>
      <c r="G195" s="34"/>
      <c r="H195" s="35"/>
    </row>
    <row r="196" spans="2:8" ht="16.5" thickBot="1">
      <c r="B196" s="38" t="s">
        <v>102</v>
      </c>
      <c r="C196" s="39"/>
      <c r="D196" s="33"/>
      <c r="F196" s="38" t="s">
        <v>102</v>
      </c>
      <c r="G196" s="34"/>
      <c r="H196" s="35"/>
    </row>
    <row r="197" spans="2:8" ht="6.75" customHeight="1" thickBot="1">
      <c r="B197" s="40"/>
      <c r="C197" s="41"/>
      <c r="D197" s="42"/>
      <c r="E197" s="41"/>
      <c r="F197" s="41"/>
      <c r="G197" s="41"/>
      <c r="H197" s="43"/>
    </row>
    <row r="198" spans="2:8" ht="18.75">
      <c r="B198" s="44" t="str">
        <f>+B183</f>
        <v>SEPTEMBRE 2023</v>
      </c>
      <c r="C198" s="45"/>
      <c r="D198" s="46"/>
      <c r="E198" s="45"/>
      <c r="F198" s="47" t="str">
        <f>+B198</f>
        <v>SEPTEMBRE 2023</v>
      </c>
      <c r="G198" s="45"/>
      <c r="H198" s="48"/>
    </row>
    <row r="199" spans="2:8" ht="23.25">
      <c r="B199" s="49" t="s">
        <v>96</v>
      </c>
      <c r="D199" s="50"/>
      <c r="F199" s="51" t="s">
        <v>96</v>
      </c>
      <c r="H199" s="35"/>
    </row>
    <row r="200" spans="2:8" ht="23.25">
      <c r="B200" s="49" t="s">
        <v>97</v>
      </c>
      <c r="D200" s="50"/>
      <c r="F200" s="51" t="s">
        <v>97</v>
      </c>
      <c r="H200" s="35"/>
    </row>
    <row r="201" spans="2:8" ht="7.5" customHeight="1">
      <c r="B201" s="52"/>
      <c r="D201" s="50"/>
      <c r="H201" s="35"/>
    </row>
    <row r="202" spans="2:8" ht="18.75">
      <c r="B202" s="53" t="str">
        <f>B187</f>
        <v>ANNEE SCOLAIRE 2023/2024</v>
      </c>
      <c r="D202" s="50"/>
      <c r="F202" s="53" t="str">
        <f>F187</f>
        <v>ANNEE SCOLAIRE 2023/2024</v>
      </c>
      <c r="H202" s="35"/>
    </row>
    <row r="203" spans="2:8" ht="9" customHeight="1" thickBot="1">
      <c r="B203" s="52"/>
      <c r="D203" s="50"/>
      <c r="H203" s="35"/>
    </row>
    <row r="204" spans="2:8" ht="19.5" thickBot="1">
      <c r="B204" s="55" t="s">
        <v>10</v>
      </c>
      <c r="C204" s="34"/>
      <c r="D204" s="56"/>
      <c r="F204" s="55" t="s">
        <v>10</v>
      </c>
      <c r="G204" s="34"/>
      <c r="H204" s="35"/>
    </row>
    <row r="205" spans="2:8" ht="19.5" thickBot="1">
      <c r="B205" s="55" t="s">
        <v>9</v>
      </c>
      <c r="C205" s="34"/>
      <c r="D205" s="56"/>
      <c r="F205" s="55" t="s">
        <v>9</v>
      </c>
      <c r="G205" s="34"/>
      <c r="H205" s="35"/>
    </row>
    <row r="206" spans="2:8" ht="19.5" thickBot="1">
      <c r="B206" s="55" t="s">
        <v>92</v>
      </c>
      <c r="C206" s="37"/>
      <c r="D206" s="33"/>
      <c r="F206" s="55" t="s">
        <v>92</v>
      </c>
      <c r="G206" s="34"/>
      <c r="H206" s="57" t="s">
        <v>101</v>
      </c>
    </row>
    <row r="207" spans="2:8" ht="9.75" customHeight="1" thickBot="1">
      <c r="B207" s="52"/>
      <c r="C207" s="58"/>
      <c r="D207" s="56"/>
      <c r="G207" s="34"/>
      <c r="H207" s="35"/>
    </row>
    <row r="208" spans="2:8" ht="16.5" thickBot="1">
      <c r="B208" s="31" t="s">
        <v>98</v>
      </c>
      <c r="C208" s="32"/>
      <c r="D208" s="33"/>
      <c r="F208" s="31" t="s">
        <v>98</v>
      </c>
      <c r="G208" s="34"/>
      <c r="H208" s="35"/>
    </row>
    <row r="209" spans="2:8" ht="16.5" thickBot="1">
      <c r="B209" s="36" t="s">
        <v>99</v>
      </c>
      <c r="C209" s="32"/>
      <c r="D209" s="33"/>
      <c r="F209" s="36" t="s">
        <v>99</v>
      </c>
      <c r="G209" s="34"/>
      <c r="H209" s="35"/>
    </row>
    <row r="210" spans="2:8" ht="16.5" thickBot="1">
      <c r="B210" s="31" t="s">
        <v>100</v>
      </c>
      <c r="C210" s="37"/>
      <c r="D210" s="33"/>
      <c r="F210" s="31" t="s">
        <v>100</v>
      </c>
      <c r="G210" s="34"/>
      <c r="H210" s="35"/>
    </row>
    <row r="211" spans="2:8" ht="16.5" thickBot="1">
      <c r="B211" s="38" t="s">
        <v>102</v>
      </c>
      <c r="C211" s="39"/>
      <c r="D211" s="33"/>
      <c r="F211" s="38" t="s">
        <v>102</v>
      </c>
      <c r="G211" s="34"/>
      <c r="H211" s="35"/>
    </row>
    <row r="212" spans="2:8" ht="6.75" customHeight="1" thickBot="1">
      <c r="B212" s="40"/>
      <c r="C212" s="41"/>
      <c r="D212" s="42"/>
      <c r="E212" s="41"/>
      <c r="F212" s="41"/>
      <c r="G212" s="41"/>
      <c r="H212" s="43"/>
    </row>
    <row r="213" spans="2:8" ht="18.75">
      <c r="B213" s="44" t="str">
        <f>+B198</f>
        <v>SEPTEMBRE 2023</v>
      </c>
      <c r="C213" s="45"/>
      <c r="D213" s="46"/>
      <c r="E213" s="45"/>
      <c r="F213" s="47" t="str">
        <f>+B213</f>
        <v>SEPTEMBRE 2023</v>
      </c>
      <c r="G213" s="45"/>
      <c r="H213" s="48"/>
    </row>
    <row r="214" spans="2:8" ht="23.25">
      <c r="B214" s="49" t="s">
        <v>96</v>
      </c>
      <c r="D214" s="50"/>
      <c r="F214" s="51" t="s">
        <v>96</v>
      </c>
      <c r="H214" s="35"/>
    </row>
    <row r="215" spans="2:8" ht="23.25">
      <c r="B215" s="49" t="s">
        <v>97</v>
      </c>
      <c r="D215" s="50"/>
      <c r="F215" s="51" t="s">
        <v>97</v>
      </c>
      <c r="H215" s="35"/>
    </row>
    <row r="216" spans="2:8" ht="7.5" customHeight="1">
      <c r="B216" s="52"/>
      <c r="D216" s="50"/>
      <c r="H216" s="35"/>
    </row>
    <row r="217" spans="2:8" ht="18.75">
      <c r="B217" s="53" t="str">
        <f>B202</f>
        <v>ANNEE SCOLAIRE 2023/2024</v>
      </c>
      <c r="D217" s="50"/>
      <c r="F217" s="53" t="str">
        <f>F202</f>
        <v>ANNEE SCOLAIRE 2023/2024</v>
      </c>
      <c r="H217" s="35"/>
    </row>
    <row r="218" spans="2:8" ht="9" customHeight="1" thickBot="1">
      <c r="B218" s="52"/>
      <c r="D218" s="50"/>
      <c r="H218" s="35"/>
    </row>
    <row r="219" spans="2:8" ht="19.5" thickBot="1">
      <c r="B219" s="55" t="s">
        <v>10</v>
      </c>
      <c r="C219" s="34"/>
      <c r="D219" s="56"/>
      <c r="F219" s="55" t="s">
        <v>10</v>
      </c>
      <c r="G219" s="34"/>
      <c r="H219" s="35"/>
    </row>
    <row r="220" spans="2:8" ht="19.5" thickBot="1">
      <c r="B220" s="55" t="s">
        <v>9</v>
      </c>
      <c r="C220" s="34"/>
      <c r="D220" s="56"/>
      <c r="F220" s="55" t="s">
        <v>9</v>
      </c>
      <c r="G220" s="34"/>
      <c r="H220" s="35"/>
    </row>
    <row r="221" spans="2:8" ht="19.5" thickBot="1">
      <c r="B221" s="55" t="s">
        <v>92</v>
      </c>
      <c r="C221" s="37"/>
      <c r="D221" s="33"/>
      <c r="F221" s="55" t="s">
        <v>92</v>
      </c>
      <c r="G221" s="34"/>
      <c r="H221" s="57" t="s">
        <v>101</v>
      </c>
    </row>
    <row r="222" spans="2:8" ht="9.75" customHeight="1" thickBot="1">
      <c r="B222" s="52"/>
      <c r="C222" s="58"/>
      <c r="D222" s="56"/>
      <c r="G222" s="34"/>
      <c r="H222" s="35"/>
    </row>
    <row r="223" spans="2:8" ht="16.5" thickBot="1">
      <c r="B223" s="31" t="s">
        <v>98</v>
      </c>
      <c r="C223" s="32"/>
      <c r="D223" s="33"/>
      <c r="F223" s="31" t="s">
        <v>98</v>
      </c>
      <c r="G223" s="34"/>
      <c r="H223" s="35"/>
    </row>
    <row r="224" spans="2:8" ht="16.5" thickBot="1">
      <c r="B224" s="36" t="s">
        <v>99</v>
      </c>
      <c r="C224" s="32"/>
      <c r="D224" s="33"/>
      <c r="F224" s="36" t="s">
        <v>99</v>
      </c>
      <c r="G224" s="34"/>
      <c r="H224" s="35"/>
    </row>
    <row r="225" spans="2:8" ht="16.5" thickBot="1">
      <c r="B225" s="31" t="s">
        <v>100</v>
      </c>
      <c r="C225" s="37"/>
      <c r="D225" s="33"/>
      <c r="F225" s="31" t="s">
        <v>100</v>
      </c>
      <c r="G225" s="34"/>
      <c r="H225" s="35"/>
    </row>
    <row r="226" spans="2:8" ht="16.5" thickBot="1">
      <c r="B226" s="38" t="s">
        <v>102</v>
      </c>
      <c r="C226" s="39"/>
      <c r="D226" s="33"/>
      <c r="F226" s="38" t="s">
        <v>102</v>
      </c>
      <c r="G226" s="34"/>
      <c r="H226" s="35"/>
    </row>
    <row r="227" spans="2:8" ht="32.25" customHeight="1" thickBot="1">
      <c r="B227" s="40"/>
      <c r="C227" s="41"/>
      <c r="D227" s="42"/>
      <c r="E227" s="41"/>
      <c r="F227" s="41"/>
      <c r="G227" s="41"/>
      <c r="H227" s="43"/>
    </row>
    <row r="228" spans="2:8" ht="18.75">
      <c r="B228" s="44" t="str">
        <f>+B213</f>
        <v>SEPTEMBRE 2023</v>
      </c>
      <c r="C228" s="45"/>
      <c r="D228" s="46"/>
      <c r="E228" s="45"/>
      <c r="F228" s="47" t="str">
        <f>+B228</f>
        <v>SEPTEMBRE 2023</v>
      </c>
      <c r="G228" s="45"/>
      <c r="H228" s="48"/>
    </row>
    <row r="229" spans="2:8" ht="23.25">
      <c r="B229" s="49" t="s">
        <v>96</v>
      </c>
      <c r="D229" s="50"/>
      <c r="F229" s="51" t="s">
        <v>96</v>
      </c>
      <c r="H229" s="35"/>
    </row>
    <row r="230" spans="2:8" ht="23.25">
      <c r="B230" s="49" t="s">
        <v>97</v>
      </c>
      <c r="D230" s="50"/>
      <c r="F230" s="51" t="s">
        <v>97</v>
      </c>
      <c r="H230" s="35"/>
    </row>
    <row r="231" spans="2:8" ht="6.75" customHeight="1">
      <c r="B231" s="52"/>
      <c r="D231" s="50"/>
      <c r="H231" s="35"/>
    </row>
    <row r="232" spans="2:8" ht="18.75">
      <c r="B232" s="53" t="str">
        <f>B217</f>
        <v>ANNEE SCOLAIRE 2023/2024</v>
      </c>
      <c r="D232" s="50"/>
      <c r="F232" s="53" t="str">
        <f>F217</f>
        <v>ANNEE SCOLAIRE 2023/2024</v>
      </c>
      <c r="H232" s="35"/>
    </row>
    <row r="233" spans="2:8" ht="10.5" customHeight="1" thickBot="1">
      <c r="B233" s="52"/>
      <c r="D233" s="50"/>
      <c r="H233" s="35"/>
    </row>
    <row r="234" spans="2:8" ht="19.5" thickBot="1">
      <c r="B234" s="55" t="s">
        <v>10</v>
      </c>
      <c r="C234" s="34"/>
      <c r="D234" s="56"/>
      <c r="F234" s="55" t="s">
        <v>10</v>
      </c>
      <c r="G234" s="34"/>
      <c r="H234" s="35"/>
    </row>
    <row r="235" spans="2:8" ht="19.5" thickBot="1">
      <c r="B235" s="55" t="s">
        <v>9</v>
      </c>
      <c r="C235" s="34"/>
      <c r="D235" s="56"/>
      <c r="F235" s="55" t="s">
        <v>9</v>
      </c>
      <c r="G235" s="34"/>
      <c r="H235" s="35"/>
    </row>
    <row r="236" spans="2:8" ht="19.5" thickBot="1">
      <c r="B236" s="55" t="s">
        <v>92</v>
      </c>
      <c r="C236" s="37"/>
      <c r="D236" s="33"/>
      <c r="F236" s="55" t="s">
        <v>92</v>
      </c>
      <c r="G236" s="34"/>
      <c r="H236" s="57" t="s">
        <v>101</v>
      </c>
    </row>
    <row r="237" spans="2:8" ht="6.75" customHeight="1" thickBot="1">
      <c r="B237" s="52"/>
      <c r="C237" s="58"/>
      <c r="D237" s="56"/>
      <c r="G237" s="34"/>
      <c r="H237" s="35"/>
    </row>
    <row r="238" spans="2:8" ht="16.5" thickBot="1">
      <c r="B238" s="31" t="s">
        <v>98</v>
      </c>
      <c r="C238" s="32"/>
      <c r="D238" s="33"/>
      <c r="F238" s="31" t="s">
        <v>98</v>
      </c>
      <c r="G238" s="34"/>
      <c r="H238" s="35"/>
    </row>
    <row r="239" spans="2:8" ht="16.5" thickBot="1">
      <c r="B239" s="36" t="s">
        <v>99</v>
      </c>
      <c r="C239" s="32"/>
      <c r="D239" s="33"/>
      <c r="F239" s="36" t="s">
        <v>99</v>
      </c>
      <c r="G239" s="34"/>
      <c r="H239" s="35"/>
    </row>
    <row r="240" spans="2:8" ht="16.5" thickBot="1">
      <c r="B240" s="31" t="s">
        <v>100</v>
      </c>
      <c r="C240" s="37"/>
      <c r="D240" s="33"/>
      <c r="F240" s="31" t="s">
        <v>100</v>
      </c>
      <c r="G240" s="34"/>
      <c r="H240" s="35"/>
    </row>
    <row r="241" spans="2:8" ht="16.5" thickBot="1">
      <c r="B241" s="38" t="s">
        <v>102</v>
      </c>
      <c r="C241" s="39"/>
      <c r="D241" s="33"/>
      <c r="F241" s="38" t="s">
        <v>102</v>
      </c>
      <c r="G241" s="34"/>
      <c r="H241" s="35"/>
    </row>
    <row r="242" spans="2:8" ht="9" customHeight="1" thickBot="1">
      <c r="B242" s="40"/>
      <c r="C242" s="41"/>
      <c r="D242" s="42"/>
      <c r="E242" s="41"/>
      <c r="F242" s="41"/>
      <c r="G242" s="41"/>
      <c r="H242" s="43"/>
    </row>
    <row r="243" spans="2:8" ht="18.75">
      <c r="B243" s="44" t="str">
        <f>+B228</f>
        <v>SEPTEMBRE 2023</v>
      </c>
      <c r="C243" s="45"/>
      <c r="D243" s="46"/>
      <c r="E243" s="45"/>
      <c r="F243" s="47" t="str">
        <f>+B243</f>
        <v>SEPTEMBRE 2023</v>
      </c>
      <c r="G243" s="45"/>
      <c r="H243" s="48"/>
    </row>
    <row r="244" spans="2:8" ht="23.25">
      <c r="B244" s="49" t="s">
        <v>96</v>
      </c>
      <c r="D244" s="50"/>
      <c r="F244" s="51" t="s">
        <v>96</v>
      </c>
      <c r="H244" s="35"/>
    </row>
    <row r="245" spans="2:8" ht="23.25">
      <c r="B245" s="49" t="s">
        <v>97</v>
      </c>
      <c r="D245" s="50"/>
      <c r="F245" s="51" t="s">
        <v>97</v>
      </c>
      <c r="H245" s="35"/>
    </row>
    <row r="246" spans="2:8" ht="7.5" customHeight="1">
      <c r="B246" s="52"/>
      <c r="D246" s="50"/>
      <c r="H246" s="35"/>
    </row>
    <row r="247" spans="2:8" ht="18.75">
      <c r="B247" s="53" t="str">
        <f>B232</f>
        <v>ANNEE SCOLAIRE 2023/2024</v>
      </c>
      <c r="D247" s="50"/>
      <c r="F247" s="53" t="str">
        <f>F232</f>
        <v>ANNEE SCOLAIRE 2023/2024</v>
      </c>
      <c r="H247" s="35"/>
    </row>
    <row r="248" spans="2:8" ht="9" customHeight="1" thickBot="1">
      <c r="B248" s="52"/>
      <c r="D248" s="50"/>
      <c r="H248" s="35"/>
    </row>
    <row r="249" spans="2:8" ht="19.5" thickBot="1">
      <c r="B249" s="55" t="s">
        <v>10</v>
      </c>
      <c r="C249" s="34"/>
      <c r="D249" s="56"/>
      <c r="F249" s="55" t="s">
        <v>10</v>
      </c>
      <c r="G249" s="34"/>
      <c r="H249" s="35"/>
    </row>
    <row r="250" spans="2:8" ht="19.5" thickBot="1">
      <c r="B250" s="55" t="s">
        <v>9</v>
      </c>
      <c r="C250" s="34"/>
      <c r="D250" s="56"/>
      <c r="F250" s="55" t="s">
        <v>9</v>
      </c>
      <c r="G250" s="34"/>
      <c r="H250" s="35"/>
    </row>
    <row r="251" spans="2:8" ht="19.5" thickBot="1">
      <c r="B251" s="55" t="s">
        <v>92</v>
      </c>
      <c r="C251" s="37"/>
      <c r="D251" s="33"/>
      <c r="F251" s="55" t="s">
        <v>92</v>
      </c>
      <c r="G251" s="34"/>
      <c r="H251" s="57" t="s">
        <v>101</v>
      </c>
    </row>
    <row r="252" spans="2:8" ht="9.75" customHeight="1" thickBot="1">
      <c r="B252" s="52"/>
      <c r="C252" s="58"/>
      <c r="D252" s="56"/>
      <c r="G252" s="34"/>
      <c r="H252" s="35"/>
    </row>
    <row r="253" spans="2:8" ht="16.5" thickBot="1">
      <c r="B253" s="31" t="s">
        <v>98</v>
      </c>
      <c r="C253" s="32"/>
      <c r="D253" s="33"/>
      <c r="F253" s="31" t="s">
        <v>98</v>
      </c>
      <c r="G253" s="34"/>
      <c r="H253" s="35"/>
    </row>
    <row r="254" spans="2:8" ht="16.5" thickBot="1">
      <c r="B254" s="36" t="s">
        <v>99</v>
      </c>
      <c r="C254" s="32"/>
      <c r="D254" s="33"/>
      <c r="F254" s="36" t="s">
        <v>99</v>
      </c>
      <c r="G254" s="34"/>
      <c r="H254" s="35"/>
    </row>
    <row r="255" spans="2:8" ht="16.5" thickBot="1">
      <c r="B255" s="31" t="s">
        <v>100</v>
      </c>
      <c r="C255" s="37"/>
      <c r="D255" s="33"/>
      <c r="F255" s="31" t="s">
        <v>100</v>
      </c>
      <c r="G255" s="34"/>
      <c r="H255" s="35"/>
    </row>
    <row r="256" spans="2:8" ht="16.5" thickBot="1">
      <c r="B256" s="38" t="s">
        <v>102</v>
      </c>
      <c r="C256" s="39"/>
      <c r="D256" s="33"/>
      <c r="F256" s="38" t="s">
        <v>102</v>
      </c>
      <c r="G256" s="34"/>
      <c r="H256" s="35"/>
    </row>
    <row r="257" spans="2:8" ht="6.75" customHeight="1" thickBot="1">
      <c r="B257" s="40"/>
      <c r="C257" s="41"/>
      <c r="D257" s="42"/>
      <c r="E257" s="41"/>
      <c r="F257" s="41"/>
      <c r="G257" s="41"/>
      <c r="H257" s="43"/>
    </row>
    <row r="258" spans="2:8" ht="18.75">
      <c r="B258" s="44" t="str">
        <f>B243</f>
        <v>SEPTEMBRE 2023</v>
      </c>
      <c r="C258" s="45"/>
      <c r="D258" s="46"/>
      <c r="E258" s="45"/>
      <c r="F258" s="47" t="str">
        <f>+B258</f>
        <v>SEPTEMBRE 2023</v>
      </c>
      <c r="G258" s="45"/>
      <c r="H258" s="48"/>
    </row>
    <row r="259" spans="2:8" ht="23.25">
      <c r="B259" s="49" t="s">
        <v>96</v>
      </c>
      <c r="D259" s="50"/>
      <c r="F259" s="51" t="s">
        <v>96</v>
      </c>
      <c r="H259" s="35"/>
    </row>
    <row r="260" spans="2:8" ht="23.25">
      <c r="B260" s="49" t="s">
        <v>97</v>
      </c>
      <c r="D260" s="50"/>
      <c r="F260" s="51" t="s">
        <v>97</v>
      </c>
      <c r="H260" s="35"/>
    </row>
    <row r="261" spans="2:8" ht="7.5" customHeight="1">
      <c r="B261" s="52"/>
      <c r="D261" s="50"/>
      <c r="H261" s="35"/>
    </row>
    <row r="262" spans="2:8" ht="18.75">
      <c r="B262" s="53" t="str">
        <f>B247</f>
        <v>ANNEE SCOLAIRE 2023/2024</v>
      </c>
      <c r="D262" s="50"/>
      <c r="F262" s="53" t="str">
        <f>F247</f>
        <v>ANNEE SCOLAIRE 2023/2024</v>
      </c>
      <c r="H262" s="35"/>
    </row>
    <row r="263" spans="2:8" ht="9" customHeight="1" thickBot="1">
      <c r="B263" s="52"/>
      <c r="D263" s="50"/>
      <c r="H263" s="35"/>
    </row>
    <row r="264" spans="2:8" ht="19.5" thickBot="1">
      <c r="B264" s="55" t="s">
        <v>10</v>
      </c>
      <c r="C264" s="34"/>
      <c r="D264" s="56"/>
      <c r="F264" s="55" t="s">
        <v>10</v>
      </c>
      <c r="G264" s="34"/>
      <c r="H264" s="35"/>
    </row>
    <row r="265" spans="2:8" ht="19.5" thickBot="1">
      <c r="B265" s="55" t="s">
        <v>9</v>
      </c>
      <c r="C265" s="34"/>
      <c r="D265" s="56"/>
      <c r="F265" s="55" t="s">
        <v>9</v>
      </c>
      <c r="G265" s="34"/>
      <c r="H265" s="35"/>
    </row>
    <row r="266" spans="2:8" ht="19.5" thickBot="1">
      <c r="B266" s="55" t="s">
        <v>92</v>
      </c>
      <c r="C266" s="37"/>
      <c r="D266" s="33"/>
      <c r="F266" s="55" t="s">
        <v>92</v>
      </c>
      <c r="G266" s="34"/>
      <c r="H266" s="57" t="s">
        <v>101</v>
      </c>
    </row>
    <row r="267" spans="2:8" ht="9.75" customHeight="1" thickBot="1">
      <c r="B267" s="52"/>
      <c r="C267" s="58"/>
      <c r="D267" s="56"/>
      <c r="G267" s="34"/>
      <c r="H267" s="35"/>
    </row>
    <row r="268" spans="2:8" ht="16.5" thickBot="1">
      <c r="B268" s="31" t="s">
        <v>98</v>
      </c>
      <c r="C268" s="32"/>
      <c r="D268" s="33"/>
      <c r="F268" s="31" t="s">
        <v>98</v>
      </c>
      <c r="G268" s="34"/>
      <c r="H268" s="35"/>
    </row>
    <row r="269" spans="2:8" ht="16.5" thickBot="1">
      <c r="B269" s="36" t="s">
        <v>99</v>
      </c>
      <c r="C269" s="32"/>
      <c r="D269" s="33"/>
      <c r="F269" s="36" t="s">
        <v>99</v>
      </c>
      <c r="G269" s="34"/>
      <c r="H269" s="35"/>
    </row>
    <row r="270" spans="2:8" ht="16.5" thickBot="1">
      <c r="B270" s="31" t="s">
        <v>100</v>
      </c>
      <c r="C270" s="37"/>
      <c r="D270" s="33"/>
      <c r="F270" s="31" t="s">
        <v>100</v>
      </c>
      <c r="G270" s="34"/>
      <c r="H270" s="35"/>
    </row>
    <row r="271" spans="2:8" ht="16.5" thickBot="1">
      <c r="B271" s="38" t="s">
        <v>102</v>
      </c>
      <c r="C271" s="39"/>
      <c r="D271" s="33"/>
      <c r="F271" s="38" t="s">
        <v>102</v>
      </c>
      <c r="G271" s="34"/>
      <c r="H271" s="35"/>
    </row>
    <row r="272" spans="2:8" ht="6.75" customHeight="1" thickBot="1">
      <c r="B272" s="40"/>
      <c r="C272" s="41"/>
      <c r="D272" s="42"/>
      <c r="E272" s="41"/>
      <c r="F272" s="41"/>
      <c r="G272" s="41"/>
      <c r="H272" s="43"/>
    </row>
    <row r="273" spans="2:8" ht="18.75">
      <c r="B273" s="44" t="str">
        <f>+B258</f>
        <v>SEPTEMBRE 2023</v>
      </c>
      <c r="C273" s="45"/>
      <c r="D273" s="46"/>
      <c r="E273" s="45"/>
      <c r="F273" s="47" t="str">
        <f>+B273</f>
        <v>SEPTEMBRE 2023</v>
      </c>
      <c r="G273" s="45"/>
      <c r="H273" s="48"/>
    </row>
    <row r="274" spans="2:8" ht="23.25">
      <c r="B274" s="49" t="s">
        <v>96</v>
      </c>
      <c r="D274" s="50"/>
      <c r="F274" s="51" t="s">
        <v>96</v>
      </c>
      <c r="H274" s="35"/>
    </row>
    <row r="275" spans="2:8" ht="23.25">
      <c r="B275" s="49" t="s">
        <v>97</v>
      </c>
      <c r="D275" s="50"/>
      <c r="F275" s="51" t="s">
        <v>97</v>
      </c>
      <c r="H275" s="35"/>
    </row>
    <row r="276" spans="2:8" ht="7.5" customHeight="1">
      <c r="B276" s="52"/>
      <c r="D276" s="50"/>
      <c r="H276" s="35"/>
    </row>
    <row r="277" spans="2:8" ht="18.75">
      <c r="B277" s="53" t="str">
        <f>B262</f>
        <v>ANNEE SCOLAIRE 2023/2024</v>
      </c>
      <c r="D277" s="50"/>
      <c r="F277" s="53" t="str">
        <f>F262</f>
        <v>ANNEE SCOLAIRE 2023/2024</v>
      </c>
      <c r="H277" s="35"/>
    </row>
    <row r="278" spans="2:8" ht="9" customHeight="1" thickBot="1">
      <c r="B278" s="52"/>
      <c r="D278" s="50"/>
      <c r="H278" s="35"/>
    </row>
    <row r="279" spans="2:8" ht="19.5" thickBot="1">
      <c r="B279" s="55" t="s">
        <v>10</v>
      </c>
      <c r="C279" s="34"/>
      <c r="D279" s="56"/>
      <c r="F279" s="55" t="s">
        <v>10</v>
      </c>
      <c r="G279" s="34"/>
      <c r="H279" s="35"/>
    </row>
    <row r="280" spans="2:8" ht="19.5" thickBot="1">
      <c r="B280" s="55" t="s">
        <v>9</v>
      </c>
      <c r="C280" s="34"/>
      <c r="D280" s="56"/>
      <c r="F280" s="55" t="s">
        <v>9</v>
      </c>
      <c r="G280" s="34"/>
      <c r="H280" s="35"/>
    </row>
    <row r="281" spans="2:8" ht="19.5" thickBot="1">
      <c r="B281" s="55" t="s">
        <v>92</v>
      </c>
      <c r="C281" s="37"/>
      <c r="D281" s="33"/>
      <c r="F281" s="55" t="s">
        <v>92</v>
      </c>
      <c r="G281" s="34"/>
      <c r="H281" s="57" t="s">
        <v>101</v>
      </c>
    </row>
    <row r="282" spans="2:8" ht="9.75" customHeight="1" thickBot="1">
      <c r="B282" s="52"/>
      <c r="C282" s="58"/>
      <c r="D282" s="56"/>
      <c r="G282" s="34"/>
      <c r="H282" s="35"/>
    </row>
    <row r="283" spans="2:8" ht="16.5" thickBot="1">
      <c r="B283" s="31" t="s">
        <v>98</v>
      </c>
      <c r="C283" s="32"/>
      <c r="D283" s="33"/>
      <c r="F283" s="31" t="s">
        <v>98</v>
      </c>
      <c r="G283" s="34"/>
      <c r="H283" s="35"/>
    </row>
    <row r="284" spans="2:8" ht="16.5" thickBot="1">
      <c r="B284" s="36" t="s">
        <v>99</v>
      </c>
      <c r="C284" s="32"/>
      <c r="D284" s="33"/>
      <c r="F284" s="36" t="s">
        <v>99</v>
      </c>
      <c r="G284" s="34"/>
      <c r="H284" s="35"/>
    </row>
    <row r="285" spans="2:8" ht="16.5" thickBot="1">
      <c r="B285" s="31" t="s">
        <v>100</v>
      </c>
      <c r="C285" s="37"/>
      <c r="D285" s="33"/>
      <c r="F285" s="31" t="s">
        <v>100</v>
      </c>
      <c r="G285" s="34"/>
      <c r="H285" s="35"/>
    </row>
    <row r="286" spans="2:8" ht="16.5" thickBot="1">
      <c r="B286" s="38" t="s">
        <v>102</v>
      </c>
      <c r="C286" s="39"/>
      <c r="D286" s="33"/>
      <c r="F286" s="38" t="s">
        <v>102</v>
      </c>
      <c r="G286" s="34"/>
      <c r="H286" s="35"/>
    </row>
    <row r="287" spans="2:8" ht="6.75" customHeight="1" thickBot="1">
      <c r="B287" s="40"/>
      <c r="C287" s="41"/>
      <c r="D287" s="42"/>
      <c r="E287" s="41"/>
      <c r="F287" s="41"/>
      <c r="G287" s="41"/>
      <c r="H287" s="43"/>
    </row>
    <row r="288" spans="2:8" ht="18.75">
      <c r="B288" s="44" t="str">
        <f>+B273</f>
        <v>SEPTEMBRE 2023</v>
      </c>
      <c r="C288" s="45"/>
      <c r="D288" s="46"/>
      <c r="E288" s="45"/>
      <c r="F288" s="47" t="str">
        <f>+B288</f>
        <v>SEPTEMBRE 2023</v>
      </c>
      <c r="G288" s="45"/>
      <c r="H288" s="48"/>
    </row>
    <row r="289" spans="2:8" ht="23.25">
      <c r="B289" s="49" t="s">
        <v>96</v>
      </c>
      <c r="D289" s="50"/>
      <c r="F289" s="51" t="s">
        <v>96</v>
      </c>
      <c r="H289" s="35"/>
    </row>
    <row r="290" spans="2:8" ht="23.25">
      <c r="B290" s="49" t="s">
        <v>97</v>
      </c>
      <c r="D290" s="50"/>
      <c r="F290" s="51" t="s">
        <v>97</v>
      </c>
      <c r="H290" s="35"/>
    </row>
    <row r="291" spans="2:8" ht="7.5" customHeight="1">
      <c r="B291" s="52"/>
      <c r="D291" s="50"/>
      <c r="H291" s="35"/>
    </row>
    <row r="292" spans="2:8" ht="18.75">
      <c r="B292" s="53" t="str">
        <f>B277</f>
        <v>ANNEE SCOLAIRE 2023/2024</v>
      </c>
      <c r="D292" s="50"/>
      <c r="F292" s="53" t="str">
        <f>F277</f>
        <v>ANNEE SCOLAIRE 2023/2024</v>
      </c>
      <c r="H292" s="35"/>
    </row>
    <row r="293" spans="2:8" ht="9" customHeight="1" thickBot="1">
      <c r="B293" s="52"/>
      <c r="D293" s="50"/>
      <c r="H293" s="35"/>
    </row>
    <row r="294" spans="2:8" ht="19.5" thickBot="1">
      <c r="B294" s="55" t="s">
        <v>10</v>
      </c>
      <c r="C294" s="34"/>
      <c r="D294" s="56"/>
      <c r="F294" s="55" t="s">
        <v>10</v>
      </c>
      <c r="G294" s="34"/>
      <c r="H294" s="35"/>
    </row>
    <row r="295" spans="2:8" ht="19.5" thickBot="1">
      <c r="B295" s="55" t="s">
        <v>9</v>
      </c>
      <c r="C295" s="34"/>
      <c r="D295" s="56"/>
      <c r="F295" s="55" t="s">
        <v>9</v>
      </c>
      <c r="G295" s="34"/>
      <c r="H295" s="35"/>
    </row>
    <row r="296" spans="2:8" ht="19.5" thickBot="1">
      <c r="B296" s="55" t="s">
        <v>92</v>
      </c>
      <c r="C296" s="37"/>
      <c r="D296" s="33"/>
      <c r="F296" s="55" t="s">
        <v>92</v>
      </c>
      <c r="G296" s="34"/>
      <c r="H296" s="57" t="s">
        <v>101</v>
      </c>
    </row>
    <row r="297" spans="2:8" ht="9.75" customHeight="1" thickBot="1">
      <c r="B297" s="52"/>
      <c r="C297" s="58"/>
      <c r="D297" s="56"/>
      <c r="G297" s="34"/>
      <c r="H297" s="35"/>
    </row>
    <row r="298" spans="2:8" ht="16.5" thickBot="1">
      <c r="B298" s="31" t="s">
        <v>98</v>
      </c>
      <c r="C298" s="32"/>
      <c r="D298" s="33"/>
      <c r="F298" s="31" t="s">
        <v>98</v>
      </c>
      <c r="G298" s="34"/>
      <c r="H298" s="35"/>
    </row>
    <row r="299" spans="2:8" ht="16.5" thickBot="1">
      <c r="B299" s="36" t="s">
        <v>99</v>
      </c>
      <c r="C299" s="32"/>
      <c r="D299" s="33"/>
      <c r="F299" s="36" t="s">
        <v>99</v>
      </c>
      <c r="G299" s="34"/>
      <c r="H299" s="35"/>
    </row>
    <row r="300" spans="2:8" ht="16.5" thickBot="1">
      <c r="B300" s="31" t="s">
        <v>100</v>
      </c>
      <c r="C300" s="37"/>
      <c r="D300" s="33"/>
      <c r="F300" s="31" t="s">
        <v>100</v>
      </c>
      <c r="G300" s="34"/>
      <c r="H300" s="35"/>
    </row>
    <row r="301" spans="2:8" ht="16.5" thickBot="1">
      <c r="B301" s="38" t="s">
        <v>102</v>
      </c>
      <c r="C301" s="39"/>
      <c r="D301" s="33"/>
      <c r="F301" s="38" t="s">
        <v>102</v>
      </c>
      <c r="G301" s="34"/>
      <c r="H301" s="35"/>
    </row>
    <row r="302" spans="2:8" ht="27" customHeight="1" thickBot="1">
      <c r="B302" s="40"/>
      <c r="C302" s="41"/>
      <c r="D302" s="42"/>
      <c r="E302" s="41"/>
      <c r="F302" s="41"/>
      <c r="G302" s="41"/>
      <c r="H302" s="43"/>
    </row>
    <row r="303" spans="2:8" ht="18.75">
      <c r="B303" s="44" t="str">
        <f>+B288</f>
        <v>SEPTEMBRE 2023</v>
      </c>
      <c r="C303" s="45"/>
      <c r="D303" s="46"/>
      <c r="E303" s="45"/>
      <c r="F303" s="47" t="str">
        <f>+B303</f>
        <v>SEPTEMBRE 2023</v>
      </c>
      <c r="G303" s="45"/>
      <c r="H303" s="48"/>
    </row>
    <row r="304" spans="2:8" ht="23.25">
      <c r="B304" s="49" t="s">
        <v>96</v>
      </c>
      <c r="D304" s="50"/>
      <c r="F304" s="51" t="s">
        <v>96</v>
      </c>
      <c r="H304" s="35"/>
    </row>
    <row r="305" spans="2:8" ht="23.25">
      <c r="B305" s="49" t="s">
        <v>97</v>
      </c>
      <c r="D305" s="50"/>
      <c r="F305" s="51" t="s">
        <v>97</v>
      </c>
      <c r="H305" s="35"/>
    </row>
    <row r="306" spans="2:8" ht="7.5" customHeight="1">
      <c r="B306" s="52"/>
      <c r="D306" s="50"/>
      <c r="H306" s="35"/>
    </row>
    <row r="307" spans="2:8" ht="18.75">
      <c r="B307" s="53" t="str">
        <f>B292</f>
        <v>ANNEE SCOLAIRE 2023/2024</v>
      </c>
      <c r="D307" s="50"/>
      <c r="F307" s="53" t="str">
        <f>F292</f>
        <v>ANNEE SCOLAIRE 2023/2024</v>
      </c>
      <c r="H307" s="35"/>
    </row>
    <row r="308" spans="2:8" ht="9" customHeight="1" thickBot="1">
      <c r="B308" s="52"/>
      <c r="D308" s="50"/>
      <c r="H308" s="35"/>
    </row>
    <row r="309" spans="2:8" ht="19.5" thickBot="1">
      <c r="B309" s="55" t="s">
        <v>10</v>
      </c>
      <c r="C309" s="34"/>
      <c r="D309" s="56"/>
      <c r="F309" s="55" t="s">
        <v>10</v>
      </c>
      <c r="G309" s="34"/>
      <c r="H309" s="35"/>
    </row>
    <row r="310" spans="2:8" ht="19.5" thickBot="1">
      <c r="B310" s="55" t="s">
        <v>9</v>
      </c>
      <c r="C310" s="34"/>
      <c r="D310" s="56"/>
      <c r="F310" s="55" t="s">
        <v>9</v>
      </c>
      <c r="G310" s="34"/>
      <c r="H310" s="35"/>
    </row>
    <row r="311" spans="2:8" ht="19.5" thickBot="1">
      <c r="B311" s="55" t="s">
        <v>92</v>
      </c>
      <c r="C311" s="37"/>
      <c r="D311" s="33"/>
      <c r="F311" s="55" t="s">
        <v>92</v>
      </c>
      <c r="G311" s="34"/>
      <c r="H311" s="57" t="s">
        <v>101</v>
      </c>
    </row>
    <row r="312" spans="2:8" ht="9.75" customHeight="1" thickBot="1">
      <c r="B312" s="52"/>
      <c r="C312" s="58"/>
      <c r="D312" s="56"/>
      <c r="G312" s="34"/>
      <c r="H312" s="35"/>
    </row>
    <row r="313" spans="2:8" ht="16.5" thickBot="1">
      <c r="B313" s="31" t="s">
        <v>98</v>
      </c>
      <c r="C313" s="32"/>
      <c r="D313" s="33"/>
      <c r="F313" s="31" t="s">
        <v>98</v>
      </c>
      <c r="G313" s="34"/>
      <c r="H313" s="35"/>
    </row>
    <row r="314" spans="2:8" ht="16.5" thickBot="1">
      <c r="B314" s="36" t="s">
        <v>99</v>
      </c>
      <c r="C314" s="32"/>
      <c r="D314" s="33"/>
      <c r="F314" s="36" t="s">
        <v>99</v>
      </c>
      <c r="G314" s="34"/>
      <c r="H314" s="35"/>
    </row>
    <row r="315" spans="2:8" ht="16.5" thickBot="1">
      <c r="B315" s="31" t="s">
        <v>100</v>
      </c>
      <c r="C315" s="37"/>
      <c r="D315" s="33"/>
      <c r="F315" s="31" t="s">
        <v>100</v>
      </c>
      <c r="G315" s="34"/>
      <c r="H315" s="35"/>
    </row>
    <row r="316" spans="2:8" ht="16.5" thickBot="1">
      <c r="B316" s="38" t="s">
        <v>102</v>
      </c>
      <c r="C316" s="39"/>
      <c r="D316" s="33"/>
      <c r="F316" s="38" t="s">
        <v>102</v>
      </c>
      <c r="G316" s="34"/>
      <c r="H316" s="35"/>
    </row>
    <row r="317" spans="2:8" ht="6.75" customHeight="1" thickBot="1">
      <c r="B317" s="40"/>
      <c r="C317" s="41"/>
      <c r="D317" s="42"/>
      <c r="E317" s="41"/>
      <c r="F317" s="41"/>
      <c r="G317" s="41"/>
      <c r="H317" s="43"/>
    </row>
    <row r="318" spans="2:8" ht="18.75">
      <c r="B318" s="44" t="str">
        <f>+B303</f>
        <v>SEPTEMBRE 2023</v>
      </c>
      <c r="C318" s="45"/>
      <c r="D318" s="46"/>
      <c r="E318" s="45"/>
      <c r="F318" s="47" t="str">
        <f>+B318</f>
        <v>SEPTEMBRE 2023</v>
      </c>
      <c r="G318" s="45"/>
      <c r="H318" s="48"/>
    </row>
    <row r="319" spans="2:8" ht="23.25">
      <c r="B319" s="49" t="s">
        <v>96</v>
      </c>
      <c r="D319" s="50"/>
      <c r="F319" s="51" t="s">
        <v>96</v>
      </c>
      <c r="H319" s="35"/>
    </row>
    <row r="320" spans="2:8" ht="23.25">
      <c r="B320" s="49" t="s">
        <v>97</v>
      </c>
      <c r="D320" s="50"/>
      <c r="F320" s="51" t="s">
        <v>97</v>
      </c>
      <c r="H320" s="35"/>
    </row>
    <row r="321" spans="2:8" ht="7.5" customHeight="1">
      <c r="B321" s="52"/>
      <c r="D321" s="50"/>
      <c r="H321" s="35"/>
    </row>
    <row r="322" spans="2:8" ht="18.75">
      <c r="B322" s="53" t="str">
        <f>B307</f>
        <v>ANNEE SCOLAIRE 2023/2024</v>
      </c>
      <c r="D322" s="50"/>
      <c r="F322" s="53" t="str">
        <f>F307</f>
        <v>ANNEE SCOLAIRE 2023/2024</v>
      </c>
      <c r="H322" s="35"/>
    </row>
    <row r="323" spans="2:8" ht="9" customHeight="1" thickBot="1">
      <c r="B323" s="52"/>
      <c r="D323" s="50"/>
      <c r="H323" s="35"/>
    </row>
    <row r="324" spans="2:8" ht="19.5" thickBot="1">
      <c r="B324" s="55" t="s">
        <v>10</v>
      </c>
      <c r="C324" s="34"/>
      <c r="D324" s="56"/>
      <c r="F324" s="55" t="s">
        <v>10</v>
      </c>
      <c r="G324" s="34"/>
      <c r="H324" s="35"/>
    </row>
    <row r="325" spans="2:8" ht="19.5" thickBot="1">
      <c r="B325" s="55" t="s">
        <v>9</v>
      </c>
      <c r="C325" s="34"/>
      <c r="D325" s="56"/>
      <c r="F325" s="55" t="s">
        <v>9</v>
      </c>
      <c r="G325" s="34"/>
      <c r="H325" s="35"/>
    </row>
    <row r="326" spans="2:8" ht="19.5" thickBot="1">
      <c r="B326" s="55" t="s">
        <v>92</v>
      </c>
      <c r="C326" s="37"/>
      <c r="D326" s="33"/>
      <c r="F326" s="55" t="s">
        <v>92</v>
      </c>
      <c r="G326" s="34"/>
      <c r="H326" s="57" t="s">
        <v>101</v>
      </c>
    </row>
    <row r="327" spans="2:8" ht="9.75" customHeight="1" thickBot="1">
      <c r="B327" s="52"/>
      <c r="C327" s="58"/>
      <c r="D327" s="56"/>
      <c r="G327" s="34"/>
      <c r="H327" s="35"/>
    </row>
    <row r="328" spans="2:8" ht="16.5" thickBot="1">
      <c r="B328" s="31" t="s">
        <v>98</v>
      </c>
      <c r="C328" s="32"/>
      <c r="D328" s="33"/>
      <c r="F328" s="31" t="s">
        <v>98</v>
      </c>
      <c r="G328" s="34"/>
      <c r="H328" s="35"/>
    </row>
    <row r="329" spans="2:8" ht="16.5" thickBot="1">
      <c r="B329" s="36" t="s">
        <v>99</v>
      </c>
      <c r="C329" s="32"/>
      <c r="D329" s="33"/>
      <c r="F329" s="36" t="s">
        <v>99</v>
      </c>
      <c r="G329" s="34"/>
      <c r="H329" s="35"/>
    </row>
    <row r="330" spans="2:8" ht="16.5" thickBot="1">
      <c r="B330" s="31" t="s">
        <v>100</v>
      </c>
      <c r="C330" s="37"/>
      <c r="D330" s="33"/>
      <c r="F330" s="31" t="s">
        <v>100</v>
      </c>
      <c r="G330" s="34"/>
      <c r="H330" s="35"/>
    </row>
    <row r="331" spans="2:8" ht="16.5" thickBot="1">
      <c r="B331" s="38" t="s">
        <v>102</v>
      </c>
      <c r="C331" s="39"/>
      <c r="D331" s="33"/>
      <c r="F331" s="38" t="s">
        <v>102</v>
      </c>
      <c r="G331" s="34"/>
      <c r="H331" s="35"/>
    </row>
    <row r="332" spans="2:8" ht="6.75" customHeight="1" thickBot="1">
      <c r="B332" s="40"/>
      <c r="C332" s="41"/>
      <c r="D332" s="42"/>
      <c r="E332" s="41"/>
      <c r="F332" s="41"/>
      <c r="G332" s="41"/>
      <c r="H332" s="43"/>
    </row>
    <row r="333" spans="2:8" ht="18.75">
      <c r="B333" s="44" t="str">
        <f>+B318</f>
        <v>SEPTEMBRE 2023</v>
      </c>
      <c r="C333" s="45"/>
      <c r="D333" s="46"/>
      <c r="E333" s="45"/>
      <c r="F333" s="47" t="str">
        <f>+B333</f>
        <v>SEPTEMBRE 2023</v>
      </c>
      <c r="G333" s="45"/>
      <c r="H333" s="48"/>
    </row>
    <row r="334" spans="2:8" ht="23.25">
      <c r="B334" s="49" t="s">
        <v>96</v>
      </c>
      <c r="D334" s="50"/>
      <c r="F334" s="51" t="s">
        <v>96</v>
      </c>
      <c r="H334" s="35"/>
    </row>
    <row r="335" spans="2:8" ht="23.25">
      <c r="B335" s="49" t="s">
        <v>97</v>
      </c>
      <c r="D335" s="50"/>
      <c r="F335" s="51" t="s">
        <v>97</v>
      </c>
      <c r="H335" s="35"/>
    </row>
    <row r="336" spans="2:8" ht="7.5" customHeight="1">
      <c r="B336" s="52"/>
      <c r="D336" s="50"/>
      <c r="H336" s="35"/>
    </row>
    <row r="337" spans="2:8" ht="18.75">
      <c r="B337" s="53" t="str">
        <f>B322</f>
        <v>ANNEE SCOLAIRE 2023/2024</v>
      </c>
      <c r="D337" s="50"/>
      <c r="F337" s="53" t="str">
        <f>F322</f>
        <v>ANNEE SCOLAIRE 2023/2024</v>
      </c>
      <c r="H337" s="35"/>
    </row>
    <row r="338" spans="2:8" ht="9" customHeight="1" thickBot="1">
      <c r="B338" s="52"/>
      <c r="D338" s="50"/>
      <c r="H338" s="35"/>
    </row>
    <row r="339" spans="2:8" ht="19.5" thickBot="1">
      <c r="B339" s="55" t="s">
        <v>10</v>
      </c>
      <c r="C339" s="34"/>
      <c r="D339" s="56"/>
      <c r="F339" s="55" t="s">
        <v>10</v>
      </c>
      <c r="G339" s="34"/>
      <c r="H339" s="35"/>
    </row>
    <row r="340" spans="2:8" ht="19.5" thickBot="1">
      <c r="B340" s="55" t="s">
        <v>9</v>
      </c>
      <c r="C340" s="34"/>
      <c r="D340" s="56"/>
      <c r="F340" s="55" t="s">
        <v>9</v>
      </c>
      <c r="G340" s="34"/>
      <c r="H340" s="35"/>
    </row>
    <row r="341" spans="2:8" ht="19.5" thickBot="1">
      <c r="B341" s="55" t="s">
        <v>92</v>
      </c>
      <c r="C341" s="37"/>
      <c r="D341" s="33"/>
      <c r="F341" s="55" t="s">
        <v>92</v>
      </c>
      <c r="G341" s="34"/>
      <c r="H341" s="57" t="s">
        <v>101</v>
      </c>
    </row>
    <row r="342" spans="2:8" ht="9.75" customHeight="1" thickBot="1">
      <c r="B342" s="52"/>
      <c r="C342" s="58"/>
      <c r="D342" s="56"/>
      <c r="G342" s="34"/>
      <c r="H342" s="35"/>
    </row>
    <row r="343" spans="2:8" ht="16.5" thickBot="1">
      <c r="B343" s="31" t="s">
        <v>98</v>
      </c>
      <c r="C343" s="32"/>
      <c r="D343" s="33"/>
      <c r="F343" s="31" t="s">
        <v>98</v>
      </c>
      <c r="G343" s="34"/>
      <c r="H343" s="35"/>
    </row>
    <row r="344" spans="2:8" ht="16.5" thickBot="1">
      <c r="B344" s="36" t="s">
        <v>99</v>
      </c>
      <c r="C344" s="32"/>
      <c r="D344" s="33"/>
      <c r="F344" s="36" t="s">
        <v>99</v>
      </c>
      <c r="G344" s="34"/>
      <c r="H344" s="35"/>
    </row>
    <row r="345" spans="2:8" ht="16.5" thickBot="1">
      <c r="B345" s="31" t="s">
        <v>100</v>
      </c>
      <c r="C345" s="37"/>
      <c r="D345" s="33"/>
      <c r="F345" s="31" t="s">
        <v>100</v>
      </c>
      <c r="G345" s="34"/>
      <c r="H345" s="35"/>
    </row>
    <row r="346" spans="2:8" ht="16.5" thickBot="1">
      <c r="B346" s="38" t="s">
        <v>102</v>
      </c>
      <c r="C346" s="39"/>
      <c r="D346" s="33"/>
      <c r="F346" s="38" t="s">
        <v>102</v>
      </c>
      <c r="G346" s="34"/>
      <c r="H346" s="35"/>
    </row>
    <row r="347" spans="2:8" ht="6.75" customHeight="1" thickBot="1">
      <c r="B347" s="40"/>
      <c r="C347" s="41"/>
      <c r="D347" s="42"/>
      <c r="E347" s="41"/>
      <c r="F347" s="41"/>
      <c r="G347" s="41"/>
      <c r="H347" s="43"/>
    </row>
    <row r="348" spans="2:8" ht="18.75">
      <c r="B348" s="44" t="str">
        <f>+B333</f>
        <v>SEPTEMBRE 2023</v>
      </c>
      <c r="C348" s="45"/>
      <c r="D348" s="46"/>
      <c r="E348" s="45"/>
      <c r="F348" s="47" t="str">
        <f>+B348</f>
        <v>SEPTEMBRE 2023</v>
      </c>
      <c r="G348" s="45"/>
      <c r="H348" s="48"/>
    </row>
    <row r="349" spans="2:8" ht="23.25">
      <c r="B349" s="49" t="s">
        <v>96</v>
      </c>
      <c r="D349" s="50"/>
      <c r="F349" s="51" t="s">
        <v>96</v>
      </c>
      <c r="H349" s="35"/>
    </row>
    <row r="350" spans="2:8" ht="23.25">
      <c r="B350" s="49" t="s">
        <v>97</v>
      </c>
      <c r="D350" s="50"/>
      <c r="F350" s="51" t="s">
        <v>97</v>
      </c>
      <c r="H350" s="35"/>
    </row>
    <row r="351" spans="2:8" ht="7.5" customHeight="1">
      <c r="B351" s="52"/>
      <c r="D351" s="50"/>
      <c r="H351" s="35"/>
    </row>
    <row r="352" spans="2:8" ht="18.75">
      <c r="B352" s="53" t="str">
        <f>B337</f>
        <v>ANNEE SCOLAIRE 2023/2024</v>
      </c>
      <c r="D352" s="50"/>
      <c r="F352" s="53" t="str">
        <f>F337</f>
        <v>ANNEE SCOLAIRE 2023/2024</v>
      </c>
      <c r="H352" s="35"/>
    </row>
    <row r="353" spans="2:8" ht="9" customHeight="1" thickBot="1">
      <c r="B353" s="52"/>
      <c r="D353" s="50"/>
      <c r="H353" s="35"/>
    </row>
    <row r="354" spans="2:8" ht="19.5" thickBot="1">
      <c r="B354" s="55" t="s">
        <v>10</v>
      </c>
      <c r="C354" s="34"/>
      <c r="D354" s="56"/>
      <c r="F354" s="55" t="s">
        <v>10</v>
      </c>
      <c r="G354" s="34"/>
      <c r="H354" s="35"/>
    </row>
    <row r="355" spans="2:8" ht="19.5" thickBot="1">
      <c r="B355" s="55" t="s">
        <v>9</v>
      </c>
      <c r="C355" s="34"/>
      <c r="D355" s="56"/>
      <c r="F355" s="55" t="s">
        <v>9</v>
      </c>
      <c r="G355" s="34"/>
      <c r="H355" s="35"/>
    </row>
    <row r="356" spans="2:8" ht="19.5" thickBot="1">
      <c r="B356" s="55" t="s">
        <v>92</v>
      </c>
      <c r="C356" s="37"/>
      <c r="D356" s="33"/>
      <c r="F356" s="55" t="s">
        <v>92</v>
      </c>
      <c r="G356" s="34"/>
      <c r="H356" s="57" t="s">
        <v>101</v>
      </c>
    </row>
    <row r="357" spans="2:8" ht="9.75" customHeight="1" thickBot="1">
      <c r="B357" s="52"/>
      <c r="C357" s="58"/>
      <c r="D357" s="56"/>
      <c r="G357" s="34"/>
      <c r="H357" s="35"/>
    </row>
    <row r="358" spans="2:8" ht="16.5" thickBot="1">
      <c r="B358" s="31" t="s">
        <v>98</v>
      </c>
      <c r="C358" s="32"/>
      <c r="D358" s="33"/>
      <c r="F358" s="31" t="s">
        <v>98</v>
      </c>
      <c r="G358" s="34"/>
      <c r="H358" s="35"/>
    </row>
    <row r="359" spans="2:8" ht="16.5" thickBot="1">
      <c r="B359" s="36" t="s">
        <v>99</v>
      </c>
      <c r="C359" s="32"/>
      <c r="D359" s="33"/>
      <c r="F359" s="36" t="s">
        <v>99</v>
      </c>
      <c r="G359" s="34"/>
      <c r="H359" s="35"/>
    </row>
    <row r="360" spans="2:8" ht="16.5" thickBot="1">
      <c r="B360" s="31" t="s">
        <v>100</v>
      </c>
      <c r="C360" s="37"/>
      <c r="D360" s="33"/>
      <c r="F360" s="31" t="s">
        <v>100</v>
      </c>
      <c r="G360" s="34"/>
      <c r="H360" s="35"/>
    </row>
    <row r="361" spans="2:8" ht="16.5" thickBot="1">
      <c r="B361" s="38" t="s">
        <v>102</v>
      </c>
      <c r="C361" s="39"/>
      <c r="D361" s="33"/>
      <c r="F361" s="38" t="s">
        <v>102</v>
      </c>
      <c r="G361" s="34"/>
      <c r="H361" s="35"/>
    </row>
    <row r="362" spans="2:8" ht="6.75" customHeight="1" thickBot="1">
      <c r="B362" s="40"/>
      <c r="C362" s="41"/>
      <c r="D362" s="42"/>
      <c r="E362" s="41"/>
      <c r="F362" s="41"/>
      <c r="G362" s="41"/>
      <c r="H362" s="43"/>
    </row>
    <row r="363" spans="2:8" ht="18.75">
      <c r="B363" s="44" t="str">
        <f>+B348</f>
        <v>SEPTEMBRE 2023</v>
      </c>
      <c r="C363" s="45"/>
      <c r="D363" s="46"/>
      <c r="E363" s="45"/>
      <c r="F363" s="47" t="str">
        <f>+B363</f>
        <v>SEPTEMBRE 2023</v>
      </c>
      <c r="G363" s="45"/>
      <c r="H363" s="48"/>
    </row>
    <row r="364" spans="2:8" ht="23.25">
      <c r="B364" s="49" t="s">
        <v>96</v>
      </c>
      <c r="D364" s="50"/>
      <c r="F364" s="51" t="s">
        <v>96</v>
      </c>
      <c r="H364" s="35"/>
    </row>
    <row r="365" spans="2:8" ht="23.25">
      <c r="B365" s="49" t="s">
        <v>97</v>
      </c>
      <c r="D365" s="50"/>
      <c r="F365" s="51" t="s">
        <v>97</v>
      </c>
      <c r="H365" s="35"/>
    </row>
    <row r="366" spans="2:8" ht="7.5" customHeight="1">
      <c r="B366" s="52"/>
      <c r="D366" s="50"/>
      <c r="H366" s="35"/>
    </row>
    <row r="367" spans="2:8" ht="18.75">
      <c r="B367" s="53" t="str">
        <f>B352</f>
        <v>ANNEE SCOLAIRE 2023/2024</v>
      </c>
      <c r="D367" s="50"/>
      <c r="F367" s="53" t="str">
        <f>F352</f>
        <v>ANNEE SCOLAIRE 2023/2024</v>
      </c>
      <c r="H367" s="35"/>
    </row>
    <row r="368" spans="2:8" ht="9" customHeight="1" thickBot="1">
      <c r="B368" s="52"/>
      <c r="D368" s="50"/>
      <c r="H368" s="35"/>
    </row>
    <row r="369" spans="2:8" ht="19.5" thickBot="1">
      <c r="B369" s="55" t="s">
        <v>10</v>
      </c>
      <c r="C369" s="34"/>
      <c r="D369" s="56"/>
      <c r="F369" s="55" t="s">
        <v>10</v>
      </c>
      <c r="G369" s="34"/>
      <c r="H369" s="35"/>
    </row>
    <row r="370" spans="2:8" ht="19.5" thickBot="1">
      <c r="B370" s="55" t="s">
        <v>9</v>
      </c>
      <c r="C370" s="34"/>
      <c r="D370" s="56"/>
      <c r="F370" s="55" t="s">
        <v>9</v>
      </c>
      <c r="G370" s="34"/>
      <c r="H370" s="35"/>
    </row>
    <row r="371" spans="2:8" ht="19.5" thickBot="1">
      <c r="B371" s="55" t="s">
        <v>92</v>
      </c>
      <c r="C371" s="37"/>
      <c r="D371" s="33"/>
      <c r="F371" s="55" t="s">
        <v>92</v>
      </c>
      <c r="G371" s="34"/>
      <c r="H371" s="57" t="s">
        <v>101</v>
      </c>
    </row>
    <row r="372" spans="2:8" ht="9.75" customHeight="1" thickBot="1">
      <c r="B372" s="52"/>
      <c r="C372" s="58"/>
      <c r="D372" s="56"/>
      <c r="G372" s="34"/>
      <c r="H372" s="35"/>
    </row>
    <row r="373" spans="2:8" ht="16.5" thickBot="1">
      <c r="B373" s="31" t="s">
        <v>98</v>
      </c>
      <c r="C373" s="32"/>
      <c r="D373" s="33"/>
      <c r="F373" s="31" t="s">
        <v>98</v>
      </c>
      <c r="G373" s="34"/>
      <c r="H373" s="35"/>
    </row>
    <row r="374" spans="2:8" ht="16.5" thickBot="1">
      <c r="B374" s="36" t="s">
        <v>99</v>
      </c>
      <c r="C374" s="32"/>
      <c r="D374" s="33"/>
      <c r="F374" s="36" t="s">
        <v>99</v>
      </c>
      <c r="G374" s="34"/>
      <c r="H374" s="35"/>
    </row>
    <row r="375" spans="2:8" ht="16.5" thickBot="1">
      <c r="B375" s="31" t="s">
        <v>100</v>
      </c>
      <c r="C375" s="37"/>
      <c r="D375" s="33"/>
      <c r="F375" s="31" t="s">
        <v>100</v>
      </c>
      <c r="G375" s="34"/>
      <c r="H375" s="35"/>
    </row>
    <row r="376" spans="2:8" ht="16.5" thickBot="1">
      <c r="B376" s="38" t="s">
        <v>102</v>
      </c>
      <c r="C376" s="39"/>
      <c r="D376" s="33"/>
      <c r="F376" s="38" t="s">
        <v>102</v>
      </c>
      <c r="G376" s="34"/>
      <c r="H376" s="35"/>
    </row>
    <row r="377" spans="2:8" ht="28.5" customHeight="1" thickBot="1">
      <c r="B377" s="40"/>
      <c r="C377" s="41"/>
      <c r="D377" s="42"/>
      <c r="E377" s="41"/>
      <c r="F377" s="41"/>
      <c r="G377" s="41"/>
      <c r="H377" s="43"/>
    </row>
    <row r="378" spans="2:8" ht="18.75">
      <c r="B378" s="44" t="str">
        <f>B363</f>
        <v>SEPTEMBRE 2023</v>
      </c>
      <c r="C378" s="45"/>
      <c r="D378" s="46"/>
      <c r="E378" s="45"/>
      <c r="F378" s="47" t="str">
        <f>+B378</f>
        <v>SEPTEMBRE 2023</v>
      </c>
      <c r="G378" s="45"/>
      <c r="H378" s="48"/>
    </row>
    <row r="379" spans="2:8" ht="23.25">
      <c r="B379" s="49" t="s">
        <v>96</v>
      </c>
      <c r="D379" s="50"/>
      <c r="F379" s="51" t="s">
        <v>96</v>
      </c>
      <c r="H379" s="35"/>
    </row>
    <row r="380" spans="2:8" ht="23.25">
      <c r="B380" s="49" t="s">
        <v>97</v>
      </c>
      <c r="D380" s="50"/>
      <c r="F380" s="51" t="s">
        <v>97</v>
      </c>
      <c r="H380" s="35"/>
    </row>
    <row r="381" spans="2:8" ht="7.5" customHeight="1">
      <c r="B381" s="52"/>
      <c r="D381" s="50"/>
      <c r="H381" s="35"/>
    </row>
    <row r="382" spans="2:8" ht="18.75">
      <c r="B382" s="53" t="str">
        <f>B367</f>
        <v>ANNEE SCOLAIRE 2023/2024</v>
      </c>
      <c r="D382" s="50"/>
      <c r="F382" s="53" t="str">
        <f>F367</f>
        <v>ANNEE SCOLAIRE 2023/2024</v>
      </c>
      <c r="H382" s="35"/>
    </row>
    <row r="383" spans="2:8" ht="9" customHeight="1" thickBot="1">
      <c r="B383" s="52"/>
      <c r="D383" s="50"/>
      <c r="H383" s="35"/>
    </row>
    <row r="384" spans="2:8" ht="19.5" thickBot="1">
      <c r="B384" s="55" t="s">
        <v>10</v>
      </c>
      <c r="C384" s="34"/>
      <c r="D384" s="56"/>
      <c r="F384" s="55" t="s">
        <v>10</v>
      </c>
      <c r="G384" s="34"/>
      <c r="H384" s="35"/>
    </row>
    <row r="385" spans="2:8" ht="19.5" thickBot="1">
      <c r="B385" s="55" t="s">
        <v>9</v>
      </c>
      <c r="C385" s="34"/>
      <c r="D385" s="56"/>
      <c r="F385" s="55" t="s">
        <v>9</v>
      </c>
      <c r="G385" s="34"/>
      <c r="H385" s="35"/>
    </row>
    <row r="386" spans="2:8" ht="19.5" thickBot="1">
      <c r="B386" s="55" t="s">
        <v>92</v>
      </c>
      <c r="C386" s="37"/>
      <c r="D386" s="33"/>
      <c r="F386" s="55" t="s">
        <v>92</v>
      </c>
      <c r="G386" s="34"/>
      <c r="H386" s="57" t="s">
        <v>101</v>
      </c>
    </row>
    <row r="387" spans="2:8" ht="9.75" customHeight="1" thickBot="1">
      <c r="B387" s="52"/>
      <c r="C387" s="58"/>
      <c r="D387" s="56"/>
      <c r="G387" s="34"/>
      <c r="H387" s="35"/>
    </row>
    <row r="388" spans="2:8" ht="16.5" thickBot="1">
      <c r="B388" s="31" t="s">
        <v>98</v>
      </c>
      <c r="C388" s="32"/>
      <c r="D388" s="33"/>
      <c r="F388" s="31" t="s">
        <v>98</v>
      </c>
      <c r="G388" s="34"/>
      <c r="H388" s="35"/>
    </row>
    <row r="389" spans="2:8" ht="16.5" thickBot="1">
      <c r="B389" s="36" t="s">
        <v>99</v>
      </c>
      <c r="C389" s="32"/>
      <c r="D389" s="33"/>
      <c r="F389" s="36" t="s">
        <v>99</v>
      </c>
      <c r="G389" s="34"/>
      <c r="H389" s="35"/>
    </row>
    <row r="390" spans="2:8" ht="16.5" thickBot="1">
      <c r="B390" s="31" t="s">
        <v>100</v>
      </c>
      <c r="C390" s="37"/>
      <c r="D390" s="33"/>
      <c r="F390" s="31" t="s">
        <v>100</v>
      </c>
      <c r="G390" s="34"/>
      <c r="H390" s="35"/>
    </row>
    <row r="391" spans="2:8" ht="16.5" thickBot="1">
      <c r="B391" s="38" t="s">
        <v>102</v>
      </c>
      <c r="C391" s="39"/>
      <c r="D391" s="33"/>
      <c r="F391" s="38" t="s">
        <v>102</v>
      </c>
      <c r="G391" s="34"/>
      <c r="H391" s="35"/>
    </row>
    <row r="392" spans="2:8" ht="6.75" customHeight="1" thickBot="1">
      <c r="B392" s="40"/>
      <c r="C392" s="41"/>
      <c r="D392" s="42"/>
      <c r="E392" s="41"/>
      <c r="F392" s="41"/>
      <c r="G392" s="41"/>
      <c r="H392" s="43"/>
    </row>
    <row r="393" spans="2:8" ht="18.75">
      <c r="B393" s="44" t="str">
        <f>+B378</f>
        <v>SEPTEMBRE 2023</v>
      </c>
      <c r="C393" s="45"/>
      <c r="D393" s="46"/>
      <c r="E393" s="45"/>
      <c r="F393" s="47" t="str">
        <f>+B393</f>
        <v>SEPTEMBRE 2023</v>
      </c>
      <c r="G393" s="45"/>
      <c r="H393" s="48"/>
    </row>
    <row r="394" spans="2:8" ht="23.25">
      <c r="B394" s="49" t="s">
        <v>96</v>
      </c>
      <c r="D394" s="50"/>
      <c r="F394" s="51" t="s">
        <v>96</v>
      </c>
      <c r="H394" s="35"/>
    </row>
    <row r="395" spans="2:8" ht="23.25">
      <c r="B395" s="49" t="s">
        <v>97</v>
      </c>
      <c r="D395" s="50"/>
      <c r="F395" s="51" t="s">
        <v>97</v>
      </c>
      <c r="H395" s="35"/>
    </row>
    <row r="396" spans="2:8" ht="7.5" customHeight="1">
      <c r="B396" s="52"/>
      <c r="D396" s="50"/>
      <c r="H396" s="35"/>
    </row>
    <row r="397" spans="2:8" ht="18.75">
      <c r="B397" s="53" t="str">
        <f>B382</f>
        <v>ANNEE SCOLAIRE 2023/2024</v>
      </c>
      <c r="D397" s="50"/>
      <c r="F397" s="53" t="str">
        <f>F382</f>
        <v>ANNEE SCOLAIRE 2023/2024</v>
      </c>
      <c r="H397" s="35"/>
    </row>
    <row r="398" spans="2:8" ht="9" customHeight="1" thickBot="1">
      <c r="B398" s="52"/>
      <c r="D398" s="50"/>
      <c r="H398" s="35"/>
    </row>
    <row r="399" spans="2:8" ht="19.5" thickBot="1">
      <c r="B399" s="55" t="s">
        <v>10</v>
      </c>
      <c r="C399" s="34"/>
      <c r="D399" s="56"/>
      <c r="F399" s="55" t="s">
        <v>10</v>
      </c>
      <c r="G399" s="34"/>
      <c r="H399" s="35"/>
    </row>
    <row r="400" spans="2:8" ht="19.5" thickBot="1">
      <c r="B400" s="55" t="s">
        <v>9</v>
      </c>
      <c r="C400" s="34"/>
      <c r="D400" s="56"/>
      <c r="F400" s="55" t="s">
        <v>9</v>
      </c>
      <c r="G400" s="34"/>
      <c r="H400" s="35"/>
    </row>
    <row r="401" spans="2:8" ht="19.5" thickBot="1">
      <c r="B401" s="55" t="s">
        <v>92</v>
      </c>
      <c r="C401" s="37"/>
      <c r="D401" s="33"/>
      <c r="F401" s="55" t="s">
        <v>92</v>
      </c>
      <c r="G401" s="34"/>
      <c r="H401" s="57" t="s">
        <v>101</v>
      </c>
    </row>
    <row r="402" spans="2:8" ht="9.75" customHeight="1" thickBot="1">
      <c r="B402" s="52"/>
      <c r="C402" s="58"/>
      <c r="D402" s="56"/>
      <c r="G402" s="34"/>
      <c r="H402" s="35"/>
    </row>
    <row r="403" spans="2:8" ht="16.5" thickBot="1">
      <c r="B403" s="31" t="s">
        <v>98</v>
      </c>
      <c r="C403" s="32"/>
      <c r="D403" s="33"/>
      <c r="F403" s="31" t="s">
        <v>98</v>
      </c>
      <c r="G403" s="34"/>
      <c r="H403" s="35"/>
    </row>
    <row r="404" spans="2:8" ht="16.5" thickBot="1">
      <c r="B404" s="36" t="s">
        <v>99</v>
      </c>
      <c r="C404" s="32"/>
      <c r="D404" s="33"/>
      <c r="F404" s="36" t="s">
        <v>99</v>
      </c>
      <c r="G404" s="34"/>
      <c r="H404" s="35"/>
    </row>
    <row r="405" spans="2:8" ht="16.5" thickBot="1">
      <c r="B405" s="31" t="s">
        <v>100</v>
      </c>
      <c r="C405" s="37"/>
      <c r="D405" s="33"/>
      <c r="F405" s="31" t="s">
        <v>100</v>
      </c>
      <c r="G405" s="34"/>
      <c r="H405" s="35"/>
    </row>
    <row r="406" spans="2:8" ht="16.5" thickBot="1">
      <c r="B406" s="38" t="s">
        <v>102</v>
      </c>
      <c r="C406" s="39"/>
      <c r="D406" s="33"/>
      <c r="F406" s="38" t="s">
        <v>102</v>
      </c>
      <c r="G406" s="34"/>
      <c r="H406" s="35"/>
    </row>
    <row r="407" spans="2:8" ht="30" customHeight="1" thickBot="1">
      <c r="B407" s="40"/>
      <c r="C407" s="41"/>
      <c r="D407" s="42"/>
      <c r="E407" s="41"/>
      <c r="F407" s="41"/>
      <c r="G407" s="41"/>
      <c r="H407" s="43"/>
    </row>
    <row r="408" spans="2:8" ht="18.75">
      <c r="B408" s="44" t="str">
        <f>+B393</f>
        <v>SEPTEMBRE 2023</v>
      </c>
      <c r="C408" s="45"/>
      <c r="D408" s="46"/>
      <c r="E408" s="45"/>
      <c r="F408" s="47" t="str">
        <f>+B408</f>
        <v>SEPTEMBRE 2023</v>
      </c>
      <c r="G408" s="45"/>
      <c r="H408" s="48"/>
    </row>
    <row r="409" spans="2:8" ht="23.25">
      <c r="B409" s="49" t="s">
        <v>96</v>
      </c>
      <c r="D409" s="50"/>
      <c r="F409" s="51" t="s">
        <v>96</v>
      </c>
      <c r="H409" s="35"/>
    </row>
    <row r="410" spans="2:8" ht="23.25">
      <c r="B410" s="49" t="s">
        <v>97</v>
      </c>
      <c r="D410" s="50"/>
      <c r="F410" s="51" t="s">
        <v>97</v>
      </c>
      <c r="H410" s="35"/>
    </row>
    <row r="411" spans="2:8" ht="7.5" customHeight="1">
      <c r="B411" s="52"/>
      <c r="D411" s="50"/>
      <c r="H411" s="35"/>
    </row>
    <row r="412" spans="2:8" ht="18.75">
      <c r="B412" s="53" t="str">
        <f>B397</f>
        <v>ANNEE SCOLAIRE 2023/2024</v>
      </c>
      <c r="D412" s="50"/>
      <c r="F412" s="53" t="str">
        <f>F397</f>
        <v>ANNEE SCOLAIRE 2023/2024</v>
      </c>
      <c r="H412" s="35"/>
    </row>
    <row r="413" spans="2:8" ht="9" customHeight="1" thickBot="1">
      <c r="B413" s="52"/>
      <c r="D413" s="50"/>
      <c r="H413" s="35"/>
    </row>
    <row r="414" spans="2:8" ht="19.5" thickBot="1">
      <c r="B414" s="55" t="s">
        <v>10</v>
      </c>
      <c r="C414" s="34"/>
      <c r="D414" s="56"/>
      <c r="F414" s="55" t="s">
        <v>10</v>
      </c>
      <c r="G414" s="34"/>
      <c r="H414" s="35"/>
    </row>
    <row r="415" spans="2:8" ht="19.5" thickBot="1">
      <c r="B415" s="55" t="s">
        <v>9</v>
      </c>
      <c r="C415" s="34"/>
      <c r="D415" s="56"/>
      <c r="F415" s="55" t="s">
        <v>9</v>
      </c>
      <c r="G415" s="34"/>
      <c r="H415" s="35"/>
    </row>
    <row r="416" spans="2:8" ht="19.5" thickBot="1">
      <c r="B416" s="55" t="s">
        <v>92</v>
      </c>
      <c r="C416" s="37"/>
      <c r="D416" s="33"/>
      <c r="F416" s="55" t="s">
        <v>92</v>
      </c>
      <c r="G416" s="34"/>
      <c r="H416" s="57" t="s">
        <v>101</v>
      </c>
    </row>
    <row r="417" spans="2:8" ht="9.75" customHeight="1" thickBot="1">
      <c r="B417" s="52"/>
      <c r="C417" s="58"/>
      <c r="D417" s="56"/>
      <c r="G417" s="34"/>
      <c r="H417" s="35"/>
    </row>
    <row r="418" spans="2:8" ht="16.5" thickBot="1">
      <c r="B418" s="31" t="s">
        <v>98</v>
      </c>
      <c r="C418" s="32"/>
      <c r="D418" s="33"/>
      <c r="F418" s="31" t="s">
        <v>98</v>
      </c>
      <c r="G418" s="34"/>
      <c r="H418" s="35"/>
    </row>
    <row r="419" spans="2:8" ht="16.5" thickBot="1">
      <c r="B419" s="36" t="s">
        <v>99</v>
      </c>
      <c r="C419" s="32"/>
      <c r="D419" s="33"/>
      <c r="F419" s="36" t="s">
        <v>99</v>
      </c>
      <c r="G419" s="34"/>
      <c r="H419" s="35"/>
    </row>
    <row r="420" spans="2:8" ht="16.5" thickBot="1">
      <c r="B420" s="31" t="s">
        <v>100</v>
      </c>
      <c r="C420" s="37"/>
      <c r="D420" s="33"/>
      <c r="F420" s="31" t="s">
        <v>100</v>
      </c>
      <c r="G420" s="34"/>
      <c r="H420" s="35"/>
    </row>
    <row r="421" spans="2:8" ht="16.5" thickBot="1">
      <c r="B421" s="38" t="s">
        <v>102</v>
      </c>
      <c r="C421" s="39"/>
      <c r="D421" s="33"/>
      <c r="F421" s="38" t="s">
        <v>102</v>
      </c>
      <c r="G421" s="34"/>
      <c r="H421" s="35"/>
    </row>
    <row r="422" spans="2:8" ht="6.75" customHeight="1" thickBot="1">
      <c r="B422" s="40"/>
      <c r="C422" s="41"/>
      <c r="D422" s="42"/>
      <c r="E422" s="41"/>
      <c r="F422" s="41"/>
      <c r="G422" s="41"/>
      <c r="H422" s="4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3:F189"/>
  <sheetViews>
    <sheetView topLeftCell="A176" workbookViewId="0">
      <selection activeCell="D183" sqref="D183"/>
    </sheetView>
  </sheetViews>
  <sheetFormatPr baseColWidth="10" defaultColWidth="9.140625" defaultRowHeight="15"/>
  <cols>
    <col min="2" max="3" width="24.85546875" customWidth="1"/>
    <col min="4" max="6" width="16.7109375" customWidth="1"/>
  </cols>
  <sheetData>
    <row r="3" spans="1:6" ht="26.25">
      <c r="B3" s="1" t="s">
        <v>0</v>
      </c>
      <c r="C3" s="1"/>
      <c r="D3" s="2"/>
      <c r="E3" s="3"/>
      <c r="F3" s="3"/>
    </row>
    <row r="4" spans="1:6">
      <c r="B4" s="79" t="s">
        <v>367</v>
      </c>
      <c r="D4" s="2"/>
      <c r="E4" s="3"/>
      <c r="F4" s="3"/>
    </row>
    <row r="5" spans="1:6" ht="19.5" customHeight="1">
      <c r="C5" s="152" t="s">
        <v>456</v>
      </c>
      <c r="D5" s="4"/>
      <c r="E5" s="3"/>
      <c r="F5" s="3"/>
    </row>
    <row r="6" spans="1:6" ht="19.5" customHeight="1" thickBot="1">
      <c r="D6" s="3"/>
      <c r="E6" s="3"/>
      <c r="F6" s="3"/>
    </row>
    <row r="7" spans="1:6" ht="15.75" thickBot="1">
      <c r="B7" s="22" t="s">
        <v>10</v>
      </c>
      <c r="C7" s="23" t="s">
        <v>9</v>
      </c>
      <c r="D7" s="20" t="s">
        <v>92</v>
      </c>
      <c r="E7" s="21" t="s">
        <v>94</v>
      </c>
      <c r="F7" s="24" t="s">
        <v>95</v>
      </c>
    </row>
    <row r="8" spans="1:6">
      <c r="A8">
        <v>1</v>
      </c>
      <c r="B8" s="140" t="s">
        <v>37</v>
      </c>
      <c r="C8" s="98" t="s">
        <v>83</v>
      </c>
      <c r="D8" s="98" t="s">
        <v>128</v>
      </c>
      <c r="E8" s="99">
        <v>450</v>
      </c>
      <c r="F8" s="100"/>
    </row>
    <row r="9" spans="1:6">
      <c r="A9">
        <f>+A8+1</f>
        <v>2</v>
      </c>
      <c r="B9" s="141" t="s">
        <v>40</v>
      </c>
      <c r="C9" s="65" t="s">
        <v>85</v>
      </c>
      <c r="D9" s="65" t="s">
        <v>128</v>
      </c>
      <c r="E9" s="66">
        <v>450</v>
      </c>
      <c r="F9" s="67"/>
    </row>
    <row r="10" spans="1:6">
      <c r="A10">
        <f t="shared" ref="A10:A73" si="0">+A9+1</f>
        <v>3</v>
      </c>
      <c r="B10" s="141" t="s">
        <v>43</v>
      </c>
      <c r="C10" s="65" t="s">
        <v>88</v>
      </c>
      <c r="D10" s="65" t="s">
        <v>128</v>
      </c>
      <c r="E10" s="66">
        <v>450</v>
      </c>
      <c r="F10" s="67">
        <v>150</v>
      </c>
    </row>
    <row r="11" spans="1:6">
      <c r="A11">
        <f t="shared" si="0"/>
        <v>4</v>
      </c>
      <c r="B11" s="141" t="s">
        <v>44</v>
      </c>
      <c r="C11" s="65" t="s">
        <v>60</v>
      </c>
      <c r="D11" s="65" t="s">
        <v>128</v>
      </c>
      <c r="E11" s="66">
        <v>450</v>
      </c>
      <c r="F11" s="67">
        <v>150</v>
      </c>
    </row>
    <row r="12" spans="1:6">
      <c r="A12">
        <f t="shared" si="0"/>
        <v>5</v>
      </c>
      <c r="B12" s="141" t="s">
        <v>45</v>
      </c>
      <c r="C12" s="65" t="s">
        <v>89</v>
      </c>
      <c r="D12" s="65" t="s">
        <v>128</v>
      </c>
      <c r="E12" s="66">
        <v>450</v>
      </c>
      <c r="F12" s="67">
        <v>150</v>
      </c>
    </row>
    <row r="13" spans="1:6">
      <c r="A13">
        <f t="shared" si="0"/>
        <v>6</v>
      </c>
      <c r="B13" s="141" t="s">
        <v>105</v>
      </c>
      <c r="C13" s="65" t="s">
        <v>106</v>
      </c>
      <c r="D13" s="65" t="s">
        <v>128</v>
      </c>
      <c r="E13" s="66">
        <v>450</v>
      </c>
      <c r="F13" s="67"/>
    </row>
    <row r="14" spans="1:6">
      <c r="A14">
        <f t="shared" si="0"/>
        <v>7</v>
      </c>
      <c r="B14" s="141" t="s">
        <v>245</v>
      </c>
      <c r="C14" s="65" t="s">
        <v>107</v>
      </c>
      <c r="D14" s="65" t="s">
        <v>128</v>
      </c>
      <c r="E14" s="66">
        <v>450</v>
      </c>
      <c r="F14" s="67"/>
    </row>
    <row r="15" spans="1:6">
      <c r="A15">
        <f t="shared" si="0"/>
        <v>8</v>
      </c>
      <c r="B15" s="141" t="s">
        <v>42</v>
      </c>
      <c r="C15" s="65" t="s">
        <v>108</v>
      </c>
      <c r="D15" s="65" t="s">
        <v>128</v>
      </c>
      <c r="E15" s="66">
        <v>450</v>
      </c>
      <c r="F15" s="67">
        <v>200</v>
      </c>
    </row>
    <row r="16" spans="1:6">
      <c r="A16">
        <f t="shared" si="0"/>
        <v>9</v>
      </c>
      <c r="B16" s="141" t="s">
        <v>112</v>
      </c>
      <c r="C16" s="65" t="s">
        <v>113</v>
      </c>
      <c r="D16" s="65" t="s">
        <v>128</v>
      </c>
      <c r="E16" s="66">
        <v>450</v>
      </c>
      <c r="F16" s="67"/>
    </row>
    <row r="17" spans="1:6">
      <c r="A17">
        <f t="shared" si="0"/>
        <v>10</v>
      </c>
      <c r="B17" s="141" t="s">
        <v>122</v>
      </c>
      <c r="C17" s="65" t="s">
        <v>219</v>
      </c>
      <c r="D17" s="65" t="s">
        <v>128</v>
      </c>
      <c r="E17" s="66">
        <v>450</v>
      </c>
      <c r="F17" s="67"/>
    </row>
    <row r="18" spans="1:6">
      <c r="A18">
        <f t="shared" si="0"/>
        <v>11</v>
      </c>
      <c r="B18" s="141" t="s">
        <v>129</v>
      </c>
      <c r="C18" s="65" t="s">
        <v>130</v>
      </c>
      <c r="D18" s="65" t="s">
        <v>128</v>
      </c>
      <c r="E18" s="66">
        <v>450</v>
      </c>
      <c r="F18" s="67">
        <v>150</v>
      </c>
    </row>
    <row r="19" spans="1:6">
      <c r="A19">
        <f t="shared" si="0"/>
        <v>12</v>
      </c>
      <c r="B19" s="141" t="s">
        <v>131</v>
      </c>
      <c r="C19" s="65" t="s">
        <v>132</v>
      </c>
      <c r="D19" s="65" t="s">
        <v>128</v>
      </c>
      <c r="E19" s="66">
        <v>450</v>
      </c>
      <c r="F19" s="67"/>
    </row>
    <row r="20" spans="1:6">
      <c r="A20">
        <f t="shared" si="0"/>
        <v>13</v>
      </c>
      <c r="B20" s="141" t="s">
        <v>133</v>
      </c>
      <c r="C20" s="65" t="s">
        <v>134</v>
      </c>
      <c r="D20" s="65" t="s">
        <v>128</v>
      </c>
      <c r="E20" s="66">
        <v>450</v>
      </c>
      <c r="F20" s="67">
        <v>150</v>
      </c>
    </row>
    <row r="21" spans="1:6">
      <c r="A21">
        <f t="shared" si="0"/>
        <v>14</v>
      </c>
      <c r="B21" s="141" t="s">
        <v>36</v>
      </c>
      <c r="C21" s="65" t="s">
        <v>135</v>
      </c>
      <c r="D21" s="65" t="s">
        <v>128</v>
      </c>
      <c r="E21" s="66">
        <v>450</v>
      </c>
      <c r="F21" s="67">
        <v>100</v>
      </c>
    </row>
    <row r="22" spans="1:6">
      <c r="A22">
        <f t="shared" si="0"/>
        <v>15</v>
      </c>
      <c r="B22" s="141" t="s">
        <v>136</v>
      </c>
      <c r="C22" s="65" t="s">
        <v>113</v>
      </c>
      <c r="D22" s="65" t="s">
        <v>128</v>
      </c>
      <c r="E22" s="66">
        <v>450</v>
      </c>
      <c r="F22" s="67">
        <v>150</v>
      </c>
    </row>
    <row r="23" spans="1:6">
      <c r="A23">
        <f t="shared" si="0"/>
        <v>16</v>
      </c>
      <c r="B23" s="141" t="s">
        <v>137</v>
      </c>
      <c r="C23" s="65" t="s">
        <v>138</v>
      </c>
      <c r="D23" s="65" t="s">
        <v>128</v>
      </c>
      <c r="E23" s="66">
        <v>450</v>
      </c>
      <c r="F23" s="67"/>
    </row>
    <row r="24" spans="1:6">
      <c r="A24">
        <f t="shared" si="0"/>
        <v>17</v>
      </c>
      <c r="B24" s="141" t="s">
        <v>139</v>
      </c>
      <c r="C24" s="65" t="s">
        <v>140</v>
      </c>
      <c r="D24" s="65" t="s">
        <v>128</v>
      </c>
      <c r="E24" s="66">
        <v>450</v>
      </c>
      <c r="F24" s="67"/>
    </row>
    <row r="25" spans="1:6">
      <c r="A25">
        <f t="shared" si="0"/>
        <v>18</v>
      </c>
      <c r="B25" s="141" t="s">
        <v>141</v>
      </c>
      <c r="C25" s="65" t="s">
        <v>142</v>
      </c>
      <c r="D25" s="65" t="s">
        <v>128</v>
      </c>
      <c r="E25" s="66">
        <v>450</v>
      </c>
      <c r="F25" s="67">
        <v>100</v>
      </c>
    </row>
    <row r="26" spans="1:6">
      <c r="A26">
        <f t="shared" si="0"/>
        <v>19</v>
      </c>
      <c r="B26" s="141" t="s">
        <v>143</v>
      </c>
      <c r="C26" s="65" t="s">
        <v>144</v>
      </c>
      <c r="D26" s="65" t="s">
        <v>128</v>
      </c>
      <c r="E26" s="66">
        <v>450</v>
      </c>
      <c r="F26" s="67">
        <v>250</v>
      </c>
    </row>
    <row r="27" spans="1:6">
      <c r="A27">
        <f t="shared" si="0"/>
        <v>20</v>
      </c>
      <c r="B27" s="141" t="s">
        <v>145</v>
      </c>
      <c r="C27" s="65" t="s">
        <v>146</v>
      </c>
      <c r="D27" s="65" t="s">
        <v>128</v>
      </c>
      <c r="E27" s="66">
        <v>450</v>
      </c>
      <c r="F27" s="67">
        <v>100</v>
      </c>
    </row>
    <row r="28" spans="1:6">
      <c r="A28">
        <f t="shared" si="0"/>
        <v>21</v>
      </c>
      <c r="B28" s="141" t="s">
        <v>201</v>
      </c>
      <c r="C28" s="65" t="s">
        <v>205</v>
      </c>
      <c r="D28" s="65" t="s">
        <v>128</v>
      </c>
      <c r="E28" s="66">
        <v>450</v>
      </c>
      <c r="F28" s="67">
        <v>150</v>
      </c>
    </row>
    <row r="29" spans="1:6">
      <c r="A29">
        <f t="shared" si="0"/>
        <v>22</v>
      </c>
      <c r="B29" s="141" t="s">
        <v>206</v>
      </c>
      <c r="C29" s="65" t="s">
        <v>207</v>
      </c>
      <c r="D29" s="65" t="s">
        <v>128</v>
      </c>
      <c r="E29" s="66">
        <v>450</v>
      </c>
      <c r="F29" s="67">
        <v>250</v>
      </c>
    </row>
    <row r="30" spans="1:6">
      <c r="A30">
        <f t="shared" si="0"/>
        <v>23</v>
      </c>
      <c r="B30" s="141" t="s">
        <v>208</v>
      </c>
      <c r="C30" s="65" t="s">
        <v>209</v>
      </c>
      <c r="D30" s="65" t="s">
        <v>128</v>
      </c>
      <c r="E30" s="66">
        <v>450</v>
      </c>
      <c r="F30" s="67">
        <v>150</v>
      </c>
    </row>
    <row r="31" spans="1:6">
      <c r="A31">
        <f t="shared" si="0"/>
        <v>24</v>
      </c>
      <c r="B31" s="141" t="s">
        <v>210</v>
      </c>
      <c r="C31" s="65" t="s">
        <v>211</v>
      </c>
      <c r="D31" s="65" t="s">
        <v>128</v>
      </c>
      <c r="E31" s="66">
        <v>450</v>
      </c>
      <c r="F31" s="67">
        <v>150</v>
      </c>
    </row>
    <row r="32" spans="1:6">
      <c r="A32">
        <f t="shared" si="0"/>
        <v>25</v>
      </c>
      <c r="B32" s="141" t="s">
        <v>212</v>
      </c>
      <c r="C32" s="65" t="s">
        <v>213</v>
      </c>
      <c r="D32" s="65" t="s">
        <v>128</v>
      </c>
      <c r="E32" s="66">
        <v>450</v>
      </c>
      <c r="F32" s="67"/>
    </row>
    <row r="33" spans="1:6">
      <c r="A33">
        <f t="shared" si="0"/>
        <v>26</v>
      </c>
      <c r="B33" s="141" t="s">
        <v>214</v>
      </c>
      <c r="C33" s="65" t="s">
        <v>215</v>
      </c>
      <c r="D33" s="65" t="s">
        <v>128</v>
      </c>
      <c r="E33" s="66">
        <v>450</v>
      </c>
      <c r="F33" s="67">
        <v>150</v>
      </c>
    </row>
    <row r="34" spans="1:6">
      <c r="A34">
        <f t="shared" si="0"/>
        <v>27</v>
      </c>
      <c r="B34" s="141" t="s">
        <v>216</v>
      </c>
      <c r="C34" s="65" t="s">
        <v>130</v>
      </c>
      <c r="D34" s="65" t="s">
        <v>128</v>
      </c>
      <c r="E34" s="66">
        <v>450</v>
      </c>
      <c r="F34" s="67">
        <v>150</v>
      </c>
    </row>
    <row r="35" spans="1:6">
      <c r="A35">
        <f t="shared" si="0"/>
        <v>28</v>
      </c>
      <c r="B35" s="141" t="s">
        <v>217</v>
      </c>
      <c r="C35" s="65" t="s">
        <v>218</v>
      </c>
      <c r="D35" s="65" t="s">
        <v>128</v>
      </c>
      <c r="E35" s="66">
        <v>450</v>
      </c>
      <c r="F35" s="67"/>
    </row>
    <row r="36" spans="1:6">
      <c r="A36">
        <f t="shared" si="0"/>
        <v>29</v>
      </c>
      <c r="B36" s="141" t="s">
        <v>246</v>
      </c>
      <c r="C36" s="65" t="s">
        <v>247</v>
      </c>
      <c r="D36" s="65" t="s">
        <v>128</v>
      </c>
      <c r="E36" s="66">
        <v>450</v>
      </c>
      <c r="F36" s="67"/>
    </row>
    <row r="37" spans="1:6">
      <c r="A37">
        <f t="shared" si="0"/>
        <v>30</v>
      </c>
      <c r="B37" s="141" t="s">
        <v>248</v>
      </c>
      <c r="C37" s="65" t="s">
        <v>179</v>
      </c>
      <c r="D37" s="65" t="s">
        <v>128</v>
      </c>
      <c r="E37" s="66">
        <v>450</v>
      </c>
      <c r="F37" s="67"/>
    </row>
    <row r="38" spans="1:6">
      <c r="A38">
        <f t="shared" si="0"/>
        <v>31</v>
      </c>
      <c r="B38" s="141" t="s">
        <v>249</v>
      </c>
      <c r="C38" s="65" t="s">
        <v>204</v>
      </c>
      <c r="D38" s="65" t="s">
        <v>128</v>
      </c>
      <c r="E38" s="66">
        <v>450</v>
      </c>
      <c r="F38" s="67"/>
    </row>
    <row r="39" spans="1:6">
      <c r="A39">
        <f t="shared" si="0"/>
        <v>32</v>
      </c>
      <c r="B39" s="141" t="s">
        <v>250</v>
      </c>
      <c r="C39" s="65" t="s">
        <v>123</v>
      </c>
      <c r="D39" s="65" t="s">
        <v>128</v>
      </c>
      <c r="E39" s="66">
        <v>450</v>
      </c>
      <c r="F39" s="67">
        <v>100</v>
      </c>
    </row>
    <row r="40" spans="1:6">
      <c r="A40">
        <f t="shared" si="0"/>
        <v>33</v>
      </c>
      <c r="B40" s="141" t="s">
        <v>251</v>
      </c>
      <c r="C40" s="65" t="s">
        <v>252</v>
      </c>
      <c r="D40" s="65" t="s">
        <v>128</v>
      </c>
      <c r="E40" s="66">
        <v>450</v>
      </c>
      <c r="F40" s="67">
        <v>150</v>
      </c>
    </row>
    <row r="41" spans="1:6">
      <c r="A41">
        <f t="shared" si="0"/>
        <v>34</v>
      </c>
      <c r="B41" s="141" t="s">
        <v>253</v>
      </c>
      <c r="C41" s="65" t="s">
        <v>254</v>
      </c>
      <c r="D41" s="65" t="s">
        <v>128</v>
      </c>
      <c r="E41" s="66">
        <v>450</v>
      </c>
      <c r="F41" s="67">
        <v>150</v>
      </c>
    </row>
    <row r="42" spans="1:6">
      <c r="A42">
        <f t="shared" si="0"/>
        <v>35</v>
      </c>
      <c r="B42" s="141" t="s">
        <v>305</v>
      </c>
      <c r="C42" s="65" t="s">
        <v>207</v>
      </c>
      <c r="D42" s="65" t="s">
        <v>128</v>
      </c>
      <c r="E42" s="66">
        <v>450</v>
      </c>
      <c r="F42" s="67">
        <v>100</v>
      </c>
    </row>
    <row r="43" spans="1:6">
      <c r="A43">
        <f t="shared" si="0"/>
        <v>36</v>
      </c>
      <c r="B43" s="141" t="s">
        <v>281</v>
      </c>
      <c r="C43" s="65" t="s">
        <v>280</v>
      </c>
      <c r="D43" s="65" t="s">
        <v>128</v>
      </c>
      <c r="E43" s="66">
        <v>450</v>
      </c>
      <c r="F43" s="67"/>
    </row>
    <row r="44" spans="1:6">
      <c r="A44">
        <f t="shared" si="0"/>
        <v>37</v>
      </c>
      <c r="B44" s="141" t="s">
        <v>201</v>
      </c>
      <c r="C44" s="65" t="s">
        <v>215</v>
      </c>
      <c r="D44" s="65" t="s">
        <v>128</v>
      </c>
      <c r="E44" s="66">
        <v>450</v>
      </c>
      <c r="F44" s="67">
        <v>150</v>
      </c>
    </row>
    <row r="45" spans="1:6">
      <c r="A45">
        <f t="shared" si="0"/>
        <v>38</v>
      </c>
      <c r="B45" s="141" t="s">
        <v>233</v>
      </c>
      <c r="C45" s="65" t="s">
        <v>282</v>
      </c>
      <c r="D45" s="65" t="s">
        <v>128</v>
      </c>
      <c r="E45" s="66">
        <v>450</v>
      </c>
      <c r="F45" s="67"/>
    </row>
    <row r="46" spans="1:6">
      <c r="A46">
        <f t="shared" si="0"/>
        <v>39</v>
      </c>
      <c r="B46" s="141" t="s">
        <v>307</v>
      </c>
      <c r="C46" s="65" t="s">
        <v>311</v>
      </c>
      <c r="D46" s="65" t="s">
        <v>128</v>
      </c>
      <c r="E46" s="66">
        <v>450</v>
      </c>
      <c r="F46" s="67">
        <v>150</v>
      </c>
    </row>
    <row r="47" spans="1:6">
      <c r="A47">
        <f t="shared" si="0"/>
        <v>40</v>
      </c>
      <c r="B47" s="142" t="s">
        <v>309</v>
      </c>
      <c r="C47" s="10" t="s">
        <v>310</v>
      </c>
      <c r="D47" s="65" t="s">
        <v>128</v>
      </c>
      <c r="E47" s="66">
        <v>450</v>
      </c>
      <c r="F47" s="12">
        <v>100</v>
      </c>
    </row>
    <row r="48" spans="1:6">
      <c r="A48">
        <f t="shared" si="0"/>
        <v>41</v>
      </c>
      <c r="B48" s="141" t="s">
        <v>354</v>
      </c>
      <c r="C48" s="65" t="s">
        <v>134</v>
      </c>
      <c r="D48" s="65" t="s">
        <v>128</v>
      </c>
      <c r="E48" s="66">
        <v>450</v>
      </c>
      <c r="F48" s="12">
        <v>150</v>
      </c>
    </row>
    <row r="49" spans="1:6">
      <c r="A49">
        <f t="shared" si="0"/>
        <v>42</v>
      </c>
      <c r="B49" s="141" t="s">
        <v>356</v>
      </c>
      <c r="C49" s="65" t="s">
        <v>178</v>
      </c>
      <c r="D49" s="65" t="s">
        <v>128</v>
      </c>
      <c r="E49" s="66">
        <v>450</v>
      </c>
      <c r="F49" s="12">
        <v>150</v>
      </c>
    </row>
    <row r="50" spans="1:6">
      <c r="A50">
        <f t="shared" si="0"/>
        <v>43</v>
      </c>
      <c r="B50" s="141" t="s">
        <v>336</v>
      </c>
      <c r="C50" s="65" t="s">
        <v>357</v>
      </c>
      <c r="D50" s="65" t="s">
        <v>128</v>
      </c>
      <c r="E50" s="66">
        <v>450</v>
      </c>
      <c r="F50" s="12">
        <v>150</v>
      </c>
    </row>
    <row r="51" spans="1:6">
      <c r="A51">
        <f t="shared" si="0"/>
        <v>44</v>
      </c>
      <c r="B51" s="141" t="s">
        <v>358</v>
      </c>
      <c r="C51" s="65" t="s">
        <v>252</v>
      </c>
      <c r="D51" s="65" t="s">
        <v>128</v>
      </c>
      <c r="E51" s="66">
        <v>450</v>
      </c>
      <c r="F51" s="12">
        <v>150</v>
      </c>
    </row>
    <row r="52" spans="1:6">
      <c r="A52">
        <f t="shared" si="0"/>
        <v>45</v>
      </c>
      <c r="B52" s="141" t="s">
        <v>359</v>
      </c>
      <c r="C52" s="65" t="s">
        <v>268</v>
      </c>
      <c r="D52" s="65" t="s">
        <v>128</v>
      </c>
      <c r="E52" s="66">
        <v>450</v>
      </c>
      <c r="F52" s="12">
        <v>0</v>
      </c>
    </row>
    <row r="53" spans="1:6">
      <c r="A53">
        <f t="shared" si="0"/>
        <v>46</v>
      </c>
      <c r="B53" s="141" t="s">
        <v>350</v>
      </c>
      <c r="C53" s="65" t="s">
        <v>165</v>
      </c>
      <c r="D53" s="65" t="s">
        <v>128</v>
      </c>
      <c r="E53" s="66">
        <v>450</v>
      </c>
      <c r="F53" s="12">
        <v>150</v>
      </c>
    </row>
    <row r="54" spans="1:6">
      <c r="A54">
        <f t="shared" si="0"/>
        <v>47</v>
      </c>
      <c r="B54" s="141" t="s">
        <v>360</v>
      </c>
      <c r="C54" s="65" t="s">
        <v>361</v>
      </c>
      <c r="D54" s="65" t="s">
        <v>128</v>
      </c>
      <c r="E54" s="66">
        <v>450</v>
      </c>
      <c r="F54" s="12">
        <v>100</v>
      </c>
    </row>
    <row r="55" spans="1:6">
      <c r="A55">
        <f t="shared" si="0"/>
        <v>48</v>
      </c>
      <c r="B55" s="141" t="s">
        <v>207</v>
      </c>
      <c r="C55" s="65" t="s">
        <v>362</v>
      </c>
      <c r="D55" s="65" t="s">
        <v>128</v>
      </c>
      <c r="E55" s="66">
        <v>450</v>
      </c>
      <c r="F55" s="12">
        <v>150</v>
      </c>
    </row>
    <row r="56" spans="1:6">
      <c r="A56">
        <f t="shared" si="0"/>
        <v>49</v>
      </c>
      <c r="B56" s="141" t="s">
        <v>421</v>
      </c>
      <c r="C56" s="65" t="s">
        <v>178</v>
      </c>
      <c r="D56" s="65" t="s">
        <v>128</v>
      </c>
      <c r="E56" s="66">
        <v>450</v>
      </c>
      <c r="F56" s="12">
        <v>200</v>
      </c>
    </row>
    <row r="57" spans="1:6">
      <c r="A57">
        <f t="shared" si="0"/>
        <v>50</v>
      </c>
      <c r="B57" s="141" t="s">
        <v>422</v>
      </c>
      <c r="C57" s="65" t="s">
        <v>340</v>
      </c>
      <c r="D57" s="65" t="s">
        <v>128</v>
      </c>
      <c r="E57" s="66">
        <v>450</v>
      </c>
      <c r="F57" s="12"/>
    </row>
    <row r="58" spans="1:6">
      <c r="A58">
        <f t="shared" si="0"/>
        <v>51</v>
      </c>
      <c r="B58" s="141" t="s">
        <v>423</v>
      </c>
      <c r="C58" s="65" t="s">
        <v>151</v>
      </c>
      <c r="D58" s="65" t="s">
        <v>128</v>
      </c>
      <c r="E58" s="66">
        <v>450</v>
      </c>
      <c r="F58" s="12">
        <v>150</v>
      </c>
    </row>
    <row r="59" spans="1:6">
      <c r="A59">
        <f t="shared" si="0"/>
        <v>52</v>
      </c>
      <c r="B59" s="141" t="s">
        <v>400</v>
      </c>
      <c r="C59" s="65" t="s">
        <v>401</v>
      </c>
      <c r="D59" s="65" t="s">
        <v>128</v>
      </c>
      <c r="E59" s="66">
        <v>450</v>
      </c>
      <c r="F59" s="12"/>
    </row>
    <row r="60" spans="1:6">
      <c r="A60">
        <f t="shared" si="0"/>
        <v>53</v>
      </c>
      <c r="B60" s="141" t="s">
        <v>424</v>
      </c>
      <c r="C60" s="65" t="s">
        <v>331</v>
      </c>
      <c r="D60" s="65" t="s">
        <v>128</v>
      </c>
      <c r="E60" s="66">
        <v>450</v>
      </c>
      <c r="F60" s="12">
        <v>150</v>
      </c>
    </row>
    <row r="61" spans="1:6">
      <c r="A61">
        <f t="shared" si="0"/>
        <v>54</v>
      </c>
      <c r="B61" s="141" t="s">
        <v>425</v>
      </c>
      <c r="C61" s="65" t="s">
        <v>426</v>
      </c>
      <c r="D61" s="65" t="s">
        <v>128</v>
      </c>
      <c r="E61" s="66">
        <v>450</v>
      </c>
      <c r="F61" s="12">
        <v>150</v>
      </c>
    </row>
    <row r="62" spans="1:6">
      <c r="A62">
        <f t="shared" si="0"/>
        <v>55</v>
      </c>
      <c r="B62" s="141" t="s">
        <v>427</v>
      </c>
      <c r="C62" s="65" t="s">
        <v>332</v>
      </c>
      <c r="D62" s="65" t="s">
        <v>128</v>
      </c>
      <c r="E62" s="66">
        <v>450</v>
      </c>
      <c r="F62" s="12"/>
    </row>
    <row r="63" spans="1:6">
      <c r="A63">
        <f t="shared" si="0"/>
        <v>56</v>
      </c>
      <c r="B63" s="141" t="s">
        <v>429</v>
      </c>
      <c r="C63" s="65" t="s">
        <v>430</v>
      </c>
      <c r="D63" s="65" t="s">
        <v>128</v>
      </c>
      <c r="E63" s="66">
        <v>450</v>
      </c>
      <c r="F63" s="12">
        <v>150</v>
      </c>
    </row>
    <row r="64" spans="1:6">
      <c r="A64">
        <f t="shared" si="0"/>
        <v>57</v>
      </c>
      <c r="B64" s="141" t="s">
        <v>148</v>
      </c>
      <c r="C64" s="65" t="s">
        <v>149</v>
      </c>
      <c r="D64" s="65" t="s">
        <v>128</v>
      </c>
      <c r="E64" s="66">
        <v>450</v>
      </c>
      <c r="F64" s="12"/>
    </row>
    <row r="65" spans="1:6">
      <c r="A65">
        <f t="shared" si="0"/>
        <v>58</v>
      </c>
      <c r="B65" s="141" t="s">
        <v>383</v>
      </c>
      <c r="C65" s="65" t="s">
        <v>457</v>
      </c>
      <c r="D65" s="65" t="s">
        <v>128</v>
      </c>
      <c r="E65" s="66">
        <v>450</v>
      </c>
      <c r="F65" s="12"/>
    </row>
    <row r="66" spans="1:6">
      <c r="A66">
        <f t="shared" si="0"/>
        <v>59</v>
      </c>
      <c r="B66" s="142" t="s">
        <v>32</v>
      </c>
      <c r="C66" s="10" t="s">
        <v>104</v>
      </c>
      <c r="D66" s="10" t="s">
        <v>4</v>
      </c>
      <c r="E66" s="69">
        <v>500</v>
      </c>
      <c r="F66" s="71"/>
    </row>
    <row r="67" spans="1:6">
      <c r="A67">
        <f t="shared" si="0"/>
        <v>60</v>
      </c>
      <c r="B67" s="142" t="s">
        <v>33</v>
      </c>
      <c r="C67" s="10" t="s">
        <v>79</v>
      </c>
      <c r="D67" s="10" t="s">
        <v>4</v>
      </c>
      <c r="E67" s="69">
        <v>500</v>
      </c>
      <c r="F67" s="71"/>
    </row>
    <row r="68" spans="1:6">
      <c r="A68">
        <f t="shared" si="0"/>
        <v>61</v>
      </c>
      <c r="B68" s="142" t="s">
        <v>34</v>
      </c>
      <c r="C68" s="10" t="s">
        <v>78</v>
      </c>
      <c r="D68" s="10" t="s">
        <v>4</v>
      </c>
      <c r="E68" s="69">
        <v>500</v>
      </c>
      <c r="F68" s="71">
        <v>150</v>
      </c>
    </row>
    <row r="69" spans="1:6">
      <c r="A69">
        <f t="shared" si="0"/>
        <v>62</v>
      </c>
      <c r="B69" s="142" t="s">
        <v>17</v>
      </c>
      <c r="C69" s="10" t="s">
        <v>80</v>
      </c>
      <c r="D69" s="10" t="s">
        <v>4</v>
      </c>
      <c r="E69" s="69">
        <v>500</v>
      </c>
      <c r="F69" s="71"/>
    </row>
    <row r="70" spans="1:6">
      <c r="A70">
        <f t="shared" si="0"/>
        <v>63</v>
      </c>
      <c r="B70" s="142" t="s">
        <v>31</v>
      </c>
      <c r="C70" s="10" t="s">
        <v>81</v>
      </c>
      <c r="D70" s="10" t="s">
        <v>4</v>
      </c>
      <c r="E70" s="69">
        <v>500</v>
      </c>
      <c r="F70" s="71"/>
    </row>
    <row r="71" spans="1:6">
      <c r="A71">
        <f t="shared" si="0"/>
        <v>64</v>
      </c>
      <c r="B71" s="142" t="s">
        <v>35</v>
      </c>
      <c r="C71" s="10" t="s">
        <v>82</v>
      </c>
      <c r="D71" s="10" t="s">
        <v>4</v>
      </c>
      <c r="E71" s="69">
        <v>500</v>
      </c>
      <c r="F71" s="71">
        <v>100</v>
      </c>
    </row>
    <row r="72" spans="1:6">
      <c r="A72">
        <f t="shared" si="0"/>
        <v>65</v>
      </c>
      <c r="B72" s="142" t="s">
        <v>36</v>
      </c>
      <c r="C72" s="10" t="s">
        <v>54</v>
      </c>
      <c r="D72" s="10" t="s">
        <v>4</v>
      </c>
      <c r="E72" s="69">
        <v>500</v>
      </c>
      <c r="F72" s="71">
        <v>150</v>
      </c>
    </row>
    <row r="73" spans="1:6">
      <c r="A73">
        <f t="shared" si="0"/>
        <v>66</v>
      </c>
      <c r="B73" s="142" t="s">
        <v>38</v>
      </c>
      <c r="C73" s="10" t="s">
        <v>84</v>
      </c>
      <c r="D73" s="10" t="s">
        <v>4</v>
      </c>
      <c r="E73" s="69">
        <v>500</v>
      </c>
      <c r="F73" s="71"/>
    </row>
    <row r="74" spans="1:6">
      <c r="A74">
        <f t="shared" ref="A74:A137" si="1">+A73+1</f>
        <v>67</v>
      </c>
      <c r="B74" s="142" t="s">
        <v>13</v>
      </c>
      <c r="C74" s="10" t="s">
        <v>49</v>
      </c>
      <c r="D74" s="10" t="s">
        <v>4</v>
      </c>
      <c r="E74" s="69">
        <v>500</v>
      </c>
      <c r="F74" s="71"/>
    </row>
    <row r="75" spans="1:6">
      <c r="A75">
        <f t="shared" si="1"/>
        <v>68</v>
      </c>
      <c r="B75" s="142" t="s">
        <v>39</v>
      </c>
      <c r="C75" s="10" t="s">
        <v>84</v>
      </c>
      <c r="D75" s="10" t="s">
        <v>4</v>
      </c>
      <c r="E75" s="69">
        <v>500</v>
      </c>
      <c r="F75" s="71">
        <v>150</v>
      </c>
    </row>
    <row r="76" spans="1:6">
      <c r="A76">
        <f t="shared" si="1"/>
        <v>69</v>
      </c>
      <c r="B76" s="142" t="s">
        <v>109</v>
      </c>
      <c r="C76" s="10" t="s">
        <v>110</v>
      </c>
      <c r="D76" s="10" t="s">
        <v>4</v>
      </c>
      <c r="E76" s="69">
        <v>500</v>
      </c>
      <c r="F76" s="71">
        <v>200</v>
      </c>
    </row>
    <row r="77" spans="1:6">
      <c r="A77">
        <f t="shared" si="1"/>
        <v>70</v>
      </c>
      <c r="B77" s="142" t="s">
        <v>114</v>
      </c>
      <c r="C77" s="10" t="s">
        <v>115</v>
      </c>
      <c r="D77" s="10" t="s">
        <v>4</v>
      </c>
      <c r="E77" s="69">
        <v>500</v>
      </c>
      <c r="F77" s="71">
        <v>100</v>
      </c>
    </row>
    <row r="78" spans="1:6">
      <c r="A78">
        <f t="shared" si="1"/>
        <v>71</v>
      </c>
      <c r="B78" s="142" t="s">
        <v>114</v>
      </c>
      <c r="C78" s="10" t="s">
        <v>116</v>
      </c>
      <c r="D78" s="10" t="s">
        <v>4</v>
      </c>
      <c r="E78" s="69">
        <v>500</v>
      </c>
      <c r="F78" s="71">
        <v>100</v>
      </c>
    </row>
    <row r="79" spans="1:6">
      <c r="A79">
        <f t="shared" si="1"/>
        <v>72</v>
      </c>
      <c r="B79" s="142" t="s">
        <v>119</v>
      </c>
      <c r="C79" s="10" t="s">
        <v>120</v>
      </c>
      <c r="D79" s="10" t="s">
        <v>4</v>
      </c>
      <c r="E79" s="69">
        <v>500</v>
      </c>
      <c r="F79" s="71">
        <v>150</v>
      </c>
    </row>
    <row r="80" spans="1:6">
      <c r="A80">
        <f t="shared" si="1"/>
        <v>73</v>
      </c>
      <c r="B80" s="142" t="s">
        <v>155</v>
      </c>
      <c r="C80" s="10" t="s">
        <v>156</v>
      </c>
      <c r="D80" s="10" t="s">
        <v>4</v>
      </c>
      <c r="E80" s="69">
        <v>500</v>
      </c>
      <c r="F80" s="12">
        <v>150</v>
      </c>
    </row>
    <row r="81" spans="1:6">
      <c r="A81">
        <f t="shared" si="1"/>
        <v>74</v>
      </c>
      <c r="B81" s="142" t="s">
        <v>157</v>
      </c>
      <c r="C81" s="10" t="s">
        <v>158</v>
      </c>
      <c r="D81" s="10" t="s">
        <v>4</v>
      </c>
      <c r="E81" s="69">
        <v>500</v>
      </c>
      <c r="F81" s="12"/>
    </row>
    <row r="82" spans="1:6">
      <c r="A82">
        <f t="shared" si="1"/>
        <v>75</v>
      </c>
      <c r="B82" s="142" t="s">
        <v>159</v>
      </c>
      <c r="C82" s="10" t="s">
        <v>64</v>
      </c>
      <c r="D82" s="10" t="s">
        <v>4</v>
      </c>
      <c r="E82" s="69">
        <v>500</v>
      </c>
      <c r="F82" s="12">
        <v>150</v>
      </c>
    </row>
    <row r="83" spans="1:6">
      <c r="A83">
        <f t="shared" si="1"/>
        <v>76</v>
      </c>
      <c r="B83" s="142" t="s">
        <v>160</v>
      </c>
      <c r="C83" s="10" t="s">
        <v>123</v>
      </c>
      <c r="D83" s="10" t="s">
        <v>4</v>
      </c>
      <c r="E83" s="69">
        <v>500</v>
      </c>
      <c r="F83" s="12">
        <v>150</v>
      </c>
    </row>
    <row r="84" spans="1:6">
      <c r="A84">
        <f t="shared" si="1"/>
        <v>77</v>
      </c>
      <c r="B84" s="142" t="s">
        <v>161</v>
      </c>
      <c r="C84" s="10" t="s">
        <v>151</v>
      </c>
      <c r="D84" s="10" t="s">
        <v>4</v>
      </c>
      <c r="E84" s="69">
        <v>500</v>
      </c>
      <c r="F84" s="12">
        <v>150</v>
      </c>
    </row>
    <row r="85" spans="1:6">
      <c r="A85">
        <f t="shared" si="1"/>
        <v>78</v>
      </c>
      <c r="B85" s="142" t="s">
        <v>162</v>
      </c>
      <c r="C85" s="10" t="s">
        <v>163</v>
      </c>
      <c r="D85" s="10" t="s">
        <v>4</v>
      </c>
      <c r="E85" s="69">
        <v>500</v>
      </c>
      <c r="F85" s="12">
        <v>150</v>
      </c>
    </row>
    <row r="86" spans="1:6">
      <c r="A86">
        <f t="shared" si="1"/>
        <v>79</v>
      </c>
      <c r="B86" s="142" t="s">
        <v>164</v>
      </c>
      <c r="C86" s="10" t="s">
        <v>165</v>
      </c>
      <c r="D86" s="10" t="s">
        <v>4</v>
      </c>
      <c r="E86" s="69">
        <v>500</v>
      </c>
      <c r="F86" s="12">
        <v>150</v>
      </c>
    </row>
    <row r="87" spans="1:6">
      <c r="A87">
        <f t="shared" si="1"/>
        <v>80</v>
      </c>
      <c r="B87" s="142" t="s">
        <v>141</v>
      </c>
      <c r="C87" s="10" t="s">
        <v>175</v>
      </c>
      <c r="D87" s="10" t="s">
        <v>4</v>
      </c>
      <c r="E87" s="69">
        <v>500</v>
      </c>
      <c r="F87" s="12"/>
    </row>
    <row r="88" spans="1:6">
      <c r="A88">
        <f t="shared" si="1"/>
        <v>81</v>
      </c>
      <c r="B88" s="142" t="s">
        <v>166</v>
      </c>
      <c r="C88" s="10" t="s">
        <v>176</v>
      </c>
      <c r="D88" s="10" t="s">
        <v>4</v>
      </c>
      <c r="E88" s="69">
        <v>500</v>
      </c>
      <c r="F88" s="12">
        <v>100</v>
      </c>
    </row>
    <row r="89" spans="1:6">
      <c r="A89">
        <f t="shared" si="1"/>
        <v>82</v>
      </c>
      <c r="B89" s="142" t="s">
        <v>167</v>
      </c>
      <c r="C89" s="10" t="s">
        <v>115</v>
      </c>
      <c r="D89" s="10" t="s">
        <v>4</v>
      </c>
      <c r="E89" s="69">
        <v>500</v>
      </c>
      <c r="F89" s="12">
        <v>150</v>
      </c>
    </row>
    <row r="90" spans="1:6">
      <c r="A90">
        <f t="shared" si="1"/>
        <v>83</v>
      </c>
      <c r="B90" s="142" t="s">
        <v>168</v>
      </c>
      <c r="C90" s="10" t="s">
        <v>151</v>
      </c>
      <c r="D90" s="10" t="s">
        <v>4</v>
      </c>
      <c r="E90" s="69">
        <v>500</v>
      </c>
      <c r="F90" s="12">
        <v>100</v>
      </c>
    </row>
    <row r="91" spans="1:6">
      <c r="A91">
        <f t="shared" si="1"/>
        <v>84</v>
      </c>
      <c r="B91" s="142" t="s">
        <v>169</v>
      </c>
      <c r="C91" s="10" t="s">
        <v>123</v>
      </c>
      <c r="D91" s="10" t="s">
        <v>4</v>
      </c>
      <c r="E91" s="69">
        <v>500</v>
      </c>
      <c r="F91" s="12">
        <v>150</v>
      </c>
    </row>
    <row r="92" spans="1:6">
      <c r="A92">
        <f t="shared" si="1"/>
        <v>85</v>
      </c>
      <c r="B92" s="142" t="s">
        <v>171</v>
      </c>
      <c r="C92" s="10" t="s">
        <v>178</v>
      </c>
      <c r="D92" s="10" t="s">
        <v>4</v>
      </c>
      <c r="E92" s="69">
        <v>500</v>
      </c>
      <c r="F92" s="12">
        <v>150</v>
      </c>
    </row>
    <row r="93" spans="1:6">
      <c r="A93">
        <f t="shared" si="1"/>
        <v>86</v>
      </c>
      <c r="B93" s="142" t="s">
        <v>306</v>
      </c>
      <c r="C93" s="10" t="s">
        <v>179</v>
      </c>
      <c r="D93" s="10" t="s">
        <v>4</v>
      </c>
      <c r="E93" s="69">
        <v>500</v>
      </c>
      <c r="F93" s="12">
        <v>150</v>
      </c>
    </row>
    <row r="94" spans="1:6">
      <c r="A94">
        <f t="shared" si="1"/>
        <v>87</v>
      </c>
      <c r="B94" s="142" t="s">
        <v>173</v>
      </c>
      <c r="C94" s="10" t="s">
        <v>108</v>
      </c>
      <c r="D94" s="10" t="s">
        <v>4</v>
      </c>
      <c r="E94" s="69">
        <v>500</v>
      </c>
      <c r="F94" s="12">
        <v>150</v>
      </c>
    </row>
    <row r="95" spans="1:6">
      <c r="A95">
        <f t="shared" si="1"/>
        <v>88</v>
      </c>
      <c r="B95" s="142" t="s">
        <v>174</v>
      </c>
      <c r="C95" s="10" t="s">
        <v>180</v>
      </c>
      <c r="D95" s="10" t="s">
        <v>4</v>
      </c>
      <c r="E95" s="69">
        <v>500</v>
      </c>
      <c r="F95" s="12">
        <v>250</v>
      </c>
    </row>
    <row r="96" spans="1:6">
      <c r="A96">
        <f t="shared" si="1"/>
        <v>89</v>
      </c>
      <c r="B96" s="142" t="s">
        <v>221</v>
      </c>
      <c r="C96" s="10" t="s">
        <v>186</v>
      </c>
      <c r="D96" s="10" t="s">
        <v>4</v>
      </c>
      <c r="E96" s="69">
        <v>500</v>
      </c>
      <c r="F96" s="12">
        <v>150</v>
      </c>
    </row>
    <row r="97" spans="1:6">
      <c r="A97">
        <f t="shared" si="1"/>
        <v>90</v>
      </c>
      <c r="B97" s="142" t="s">
        <v>161</v>
      </c>
      <c r="C97" s="10" t="s">
        <v>222</v>
      </c>
      <c r="D97" s="10" t="s">
        <v>4</v>
      </c>
      <c r="E97" s="69">
        <v>500</v>
      </c>
      <c r="F97" s="12">
        <v>100</v>
      </c>
    </row>
    <row r="98" spans="1:6">
      <c r="A98">
        <f t="shared" si="1"/>
        <v>91</v>
      </c>
      <c r="B98" s="142" t="s">
        <v>225</v>
      </c>
      <c r="C98" s="10" t="s">
        <v>226</v>
      </c>
      <c r="D98" s="10" t="s">
        <v>4</v>
      </c>
      <c r="E98" s="69">
        <v>500</v>
      </c>
      <c r="F98" s="12"/>
    </row>
    <row r="99" spans="1:6">
      <c r="A99">
        <f t="shared" si="1"/>
        <v>92</v>
      </c>
      <c r="B99" s="142" t="s">
        <v>224</v>
      </c>
      <c r="C99" s="10" t="s">
        <v>256</v>
      </c>
      <c r="D99" s="10" t="s">
        <v>4</v>
      </c>
      <c r="E99" s="69">
        <v>500</v>
      </c>
      <c r="F99" s="12">
        <v>150</v>
      </c>
    </row>
    <row r="100" spans="1:6">
      <c r="A100">
        <f t="shared" si="1"/>
        <v>93</v>
      </c>
      <c r="B100" s="142" t="s">
        <v>257</v>
      </c>
      <c r="C100" s="10" t="s">
        <v>158</v>
      </c>
      <c r="D100" s="10" t="s">
        <v>4</v>
      </c>
      <c r="E100" s="69">
        <v>500</v>
      </c>
      <c r="F100" s="12">
        <v>150</v>
      </c>
    </row>
    <row r="101" spans="1:6">
      <c r="A101">
        <f t="shared" si="1"/>
        <v>94</v>
      </c>
      <c r="B101" s="142" t="s">
        <v>258</v>
      </c>
      <c r="C101" s="10" t="s">
        <v>259</v>
      </c>
      <c r="D101" s="10" t="s">
        <v>4</v>
      </c>
      <c r="E101" s="69">
        <v>500</v>
      </c>
      <c r="F101" s="12"/>
    </row>
    <row r="102" spans="1:6">
      <c r="A102">
        <f t="shared" si="1"/>
        <v>95</v>
      </c>
      <c r="B102" s="142" t="s">
        <v>260</v>
      </c>
      <c r="C102" s="10" t="s">
        <v>151</v>
      </c>
      <c r="D102" s="10" t="s">
        <v>4</v>
      </c>
      <c r="E102" s="69">
        <v>500</v>
      </c>
      <c r="F102" s="12"/>
    </row>
    <row r="103" spans="1:6">
      <c r="A103">
        <f t="shared" si="1"/>
        <v>96</v>
      </c>
      <c r="B103" s="142" t="s">
        <v>295</v>
      </c>
      <c r="C103" s="10" t="s">
        <v>203</v>
      </c>
      <c r="D103" s="10" t="s">
        <v>4</v>
      </c>
      <c r="E103" s="69">
        <v>500</v>
      </c>
      <c r="F103" s="12">
        <v>150</v>
      </c>
    </row>
    <row r="104" spans="1:6">
      <c r="A104">
        <f t="shared" si="1"/>
        <v>97</v>
      </c>
      <c r="B104" s="142" t="s">
        <v>296</v>
      </c>
      <c r="C104" s="10" t="s">
        <v>267</v>
      </c>
      <c r="D104" s="10" t="s">
        <v>4</v>
      </c>
      <c r="E104" s="69">
        <v>500</v>
      </c>
      <c r="F104" s="12">
        <v>150</v>
      </c>
    </row>
    <row r="105" spans="1:6">
      <c r="A105">
        <f t="shared" si="1"/>
        <v>98</v>
      </c>
      <c r="B105" s="142" t="s">
        <v>300</v>
      </c>
      <c r="C105" s="10" t="s">
        <v>319</v>
      </c>
      <c r="D105" s="10" t="s">
        <v>4</v>
      </c>
      <c r="E105" s="69">
        <v>500</v>
      </c>
      <c r="F105" s="12"/>
    </row>
    <row r="106" spans="1:6">
      <c r="A106">
        <f t="shared" si="1"/>
        <v>99</v>
      </c>
      <c r="B106" s="142" t="s">
        <v>302</v>
      </c>
      <c r="C106" s="10" t="s">
        <v>303</v>
      </c>
      <c r="D106" s="10" t="s">
        <v>4</v>
      </c>
      <c r="E106" s="69">
        <v>500</v>
      </c>
      <c r="F106" s="12">
        <v>100</v>
      </c>
    </row>
    <row r="107" spans="1:6">
      <c r="A107">
        <f t="shared" si="1"/>
        <v>100</v>
      </c>
      <c r="B107" s="142" t="s">
        <v>363</v>
      </c>
      <c r="C107" s="10" t="s">
        <v>165</v>
      </c>
      <c r="D107" s="10" t="s">
        <v>4</v>
      </c>
      <c r="E107" s="69">
        <v>500</v>
      </c>
      <c r="F107" s="12">
        <v>150</v>
      </c>
    </row>
    <row r="108" spans="1:6">
      <c r="A108">
        <f t="shared" si="1"/>
        <v>101</v>
      </c>
      <c r="B108" s="142" t="s">
        <v>431</v>
      </c>
      <c r="C108" s="10" t="s">
        <v>397</v>
      </c>
      <c r="D108" s="10" t="s">
        <v>4</v>
      </c>
      <c r="E108" s="69">
        <v>500</v>
      </c>
      <c r="F108" s="12">
        <v>150</v>
      </c>
    </row>
    <row r="109" spans="1:6">
      <c r="A109">
        <f t="shared" si="1"/>
        <v>102</v>
      </c>
      <c r="B109" s="142" t="s">
        <v>216</v>
      </c>
      <c r="C109" s="10" t="s">
        <v>395</v>
      </c>
      <c r="D109" s="10" t="s">
        <v>4</v>
      </c>
      <c r="E109" s="69">
        <v>500</v>
      </c>
      <c r="F109" s="12">
        <v>150</v>
      </c>
    </row>
    <row r="110" spans="1:6">
      <c r="A110">
        <f t="shared" si="1"/>
        <v>103</v>
      </c>
      <c r="B110" s="142" t="s">
        <v>432</v>
      </c>
      <c r="C110" s="10" t="s">
        <v>123</v>
      </c>
      <c r="D110" s="10" t="s">
        <v>4</v>
      </c>
      <c r="E110" s="69">
        <v>500</v>
      </c>
      <c r="F110" s="12">
        <v>150</v>
      </c>
    </row>
    <row r="111" spans="1:6">
      <c r="A111">
        <f t="shared" si="1"/>
        <v>104</v>
      </c>
      <c r="B111" s="142" t="s">
        <v>390</v>
      </c>
      <c r="C111" s="10" t="s">
        <v>391</v>
      </c>
      <c r="D111" s="10" t="s">
        <v>4</v>
      </c>
      <c r="E111" s="69">
        <v>500</v>
      </c>
      <c r="F111" s="12"/>
    </row>
    <row r="112" spans="1:6" ht="12" customHeight="1">
      <c r="A112">
        <f t="shared" si="1"/>
        <v>105</v>
      </c>
      <c r="B112" s="142" t="s">
        <v>433</v>
      </c>
      <c r="C112" s="10" t="s">
        <v>62</v>
      </c>
      <c r="D112" s="10" t="s">
        <v>4</v>
      </c>
      <c r="E112" s="69">
        <v>500</v>
      </c>
      <c r="F112" s="12"/>
    </row>
    <row r="113" spans="1:6">
      <c r="A113">
        <f t="shared" si="1"/>
        <v>106</v>
      </c>
      <c r="B113" s="142" t="s">
        <v>434</v>
      </c>
      <c r="C113" s="10" t="s">
        <v>218</v>
      </c>
      <c r="D113" s="10" t="s">
        <v>4</v>
      </c>
      <c r="E113" s="69">
        <v>500</v>
      </c>
      <c r="F113" s="12">
        <v>150</v>
      </c>
    </row>
    <row r="114" spans="1:6">
      <c r="A114">
        <f t="shared" si="1"/>
        <v>107</v>
      </c>
      <c r="B114" s="142" t="s">
        <v>435</v>
      </c>
      <c r="C114" s="10" t="s">
        <v>387</v>
      </c>
      <c r="D114" s="10" t="s">
        <v>4</v>
      </c>
      <c r="E114" s="69">
        <v>500</v>
      </c>
      <c r="F114" s="12">
        <v>150</v>
      </c>
    </row>
    <row r="115" spans="1:6">
      <c r="A115">
        <f t="shared" si="1"/>
        <v>108</v>
      </c>
      <c r="B115" s="142" t="s">
        <v>436</v>
      </c>
      <c r="C115" s="10" t="s">
        <v>113</v>
      </c>
      <c r="D115" s="10" t="s">
        <v>4</v>
      </c>
      <c r="E115" s="69">
        <v>500</v>
      </c>
      <c r="F115" s="12"/>
    </row>
    <row r="116" spans="1:6">
      <c r="A116">
        <f t="shared" si="1"/>
        <v>109</v>
      </c>
      <c r="B116" s="142" t="s">
        <v>11</v>
      </c>
      <c r="C116" s="10" t="s">
        <v>46</v>
      </c>
      <c r="D116" s="10" t="s">
        <v>5</v>
      </c>
      <c r="E116" s="11">
        <v>550</v>
      </c>
      <c r="F116" s="12"/>
    </row>
    <row r="117" spans="1:6">
      <c r="A117">
        <f t="shared" si="1"/>
        <v>110</v>
      </c>
      <c r="B117" s="142" t="s">
        <v>12</v>
      </c>
      <c r="C117" s="10" t="s">
        <v>47</v>
      </c>
      <c r="D117" s="10" t="s">
        <v>5</v>
      </c>
      <c r="E117" s="11">
        <v>550</v>
      </c>
      <c r="F117" s="12"/>
    </row>
    <row r="118" spans="1:6">
      <c r="A118">
        <f t="shared" si="1"/>
        <v>111</v>
      </c>
      <c r="B118" s="142" t="s">
        <v>13</v>
      </c>
      <c r="C118" s="10" t="s">
        <v>48</v>
      </c>
      <c r="D118" s="10" t="s">
        <v>5</v>
      </c>
      <c r="E118" s="11">
        <v>550</v>
      </c>
      <c r="F118" s="12"/>
    </row>
    <row r="119" spans="1:6">
      <c r="A119">
        <f t="shared" si="1"/>
        <v>112</v>
      </c>
      <c r="B119" s="142" t="s">
        <v>14</v>
      </c>
      <c r="C119" s="10" t="s">
        <v>50</v>
      </c>
      <c r="D119" s="10" t="s">
        <v>5</v>
      </c>
      <c r="E119" s="11">
        <v>550</v>
      </c>
      <c r="F119" s="12">
        <v>150</v>
      </c>
    </row>
    <row r="120" spans="1:6">
      <c r="A120">
        <f t="shared" si="1"/>
        <v>113</v>
      </c>
      <c r="B120" s="142" t="s">
        <v>15</v>
      </c>
      <c r="C120" s="10" t="s">
        <v>51</v>
      </c>
      <c r="D120" s="10" t="s">
        <v>5</v>
      </c>
      <c r="E120" s="11">
        <v>550</v>
      </c>
      <c r="F120" s="12"/>
    </row>
    <row r="121" spans="1:6">
      <c r="A121">
        <f t="shared" si="1"/>
        <v>114</v>
      </c>
      <c r="B121" s="142" t="s">
        <v>15</v>
      </c>
      <c r="C121" s="10" t="s">
        <v>53</v>
      </c>
      <c r="D121" s="10" t="s">
        <v>5</v>
      </c>
      <c r="E121" s="11">
        <v>550</v>
      </c>
      <c r="F121" s="12"/>
    </row>
    <row r="122" spans="1:6">
      <c r="A122">
        <f t="shared" si="1"/>
        <v>115</v>
      </c>
      <c r="B122" s="142" t="s">
        <v>16</v>
      </c>
      <c r="C122" s="10" t="s">
        <v>54</v>
      </c>
      <c r="D122" s="10" t="s">
        <v>5</v>
      </c>
      <c r="E122" s="11">
        <v>550</v>
      </c>
      <c r="F122" s="12">
        <v>150</v>
      </c>
    </row>
    <row r="123" spans="1:6">
      <c r="A123">
        <f t="shared" si="1"/>
        <v>116</v>
      </c>
      <c r="B123" s="142" t="s">
        <v>17</v>
      </c>
      <c r="C123" s="10" t="s">
        <v>55</v>
      </c>
      <c r="D123" s="10" t="s">
        <v>5</v>
      </c>
      <c r="E123" s="11">
        <v>550</v>
      </c>
      <c r="F123" s="12">
        <v>100</v>
      </c>
    </row>
    <row r="124" spans="1:6">
      <c r="A124">
        <f t="shared" si="1"/>
        <v>117</v>
      </c>
      <c r="B124" s="142" t="s">
        <v>18</v>
      </c>
      <c r="C124" s="10" t="s">
        <v>56</v>
      </c>
      <c r="D124" s="10" t="s">
        <v>5</v>
      </c>
      <c r="E124" s="11">
        <v>550</v>
      </c>
      <c r="F124" s="12"/>
    </row>
    <row r="125" spans="1:6">
      <c r="A125">
        <f t="shared" si="1"/>
        <v>118</v>
      </c>
      <c r="B125" s="142" t="s">
        <v>19</v>
      </c>
      <c r="C125" s="10" t="s">
        <v>57</v>
      </c>
      <c r="D125" s="10" t="s">
        <v>5</v>
      </c>
      <c r="E125" s="11">
        <v>550</v>
      </c>
      <c r="F125" s="12"/>
    </row>
    <row r="126" spans="1:6">
      <c r="A126">
        <f t="shared" si="1"/>
        <v>119</v>
      </c>
      <c r="B126" s="142" t="s">
        <v>111</v>
      </c>
      <c r="C126" s="10" t="s">
        <v>58</v>
      </c>
      <c r="D126" s="10" t="s">
        <v>5</v>
      </c>
      <c r="E126" s="11">
        <v>550</v>
      </c>
      <c r="F126" s="12"/>
    </row>
    <row r="127" spans="1:6">
      <c r="A127">
        <f t="shared" si="1"/>
        <v>120</v>
      </c>
      <c r="B127" s="142" t="s">
        <v>20</v>
      </c>
      <c r="C127" s="10" t="s">
        <v>59</v>
      </c>
      <c r="D127" s="10" t="s">
        <v>5</v>
      </c>
      <c r="E127" s="11">
        <v>550</v>
      </c>
      <c r="F127" s="12">
        <v>150</v>
      </c>
    </row>
    <row r="128" spans="1:6">
      <c r="A128">
        <f t="shared" si="1"/>
        <v>121</v>
      </c>
      <c r="B128" s="142" t="s">
        <v>22</v>
      </c>
      <c r="C128" s="10" t="s">
        <v>62</v>
      </c>
      <c r="D128" s="10" t="s">
        <v>5</v>
      </c>
      <c r="E128" s="11">
        <v>550</v>
      </c>
      <c r="F128" s="12">
        <v>100</v>
      </c>
    </row>
    <row r="129" spans="1:6">
      <c r="A129">
        <f t="shared" si="1"/>
        <v>122</v>
      </c>
      <c r="B129" s="142" t="s">
        <v>236</v>
      </c>
      <c r="C129" s="10" t="s">
        <v>61</v>
      </c>
      <c r="D129" s="10" t="s">
        <v>5</v>
      </c>
      <c r="E129" s="11">
        <v>550</v>
      </c>
      <c r="F129" s="12"/>
    </row>
    <row r="130" spans="1:6">
      <c r="A130">
        <f t="shared" si="1"/>
        <v>123</v>
      </c>
      <c r="B130" s="142" t="s">
        <v>117</v>
      </c>
      <c r="C130" s="10" t="s">
        <v>52</v>
      </c>
      <c r="D130" s="10" t="s">
        <v>5</v>
      </c>
      <c r="E130" s="11">
        <v>550</v>
      </c>
      <c r="F130" s="12">
        <v>150</v>
      </c>
    </row>
    <row r="131" spans="1:6">
      <c r="A131">
        <f t="shared" si="1"/>
        <v>124</v>
      </c>
      <c r="B131" s="142" t="s">
        <v>364</v>
      </c>
      <c r="C131" s="10" t="s">
        <v>280</v>
      </c>
      <c r="D131" s="10" t="s">
        <v>5</v>
      </c>
      <c r="E131" s="11">
        <v>550</v>
      </c>
      <c r="F131" s="12">
        <v>150</v>
      </c>
    </row>
    <row r="132" spans="1:6">
      <c r="A132">
        <f t="shared" si="1"/>
        <v>125</v>
      </c>
      <c r="B132" s="142" t="s">
        <v>437</v>
      </c>
      <c r="C132" s="10" t="s">
        <v>420</v>
      </c>
      <c r="D132" s="10" t="s">
        <v>5</v>
      </c>
      <c r="E132" s="11">
        <v>550</v>
      </c>
      <c r="F132" s="12">
        <v>150</v>
      </c>
    </row>
    <row r="133" spans="1:6">
      <c r="A133">
        <f t="shared" si="1"/>
        <v>126</v>
      </c>
      <c r="B133" s="142" t="s">
        <v>438</v>
      </c>
      <c r="C133" s="10" t="s">
        <v>374</v>
      </c>
      <c r="D133" s="10" t="s">
        <v>5</v>
      </c>
      <c r="E133" s="11">
        <v>550</v>
      </c>
      <c r="F133" s="12"/>
    </row>
    <row r="134" spans="1:6">
      <c r="A134">
        <f t="shared" si="1"/>
        <v>127</v>
      </c>
      <c r="B134" s="142" t="s">
        <v>406</v>
      </c>
      <c r="C134" s="10" t="s">
        <v>218</v>
      </c>
      <c r="D134" s="10" t="s">
        <v>5</v>
      </c>
      <c r="E134" s="11">
        <v>550</v>
      </c>
      <c r="F134" s="12"/>
    </row>
    <row r="135" spans="1:6">
      <c r="A135">
        <f t="shared" si="1"/>
        <v>128</v>
      </c>
      <c r="B135" s="142" t="s">
        <v>439</v>
      </c>
      <c r="C135" s="10" t="s">
        <v>54</v>
      </c>
      <c r="D135" s="10" t="s">
        <v>5</v>
      </c>
      <c r="E135" s="11">
        <v>550</v>
      </c>
      <c r="F135" s="12"/>
    </row>
    <row r="136" spans="1:6">
      <c r="A136">
        <f t="shared" si="1"/>
        <v>129</v>
      </c>
      <c r="B136" s="142" t="s">
        <v>440</v>
      </c>
      <c r="C136" s="10" t="s">
        <v>312</v>
      </c>
      <c r="D136" s="10" t="s">
        <v>5</v>
      </c>
      <c r="E136" s="11">
        <v>550</v>
      </c>
      <c r="F136" s="12"/>
    </row>
    <row r="137" spans="1:6">
      <c r="A137">
        <f t="shared" si="1"/>
        <v>130</v>
      </c>
      <c r="B137" s="142" t="s">
        <v>441</v>
      </c>
      <c r="C137" s="10" t="s">
        <v>140</v>
      </c>
      <c r="D137" s="10" t="s">
        <v>5</v>
      </c>
      <c r="E137" s="11">
        <v>550</v>
      </c>
      <c r="F137" s="12"/>
    </row>
    <row r="138" spans="1:6">
      <c r="A138">
        <f t="shared" ref="A138:A185" si="2">+A137+1</f>
        <v>131</v>
      </c>
      <c r="B138" s="142" t="s">
        <v>442</v>
      </c>
      <c r="C138" s="10" t="s">
        <v>280</v>
      </c>
      <c r="D138" s="10" t="s">
        <v>5</v>
      </c>
      <c r="E138" s="11">
        <v>550</v>
      </c>
      <c r="F138" s="12"/>
    </row>
    <row r="139" spans="1:6">
      <c r="A139">
        <f t="shared" si="2"/>
        <v>132</v>
      </c>
      <c r="B139" s="142" t="s">
        <v>414</v>
      </c>
      <c r="C139" s="10" t="s">
        <v>415</v>
      </c>
      <c r="D139" s="10" t="s">
        <v>5</v>
      </c>
      <c r="E139" s="11">
        <v>550</v>
      </c>
      <c r="F139" s="12"/>
    </row>
    <row r="140" spans="1:6">
      <c r="A140">
        <f t="shared" si="2"/>
        <v>133</v>
      </c>
      <c r="B140" s="142" t="s">
        <v>24</v>
      </c>
      <c r="C140" s="10" t="s">
        <v>64</v>
      </c>
      <c r="D140" s="10" t="s">
        <v>6</v>
      </c>
      <c r="E140" s="11">
        <v>550</v>
      </c>
      <c r="F140" s="12"/>
    </row>
    <row r="141" spans="1:6">
      <c r="A141">
        <f t="shared" si="2"/>
        <v>134</v>
      </c>
      <c r="B141" s="142" t="s">
        <v>19</v>
      </c>
      <c r="C141" s="10" t="s">
        <v>66</v>
      </c>
      <c r="D141" s="10" t="s">
        <v>6</v>
      </c>
      <c r="E141" s="11">
        <v>550</v>
      </c>
      <c r="F141" s="12"/>
    </row>
    <row r="142" spans="1:6">
      <c r="A142">
        <f t="shared" si="2"/>
        <v>135</v>
      </c>
      <c r="B142" s="142" t="s">
        <v>25</v>
      </c>
      <c r="C142" s="10" t="s">
        <v>67</v>
      </c>
      <c r="D142" s="10" t="s">
        <v>6</v>
      </c>
      <c r="E142" s="11">
        <v>550</v>
      </c>
      <c r="F142" s="12">
        <v>150</v>
      </c>
    </row>
    <row r="143" spans="1:6">
      <c r="A143">
        <f t="shared" si="2"/>
        <v>136</v>
      </c>
      <c r="B143" s="142" t="s">
        <v>25</v>
      </c>
      <c r="C143" s="10" t="s">
        <v>103</v>
      </c>
      <c r="D143" s="10" t="s">
        <v>6</v>
      </c>
      <c r="E143" s="11">
        <v>550</v>
      </c>
      <c r="F143" s="12">
        <v>150</v>
      </c>
    </row>
    <row r="144" spans="1:6">
      <c r="A144">
        <f t="shared" si="2"/>
        <v>137</v>
      </c>
      <c r="B144" s="142" t="s">
        <v>187</v>
      </c>
      <c r="C144" s="10" t="s">
        <v>130</v>
      </c>
      <c r="D144" s="10" t="s">
        <v>6</v>
      </c>
      <c r="E144" s="11">
        <v>550</v>
      </c>
      <c r="F144" s="12"/>
    </row>
    <row r="145" spans="1:6">
      <c r="A145">
        <f t="shared" si="2"/>
        <v>138</v>
      </c>
      <c r="B145" s="142" t="s">
        <v>161</v>
      </c>
      <c r="C145" s="10" t="s">
        <v>186</v>
      </c>
      <c r="D145" s="10" t="s">
        <v>6</v>
      </c>
      <c r="E145" s="11">
        <v>550</v>
      </c>
      <c r="F145" s="12">
        <v>150</v>
      </c>
    </row>
    <row r="146" spans="1:6">
      <c r="A146">
        <f t="shared" si="2"/>
        <v>139</v>
      </c>
      <c r="B146" s="142" t="s">
        <v>262</v>
      </c>
      <c r="C146" s="10" t="s">
        <v>229</v>
      </c>
      <c r="D146" s="10" t="s">
        <v>6</v>
      </c>
      <c r="E146" s="11">
        <v>550</v>
      </c>
      <c r="F146" s="12"/>
    </row>
    <row r="147" spans="1:6">
      <c r="A147">
        <f t="shared" si="2"/>
        <v>140</v>
      </c>
      <c r="B147" s="142" t="s">
        <v>230</v>
      </c>
      <c r="C147" s="10" t="s">
        <v>68</v>
      </c>
      <c r="D147" s="10" t="s">
        <v>6</v>
      </c>
      <c r="E147" s="11">
        <v>550</v>
      </c>
      <c r="F147" s="12">
        <v>100</v>
      </c>
    </row>
    <row r="148" spans="1:6">
      <c r="A148">
        <f t="shared" si="2"/>
        <v>141</v>
      </c>
      <c r="B148" s="142" t="s">
        <v>231</v>
      </c>
      <c r="C148" s="10" t="s">
        <v>178</v>
      </c>
      <c r="D148" s="10" t="s">
        <v>6</v>
      </c>
      <c r="E148" s="11">
        <v>550</v>
      </c>
      <c r="F148" s="12">
        <v>100</v>
      </c>
    </row>
    <row r="149" spans="1:6">
      <c r="A149">
        <f t="shared" si="2"/>
        <v>142</v>
      </c>
      <c r="B149" s="142" t="s">
        <v>217</v>
      </c>
      <c r="C149" s="10" t="s">
        <v>163</v>
      </c>
      <c r="D149" s="10" t="s">
        <v>6</v>
      </c>
      <c r="E149" s="11">
        <v>550</v>
      </c>
      <c r="F149" s="12"/>
    </row>
    <row r="150" spans="1:6">
      <c r="A150">
        <f t="shared" si="2"/>
        <v>143</v>
      </c>
      <c r="B150" s="142" t="s">
        <v>232</v>
      </c>
      <c r="C150" s="10" t="s">
        <v>175</v>
      </c>
      <c r="D150" s="10" t="s">
        <v>6</v>
      </c>
      <c r="E150" s="11">
        <v>550</v>
      </c>
      <c r="F150" s="12">
        <v>150</v>
      </c>
    </row>
    <row r="151" spans="1:6">
      <c r="A151">
        <f t="shared" si="2"/>
        <v>144</v>
      </c>
      <c r="B151" s="142" t="s">
        <v>233</v>
      </c>
      <c r="C151" s="10" t="s">
        <v>195</v>
      </c>
      <c r="D151" s="10" t="s">
        <v>6</v>
      </c>
      <c r="E151" s="11">
        <v>550</v>
      </c>
      <c r="F151" s="12">
        <v>150</v>
      </c>
    </row>
    <row r="152" spans="1:6">
      <c r="A152">
        <f t="shared" si="2"/>
        <v>145</v>
      </c>
      <c r="B152" s="142" t="s">
        <v>286</v>
      </c>
      <c r="C152" s="10" t="s">
        <v>287</v>
      </c>
      <c r="D152" s="10" t="s">
        <v>6</v>
      </c>
      <c r="E152" s="11">
        <v>550</v>
      </c>
      <c r="F152" s="12">
        <v>150</v>
      </c>
    </row>
    <row r="153" spans="1:6">
      <c r="A153">
        <f t="shared" si="2"/>
        <v>146</v>
      </c>
      <c r="B153" s="142" t="s">
        <v>288</v>
      </c>
      <c r="C153" s="10" t="s">
        <v>289</v>
      </c>
      <c r="D153" s="10" t="s">
        <v>6</v>
      </c>
      <c r="E153" s="11">
        <v>550</v>
      </c>
      <c r="F153" s="12"/>
    </row>
    <row r="154" spans="1:6">
      <c r="A154">
        <f t="shared" si="2"/>
        <v>147</v>
      </c>
      <c r="B154" s="142" t="s">
        <v>304</v>
      </c>
      <c r="C154" s="10" t="s">
        <v>291</v>
      </c>
      <c r="D154" s="10" t="s">
        <v>6</v>
      </c>
      <c r="E154" s="11">
        <v>550</v>
      </c>
      <c r="F154" s="12">
        <v>150</v>
      </c>
    </row>
    <row r="155" spans="1:6">
      <c r="A155">
        <f t="shared" si="2"/>
        <v>148</v>
      </c>
      <c r="B155" s="142" t="s">
        <v>293</v>
      </c>
      <c r="C155" s="10" t="s">
        <v>103</v>
      </c>
      <c r="D155" s="10" t="s">
        <v>6</v>
      </c>
      <c r="E155" s="11">
        <v>550</v>
      </c>
      <c r="F155" s="12"/>
    </row>
    <row r="156" spans="1:6">
      <c r="A156">
        <f t="shared" si="2"/>
        <v>149</v>
      </c>
      <c r="B156" s="142" t="s">
        <v>227</v>
      </c>
      <c r="C156" s="10" t="s">
        <v>134</v>
      </c>
      <c r="D156" s="10" t="s">
        <v>6</v>
      </c>
      <c r="E156" s="11">
        <v>550</v>
      </c>
      <c r="F156" s="12">
        <v>150</v>
      </c>
    </row>
    <row r="157" spans="1:6">
      <c r="A157">
        <f t="shared" si="2"/>
        <v>150</v>
      </c>
      <c r="B157" s="142" t="s">
        <v>443</v>
      </c>
      <c r="C157" s="10" t="s">
        <v>165</v>
      </c>
      <c r="D157" s="10" t="s">
        <v>6</v>
      </c>
      <c r="E157" s="11">
        <v>550</v>
      </c>
      <c r="F157" s="12">
        <v>200</v>
      </c>
    </row>
    <row r="158" spans="1:6">
      <c r="A158">
        <f t="shared" si="2"/>
        <v>151</v>
      </c>
      <c r="B158" s="142" t="s">
        <v>444</v>
      </c>
      <c r="C158" s="10" t="s">
        <v>370</v>
      </c>
      <c r="D158" s="10" t="s">
        <v>6</v>
      </c>
      <c r="E158" s="11">
        <v>550</v>
      </c>
      <c r="F158" s="12">
        <v>200</v>
      </c>
    </row>
    <row r="159" spans="1:6">
      <c r="A159">
        <f t="shared" si="2"/>
        <v>152</v>
      </c>
      <c r="B159" s="142" t="s">
        <v>445</v>
      </c>
      <c r="C159" s="10" t="s">
        <v>321</v>
      </c>
      <c r="D159" s="10" t="s">
        <v>6</v>
      </c>
      <c r="E159" s="11">
        <v>550</v>
      </c>
      <c r="F159" s="12">
        <v>150</v>
      </c>
    </row>
    <row r="160" spans="1:6">
      <c r="A160">
        <f t="shared" si="2"/>
        <v>153</v>
      </c>
      <c r="B160" s="142" t="s">
        <v>371</v>
      </c>
      <c r="C160" s="10" t="s">
        <v>265</v>
      </c>
      <c r="D160" s="10" t="s">
        <v>6</v>
      </c>
      <c r="E160" s="11">
        <v>550</v>
      </c>
      <c r="F160" s="12"/>
    </row>
    <row r="161" spans="1:6">
      <c r="A161">
        <f t="shared" si="2"/>
        <v>154</v>
      </c>
      <c r="B161" s="142" t="s">
        <v>27</v>
      </c>
      <c r="C161" s="10" t="s">
        <v>69</v>
      </c>
      <c r="D161" s="10" t="s">
        <v>124</v>
      </c>
      <c r="E161" s="11">
        <v>550</v>
      </c>
      <c r="F161" s="12"/>
    </row>
    <row r="162" spans="1:6">
      <c r="A162">
        <f t="shared" si="2"/>
        <v>155</v>
      </c>
      <c r="B162" s="142" t="s">
        <v>91</v>
      </c>
      <c r="C162" s="10" t="s">
        <v>70</v>
      </c>
      <c r="D162" s="10" t="s">
        <v>124</v>
      </c>
      <c r="E162" s="11">
        <v>550</v>
      </c>
      <c r="F162" s="12"/>
    </row>
    <row r="163" spans="1:6">
      <c r="A163">
        <f t="shared" si="2"/>
        <v>156</v>
      </c>
      <c r="B163" s="142" t="s">
        <v>28</v>
      </c>
      <c r="C163" s="10" t="s">
        <v>71</v>
      </c>
      <c r="D163" s="10" t="s">
        <v>124</v>
      </c>
      <c r="E163" s="11">
        <v>550</v>
      </c>
      <c r="F163" s="12"/>
    </row>
    <row r="164" spans="1:6">
      <c r="A164">
        <f t="shared" si="2"/>
        <v>157</v>
      </c>
      <c r="B164" s="142" t="s">
        <v>127</v>
      </c>
      <c r="C164" s="10" t="s">
        <v>72</v>
      </c>
      <c r="D164" s="10" t="s">
        <v>124</v>
      </c>
      <c r="E164" s="11">
        <v>550</v>
      </c>
      <c r="F164" s="12">
        <v>150</v>
      </c>
    </row>
    <row r="165" spans="1:6">
      <c r="A165">
        <f t="shared" si="2"/>
        <v>158</v>
      </c>
      <c r="B165" s="142" t="s">
        <v>157</v>
      </c>
      <c r="C165" s="10" t="s">
        <v>186</v>
      </c>
      <c r="D165" s="10" t="s">
        <v>124</v>
      </c>
      <c r="E165" s="11">
        <v>550</v>
      </c>
      <c r="F165" s="12">
        <v>150</v>
      </c>
    </row>
    <row r="166" spans="1:6">
      <c r="A166">
        <f t="shared" si="2"/>
        <v>159</v>
      </c>
      <c r="B166" s="142" t="s">
        <v>188</v>
      </c>
      <c r="C166" s="10" t="s">
        <v>104</v>
      </c>
      <c r="D166" s="10" t="s">
        <v>124</v>
      </c>
      <c r="E166" s="11">
        <v>550</v>
      </c>
      <c r="F166" s="12"/>
    </row>
    <row r="167" spans="1:6">
      <c r="A167">
        <f t="shared" si="2"/>
        <v>160</v>
      </c>
      <c r="B167" s="142" t="s">
        <v>224</v>
      </c>
      <c r="C167" s="10" t="s">
        <v>176</v>
      </c>
      <c r="D167" s="10" t="s">
        <v>124</v>
      </c>
      <c r="E167" s="11">
        <v>550</v>
      </c>
      <c r="F167" s="12"/>
    </row>
    <row r="168" spans="1:6">
      <c r="A168">
        <f t="shared" si="2"/>
        <v>161</v>
      </c>
      <c r="B168" s="142" t="s">
        <v>263</v>
      </c>
      <c r="C168" s="10" t="s">
        <v>264</v>
      </c>
      <c r="D168" s="10" t="s">
        <v>124</v>
      </c>
      <c r="E168" s="11">
        <v>550</v>
      </c>
      <c r="F168" s="12">
        <v>150</v>
      </c>
    </row>
    <row r="169" spans="1:6">
      <c r="A169">
        <f t="shared" si="2"/>
        <v>162</v>
      </c>
      <c r="B169" s="142" t="s">
        <v>281</v>
      </c>
      <c r="C169" s="10" t="s">
        <v>165</v>
      </c>
      <c r="D169" s="10" t="s">
        <v>124</v>
      </c>
      <c r="E169" s="11">
        <v>550</v>
      </c>
      <c r="F169" s="12"/>
    </row>
    <row r="170" spans="1:6">
      <c r="A170">
        <f t="shared" si="2"/>
        <v>163</v>
      </c>
      <c r="B170" s="142" t="s">
        <v>285</v>
      </c>
      <c r="C170" s="10" t="s">
        <v>207</v>
      </c>
      <c r="D170" s="10" t="s">
        <v>124</v>
      </c>
      <c r="E170" s="11">
        <v>550</v>
      </c>
      <c r="F170" s="12"/>
    </row>
    <row r="171" spans="1:6">
      <c r="A171">
        <f t="shared" si="2"/>
        <v>164</v>
      </c>
      <c r="B171" s="142" t="s">
        <v>322</v>
      </c>
      <c r="C171" s="10" t="s">
        <v>107</v>
      </c>
      <c r="D171" s="10" t="s">
        <v>124</v>
      </c>
      <c r="E171" s="11">
        <v>550</v>
      </c>
      <c r="F171" s="12"/>
    </row>
    <row r="172" spans="1:6">
      <c r="A172">
        <f t="shared" si="2"/>
        <v>165</v>
      </c>
      <c r="B172" s="142" t="s">
        <v>365</v>
      </c>
      <c r="C172" s="10" t="s">
        <v>366</v>
      </c>
      <c r="D172" s="10" t="s">
        <v>124</v>
      </c>
      <c r="E172" s="11">
        <v>550</v>
      </c>
      <c r="F172" s="12">
        <v>150</v>
      </c>
    </row>
    <row r="173" spans="1:6">
      <c r="A173">
        <f t="shared" si="2"/>
        <v>166</v>
      </c>
      <c r="B173" s="142" t="s">
        <v>418</v>
      </c>
      <c r="C173" s="10" t="s">
        <v>419</v>
      </c>
      <c r="D173" s="10" t="s">
        <v>124</v>
      </c>
      <c r="E173" s="11">
        <v>550</v>
      </c>
      <c r="F173" s="12"/>
    </row>
    <row r="174" spans="1:6">
      <c r="A174">
        <f t="shared" si="2"/>
        <v>167</v>
      </c>
      <c r="B174" s="142" t="s">
        <v>23</v>
      </c>
      <c r="C174" s="10" t="s">
        <v>63</v>
      </c>
      <c r="D174" s="10" t="s">
        <v>329</v>
      </c>
      <c r="E174" s="11">
        <v>550</v>
      </c>
      <c r="F174" s="12"/>
    </row>
    <row r="175" spans="1:6">
      <c r="A175">
        <f t="shared" si="2"/>
        <v>168</v>
      </c>
      <c r="B175" s="142" t="s">
        <v>29</v>
      </c>
      <c r="C175" s="10" t="s">
        <v>73</v>
      </c>
      <c r="D175" s="10" t="s">
        <v>329</v>
      </c>
      <c r="E175" s="11">
        <v>550</v>
      </c>
      <c r="F175" s="12"/>
    </row>
    <row r="176" spans="1:6">
      <c r="A176">
        <f t="shared" si="2"/>
        <v>169</v>
      </c>
      <c r="B176" s="142" t="s">
        <v>30</v>
      </c>
      <c r="C176" s="10" t="s">
        <v>74</v>
      </c>
      <c r="D176" s="10" t="s">
        <v>329</v>
      </c>
      <c r="E176" s="11">
        <v>550</v>
      </c>
      <c r="F176" s="12"/>
    </row>
    <row r="177" spans="1:6">
      <c r="A177">
        <f t="shared" si="2"/>
        <v>170</v>
      </c>
      <c r="B177" s="142" t="s">
        <v>13</v>
      </c>
      <c r="C177" s="10" t="s">
        <v>75</v>
      </c>
      <c r="D177" s="10" t="s">
        <v>329</v>
      </c>
      <c r="E177" s="11">
        <v>550</v>
      </c>
      <c r="F177" s="12"/>
    </row>
    <row r="178" spans="1:6">
      <c r="A178">
        <f t="shared" si="2"/>
        <v>171</v>
      </c>
      <c r="B178" s="142" t="s">
        <v>27</v>
      </c>
      <c r="C178" s="10" t="s">
        <v>76</v>
      </c>
      <c r="D178" s="10" t="s">
        <v>329</v>
      </c>
      <c r="E178" s="11">
        <v>550</v>
      </c>
      <c r="F178" s="12"/>
    </row>
    <row r="179" spans="1:6">
      <c r="A179">
        <f t="shared" si="2"/>
        <v>172</v>
      </c>
      <c r="B179" s="142" t="s">
        <v>15</v>
      </c>
      <c r="C179" s="10" t="s">
        <v>77</v>
      </c>
      <c r="D179" s="10" t="s">
        <v>329</v>
      </c>
      <c r="E179" s="11">
        <v>550</v>
      </c>
      <c r="F179" s="12"/>
    </row>
    <row r="180" spans="1:6">
      <c r="A180">
        <f t="shared" si="2"/>
        <v>173</v>
      </c>
      <c r="B180" s="142" t="s">
        <v>31</v>
      </c>
      <c r="C180" s="10" t="s">
        <v>78</v>
      </c>
      <c r="D180" s="10" t="s">
        <v>329</v>
      </c>
      <c r="E180" s="11">
        <v>550</v>
      </c>
      <c r="F180" s="12">
        <v>250</v>
      </c>
    </row>
    <row r="181" spans="1:6">
      <c r="A181">
        <f t="shared" si="2"/>
        <v>174</v>
      </c>
      <c r="B181" s="142" t="s">
        <v>227</v>
      </c>
      <c r="C181" s="10" t="s">
        <v>165</v>
      </c>
      <c r="D181" s="10" t="s">
        <v>329</v>
      </c>
      <c r="E181" s="11">
        <v>550</v>
      </c>
      <c r="F181" s="12">
        <v>150</v>
      </c>
    </row>
    <row r="182" spans="1:6">
      <c r="A182">
        <f t="shared" si="2"/>
        <v>175</v>
      </c>
      <c r="B182" s="142" t="s">
        <v>168</v>
      </c>
      <c r="C182" s="10" t="s">
        <v>190</v>
      </c>
      <c r="D182" s="10" t="s">
        <v>329</v>
      </c>
      <c r="E182" s="11">
        <v>550</v>
      </c>
      <c r="F182" s="12"/>
    </row>
    <row r="183" spans="1:6">
      <c r="A183">
        <f t="shared" si="2"/>
        <v>176</v>
      </c>
      <c r="B183" s="142" t="s">
        <v>111</v>
      </c>
      <c r="C183" s="10" t="s">
        <v>158</v>
      </c>
      <c r="D183" s="10" t="s">
        <v>329</v>
      </c>
      <c r="E183" s="11">
        <v>550</v>
      </c>
      <c r="F183" s="12">
        <v>150</v>
      </c>
    </row>
    <row r="184" spans="1:6">
      <c r="A184">
        <f t="shared" si="2"/>
        <v>177</v>
      </c>
      <c r="B184" s="142" t="s">
        <v>364</v>
      </c>
      <c r="C184" s="10" t="s">
        <v>61</v>
      </c>
      <c r="D184" s="10" t="s">
        <v>329</v>
      </c>
      <c r="E184" s="11">
        <v>550</v>
      </c>
      <c r="F184" s="12"/>
    </row>
    <row r="185" spans="1:6" ht="15.75" thickBot="1">
      <c r="A185">
        <f t="shared" si="2"/>
        <v>178</v>
      </c>
      <c r="B185" s="143" t="s">
        <v>446</v>
      </c>
      <c r="C185" s="16" t="s">
        <v>416</v>
      </c>
      <c r="D185" s="16" t="s">
        <v>329</v>
      </c>
      <c r="E185" s="17">
        <v>550</v>
      </c>
      <c r="F185" s="18"/>
    </row>
    <row r="186" spans="1:6" ht="15.75" thickBot="1"/>
    <row r="187" spans="1:6" ht="15.75" thickBot="1">
      <c r="E187" s="145">
        <f>SUM(E8:E186)</f>
        <v>89600</v>
      </c>
      <c r="F187" s="144">
        <f>SUM(F8:F186)</f>
        <v>14600</v>
      </c>
    </row>
    <row r="189" spans="1:6">
      <c r="E189" s="72">
        <f>E187+F187</f>
        <v>104200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71"/>
  <sheetViews>
    <sheetView topLeftCell="A46" workbookViewId="0">
      <selection activeCell="L24" sqref="L24"/>
    </sheetView>
  </sheetViews>
  <sheetFormatPr baseColWidth="10" defaultColWidth="11.42578125" defaultRowHeight="15"/>
  <cols>
    <col min="1" max="1" width="4.42578125" style="153" customWidth="1"/>
    <col min="2" max="2" width="15.7109375" style="153" customWidth="1"/>
    <col min="3" max="3" width="18" style="153" customWidth="1"/>
    <col min="4" max="4" width="9" style="155" customWidth="1"/>
    <col min="5" max="13" width="10.28515625" style="156" customWidth="1"/>
    <col min="14" max="16384" width="11.42578125" style="153"/>
  </cols>
  <sheetData>
    <row r="2" spans="1:13" ht="26.25">
      <c r="A2" s="189"/>
      <c r="B2" s="190" t="s">
        <v>0</v>
      </c>
      <c r="C2" s="190"/>
      <c r="D2" s="191"/>
      <c r="E2" s="192"/>
      <c r="F2" s="192"/>
      <c r="G2" s="192"/>
      <c r="H2" s="192"/>
      <c r="I2" s="192"/>
      <c r="J2" s="192"/>
      <c r="K2" s="192"/>
      <c r="L2" s="192"/>
      <c r="M2" s="192"/>
    </row>
    <row r="3" spans="1:13">
      <c r="A3" s="189"/>
      <c r="B3" s="189"/>
      <c r="C3" s="189"/>
      <c r="D3" s="191"/>
      <c r="E3" s="192"/>
      <c r="F3" s="192"/>
      <c r="G3" s="192"/>
      <c r="H3" s="192"/>
      <c r="I3" s="192"/>
      <c r="J3" s="192"/>
      <c r="K3" s="192"/>
      <c r="L3" s="192"/>
      <c r="M3" s="192"/>
    </row>
    <row r="4" spans="1:13" ht="19.5" customHeight="1">
      <c r="A4" s="189"/>
      <c r="B4" s="189"/>
      <c r="C4" s="189"/>
      <c r="D4" s="193" t="s">
        <v>1</v>
      </c>
      <c r="E4" s="192"/>
      <c r="F4" s="192"/>
      <c r="G4" s="192"/>
      <c r="H4" s="192"/>
      <c r="I4" s="192"/>
      <c r="J4" s="192" t="str">
        <f>+'LIST-GENERAL'!J4</f>
        <v>SEPTEMBRE 2023</v>
      </c>
      <c r="K4" s="192"/>
      <c r="L4" s="192"/>
      <c r="M4" s="192"/>
    </row>
    <row r="5" spans="1:13" ht="19.5" customHeight="1" thickBot="1">
      <c r="A5" s="207"/>
      <c r="B5" s="189"/>
      <c r="C5" s="189"/>
      <c r="D5" s="192"/>
      <c r="E5" s="192"/>
      <c r="F5" s="192"/>
      <c r="G5" s="192"/>
      <c r="H5" s="192"/>
      <c r="I5" s="192"/>
      <c r="J5" s="192"/>
      <c r="K5" s="192"/>
      <c r="L5" s="192"/>
      <c r="M5" s="192"/>
    </row>
    <row r="6" spans="1:13">
      <c r="A6" s="228"/>
      <c r="B6" s="194" t="s">
        <v>10</v>
      </c>
      <c r="C6" s="195" t="s">
        <v>9</v>
      </c>
      <c r="D6" s="196" t="s">
        <v>92</v>
      </c>
      <c r="E6" s="197" t="s">
        <v>93</v>
      </c>
      <c r="F6" s="197" t="s">
        <v>2</v>
      </c>
      <c r="G6" s="197" t="s">
        <v>3</v>
      </c>
      <c r="H6" s="197" t="s">
        <v>94</v>
      </c>
      <c r="I6" s="197" t="s">
        <v>2</v>
      </c>
      <c r="J6" s="197" t="s">
        <v>3</v>
      </c>
      <c r="K6" s="198" t="s">
        <v>95</v>
      </c>
      <c r="L6" s="199" t="s">
        <v>2</v>
      </c>
      <c r="M6" s="235" t="s">
        <v>3</v>
      </c>
    </row>
    <row r="7" spans="1:13">
      <c r="A7" s="228">
        <v>1</v>
      </c>
      <c r="B7" s="168" t="s">
        <v>194</v>
      </c>
      <c r="C7" s="169" t="s">
        <v>195</v>
      </c>
      <c r="D7" s="200" t="s">
        <v>128</v>
      </c>
      <c r="E7" s="201">
        <v>800</v>
      </c>
      <c r="F7" s="201">
        <v>800</v>
      </c>
      <c r="G7" s="201">
        <f t="shared" ref="G7:G37" si="0">+E7-F7</f>
        <v>0</v>
      </c>
      <c r="H7" s="201">
        <v>650</v>
      </c>
      <c r="I7" s="201">
        <v>650</v>
      </c>
      <c r="J7" s="201">
        <f t="shared" ref="J7:J36" si="1">+H7-I7</f>
        <v>0</v>
      </c>
      <c r="K7" s="201"/>
      <c r="L7" s="237"/>
      <c r="M7" s="225">
        <f t="shared" ref="M7:M37" si="2">+K7-L7</f>
        <v>0</v>
      </c>
    </row>
    <row r="8" spans="1:13">
      <c r="A8" s="228">
        <f t="shared" ref="A8:A21" si="3">+A7+1</f>
        <v>2</v>
      </c>
      <c r="B8" s="168" t="s">
        <v>240</v>
      </c>
      <c r="C8" s="169" t="s">
        <v>118</v>
      </c>
      <c r="D8" s="200" t="s">
        <v>128</v>
      </c>
      <c r="E8" s="201">
        <v>700</v>
      </c>
      <c r="F8" s="201"/>
      <c r="G8" s="201">
        <f t="shared" si="0"/>
        <v>700</v>
      </c>
      <c r="H8" s="201">
        <v>500</v>
      </c>
      <c r="I8" s="201">
        <v>500</v>
      </c>
      <c r="J8" s="201">
        <f t="shared" si="1"/>
        <v>0</v>
      </c>
      <c r="K8" s="201"/>
      <c r="L8" s="237"/>
      <c r="M8" s="225">
        <f t="shared" si="2"/>
        <v>0</v>
      </c>
    </row>
    <row r="9" spans="1:13">
      <c r="A9" s="228">
        <f t="shared" si="3"/>
        <v>3</v>
      </c>
      <c r="B9" s="168" t="s">
        <v>196</v>
      </c>
      <c r="C9" s="169" t="s">
        <v>113</v>
      </c>
      <c r="D9" s="200" t="s">
        <v>128</v>
      </c>
      <c r="E9" s="201">
        <v>800</v>
      </c>
      <c r="F9" s="201">
        <v>800</v>
      </c>
      <c r="G9" s="201">
        <f t="shared" si="0"/>
        <v>0</v>
      </c>
      <c r="H9" s="201">
        <v>600</v>
      </c>
      <c r="I9" s="201">
        <v>600</v>
      </c>
      <c r="J9" s="201">
        <f t="shared" si="1"/>
        <v>0</v>
      </c>
      <c r="K9" s="201"/>
      <c r="L9" s="237"/>
      <c r="M9" s="225">
        <f t="shared" si="2"/>
        <v>0</v>
      </c>
    </row>
    <row r="10" spans="1:13">
      <c r="A10" s="228">
        <f t="shared" si="3"/>
        <v>4</v>
      </c>
      <c r="B10" s="168" t="s">
        <v>199</v>
      </c>
      <c r="C10" s="169" t="s">
        <v>200</v>
      </c>
      <c r="D10" s="200" t="s">
        <v>128</v>
      </c>
      <c r="E10" s="201">
        <v>800</v>
      </c>
      <c r="F10" s="201">
        <v>800</v>
      </c>
      <c r="G10" s="201">
        <f t="shared" si="0"/>
        <v>0</v>
      </c>
      <c r="H10" s="201">
        <v>600</v>
      </c>
      <c r="I10" s="201">
        <v>600</v>
      </c>
      <c r="J10" s="201">
        <f t="shared" si="1"/>
        <v>0</v>
      </c>
      <c r="K10" s="201"/>
      <c r="L10" s="237"/>
      <c r="M10" s="225">
        <f t="shared" si="2"/>
        <v>0</v>
      </c>
    </row>
    <row r="11" spans="1:13">
      <c r="A11" s="228">
        <f t="shared" si="3"/>
        <v>5</v>
      </c>
      <c r="B11" s="168" t="s">
        <v>242</v>
      </c>
      <c r="C11" s="169" t="s">
        <v>121</v>
      </c>
      <c r="D11" s="200" t="s">
        <v>128</v>
      </c>
      <c r="E11" s="201">
        <v>800</v>
      </c>
      <c r="F11" s="201">
        <v>800</v>
      </c>
      <c r="G11" s="201">
        <f t="shared" si="0"/>
        <v>0</v>
      </c>
      <c r="H11" s="201">
        <v>750</v>
      </c>
      <c r="I11" s="201"/>
      <c r="J11" s="201">
        <f t="shared" si="1"/>
        <v>750</v>
      </c>
      <c r="K11" s="201"/>
      <c r="L11" s="237"/>
      <c r="M11" s="225">
        <f t="shared" si="2"/>
        <v>0</v>
      </c>
    </row>
    <row r="12" spans="1:13">
      <c r="A12" s="228">
        <f t="shared" si="3"/>
        <v>6</v>
      </c>
      <c r="B12" s="168" t="s">
        <v>122</v>
      </c>
      <c r="C12" s="169" t="s">
        <v>268</v>
      </c>
      <c r="D12" s="200" t="s">
        <v>128</v>
      </c>
      <c r="E12" s="201"/>
      <c r="F12" s="201"/>
      <c r="G12" s="201">
        <f t="shared" si="0"/>
        <v>0</v>
      </c>
      <c r="H12" s="201"/>
      <c r="I12" s="201"/>
      <c r="J12" s="201">
        <f t="shared" si="1"/>
        <v>0</v>
      </c>
      <c r="K12" s="201"/>
      <c r="L12" s="237"/>
      <c r="M12" s="225">
        <f t="shared" si="2"/>
        <v>0</v>
      </c>
    </row>
    <row r="13" spans="1:13">
      <c r="A13" s="228">
        <f t="shared" si="3"/>
        <v>7</v>
      </c>
      <c r="B13" s="168" t="s">
        <v>278</v>
      </c>
      <c r="C13" s="169" t="s">
        <v>272</v>
      </c>
      <c r="D13" s="200" t="s">
        <v>128</v>
      </c>
      <c r="E13" s="201">
        <v>800</v>
      </c>
      <c r="F13" s="201">
        <v>200</v>
      </c>
      <c r="G13" s="201">
        <f t="shared" si="0"/>
        <v>600</v>
      </c>
      <c r="H13" s="201">
        <v>650</v>
      </c>
      <c r="I13" s="201">
        <v>650</v>
      </c>
      <c r="J13" s="201">
        <f t="shared" si="1"/>
        <v>0</v>
      </c>
      <c r="K13" s="201">
        <v>150</v>
      </c>
      <c r="L13" s="237">
        <v>150</v>
      </c>
      <c r="M13" s="225">
        <f t="shared" si="2"/>
        <v>0</v>
      </c>
    </row>
    <row r="14" spans="1:13">
      <c r="A14" s="228">
        <v>10</v>
      </c>
      <c r="B14" s="168" t="s">
        <v>306</v>
      </c>
      <c r="C14" s="169" t="s">
        <v>321</v>
      </c>
      <c r="D14" s="200" t="s">
        <v>128</v>
      </c>
      <c r="E14" s="201">
        <v>700</v>
      </c>
      <c r="F14" s="201"/>
      <c r="G14" s="201">
        <f t="shared" si="0"/>
        <v>700</v>
      </c>
      <c r="H14" s="201">
        <v>600</v>
      </c>
      <c r="I14" s="201">
        <v>600</v>
      </c>
      <c r="J14" s="201">
        <f t="shared" si="1"/>
        <v>0</v>
      </c>
      <c r="K14" s="201">
        <v>100</v>
      </c>
      <c r="L14" s="237">
        <v>100</v>
      </c>
      <c r="M14" s="225">
        <f t="shared" si="2"/>
        <v>0</v>
      </c>
    </row>
    <row r="15" spans="1:13">
      <c r="A15" s="228">
        <f t="shared" si="3"/>
        <v>11</v>
      </c>
      <c r="B15" s="168" t="s">
        <v>333</v>
      </c>
      <c r="C15" s="169" t="s">
        <v>334</v>
      </c>
      <c r="D15" s="200" t="s">
        <v>128</v>
      </c>
      <c r="E15" s="201">
        <v>800</v>
      </c>
      <c r="F15" s="201">
        <v>800</v>
      </c>
      <c r="G15" s="201">
        <f t="shared" si="0"/>
        <v>0</v>
      </c>
      <c r="H15" s="201">
        <v>650</v>
      </c>
      <c r="I15" s="230">
        <v>650</v>
      </c>
      <c r="J15" s="201">
        <f t="shared" si="1"/>
        <v>0</v>
      </c>
      <c r="K15" s="231">
        <v>100</v>
      </c>
      <c r="L15" s="237">
        <v>100</v>
      </c>
      <c r="M15" s="225">
        <f t="shared" si="2"/>
        <v>0</v>
      </c>
    </row>
    <row r="16" spans="1:13">
      <c r="A16" s="228">
        <f t="shared" si="3"/>
        <v>12</v>
      </c>
      <c r="B16" s="168" t="s">
        <v>335</v>
      </c>
      <c r="C16" s="169" t="s">
        <v>215</v>
      </c>
      <c r="D16" s="200" t="s">
        <v>128</v>
      </c>
      <c r="E16" s="201"/>
      <c r="F16" s="201"/>
      <c r="G16" s="201">
        <f t="shared" si="0"/>
        <v>0</v>
      </c>
      <c r="H16" s="201"/>
      <c r="I16" s="201"/>
      <c r="J16" s="201">
        <f t="shared" si="1"/>
        <v>0</v>
      </c>
      <c r="K16" s="201"/>
      <c r="L16" s="237"/>
      <c r="M16" s="225">
        <f t="shared" si="2"/>
        <v>0</v>
      </c>
    </row>
    <row r="17" spans="1:13">
      <c r="A17" s="228">
        <f t="shared" si="3"/>
        <v>13</v>
      </c>
      <c r="B17" s="168" t="s">
        <v>336</v>
      </c>
      <c r="C17" s="169" t="s">
        <v>337</v>
      </c>
      <c r="D17" s="200" t="s">
        <v>128</v>
      </c>
      <c r="E17" s="201">
        <v>800</v>
      </c>
      <c r="F17" s="201">
        <v>800</v>
      </c>
      <c r="G17" s="201">
        <f t="shared" si="0"/>
        <v>0</v>
      </c>
      <c r="H17" s="201">
        <v>600</v>
      </c>
      <c r="I17" s="201">
        <v>600</v>
      </c>
      <c r="J17" s="201">
        <f t="shared" si="1"/>
        <v>0</v>
      </c>
      <c r="K17" s="201">
        <v>150</v>
      </c>
      <c r="L17" s="237">
        <v>150</v>
      </c>
      <c r="M17" s="225">
        <f t="shared" si="2"/>
        <v>0</v>
      </c>
    </row>
    <row r="18" spans="1:13">
      <c r="A18" s="228">
        <v>14</v>
      </c>
      <c r="B18" s="168" t="s">
        <v>342</v>
      </c>
      <c r="C18" s="169" t="s">
        <v>345</v>
      </c>
      <c r="D18" s="200" t="s">
        <v>128</v>
      </c>
      <c r="E18" s="201">
        <v>800</v>
      </c>
      <c r="F18" s="201">
        <v>800</v>
      </c>
      <c r="G18" s="201">
        <f t="shared" si="0"/>
        <v>0</v>
      </c>
      <c r="H18" s="201">
        <v>650</v>
      </c>
      <c r="I18" s="201">
        <v>650</v>
      </c>
      <c r="J18" s="201">
        <f t="shared" si="1"/>
        <v>0</v>
      </c>
      <c r="K18" s="201">
        <v>150</v>
      </c>
      <c r="L18" s="237">
        <v>150</v>
      </c>
      <c r="M18" s="225">
        <f t="shared" si="2"/>
        <v>0</v>
      </c>
    </row>
    <row r="19" spans="1:13">
      <c r="A19" s="228">
        <f t="shared" si="3"/>
        <v>15</v>
      </c>
      <c r="B19" s="168" t="s">
        <v>343</v>
      </c>
      <c r="C19" s="169" t="s">
        <v>344</v>
      </c>
      <c r="D19" s="200" t="s">
        <v>128</v>
      </c>
      <c r="E19" s="201">
        <v>800</v>
      </c>
      <c r="F19" s="201">
        <v>800</v>
      </c>
      <c r="G19" s="201">
        <f t="shared" si="0"/>
        <v>0</v>
      </c>
      <c r="H19" s="201">
        <v>600</v>
      </c>
      <c r="I19" s="201">
        <v>600</v>
      </c>
      <c r="J19" s="201">
        <f t="shared" si="1"/>
        <v>0</v>
      </c>
      <c r="K19" s="201">
        <v>150</v>
      </c>
      <c r="L19" s="237">
        <v>150</v>
      </c>
      <c r="M19" s="225">
        <f t="shared" si="2"/>
        <v>0</v>
      </c>
    </row>
    <row r="20" spans="1:13">
      <c r="A20" s="228">
        <f t="shared" si="3"/>
        <v>16</v>
      </c>
      <c r="B20" s="168" t="s">
        <v>346</v>
      </c>
      <c r="C20" s="169" t="s">
        <v>453</v>
      </c>
      <c r="D20" s="200" t="s">
        <v>128</v>
      </c>
      <c r="E20" s="201">
        <v>800</v>
      </c>
      <c r="F20" s="201">
        <v>800</v>
      </c>
      <c r="G20" s="201">
        <f t="shared" si="0"/>
        <v>0</v>
      </c>
      <c r="H20" s="201">
        <v>650</v>
      </c>
      <c r="I20" s="201">
        <v>650</v>
      </c>
      <c r="J20" s="201">
        <f t="shared" si="1"/>
        <v>0</v>
      </c>
      <c r="K20" s="201">
        <v>150</v>
      </c>
      <c r="L20" s="237">
        <v>150</v>
      </c>
      <c r="M20" s="225">
        <f t="shared" si="2"/>
        <v>0</v>
      </c>
    </row>
    <row r="21" spans="1:13">
      <c r="A21" s="228">
        <f t="shared" si="3"/>
        <v>17</v>
      </c>
      <c r="B21" s="168" t="s">
        <v>347</v>
      </c>
      <c r="C21" s="169" t="s">
        <v>113</v>
      </c>
      <c r="D21" s="200" t="s">
        <v>128</v>
      </c>
      <c r="E21" s="201"/>
      <c r="F21" s="201"/>
      <c r="G21" s="201">
        <f t="shared" si="0"/>
        <v>0</v>
      </c>
      <c r="H21" s="201"/>
      <c r="I21" s="201"/>
      <c r="J21" s="201">
        <f t="shared" si="1"/>
        <v>0</v>
      </c>
      <c r="K21" s="201"/>
      <c r="L21" s="237"/>
      <c r="M21" s="225">
        <f t="shared" si="2"/>
        <v>0</v>
      </c>
    </row>
    <row r="22" spans="1:13" ht="15" customHeight="1">
      <c r="A22" s="228">
        <v>21</v>
      </c>
      <c r="B22" s="168" t="s">
        <v>348</v>
      </c>
      <c r="C22" s="169" t="s">
        <v>118</v>
      </c>
      <c r="D22" s="200" t="s">
        <v>128</v>
      </c>
      <c r="E22" s="201"/>
      <c r="F22" s="201"/>
      <c r="G22" s="201">
        <f t="shared" si="0"/>
        <v>0</v>
      </c>
      <c r="H22" s="201"/>
      <c r="I22" s="201"/>
      <c r="J22" s="201">
        <f t="shared" si="1"/>
        <v>0</v>
      </c>
      <c r="K22" s="201"/>
      <c r="L22" s="237"/>
      <c r="M22" s="225">
        <f t="shared" si="2"/>
        <v>0</v>
      </c>
    </row>
    <row r="23" spans="1:13" ht="15" customHeight="1">
      <c r="A23" s="228">
        <v>22</v>
      </c>
      <c r="B23" s="168" t="s">
        <v>349</v>
      </c>
      <c r="C23" s="169" t="s">
        <v>151</v>
      </c>
      <c r="D23" s="200" t="s">
        <v>128</v>
      </c>
      <c r="E23" s="201">
        <v>800</v>
      </c>
      <c r="F23" s="201">
        <v>800</v>
      </c>
      <c r="G23" s="201">
        <f t="shared" si="0"/>
        <v>0</v>
      </c>
      <c r="H23" s="201">
        <v>650</v>
      </c>
      <c r="I23" s="201">
        <v>650</v>
      </c>
      <c r="J23" s="201">
        <v>0</v>
      </c>
      <c r="K23" s="201">
        <v>150</v>
      </c>
      <c r="L23" s="237">
        <v>150</v>
      </c>
      <c r="M23" s="225">
        <f t="shared" si="2"/>
        <v>0</v>
      </c>
    </row>
    <row r="24" spans="1:13" ht="15" customHeight="1">
      <c r="A24" s="228">
        <v>23</v>
      </c>
      <c r="B24" s="168" t="s">
        <v>350</v>
      </c>
      <c r="C24" s="169" t="s">
        <v>351</v>
      </c>
      <c r="D24" s="200" t="s">
        <v>128</v>
      </c>
      <c r="E24" s="201">
        <v>800</v>
      </c>
      <c r="F24" s="201"/>
      <c r="G24" s="201">
        <f t="shared" si="0"/>
        <v>800</v>
      </c>
      <c r="H24" s="201">
        <v>600</v>
      </c>
      <c r="I24" s="201">
        <v>600</v>
      </c>
      <c r="J24" s="201">
        <f t="shared" si="1"/>
        <v>0</v>
      </c>
      <c r="K24" s="201">
        <v>100</v>
      </c>
      <c r="L24" s="237">
        <v>100</v>
      </c>
      <c r="M24" s="225">
        <f t="shared" si="2"/>
        <v>0</v>
      </c>
    </row>
    <row r="25" spans="1:13" ht="15" customHeight="1">
      <c r="A25" s="228">
        <v>24</v>
      </c>
      <c r="B25" s="168" t="s">
        <v>352</v>
      </c>
      <c r="C25" s="169" t="s">
        <v>353</v>
      </c>
      <c r="D25" s="200" t="s">
        <v>128</v>
      </c>
      <c r="E25" s="201">
        <v>800</v>
      </c>
      <c r="F25" s="201">
        <v>800</v>
      </c>
      <c r="G25" s="201">
        <f t="shared" si="0"/>
        <v>0</v>
      </c>
      <c r="H25" s="201">
        <v>600</v>
      </c>
      <c r="I25" s="201">
        <v>600</v>
      </c>
      <c r="J25" s="201">
        <f t="shared" si="1"/>
        <v>0</v>
      </c>
      <c r="K25" s="201">
        <v>200</v>
      </c>
      <c r="L25" s="237">
        <v>200</v>
      </c>
      <c r="M25" s="225">
        <f t="shared" si="2"/>
        <v>0</v>
      </c>
    </row>
    <row r="26" spans="1:13" ht="15" customHeight="1">
      <c r="A26" s="228">
        <v>25</v>
      </c>
      <c r="B26" s="168" t="s">
        <v>239</v>
      </c>
      <c r="C26" s="169" t="s">
        <v>118</v>
      </c>
      <c r="D26" s="200" t="s">
        <v>128</v>
      </c>
      <c r="E26" s="201">
        <v>700</v>
      </c>
      <c r="F26" s="201">
        <v>700</v>
      </c>
      <c r="G26" s="201">
        <f t="shared" si="0"/>
        <v>0</v>
      </c>
      <c r="H26" s="201">
        <v>600</v>
      </c>
      <c r="I26" s="201">
        <v>600</v>
      </c>
      <c r="J26" s="201">
        <f t="shared" si="1"/>
        <v>0</v>
      </c>
      <c r="K26" s="201">
        <v>150</v>
      </c>
      <c r="L26" s="237">
        <v>150</v>
      </c>
      <c r="M26" s="225">
        <f t="shared" si="2"/>
        <v>0</v>
      </c>
    </row>
    <row r="27" spans="1:13" ht="15" customHeight="1">
      <c r="A27" s="228">
        <v>27</v>
      </c>
      <c r="B27" s="168" t="s">
        <v>153</v>
      </c>
      <c r="C27" s="169" t="s">
        <v>113</v>
      </c>
      <c r="D27" s="200" t="s">
        <v>128</v>
      </c>
      <c r="E27" s="201">
        <v>800</v>
      </c>
      <c r="F27" s="201">
        <v>800</v>
      </c>
      <c r="G27" s="201">
        <f t="shared" si="0"/>
        <v>0</v>
      </c>
      <c r="H27" s="201">
        <v>600</v>
      </c>
      <c r="I27" s="201">
        <v>600</v>
      </c>
      <c r="J27" s="201">
        <f t="shared" si="1"/>
        <v>0</v>
      </c>
      <c r="K27" s="201">
        <v>150</v>
      </c>
      <c r="L27" s="237">
        <v>150</v>
      </c>
      <c r="M27" s="225">
        <f t="shared" si="2"/>
        <v>0</v>
      </c>
    </row>
    <row r="28" spans="1:13">
      <c r="A28" s="228">
        <v>28</v>
      </c>
      <c r="B28" s="168" t="s">
        <v>109</v>
      </c>
      <c r="C28" s="169" t="s">
        <v>178</v>
      </c>
      <c r="D28" s="200" t="s">
        <v>128</v>
      </c>
      <c r="E28" s="201">
        <v>700</v>
      </c>
      <c r="F28" s="201"/>
      <c r="G28" s="201">
        <f t="shared" si="0"/>
        <v>700</v>
      </c>
      <c r="H28" s="201">
        <v>600</v>
      </c>
      <c r="I28" s="201">
        <v>600</v>
      </c>
      <c r="J28" s="201">
        <f t="shared" si="1"/>
        <v>0</v>
      </c>
      <c r="K28" s="201">
        <v>100</v>
      </c>
      <c r="L28" s="237">
        <v>100</v>
      </c>
      <c r="M28" s="225">
        <f t="shared" si="2"/>
        <v>0</v>
      </c>
    </row>
    <row r="29" spans="1:13">
      <c r="A29" s="228">
        <v>29</v>
      </c>
      <c r="B29" s="168" t="s">
        <v>375</v>
      </c>
      <c r="C29" s="169" t="s">
        <v>376</v>
      </c>
      <c r="D29" s="200" t="s">
        <v>128</v>
      </c>
      <c r="E29" s="201">
        <v>700</v>
      </c>
      <c r="F29" s="201">
        <v>700</v>
      </c>
      <c r="G29" s="201">
        <f t="shared" si="0"/>
        <v>0</v>
      </c>
      <c r="H29" s="201">
        <v>650</v>
      </c>
      <c r="I29" s="201">
        <v>650</v>
      </c>
      <c r="J29" s="201">
        <f t="shared" si="1"/>
        <v>0</v>
      </c>
      <c r="K29" s="201">
        <v>150</v>
      </c>
      <c r="L29" s="237">
        <v>150</v>
      </c>
      <c r="M29" s="225">
        <f t="shared" si="2"/>
        <v>0</v>
      </c>
    </row>
    <row r="30" spans="1:13">
      <c r="A30" s="228">
        <v>30</v>
      </c>
      <c r="B30" s="168" t="s">
        <v>377</v>
      </c>
      <c r="C30" s="169" t="s">
        <v>378</v>
      </c>
      <c r="D30" s="200" t="s">
        <v>128</v>
      </c>
      <c r="E30" s="201">
        <v>800</v>
      </c>
      <c r="F30" s="201">
        <v>200</v>
      </c>
      <c r="G30" s="201">
        <f t="shared" si="0"/>
        <v>600</v>
      </c>
      <c r="H30" s="201">
        <v>600</v>
      </c>
      <c r="I30" s="201">
        <v>600</v>
      </c>
      <c r="J30" s="201">
        <f t="shared" si="1"/>
        <v>0</v>
      </c>
      <c r="K30" s="201">
        <v>150</v>
      </c>
      <c r="L30" s="237">
        <v>150</v>
      </c>
      <c r="M30" s="225">
        <f t="shared" si="2"/>
        <v>0</v>
      </c>
    </row>
    <row r="31" spans="1:13">
      <c r="A31" s="228">
        <v>31</v>
      </c>
      <c r="B31" s="168" t="s">
        <v>380</v>
      </c>
      <c r="C31" s="169" t="s">
        <v>64</v>
      </c>
      <c r="D31" s="200" t="s">
        <v>128</v>
      </c>
      <c r="E31" s="201">
        <v>800</v>
      </c>
      <c r="F31" s="201">
        <v>200</v>
      </c>
      <c r="G31" s="201">
        <f t="shared" si="0"/>
        <v>600</v>
      </c>
      <c r="H31" s="201">
        <v>600</v>
      </c>
      <c r="I31" s="201">
        <v>600</v>
      </c>
      <c r="J31" s="201">
        <f t="shared" si="1"/>
        <v>0</v>
      </c>
      <c r="K31" s="201">
        <v>150</v>
      </c>
      <c r="L31" s="237">
        <v>150</v>
      </c>
      <c r="M31" s="225">
        <f t="shared" si="2"/>
        <v>0</v>
      </c>
    </row>
    <row r="32" spans="1:13">
      <c r="A32" s="228">
        <v>33</v>
      </c>
      <c r="B32" s="181" t="s">
        <v>403</v>
      </c>
      <c r="C32" s="182" t="s">
        <v>404</v>
      </c>
      <c r="D32" s="200" t="s">
        <v>128</v>
      </c>
      <c r="E32" s="201">
        <v>800</v>
      </c>
      <c r="F32" s="201">
        <v>250</v>
      </c>
      <c r="G32" s="201">
        <f t="shared" si="0"/>
        <v>550</v>
      </c>
      <c r="H32" s="201">
        <v>600</v>
      </c>
      <c r="I32" s="201">
        <v>600</v>
      </c>
      <c r="J32" s="201">
        <f t="shared" si="1"/>
        <v>0</v>
      </c>
      <c r="K32" s="201">
        <v>150</v>
      </c>
      <c r="L32" s="237">
        <v>150</v>
      </c>
      <c r="M32" s="225">
        <f t="shared" si="2"/>
        <v>0</v>
      </c>
    </row>
    <row r="33" spans="1:13">
      <c r="A33" s="228">
        <v>34</v>
      </c>
      <c r="B33" s="181" t="s">
        <v>409</v>
      </c>
      <c r="C33" s="182" t="s">
        <v>410</v>
      </c>
      <c r="D33" s="200" t="s">
        <v>128</v>
      </c>
      <c r="E33" s="201">
        <v>800</v>
      </c>
      <c r="F33" s="201">
        <v>800</v>
      </c>
      <c r="G33" s="201">
        <f t="shared" si="0"/>
        <v>0</v>
      </c>
      <c r="H33" s="201">
        <v>600</v>
      </c>
      <c r="I33" s="201">
        <v>600</v>
      </c>
      <c r="J33" s="201">
        <f t="shared" si="1"/>
        <v>0</v>
      </c>
      <c r="K33" s="201">
        <v>150</v>
      </c>
      <c r="L33" s="237">
        <v>150</v>
      </c>
      <c r="M33" s="225">
        <f t="shared" si="2"/>
        <v>0</v>
      </c>
    </row>
    <row r="34" spans="1:13">
      <c r="A34" s="228">
        <v>35</v>
      </c>
      <c r="B34" s="181" t="s">
        <v>412</v>
      </c>
      <c r="C34" s="182" t="s">
        <v>120</v>
      </c>
      <c r="D34" s="200" t="s">
        <v>128</v>
      </c>
      <c r="E34" s="201">
        <v>800</v>
      </c>
      <c r="F34" s="201">
        <v>800</v>
      </c>
      <c r="G34" s="201">
        <f t="shared" si="0"/>
        <v>0</v>
      </c>
      <c r="H34" s="201">
        <v>600</v>
      </c>
      <c r="I34" s="201">
        <v>600</v>
      </c>
      <c r="J34" s="201">
        <f t="shared" si="1"/>
        <v>0</v>
      </c>
      <c r="K34" s="201">
        <v>150</v>
      </c>
      <c r="L34" s="237">
        <v>150</v>
      </c>
      <c r="M34" s="225">
        <f t="shared" si="2"/>
        <v>0</v>
      </c>
    </row>
    <row r="35" spans="1:13">
      <c r="A35" s="228">
        <v>36</v>
      </c>
      <c r="B35" s="181" t="s">
        <v>365</v>
      </c>
      <c r="C35" s="182" t="s">
        <v>50</v>
      </c>
      <c r="D35" s="200" t="s">
        <v>128</v>
      </c>
      <c r="E35" s="201">
        <v>0</v>
      </c>
      <c r="F35" s="201"/>
      <c r="G35" s="201">
        <f t="shared" si="0"/>
        <v>0</v>
      </c>
      <c r="H35" s="201"/>
      <c r="I35" s="201"/>
      <c r="J35" s="201">
        <f t="shared" si="1"/>
        <v>0</v>
      </c>
      <c r="K35" s="201"/>
      <c r="L35" s="237"/>
      <c r="M35" s="225">
        <f t="shared" si="2"/>
        <v>0</v>
      </c>
    </row>
    <row r="36" spans="1:13">
      <c r="A36" s="228">
        <v>39</v>
      </c>
      <c r="B36" s="168" t="s">
        <v>455</v>
      </c>
      <c r="C36" s="169" t="s">
        <v>151</v>
      </c>
      <c r="D36" s="200" t="s">
        <v>128</v>
      </c>
      <c r="E36" s="201">
        <v>0</v>
      </c>
      <c r="F36" s="171"/>
      <c r="G36" s="201">
        <f t="shared" si="0"/>
        <v>0</v>
      </c>
      <c r="H36" s="171"/>
      <c r="I36" s="171"/>
      <c r="J36" s="171">
        <f t="shared" si="1"/>
        <v>0</v>
      </c>
      <c r="K36" s="171"/>
      <c r="L36" s="172"/>
      <c r="M36" s="225">
        <f t="shared" si="2"/>
        <v>0</v>
      </c>
    </row>
    <row r="37" spans="1:13">
      <c r="A37" s="228">
        <v>40</v>
      </c>
      <c r="B37" s="168" t="s">
        <v>458</v>
      </c>
      <c r="C37" s="169" t="s">
        <v>459</v>
      </c>
      <c r="D37" s="200" t="s">
        <v>128</v>
      </c>
      <c r="E37" s="201">
        <v>0</v>
      </c>
      <c r="F37" s="171"/>
      <c r="G37" s="201">
        <f t="shared" si="0"/>
        <v>0</v>
      </c>
      <c r="H37" s="171"/>
      <c r="I37" s="171"/>
      <c r="J37" s="171">
        <f t="shared" ref="J37:J59" si="4">+H37-I37</f>
        <v>0</v>
      </c>
      <c r="K37" s="171"/>
      <c r="L37" s="172"/>
      <c r="M37" s="225">
        <f t="shared" si="2"/>
        <v>0</v>
      </c>
    </row>
    <row r="38" spans="1:13">
      <c r="A38" s="228">
        <v>41</v>
      </c>
      <c r="B38" s="168" t="s">
        <v>483</v>
      </c>
      <c r="C38" s="169" t="s">
        <v>484</v>
      </c>
      <c r="D38" s="200" t="s">
        <v>128</v>
      </c>
      <c r="E38" s="201">
        <v>800</v>
      </c>
      <c r="F38" s="171">
        <v>800</v>
      </c>
      <c r="G38" s="201">
        <f t="shared" ref="G38:G65" si="5">+E38-F38</f>
        <v>0</v>
      </c>
      <c r="H38" s="171">
        <v>600</v>
      </c>
      <c r="I38" s="171">
        <v>600</v>
      </c>
      <c r="J38" s="171">
        <f t="shared" si="4"/>
        <v>0</v>
      </c>
      <c r="K38" s="171"/>
      <c r="L38" s="172"/>
      <c r="M38" s="225">
        <f t="shared" ref="M38:M60" si="6">+K38-L38</f>
        <v>0</v>
      </c>
    </row>
    <row r="39" spans="1:13">
      <c r="A39" s="228">
        <v>42</v>
      </c>
      <c r="B39" s="168" t="s">
        <v>485</v>
      </c>
      <c r="C39" s="169" t="s">
        <v>311</v>
      </c>
      <c r="D39" s="200" t="s">
        <v>128</v>
      </c>
      <c r="E39" s="201">
        <v>800</v>
      </c>
      <c r="F39" s="171">
        <v>800</v>
      </c>
      <c r="G39" s="201">
        <f t="shared" si="5"/>
        <v>0</v>
      </c>
      <c r="H39" s="171">
        <v>650</v>
      </c>
      <c r="I39" s="171">
        <v>650</v>
      </c>
      <c r="J39" s="171">
        <f t="shared" si="4"/>
        <v>0</v>
      </c>
      <c r="K39" s="171">
        <v>150</v>
      </c>
      <c r="L39" s="172">
        <v>150</v>
      </c>
      <c r="M39" s="225">
        <f t="shared" si="6"/>
        <v>0</v>
      </c>
    </row>
    <row r="40" spans="1:13">
      <c r="A40" s="228">
        <v>43</v>
      </c>
      <c r="B40" s="168" t="s">
        <v>486</v>
      </c>
      <c r="C40" s="169" t="s">
        <v>487</v>
      </c>
      <c r="D40" s="200" t="s">
        <v>128</v>
      </c>
      <c r="E40" s="201">
        <v>800</v>
      </c>
      <c r="F40" s="171">
        <v>800</v>
      </c>
      <c r="G40" s="201">
        <f t="shared" si="5"/>
        <v>0</v>
      </c>
      <c r="H40" s="171">
        <v>650</v>
      </c>
      <c r="I40" s="171"/>
      <c r="J40" s="171">
        <f t="shared" si="4"/>
        <v>650</v>
      </c>
      <c r="K40" s="171">
        <v>150</v>
      </c>
      <c r="L40" s="172"/>
      <c r="M40" s="225">
        <f t="shared" si="6"/>
        <v>150</v>
      </c>
    </row>
    <row r="41" spans="1:13">
      <c r="A41" s="228">
        <v>44</v>
      </c>
      <c r="B41" s="168" t="s">
        <v>488</v>
      </c>
      <c r="C41" s="169" t="s">
        <v>489</v>
      </c>
      <c r="D41" s="200" t="s">
        <v>128</v>
      </c>
      <c r="E41" s="201">
        <v>800</v>
      </c>
      <c r="F41" s="171">
        <v>800</v>
      </c>
      <c r="G41" s="201">
        <f t="shared" si="5"/>
        <v>0</v>
      </c>
      <c r="H41" s="171">
        <v>650</v>
      </c>
      <c r="I41" s="171">
        <v>650</v>
      </c>
      <c r="J41" s="171">
        <f t="shared" si="4"/>
        <v>0</v>
      </c>
      <c r="K41" s="171">
        <v>150</v>
      </c>
      <c r="L41" s="172">
        <v>150</v>
      </c>
      <c r="M41" s="225">
        <f t="shared" si="6"/>
        <v>0</v>
      </c>
    </row>
    <row r="42" spans="1:13">
      <c r="A42" s="228">
        <v>45</v>
      </c>
      <c r="B42" s="168" t="s">
        <v>490</v>
      </c>
      <c r="C42" s="169" t="s">
        <v>491</v>
      </c>
      <c r="D42" s="200" t="s">
        <v>128</v>
      </c>
      <c r="E42" s="201">
        <v>800</v>
      </c>
      <c r="F42" s="171">
        <v>800</v>
      </c>
      <c r="G42" s="201">
        <f t="shared" si="5"/>
        <v>0</v>
      </c>
      <c r="H42" s="171">
        <v>650</v>
      </c>
      <c r="I42" s="171">
        <v>650</v>
      </c>
      <c r="J42" s="171">
        <f t="shared" si="4"/>
        <v>0</v>
      </c>
      <c r="K42" s="171">
        <v>150</v>
      </c>
      <c r="L42" s="172">
        <v>150</v>
      </c>
      <c r="M42" s="225">
        <f t="shared" si="6"/>
        <v>0</v>
      </c>
    </row>
    <row r="43" spans="1:13">
      <c r="A43" s="228">
        <v>46</v>
      </c>
      <c r="B43" s="168" t="s">
        <v>492</v>
      </c>
      <c r="C43" s="169" t="s">
        <v>493</v>
      </c>
      <c r="D43" s="200" t="s">
        <v>128</v>
      </c>
      <c r="E43" s="201">
        <v>800</v>
      </c>
      <c r="F43" s="171">
        <v>800</v>
      </c>
      <c r="G43" s="201">
        <f t="shared" si="5"/>
        <v>0</v>
      </c>
      <c r="H43" s="171">
        <v>650</v>
      </c>
      <c r="I43" s="171">
        <v>650</v>
      </c>
      <c r="J43" s="171">
        <f t="shared" si="4"/>
        <v>0</v>
      </c>
      <c r="K43" s="171">
        <v>150</v>
      </c>
      <c r="L43" s="172">
        <v>150</v>
      </c>
      <c r="M43" s="225">
        <f t="shared" si="6"/>
        <v>0</v>
      </c>
    </row>
    <row r="44" spans="1:13">
      <c r="A44" s="228">
        <v>47</v>
      </c>
      <c r="B44" s="168" t="s">
        <v>494</v>
      </c>
      <c r="C44" s="169" t="s">
        <v>123</v>
      </c>
      <c r="D44" s="200" t="s">
        <v>128</v>
      </c>
      <c r="E44" s="201">
        <v>800</v>
      </c>
      <c r="F44" s="171">
        <v>800</v>
      </c>
      <c r="G44" s="201">
        <f t="shared" si="5"/>
        <v>0</v>
      </c>
      <c r="H44" s="171">
        <v>650</v>
      </c>
      <c r="I44" s="171"/>
      <c r="J44" s="171">
        <f t="shared" si="4"/>
        <v>650</v>
      </c>
      <c r="K44" s="171">
        <v>150</v>
      </c>
      <c r="L44" s="172"/>
      <c r="M44" s="225">
        <f t="shared" si="6"/>
        <v>150</v>
      </c>
    </row>
    <row r="45" spans="1:13">
      <c r="A45" s="228">
        <v>48</v>
      </c>
      <c r="B45" s="168" t="s">
        <v>159</v>
      </c>
      <c r="C45" s="169" t="s">
        <v>115</v>
      </c>
      <c r="D45" s="200" t="s">
        <v>128</v>
      </c>
      <c r="E45" s="201">
        <v>800</v>
      </c>
      <c r="F45" s="171">
        <v>800</v>
      </c>
      <c r="G45" s="201">
        <f t="shared" si="5"/>
        <v>0</v>
      </c>
      <c r="H45" s="171">
        <v>600</v>
      </c>
      <c r="I45" s="171">
        <v>200</v>
      </c>
      <c r="J45" s="171">
        <f t="shared" si="4"/>
        <v>400</v>
      </c>
      <c r="K45" s="171"/>
      <c r="L45" s="172"/>
      <c r="M45" s="225">
        <f t="shared" si="6"/>
        <v>0</v>
      </c>
    </row>
    <row r="46" spans="1:13">
      <c r="A46" s="228">
        <v>49</v>
      </c>
      <c r="B46" s="168" t="s">
        <v>495</v>
      </c>
      <c r="C46" s="169" t="s">
        <v>107</v>
      </c>
      <c r="D46" s="200" t="s">
        <v>128</v>
      </c>
      <c r="E46" s="201">
        <v>800</v>
      </c>
      <c r="F46" s="171">
        <v>800</v>
      </c>
      <c r="G46" s="201">
        <f t="shared" si="5"/>
        <v>0</v>
      </c>
      <c r="H46" s="171">
        <v>550</v>
      </c>
      <c r="I46" s="171">
        <v>550</v>
      </c>
      <c r="J46" s="171">
        <f t="shared" si="4"/>
        <v>0</v>
      </c>
      <c r="K46" s="171">
        <v>150</v>
      </c>
      <c r="L46" s="172">
        <v>150</v>
      </c>
      <c r="M46" s="225">
        <f t="shared" si="6"/>
        <v>0</v>
      </c>
    </row>
    <row r="47" spans="1:13">
      <c r="A47" s="228">
        <v>50</v>
      </c>
      <c r="B47" s="168" t="s">
        <v>496</v>
      </c>
      <c r="C47" s="169" t="s">
        <v>207</v>
      </c>
      <c r="D47" s="200" t="s">
        <v>128</v>
      </c>
      <c r="E47" s="201">
        <v>800</v>
      </c>
      <c r="F47" s="171">
        <v>300</v>
      </c>
      <c r="G47" s="201">
        <f t="shared" si="5"/>
        <v>500</v>
      </c>
      <c r="H47" s="171">
        <v>600</v>
      </c>
      <c r="I47" s="171">
        <v>600</v>
      </c>
      <c r="J47" s="171">
        <f t="shared" si="4"/>
        <v>0</v>
      </c>
      <c r="K47" s="171">
        <v>100</v>
      </c>
      <c r="L47" s="172">
        <v>100</v>
      </c>
      <c r="M47" s="225">
        <f t="shared" si="6"/>
        <v>0</v>
      </c>
    </row>
    <row r="48" spans="1:13">
      <c r="A48" s="228">
        <v>51</v>
      </c>
      <c r="B48" s="168" t="s">
        <v>497</v>
      </c>
      <c r="C48" s="169" t="s">
        <v>498</v>
      </c>
      <c r="D48" s="200" t="s">
        <v>128</v>
      </c>
      <c r="E48" s="201">
        <v>800</v>
      </c>
      <c r="F48" s="171">
        <v>800</v>
      </c>
      <c r="G48" s="201">
        <f t="shared" si="5"/>
        <v>0</v>
      </c>
      <c r="H48" s="171">
        <v>650</v>
      </c>
      <c r="I48" s="171">
        <v>650</v>
      </c>
      <c r="J48" s="171">
        <f t="shared" si="4"/>
        <v>0</v>
      </c>
      <c r="K48" s="171">
        <v>150</v>
      </c>
      <c r="L48" s="172">
        <v>150</v>
      </c>
      <c r="M48" s="225">
        <f t="shared" si="6"/>
        <v>0</v>
      </c>
    </row>
    <row r="49" spans="1:13">
      <c r="A49" s="228">
        <v>52</v>
      </c>
      <c r="B49" s="168" t="s">
        <v>364</v>
      </c>
      <c r="C49" s="169" t="s">
        <v>499</v>
      </c>
      <c r="D49" s="200" t="s">
        <v>128</v>
      </c>
      <c r="E49" s="201">
        <v>800</v>
      </c>
      <c r="F49" s="171">
        <v>400</v>
      </c>
      <c r="G49" s="201">
        <f t="shared" si="5"/>
        <v>400</v>
      </c>
      <c r="H49" s="171">
        <v>650</v>
      </c>
      <c r="I49" s="171">
        <v>650</v>
      </c>
      <c r="J49" s="171">
        <f t="shared" si="4"/>
        <v>0</v>
      </c>
      <c r="K49" s="171">
        <v>150</v>
      </c>
      <c r="L49" s="172">
        <v>150</v>
      </c>
      <c r="M49" s="225">
        <f t="shared" si="6"/>
        <v>0</v>
      </c>
    </row>
    <row r="50" spans="1:13">
      <c r="A50" s="228">
        <v>53</v>
      </c>
      <c r="B50" s="168" t="s">
        <v>500</v>
      </c>
      <c r="C50" s="169" t="s">
        <v>501</v>
      </c>
      <c r="D50" s="200" t="s">
        <v>128</v>
      </c>
      <c r="E50" s="201">
        <v>800</v>
      </c>
      <c r="F50" s="171">
        <v>800</v>
      </c>
      <c r="G50" s="201">
        <f t="shared" si="5"/>
        <v>0</v>
      </c>
      <c r="H50" s="171">
        <v>600</v>
      </c>
      <c r="I50" s="171">
        <v>600</v>
      </c>
      <c r="J50" s="171">
        <f t="shared" si="4"/>
        <v>0</v>
      </c>
      <c r="K50" s="171">
        <v>150</v>
      </c>
      <c r="L50" s="172">
        <v>150</v>
      </c>
      <c r="M50" s="225">
        <f t="shared" si="6"/>
        <v>0</v>
      </c>
    </row>
    <row r="51" spans="1:13">
      <c r="A51" s="228">
        <v>54</v>
      </c>
      <c r="B51" s="168" t="s">
        <v>500</v>
      </c>
      <c r="C51" s="169" t="s">
        <v>49</v>
      </c>
      <c r="D51" s="200" t="s">
        <v>128</v>
      </c>
      <c r="E51" s="201">
        <v>800</v>
      </c>
      <c r="F51" s="171">
        <v>800</v>
      </c>
      <c r="G51" s="201">
        <f t="shared" si="5"/>
        <v>0</v>
      </c>
      <c r="H51" s="171">
        <v>600</v>
      </c>
      <c r="I51" s="171">
        <v>600</v>
      </c>
      <c r="J51" s="171">
        <f t="shared" si="4"/>
        <v>0</v>
      </c>
      <c r="K51" s="171">
        <v>150</v>
      </c>
      <c r="L51" s="172">
        <v>150</v>
      </c>
      <c r="M51" s="225">
        <f t="shared" si="6"/>
        <v>0</v>
      </c>
    </row>
    <row r="52" spans="1:13">
      <c r="A52" s="228">
        <v>55</v>
      </c>
      <c r="B52" s="168" t="s">
        <v>502</v>
      </c>
      <c r="C52" s="169" t="s">
        <v>142</v>
      </c>
      <c r="D52" s="200" t="s">
        <v>128</v>
      </c>
      <c r="E52" s="201">
        <v>800</v>
      </c>
      <c r="F52" s="171">
        <v>800</v>
      </c>
      <c r="G52" s="201">
        <f t="shared" si="5"/>
        <v>0</v>
      </c>
      <c r="H52" s="171">
        <v>650</v>
      </c>
      <c r="I52" s="171"/>
      <c r="J52" s="171">
        <f t="shared" si="4"/>
        <v>650</v>
      </c>
      <c r="K52" s="171">
        <v>150</v>
      </c>
      <c r="L52" s="172"/>
      <c r="M52" s="225">
        <f t="shared" si="6"/>
        <v>150</v>
      </c>
    </row>
    <row r="53" spans="1:13">
      <c r="A53" s="228">
        <v>56</v>
      </c>
      <c r="B53" s="168" t="s">
        <v>503</v>
      </c>
      <c r="C53" s="169" t="s">
        <v>504</v>
      </c>
      <c r="D53" s="200" t="s">
        <v>128</v>
      </c>
      <c r="E53" s="201">
        <v>800</v>
      </c>
      <c r="F53" s="171">
        <v>200</v>
      </c>
      <c r="G53" s="201">
        <f t="shared" si="5"/>
        <v>600</v>
      </c>
      <c r="H53" s="171">
        <v>600</v>
      </c>
      <c r="I53" s="171">
        <v>600</v>
      </c>
      <c r="J53" s="171">
        <f t="shared" si="4"/>
        <v>0</v>
      </c>
      <c r="K53" s="171">
        <v>150</v>
      </c>
      <c r="L53" s="172">
        <v>150</v>
      </c>
      <c r="M53" s="225">
        <f t="shared" si="6"/>
        <v>0</v>
      </c>
    </row>
    <row r="54" spans="1:13">
      <c r="A54" s="228">
        <v>57</v>
      </c>
      <c r="B54" s="168" t="s">
        <v>505</v>
      </c>
      <c r="C54" s="169" t="s">
        <v>506</v>
      </c>
      <c r="D54" s="200" t="s">
        <v>128</v>
      </c>
      <c r="E54" s="201">
        <v>800</v>
      </c>
      <c r="F54" s="171">
        <v>800</v>
      </c>
      <c r="G54" s="201">
        <f t="shared" si="5"/>
        <v>0</v>
      </c>
      <c r="H54" s="171">
        <v>650</v>
      </c>
      <c r="I54" s="171">
        <v>650</v>
      </c>
      <c r="J54" s="171">
        <f t="shared" si="4"/>
        <v>0</v>
      </c>
      <c r="K54" s="171"/>
      <c r="L54" s="172"/>
      <c r="M54" s="225">
        <f t="shared" si="6"/>
        <v>0</v>
      </c>
    </row>
    <row r="55" spans="1:13">
      <c r="A55" s="228">
        <v>58</v>
      </c>
      <c r="B55" s="168" t="s">
        <v>505</v>
      </c>
      <c r="C55" s="169" t="s">
        <v>507</v>
      </c>
      <c r="D55" s="200" t="s">
        <v>128</v>
      </c>
      <c r="E55" s="201">
        <v>800</v>
      </c>
      <c r="F55" s="171">
        <v>800</v>
      </c>
      <c r="G55" s="201">
        <f t="shared" si="5"/>
        <v>0</v>
      </c>
      <c r="H55" s="171">
        <v>650</v>
      </c>
      <c r="I55" s="171">
        <v>650</v>
      </c>
      <c r="J55" s="171">
        <f t="shared" si="4"/>
        <v>0</v>
      </c>
      <c r="K55" s="171"/>
      <c r="L55" s="172"/>
      <c r="M55" s="225">
        <f t="shared" si="6"/>
        <v>0</v>
      </c>
    </row>
    <row r="56" spans="1:13">
      <c r="A56" s="228">
        <v>59</v>
      </c>
      <c r="B56" s="181" t="s">
        <v>521</v>
      </c>
      <c r="C56" s="182" t="s">
        <v>522</v>
      </c>
      <c r="D56" s="200" t="s">
        <v>128</v>
      </c>
      <c r="E56" s="201">
        <v>800</v>
      </c>
      <c r="F56" s="184">
        <v>800</v>
      </c>
      <c r="G56" s="201">
        <f t="shared" si="5"/>
        <v>0</v>
      </c>
      <c r="H56" s="184">
        <v>650</v>
      </c>
      <c r="I56" s="184">
        <v>650</v>
      </c>
      <c r="J56" s="171">
        <f t="shared" si="4"/>
        <v>0</v>
      </c>
      <c r="K56" s="184">
        <v>150</v>
      </c>
      <c r="L56" s="185">
        <v>150</v>
      </c>
      <c r="M56" s="225">
        <f t="shared" si="6"/>
        <v>0</v>
      </c>
    </row>
    <row r="57" spans="1:13">
      <c r="A57" s="228">
        <v>60</v>
      </c>
      <c r="B57" s="181" t="s">
        <v>523</v>
      </c>
      <c r="C57" s="182" t="s">
        <v>218</v>
      </c>
      <c r="D57" s="200" t="s">
        <v>128</v>
      </c>
      <c r="E57" s="201">
        <v>800</v>
      </c>
      <c r="F57" s="184">
        <v>800</v>
      </c>
      <c r="G57" s="201">
        <f t="shared" si="5"/>
        <v>0</v>
      </c>
      <c r="H57" s="184">
        <v>600</v>
      </c>
      <c r="I57" s="184">
        <v>600</v>
      </c>
      <c r="J57" s="171">
        <f t="shared" si="4"/>
        <v>0</v>
      </c>
      <c r="K57" s="184">
        <v>150</v>
      </c>
      <c r="L57" s="185">
        <v>150</v>
      </c>
      <c r="M57" s="225">
        <f t="shared" si="6"/>
        <v>0</v>
      </c>
    </row>
    <row r="58" spans="1:13">
      <c r="A58" s="228">
        <v>61</v>
      </c>
      <c r="B58" s="181" t="s">
        <v>526</v>
      </c>
      <c r="C58" s="182" t="s">
        <v>51</v>
      </c>
      <c r="D58" s="200" t="s">
        <v>128</v>
      </c>
      <c r="E58" s="201">
        <v>800</v>
      </c>
      <c r="F58" s="184">
        <v>800</v>
      </c>
      <c r="G58" s="201">
        <f t="shared" si="5"/>
        <v>0</v>
      </c>
      <c r="H58" s="184">
        <v>650</v>
      </c>
      <c r="I58" s="184">
        <v>650</v>
      </c>
      <c r="J58" s="171">
        <f t="shared" si="4"/>
        <v>0</v>
      </c>
      <c r="K58" s="184">
        <v>150</v>
      </c>
      <c r="L58" s="185">
        <v>150</v>
      </c>
      <c r="M58" s="225">
        <f t="shared" si="6"/>
        <v>0</v>
      </c>
    </row>
    <row r="59" spans="1:13">
      <c r="A59" s="228">
        <v>62</v>
      </c>
      <c r="B59" s="181" t="s">
        <v>531</v>
      </c>
      <c r="C59" s="182" t="s">
        <v>186</v>
      </c>
      <c r="D59" s="200" t="s">
        <v>128</v>
      </c>
      <c r="E59" s="201">
        <v>800</v>
      </c>
      <c r="F59" s="184">
        <v>200</v>
      </c>
      <c r="G59" s="201">
        <f t="shared" si="5"/>
        <v>600</v>
      </c>
      <c r="H59" s="184">
        <v>600</v>
      </c>
      <c r="I59" s="184"/>
      <c r="J59" s="171">
        <f t="shared" si="4"/>
        <v>600</v>
      </c>
      <c r="K59" s="184"/>
      <c r="L59" s="185"/>
      <c r="M59" s="225">
        <f t="shared" si="6"/>
        <v>0</v>
      </c>
    </row>
    <row r="60" spans="1:13">
      <c r="A60" s="228">
        <v>63</v>
      </c>
      <c r="B60" s="181" t="s">
        <v>531</v>
      </c>
      <c r="C60" s="182" t="s">
        <v>532</v>
      </c>
      <c r="D60" s="233" t="s">
        <v>128</v>
      </c>
      <c r="E60" s="234">
        <v>800</v>
      </c>
      <c r="F60" s="184">
        <v>200</v>
      </c>
      <c r="G60" s="234">
        <f t="shared" si="5"/>
        <v>600</v>
      </c>
      <c r="H60" s="184">
        <v>600</v>
      </c>
      <c r="I60" s="184"/>
      <c r="J60" s="184">
        <f t="shared" ref="J60:J65" si="7">+H60-I60</f>
        <v>600</v>
      </c>
      <c r="K60" s="184"/>
      <c r="L60" s="185"/>
      <c r="M60" s="236">
        <f t="shared" si="6"/>
        <v>0</v>
      </c>
    </row>
    <row r="61" spans="1:13">
      <c r="A61" s="207">
        <v>64</v>
      </c>
      <c r="B61" s="168" t="s">
        <v>533</v>
      </c>
      <c r="C61" s="169" t="s">
        <v>534</v>
      </c>
      <c r="D61" s="200" t="s">
        <v>128</v>
      </c>
      <c r="E61" s="201">
        <v>800</v>
      </c>
      <c r="F61" s="171">
        <v>800</v>
      </c>
      <c r="G61" s="234">
        <f t="shared" si="5"/>
        <v>0</v>
      </c>
      <c r="H61" s="171">
        <v>650</v>
      </c>
      <c r="I61" s="171">
        <v>650</v>
      </c>
      <c r="J61" s="184">
        <f t="shared" si="7"/>
        <v>0</v>
      </c>
      <c r="K61" s="171">
        <v>150</v>
      </c>
      <c r="L61" s="185">
        <v>150</v>
      </c>
      <c r="M61" s="236">
        <f>+K61-L61</f>
        <v>0</v>
      </c>
    </row>
    <row r="62" spans="1:13">
      <c r="A62" s="207">
        <v>65</v>
      </c>
      <c r="B62" s="168" t="s">
        <v>535</v>
      </c>
      <c r="C62" s="169" t="s">
        <v>353</v>
      </c>
      <c r="D62" s="233" t="s">
        <v>128</v>
      </c>
      <c r="E62" s="201">
        <v>800</v>
      </c>
      <c r="F62" s="171">
        <v>200</v>
      </c>
      <c r="G62" s="234">
        <f t="shared" si="5"/>
        <v>600</v>
      </c>
      <c r="H62" s="171">
        <v>650</v>
      </c>
      <c r="I62" s="171">
        <v>650</v>
      </c>
      <c r="J62" s="184">
        <f t="shared" si="7"/>
        <v>0</v>
      </c>
      <c r="K62" s="171"/>
      <c r="L62" s="185"/>
      <c r="M62" s="236">
        <f>+K62-L62</f>
        <v>0</v>
      </c>
    </row>
    <row r="63" spans="1:13">
      <c r="A63" s="207">
        <v>66</v>
      </c>
      <c r="B63" s="168" t="s">
        <v>536</v>
      </c>
      <c r="C63" s="169" t="s">
        <v>537</v>
      </c>
      <c r="D63" s="200" t="s">
        <v>128</v>
      </c>
      <c r="E63" s="201">
        <v>800</v>
      </c>
      <c r="F63" s="171">
        <v>250</v>
      </c>
      <c r="G63" s="234">
        <f t="shared" si="5"/>
        <v>550</v>
      </c>
      <c r="H63" s="171">
        <v>600</v>
      </c>
      <c r="I63" s="171">
        <v>600</v>
      </c>
      <c r="J63" s="184">
        <f t="shared" si="7"/>
        <v>0</v>
      </c>
      <c r="K63" s="171">
        <v>150</v>
      </c>
      <c r="L63" s="171">
        <v>150</v>
      </c>
      <c r="M63" s="236">
        <f>+K63-L63</f>
        <v>0</v>
      </c>
    </row>
    <row r="64" spans="1:13">
      <c r="A64" s="207">
        <v>68</v>
      </c>
      <c r="B64" s="267" t="s">
        <v>234</v>
      </c>
      <c r="C64" s="264" t="s">
        <v>514</v>
      </c>
      <c r="D64" s="233" t="s">
        <v>128</v>
      </c>
      <c r="E64" s="265">
        <v>800</v>
      </c>
      <c r="F64" s="266">
        <v>250</v>
      </c>
      <c r="G64" s="234">
        <f t="shared" si="5"/>
        <v>550</v>
      </c>
      <c r="H64" s="266">
        <v>600</v>
      </c>
      <c r="I64" s="266">
        <v>600</v>
      </c>
      <c r="J64" s="184">
        <f t="shared" si="7"/>
        <v>0</v>
      </c>
      <c r="K64" s="266">
        <v>150</v>
      </c>
      <c r="L64" s="171">
        <v>150</v>
      </c>
      <c r="M64" s="236">
        <f>+K64-L64</f>
        <v>0</v>
      </c>
    </row>
    <row r="65" spans="1:15" ht="15.75" thickBot="1">
      <c r="A65" s="207">
        <v>67</v>
      </c>
      <c r="B65" s="173" t="s">
        <v>552</v>
      </c>
      <c r="C65" s="174" t="s">
        <v>178</v>
      </c>
      <c r="D65" s="272" t="s">
        <v>128</v>
      </c>
      <c r="E65" s="273">
        <v>800</v>
      </c>
      <c r="F65" s="176">
        <v>800</v>
      </c>
      <c r="G65" s="273">
        <f t="shared" si="5"/>
        <v>0</v>
      </c>
      <c r="H65" s="176">
        <v>650</v>
      </c>
      <c r="I65" s="176">
        <v>650</v>
      </c>
      <c r="J65" s="176">
        <f t="shared" si="7"/>
        <v>0</v>
      </c>
      <c r="K65" s="176">
        <v>150</v>
      </c>
      <c r="L65" s="176">
        <v>150</v>
      </c>
      <c r="M65" s="238">
        <f>+K65-L65</f>
        <v>0</v>
      </c>
    </row>
    <row r="66" spans="1:15" ht="15.75" thickBot="1">
      <c r="A66" s="189"/>
      <c r="B66" s="189"/>
      <c r="C66" s="189"/>
      <c r="D66" s="191"/>
      <c r="E66" s="192"/>
      <c r="F66" s="192"/>
      <c r="G66" s="192"/>
      <c r="H66" s="192"/>
      <c r="I66" s="192"/>
      <c r="J66" s="192"/>
      <c r="K66" s="192"/>
      <c r="L66" s="192"/>
      <c r="M66" s="192"/>
    </row>
    <row r="67" spans="1:15" ht="15.75" thickBot="1">
      <c r="A67" s="189"/>
      <c r="B67" s="189"/>
      <c r="C67" s="189"/>
      <c r="D67" s="191"/>
      <c r="E67" s="203" t="e">
        <f ca="1">G60(#REF!:H77E59)</f>
        <v>#REF!</v>
      </c>
      <c r="F67" s="203">
        <f>SUM(F7:F61)</f>
        <v>29950</v>
      </c>
      <c r="G67" s="203">
        <f>SUM(G7:G63)</f>
        <v>9100</v>
      </c>
      <c r="H67" s="203">
        <f>SUM(H7:H63)</f>
        <v>31100</v>
      </c>
      <c r="I67" s="203">
        <f>SUM(I7:I61)</f>
        <v>25550</v>
      </c>
      <c r="J67" s="203">
        <f>SUM(J7:J63)</f>
        <v>4300</v>
      </c>
      <c r="K67" s="203">
        <f>SUM(K7:K61)</f>
        <v>5350</v>
      </c>
      <c r="L67" s="203">
        <f>SUM(L7:L61)</f>
        <v>4900</v>
      </c>
      <c r="M67" s="203">
        <f>SUM(M7:M60)</f>
        <v>450</v>
      </c>
    </row>
    <row r="68" spans="1:15">
      <c r="O68" s="153" t="s">
        <v>90</v>
      </c>
    </row>
    <row r="69" spans="1:15">
      <c r="O69" s="153" t="s">
        <v>90</v>
      </c>
    </row>
    <row r="71" spans="1:15">
      <c r="D71" s="153"/>
      <c r="E71" s="153"/>
      <c r="F71" s="153"/>
      <c r="G71" s="153"/>
      <c r="I71" s="153"/>
      <c r="J71" s="153"/>
      <c r="K71" s="153"/>
      <c r="L71" s="153"/>
      <c r="M71" s="153"/>
    </row>
  </sheetData>
  <pageMargins left="0" right="0" top="0.53" bottom="0.17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61"/>
  <sheetViews>
    <sheetView workbookViewId="0">
      <selection activeCell="D24" sqref="D24"/>
    </sheetView>
  </sheetViews>
  <sheetFormatPr baseColWidth="10" defaultColWidth="11.42578125" defaultRowHeight="15"/>
  <cols>
    <col min="1" max="1" width="3.7109375" style="153" customWidth="1"/>
    <col min="2" max="2" width="18.85546875" style="153" customWidth="1"/>
    <col min="3" max="3" width="17.7109375" style="153" customWidth="1"/>
    <col min="4" max="4" width="7.7109375" style="155" customWidth="1"/>
    <col min="5" max="7" width="10.28515625" style="156" customWidth="1"/>
    <col min="8" max="8" width="10" style="156" customWidth="1"/>
    <col min="9" max="9" width="9.85546875" style="156" customWidth="1"/>
    <col min="10" max="10" width="10.28515625" style="156" customWidth="1"/>
    <col min="11" max="11" width="9.7109375" style="156" customWidth="1"/>
    <col min="12" max="12" width="9.140625" style="156" customWidth="1"/>
    <col min="13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B5" s="229"/>
      <c r="C5" s="229"/>
      <c r="D5" s="209"/>
      <c r="E5" s="209"/>
      <c r="F5" s="209"/>
      <c r="G5" s="209"/>
      <c r="H5" s="209"/>
      <c r="I5" s="209"/>
      <c r="J5" s="209"/>
      <c r="K5" s="209"/>
      <c r="L5" s="209"/>
    </row>
    <row r="6" spans="1:13" ht="15.75" thickBot="1">
      <c r="B6" s="158" t="s">
        <v>10</v>
      </c>
      <c r="C6" s="159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80" t="s">
        <v>3</v>
      </c>
      <c r="K6" s="248" t="s">
        <v>95</v>
      </c>
      <c r="L6" s="180" t="s">
        <v>2</v>
      </c>
      <c r="M6" s="222" t="s">
        <v>3</v>
      </c>
    </row>
    <row r="7" spans="1:13">
      <c r="A7" s="153">
        <v>1</v>
      </c>
      <c r="B7" s="211" t="s">
        <v>37</v>
      </c>
      <c r="C7" s="212" t="s">
        <v>83</v>
      </c>
      <c r="D7" s="213" t="s">
        <v>4</v>
      </c>
      <c r="E7" s="214">
        <v>500</v>
      </c>
      <c r="F7" s="214">
        <v>500</v>
      </c>
      <c r="G7" s="214">
        <f t="shared" ref="G7:G55" si="0">+E7-F7</f>
        <v>0</v>
      </c>
      <c r="H7" s="214">
        <v>550</v>
      </c>
      <c r="I7" s="214">
        <v>550</v>
      </c>
      <c r="J7" s="254">
        <f t="shared" ref="J7:J40" si="1">+H7-I7</f>
        <v>0</v>
      </c>
      <c r="K7" s="249"/>
      <c r="L7" s="187"/>
      <c r="M7" s="223"/>
    </row>
    <row r="8" spans="1:13">
      <c r="A8" s="153">
        <f t="shared" ref="A8:A54" si="2">+A7+1</f>
        <v>2</v>
      </c>
      <c r="B8" s="215" t="s">
        <v>40</v>
      </c>
      <c r="C8" s="216" t="s">
        <v>85</v>
      </c>
      <c r="D8" s="217" t="s">
        <v>4</v>
      </c>
      <c r="E8" s="218">
        <v>800</v>
      </c>
      <c r="F8" s="218">
        <v>800</v>
      </c>
      <c r="G8" s="218">
        <f t="shared" si="0"/>
        <v>0</v>
      </c>
      <c r="H8" s="218">
        <v>600</v>
      </c>
      <c r="I8" s="218">
        <v>600</v>
      </c>
      <c r="J8" s="255">
        <f t="shared" si="1"/>
        <v>0</v>
      </c>
      <c r="K8" s="250">
        <v>100</v>
      </c>
      <c r="L8" s="188">
        <v>100</v>
      </c>
      <c r="M8" s="224">
        <f t="shared" ref="M8:M37" si="3">+K8-L8</f>
        <v>0</v>
      </c>
    </row>
    <row r="9" spans="1:13">
      <c r="A9" s="153">
        <f t="shared" si="2"/>
        <v>3</v>
      </c>
      <c r="B9" s="215" t="s">
        <v>43</v>
      </c>
      <c r="C9" s="216" t="s">
        <v>88</v>
      </c>
      <c r="D9" s="217" t="s">
        <v>4</v>
      </c>
      <c r="E9" s="218">
        <v>800</v>
      </c>
      <c r="F9" s="218">
        <v>200</v>
      </c>
      <c r="G9" s="218">
        <f t="shared" si="0"/>
        <v>600</v>
      </c>
      <c r="H9" s="218">
        <v>650</v>
      </c>
      <c r="I9" s="218">
        <v>650</v>
      </c>
      <c r="J9" s="255">
        <f t="shared" si="1"/>
        <v>0</v>
      </c>
      <c r="K9" s="250">
        <v>150</v>
      </c>
      <c r="L9" s="188">
        <v>150</v>
      </c>
      <c r="M9" s="224">
        <f t="shared" si="3"/>
        <v>0</v>
      </c>
    </row>
    <row r="10" spans="1:13">
      <c r="A10" s="153">
        <f t="shared" si="2"/>
        <v>4</v>
      </c>
      <c r="B10" s="215" t="s">
        <v>44</v>
      </c>
      <c r="C10" s="216" t="s">
        <v>60</v>
      </c>
      <c r="D10" s="217" t="s">
        <v>4</v>
      </c>
      <c r="E10" s="218">
        <v>800</v>
      </c>
      <c r="F10" s="218">
        <v>800</v>
      </c>
      <c r="G10" s="218">
        <f t="shared" ref="G10:G45" si="4">+E10-F10</f>
        <v>0</v>
      </c>
      <c r="H10" s="218">
        <v>650</v>
      </c>
      <c r="I10" s="218">
        <v>650</v>
      </c>
      <c r="J10" s="255">
        <f t="shared" si="1"/>
        <v>0</v>
      </c>
      <c r="K10" s="250">
        <v>150</v>
      </c>
      <c r="L10" s="188">
        <v>150</v>
      </c>
      <c r="M10" s="224">
        <f t="shared" si="3"/>
        <v>0</v>
      </c>
    </row>
    <row r="11" spans="1:13">
      <c r="A11" s="153">
        <f t="shared" si="2"/>
        <v>5</v>
      </c>
      <c r="B11" s="215" t="s">
        <v>89</v>
      </c>
      <c r="C11" s="216" t="s">
        <v>151</v>
      </c>
      <c r="D11" s="217" t="s">
        <v>4</v>
      </c>
      <c r="E11" s="218">
        <v>800</v>
      </c>
      <c r="F11" s="218">
        <v>800</v>
      </c>
      <c r="G11" s="218">
        <f t="shared" si="0"/>
        <v>0</v>
      </c>
      <c r="H11" s="218">
        <v>600</v>
      </c>
      <c r="I11" s="218">
        <v>600</v>
      </c>
      <c r="J11" s="255">
        <f t="shared" si="1"/>
        <v>0</v>
      </c>
      <c r="K11" s="250">
        <v>150</v>
      </c>
      <c r="L11" s="188">
        <v>150</v>
      </c>
      <c r="M11" s="224">
        <f t="shared" si="3"/>
        <v>0</v>
      </c>
    </row>
    <row r="12" spans="1:13">
      <c r="A12" s="153">
        <f t="shared" si="2"/>
        <v>6</v>
      </c>
      <c r="B12" s="215" t="s">
        <v>105</v>
      </c>
      <c r="C12" s="216" t="s">
        <v>106</v>
      </c>
      <c r="D12" s="217" t="s">
        <v>4</v>
      </c>
      <c r="E12" s="218">
        <v>800</v>
      </c>
      <c r="F12" s="218">
        <v>200</v>
      </c>
      <c r="G12" s="218">
        <f t="shared" si="0"/>
        <v>600</v>
      </c>
      <c r="H12" s="218">
        <v>600</v>
      </c>
      <c r="I12" s="218">
        <v>600</v>
      </c>
      <c r="J12" s="255">
        <f t="shared" si="1"/>
        <v>0</v>
      </c>
      <c r="K12" s="250">
        <v>100</v>
      </c>
      <c r="L12" s="188">
        <v>100</v>
      </c>
      <c r="M12" s="224">
        <f t="shared" si="3"/>
        <v>0</v>
      </c>
    </row>
    <row r="13" spans="1:13">
      <c r="A13" s="153">
        <f t="shared" si="2"/>
        <v>7</v>
      </c>
      <c r="B13" s="215" t="s">
        <v>245</v>
      </c>
      <c r="C13" s="216" t="s">
        <v>107</v>
      </c>
      <c r="D13" s="217" t="s">
        <v>4</v>
      </c>
      <c r="E13" s="218">
        <v>800</v>
      </c>
      <c r="F13" s="218">
        <v>300</v>
      </c>
      <c r="G13" s="218">
        <f t="shared" si="0"/>
        <v>500</v>
      </c>
      <c r="H13" s="218">
        <v>600</v>
      </c>
      <c r="I13" s="218">
        <v>600</v>
      </c>
      <c r="J13" s="255">
        <f t="shared" si="1"/>
        <v>0</v>
      </c>
      <c r="K13" s="250">
        <v>100</v>
      </c>
      <c r="L13" s="188">
        <v>100</v>
      </c>
      <c r="M13" s="224">
        <f t="shared" si="3"/>
        <v>0</v>
      </c>
    </row>
    <row r="14" spans="1:13">
      <c r="A14" s="153">
        <f t="shared" si="2"/>
        <v>8</v>
      </c>
      <c r="B14" s="215" t="s">
        <v>42</v>
      </c>
      <c r="C14" s="216" t="s">
        <v>108</v>
      </c>
      <c r="D14" s="217" t="s">
        <v>4</v>
      </c>
      <c r="E14" s="218">
        <v>800</v>
      </c>
      <c r="F14" s="218"/>
      <c r="G14" s="218">
        <f t="shared" si="4"/>
        <v>800</v>
      </c>
      <c r="H14" s="218">
        <v>650</v>
      </c>
      <c r="I14" s="218">
        <v>650</v>
      </c>
      <c r="J14" s="255">
        <f t="shared" si="1"/>
        <v>0</v>
      </c>
      <c r="K14" s="250">
        <v>150</v>
      </c>
      <c r="L14" s="188">
        <v>150</v>
      </c>
      <c r="M14" s="224">
        <f t="shared" si="3"/>
        <v>0</v>
      </c>
    </row>
    <row r="15" spans="1:13" ht="18.75" customHeight="1">
      <c r="A15" s="153">
        <f t="shared" si="2"/>
        <v>9</v>
      </c>
      <c r="B15" s="215" t="s">
        <v>112</v>
      </c>
      <c r="C15" s="216" t="s">
        <v>113</v>
      </c>
      <c r="D15" s="217" t="s">
        <v>4</v>
      </c>
      <c r="E15" s="218">
        <v>600</v>
      </c>
      <c r="F15" s="218"/>
      <c r="G15" s="218">
        <f t="shared" si="0"/>
        <v>600</v>
      </c>
      <c r="H15" s="218">
        <v>600</v>
      </c>
      <c r="I15" s="218">
        <v>600</v>
      </c>
      <c r="J15" s="255">
        <f t="shared" si="1"/>
        <v>0</v>
      </c>
      <c r="K15" s="250"/>
      <c r="L15" s="188"/>
      <c r="M15" s="224">
        <f t="shared" si="3"/>
        <v>0</v>
      </c>
    </row>
    <row r="16" spans="1:13">
      <c r="A16" s="153">
        <f t="shared" si="2"/>
        <v>10</v>
      </c>
      <c r="B16" s="215" t="s">
        <v>122</v>
      </c>
      <c r="C16" s="216" t="s">
        <v>219</v>
      </c>
      <c r="D16" s="217" t="s">
        <v>4</v>
      </c>
      <c r="E16" s="218"/>
      <c r="F16" s="218"/>
      <c r="G16" s="218">
        <f t="shared" si="0"/>
        <v>0</v>
      </c>
      <c r="H16" s="218"/>
      <c r="I16" s="218"/>
      <c r="J16" s="255">
        <f t="shared" si="1"/>
        <v>0</v>
      </c>
      <c r="K16" s="250"/>
      <c r="L16" s="188"/>
      <c r="M16" s="224">
        <f t="shared" si="3"/>
        <v>0</v>
      </c>
    </row>
    <row r="17" spans="1:13">
      <c r="A17" s="153">
        <f t="shared" si="2"/>
        <v>11</v>
      </c>
      <c r="B17" s="215" t="s">
        <v>129</v>
      </c>
      <c r="C17" s="216" t="s">
        <v>130</v>
      </c>
      <c r="D17" s="217" t="s">
        <v>4</v>
      </c>
      <c r="E17" s="218">
        <v>800</v>
      </c>
      <c r="F17" s="218">
        <v>800</v>
      </c>
      <c r="G17" s="218">
        <f t="shared" si="0"/>
        <v>0</v>
      </c>
      <c r="H17" s="218">
        <v>600</v>
      </c>
      <c r="I17" s="218">
        <v>600</v>
      </c>
      <c r="J17" s="255">
        <f t="shared" si="1"/>
        <v>0</v>
      </c>
      <c r="K17" s="250">
        <v>150</v>
      </c>
      <c r="L17" s="188">
        <v>150</v>
      </c>
      <c r="M17" s="224">
        <f t="shared" si="3"/>
        <v>0</v>
      </c>
    </row>
    <row r="18" spans="1:13">
      <c r="A18" s="153">
        <f t="shared" si="2"/>
        <v>12</v>
      </c>
      <c r="B18" s="215" t="s">
        <v>131</v>
      </c>
      <c r="C18" s="216" t="s">
        <v>132</v>
      </c>
      <c r="D18" s="217" t="s">
        <v>4</v>
      </c>
      <c r="E18" s="218">
        <v>800</v>
      </c>
      <c r="F18" s="218">
        <v>800</v>
      </c>
      <c r="G18" s="218">
        <f t="shared" si="4"/>
        <v>0</v>
      </c>
      <c r="H18" s="218">
        <v>650</v>
      </c>
      <c r="I18" s="218">
        <v>650</v>
      </c>
      <c r="J18" s="255">
        <f t="shared" si="1"/>
        <v>0</v>
      </c>
      <c r="K18" s="250"/>
      <c r="L18" s="188"/>
      <c r="M18" s="224">
        <f t="shared" si="3"/>
        <v>0</v>
      </c>
    </row>
    <row r="19" spans="1:13">
      <c r="A19" s="153">
        <f t="shared" si="2"/>
        <v>13</v>
      </c>
      <c r="B19" s="215" t="s">
        <v>133</v>
      </c>
      <c r="C19" s="216" t="s">
        <v>134</v>
      </c>
      <c r="D19" s="217" t="s">
        <v>4</v>
      </c>
      <c r="E19" s="218"/>
      <c r="F19" s="218"/>
      <c r="G19" s="218">
        <f t="shared" si="0"/>
        <v>0</v>
      </c>
      <c r="H19" s="218"/>
      <c r="I19" s="218"/>
      <c r="J19" s="255">
        <f t="shared" si="1"/>
        <v>0</v>
      </c>
      <c r="K19" s="250"/>
      <c r="L19" s="188"/>
      <c r="M19" s="224">
        <f t="shared" si="3"/>
        <v>0</v>
      </c>
    </row>
    <row r="20" spans="1:13">
      <c r="A20" s="153">
        <f t="shared" si="2"/>
        <v>14</v>
      </c>
      <c r="B20" s="215" t="s">
        <v>36</v>
      </c>
      <c r="C20" s="216" t="s">
        <v>135</v>
      </c>
      <c r="D20" s="217" t="s">
        <v>4</v>
      </c>
      <c r="E20" s="218">
        <v>700</v>
      </c>
      <c r="F20" s="218">
        <v>700</v>
      </c>
      <c r="G20" s="218">
        <f t="shared" si="0"/>
        <v>0</v>
      </c>
      <c r="H20" s="218">
        <v>600</v>
      </c>
      <c r="I20" s="218">
        <v>600</v>
      </c>
      <c r="J20" s="255">
        <f t="shared" si="1"/>
        <v>0</v>
      </c>
      <c r="K20" s="250">
        <v>100</v>
      </c>
      <c r="L20" s="188">
        <v>100</v>
      </c>
      <c r="M20" s="224">
        <f t="shared" si="3"/>
        <v>0</v>
      </c>
    </row>
    <row r="21" spans="1:13">
      <c r="A21" s="153">
        <f t="shared" si="2"/>
        <v>15</v>
      </c>
      <c r="B21" s="215" t="s">
        <v>136</v>
      </c>
      <c r="C21" s="216" t="s">
        <v>113</v>
      </c>
      <c r="D21" s="217" t="s">
        <v>4</v>
      </c>
      <c r="E21" s="219"/>
      <c r="F21" s="219"/>
      <c r="G21" s="218">
        <f t="shared" si="0"/>
        <v>0</v>
      </c>
      <c r="H21" s="219"/>
      <c r="I21" s="218"/>
      <c r="J21" s="256">
        <f t="shared" si="1"/>
        <v>0</v>
      </c>
      <c r="K21" s="251"/>
      <c r="L21" s="172"/>
      <c r="M21" s="224">
        <f t="shared" si="3"/>
        <v>0</v>
      </c>
    </row>
    <row r="22" spans="1:13">
      <c r="A22" s="153">
        <f t="shared" si="2"/>
        <v>16</v>
      </c>
      <c r="B22" s="215" t="s">
        <v>139</v>
      </c>
      <c r="C22" s="216" t="s">
        <v>140</v>
      </c>
      <c r="D22" s="217" t="s">
        <v>4</v>
      </c>
      <c r="E22" s="219">
        <v>800</v>
      </c>
      <c r="F22" s="219">
        <v>800</v>
      </c>
      <c r="G22" s="218">
        <f t="shared" si="4"/>
        <v>0</v>
      </c>
      <c r="H22" s="219">
        <v>600</v>
      </c>
      <c r="I22" s="218">
        <v>600</v>
      </c>
      <c r="J22" s="256">
        <f t="shared" si="1"/>
        <v>0</v>
      </c>
      <c r="K22" s="251"/>
      <c r="L22" s="172"/>
      <c r="M22" s="224">
        <f t="shared" si="3"/>
        <v>0</v>
      </c>
    </row>
    <row r="23" spans="1:13">
      <c r="A23" s="153">
        <f t="shared" si="2"/>
        <v>17</v>
      </c>
      <c r="B23" s="215" t="s">
        <v>141</v>
      </c>
      <c r="C23" s="216" t="s">
        <v>142</v>
      </c>
      <c r="D23" s="217" t="s">
        <v>4</v>
      </c>
      <c r="E23" s="219">
        <v>800</v>
      </c>
      <c r="F23" s="219">
        <v>500</v>
      </c>
      <c r="G23" s="218">
        <f t="shared" si="0"/>
        <v>300</v>
      </c>
      <c r="H23" s="219">
        <v>600</v>
      </c>
      <c r="I23" s="218">
        <v>600</v>
      </c>
      <c r="J23" s="256">
        <f t="shared" si="1"/>
        <v>0</v>
      </c>
      <c r="K23" s="251"/>
      <c r="L23" s="172"/>
      <c r="M23" s="225">
        <f t="shared" si="3"/>
        <v>0</v>
      </c>
    </row>
    <row r="24" spans="1:13">
      <c r="A24" s="153">
        <f t="shared" si="2"/>
        <v>18</v>
      </c>
      <c r="B24" s="215" t="s">
        <v>143</v>
      </c>
      <c r="C24" s="216" t="s">
        <v>144</v>
      </c>
      <c r="D24" s="217" t="s">
        <v>4</v>
      </c>
      <c r="E24" s="219">
        <v>800</v>
      </c>
      <c r="F24" s="219">
        <v>700</v>
      </c>
      <c r="G24" s="218">
        <f t="shared" si="0"/>
        <v>100</v>
      </c>
      <c r="H24" s="219">
        <v>600</v>
      </c>
      <c r="I24" s="218">
        <v>600</v>
      </c>
      <c r="J24" s="256">
        <f t="shared" si="1"/>
        <v>0</v>
      </c>
      <c r="K24" s="251">
        <v>150</v>
      </c>
      <c r="L24" s="172">
        <v>150</v>
      </c>
      <c r="M24" s="225">
        <f t="shared" si="3"/>
        <v>0</v>
      </c>
    </row>
    <row r="25" spans="1:13">
      <c r="A25" s="153">
        <v>19</v>
      </c>
      <c r="B25" s="215" t="s">
        <v>148</v>
      </c>
      <c r="C25" s="216" t="s">
        <v>149</v>
      </c>
      <c r="D25" s="217" t="s">
        <v>4</v>
      </c>
      <c r="E25" s="219">
        <v>700</v>
      </c>
      <c r="F25" s="219">
        <v>700</v>
      </c>
      <c r="G25" s="218">
        <f t="shared" si="4"/>
        <v>0</v>
      </c>
      <c r="H25" s="219">
        <v>600</v>
      </c>
      <c r="I25" s="218">
        <v>600</v>
      </c>
      <c r="J25" s="256">
        <f t="shared" si="1"/>
        <v>0</v>
      </c>
      <c r="K25" s="251">
        <v>100</v>
      </c>
      <c r="L25" s="172">
        <v>100</v>
      </c>
      <c r="M25" s="225">
        <f t="shared" si="3"/>
        <v>0</v>
      </c>
    </row>
    <row r="26" spans="1:13">
      <c r="A26" s="153">
        <f t="shared" si="2"/>
        <v>20</v>
      </c>
      <c r="B26" s="215" t="s">
        <v>201</v>
      </c>
      <c r="C26" s="216" t="s">
        <v>205</v>
      </c>
      <c r="D26" s="217" t="s">
        <v>4</v>
      </c>
      <c r="E26" s="219">
        <v>800</v>
      </c>
      <c r="F26" s="219">
        <v>800</v>
      </c>
      <c r="G26" s="218">
        <f t="shared" si="0"/>
        <v>0</v>
      </c>
      <c r="H26" s="219">
        <v>650</v>
      </c>
      <c r="I26" s="218">
        <v>650</v>
      </c>
      <c r="J26" s="256">
        <f t="shared" si="1"/>
        <v>0</v>
      </c>
      <c r="K26" s="251">
        <v>150</v>
      </c>
      <c r="L26" s="172">
        <v>150</v>
      </c>
      <c r="M26" s="225">
        <f t="shared" si="3"/>
        <v>0</v>
      </c>
    </row>
    <row r="27" spans="1:13">
      <c r="A27" s="153">
        <v>21</v>
      </c>
      <c r="B27" s="215" t="s">
        <v>208</v>
      </c>
      <c r="C27" s="216" t="s">
        <v>209</v>
      </c>
      <c r="D27" s="217" t="s">
        <v>4</v>
      </c>
      <c r="E27" s="219">
        <v>800</v>
      </c>
      <c r="F27" s="219">
        <v>800</v>
      </c>
      <c r="G27" s="218">
        <f t="shared" si="0"/>
        <v>0</v>
      </c>
      <c r="H27" s="219">
        <v>650</v>
      </c>
      <c r="I27" s="218"/>
      <c r="J27" s="256">
        <f t="shared" si="1"/>
        <v>650</v>
      </c>
      <c r="K27" s="251">
        <v>150</v>
      </c>
      <c r="L27" s="172"/>
      <c r="M27" s="225">
        <f t="shared" si="3"/>
        <v>150</v>
      </c>
    </row>
    <row r="28" spans="1:13">
      <c r="A28" s="153">
        <v>22</v>
      </c>
      <c r="B28" s="215" t="s">
        <v>212</v>
      </c>
      <c r="C28" s="216" t="s">
        <v>213</v>
      </c>
      <c r="D28" s="217" t="s">
        <v>4</v>
      </c>
      <c r="E28" s="219">
        <v>800</v>
      </c>
      <c r="F28" s="219">
        <v>200</v>
      </c>
      <c r="G28" s="218">
        <f t="shared" si="0"/>
        <v>600</v>
      </c>
      <c r="H28" s="219">
        <v>600</v>
      </c>
      <c r="I28" s="218">
        <v>600</v>
      </c>
      <c r="J28" s="256">
        <f t="shared" si="1"/>
        <v>0</v>
      </c>
      <c r="K28" s="251">
        <v>150</v>
      </c>
      <c r="L28" s="172">
        <v>150</v>
      </c>
      <c r="M28" s="225">
        <f t="shared" si="3"/>
        <v>0</v>
      </c>
    </row>
    <row r="29" spans="1:13">
      <c r="A29" s="153">
        <v>23</v>
      </c>
      <c r="B29" s="215" t="s">
        <v>216</v>
      </c>
      <c r="C29" s="216" t="s">
        <v>130</v>
      </c>
      <c r="D29" s="217" t="s">
        <v>4</v>
      </c>
      <c r="E29" s="219">
        <v>800</v>
      </c>
      <c r="F29" s="219">
        <v>800</v>
      </c>
      <c r="G29" s="218">
        <f t="shared" si="0"/>
        <v>0</v>
      </c>
      <c r="H29" s="219">
        <v>650</v>
      </c>
      <c r="I29" s="218">
        <v>550</v>
      </c>
      <c r="J29" s="257">
        <v>0</v>
      </c>
      <c r="K29" s="251">
        <v>0</v>
      </c>
      <c r="L29" s="172">
        <v>0</v>
      </c>
      <c r="M29" s="225">
        <f t="shared" si="3"/>
        <v>0</v>
      </c>
    </row>
    <row r="30" spans="1:13">
      <c r="A30" s="153">
        <f t="shared" si="2"/>
        <v>24</v>
      </c>
      <c r="B30" s="215" t="s">
        <v>217</v>
      </c>
      <c r="C30" s="216" t="s">
        <v>218</v>
      </c>
      <c r="D30" s="217" t="s">
        <v>4</v>
      </c>
      <c r="E30" s="219">
        <v>800</v>
      </c>
      <c r="F30" s="219">
        <v>800</v>
      </c>
      <c r="G30" s="218">
        <f t="shared" si="4"/>
        <v>0</v>
      </c>
      <c r="H30" s="219">
        <v>600</v>
      </c>
      <c r="I30" s="218">
        <v>600</v>
      </c>
      <c r="J30" s="256">
        <f t="shared" si="1"/>
        <v>0</v>
      </c>
      <c r="K30" s="251"/>
      <c r="L30" s="172"/>
      <c r="M30" s="225">
        <f t="shared" si="3"/>
        <v>0</v>
      </c>
    </row>
    <row r="31" spans="1:13">
      <c r="A31" s="153">
        <f t="shared" si="2"/>
        <v>25</v>
      </c>
      <c r="B31" s="215" t="s">
        <v>246</v>
      </c>
      <c r="C31" s="216" t="s">
        <v>247</v>
      </c>
      <c r="D31" s="217" t="s">
        <v>4</v>
      </c>
      <c r="E31" s="219"/>
      <c r="F31" s="219"/>
      <c r="G31" s="218">
        <f t="shared" si="0"/>
        <v>0</v>
      </c>
      <c r="H31" s="219"/>
      <c r="I31" s="218"/>
      <c r="J31" s="256">
        <f t="shared" si="1"/>
        <v>0</v>
      </c>
      <c r="K31" s="251"/>
      <c r="L31" s="172"/>
      <c r="M31" s="225">
        <f t="shared" si="3"/>
        <v>0</v>
      </c>
    </row>
    <row r="32" spans="1:13">
      <c r="A32" s="153">
        <f t="shared" si="2"/>
        <v>26</v>
      </c>
      <c r="B32" s="215" t="s">
        <v>248</v>
      </c>
      <c r="C32" s="216" t="s">
        <v>179</v>
      </c>
      <c r="D32" s="217" t="s">
        <v>4</v>
      </c>
      <c r="E32" s="219"/>
      <c r="F32" s="219"/>
      <c r="G32" s="218">
        <f t="shared" si="0"/>
        <v>0</v>
      </c>
      <c r="H32" s="219"/>
      <c r="I32" s="218"/>
      <c r="J32" s="256">
        <f t="shared" si="1"/>
        <v>0</v>
      </c>
      <c r="K32" s="251"/>
      <c r="L32" s="172"/>
      <c r="M32" s="225">
        <f t="shared" si="3"/>
        <v>0</v>
      </c>
    </row>
    <row r="33" spans="1:13">
      <c r="A33" s="153">
        <f t="shared" si="2"/>
        <v>27</v>
      </c>
      <c r="B33" s="215" t="s">
        <v>249</v>
      </c>
      <c r="C33" s="216" t="s">
        <v>204</v>
      </c>
      <c r="D33" s="217" t="s">
        <v>4</v>
      </c>
      <c r="E33" s="219">
        <v>800</v>
      </c>
      <c r="F33" s="219">
        <v>800</v>
      </c>
      <c r="G33" s="218">
        <f t="shared" si="0"/>
        <v>0</v>
      </c>
      <c r="H33" s="219">
        <v>650</v>
      </c>
      <c r="I33" s="218">
        <v>650</v>
      </c>
      <c r="J33" s="256">
        <f t="shared" si="1"/>
        <v>0</v>
      </c>
      <c r="K33" s="251"/>
      <c r="L33" s="172"/>
      <c r="M33" s="225">
        <f t="shared" si="3"/>
        <v>0</v>
      </c>
    </row>
    <row r="34" spans="1:13">
      <c r="A34" s="153">
        <v>28</v>
      </c>
      <c r="B34" s="215" t="s">
        <v>251</v>
      </c>
      <c r="C34" s="216" t="s">
        <v>252</v>
      </c>
      <c r="D34" s="217" t="s">
        <v>4</v>
      </c>
      <c r="E34" s="219">
        <v>800</v>
      </c>
      <c r="F34" s="219">
        <v>400</v>
      </c>
      <c r="G34" s="218">
        <f t="shared" si="0"/>
        <v>400</v>
      </c>
      <c r="H34" s="219">
        <v>650</v>
      </c>
      <c r="I34" s="218">
        <v>650</v>
      </c>
      <c r="J34" s="256">
        <f t="shared" si="1"/>
        <v>0</v>
      </c>
      <c r="K34" s="251">
        <v>150</v>
      </c>
      <c r="L34" s="172">
        <v>150</v>
      </c>
      <c r="M34" s="225">
        <v>0</v>
      </c>
    </row>
    <row r="35" spans="1:13">
      <c r="A35" s="153">
        <f t="shared" si="2"/>
        <v>29</v>
      </c>
      <c r="B35" s="215" t="s">
        <v>253</v>
      </c>
      <c r="C35" s="216" t="s">
        <v>254</v>
      </c>
      <c r="D35" s="217" t="s">
        <v>4</v>
      </c>
      <c r="E35" s="219"/>
      <c r="F35" s="219"/>
      <c r="G35" s="218">
        <f t="shared" si="0"/>
        <v>0</v>
      </c>
      <c r="H35" s="219"/>
      <c r="I35" s="218"/>
      <c r="J35" s="256">
        <f t="shared" si="1"/>
        <v>0</v>
      </c>
      <c r="K35" s="251"/>
      <c r="L35" s="172"/>
      <c r="M35" s="225"/>
    </row>
    <row r="36" spans="1:13">
      <c r="A36" s="153">
        <f t="shared" si="2"/>
        <v>30</v>
      </c>
      <c r="B36" s="215" t="s">
        <v>305</v>
      </c>
      <c r="C36" s="216" t="s">
        <v>207</v>
      </c>
      <c r="D36" s="217" t="s">
        <v>4</v>
      </c>
      <c r="E36" s="219">
        <v>800</v>
      </c>
      <c r="F36" s="219">
        <v>800</v>
      </c>
      <c r="G36" s="218">
        <f t="shared" si="0"/>
        <v>0</v>
      </c>
      <c r="H36" s="219">
        <v>600</v>
      </c>
      <c r="I36" s="218">
        <v>600</v>
      </c>
      <c r="J36" s="256">
        <f t="shared" si="1"/>
        <v>0</v>
      </c>
      <c r="K36" s="251">
        <v>150</v>
      </c>
      <c r="L36" s="172">
        <v>150</v>
      </c>
      <c r="M36" s="225">
        <f t="shared" si="3"/>
        <v>0</v>
      </c>
    </row>
    <row r="37" spans="1:13">
      <c r="A37" s="153">
        <f t="shared" si="2"/>
        <v>31</v>
      </c>
      <c r="B37" s="215" t="s">
        <v>281</v>
      </c>
      <c r="C37" s="216" t="s">
        <v>280</v>
      </c>
      <c r="D37" s="217" t="s">
        <v>4</v>
      </c>
      <c r="E37" s="219"/>
      <c r="F37" s="219"/>
      <c r="G37" s="218">
        <f t="shared" si="4"/>
        <v>0</v>
      </c>
      <c r="H37" s="219"/>
      <c r="I37" s="218"/>
      <c r="J37" s="256">
        <f t="shared" si="1"/>
        <v>0</v>
      </c>
      <c r="K37" s="251"/>
      <c r="L37" s="172"/>
      <c r="M37" s="225">
        <f t="shared" si="3"/>
        <v>0</v>
      </c>
    </row>
    <row r="38" spans="1:13">
      <c r="A38" s="153">
        <f t="shared" si="2"/>
        <v>32</v>
      </c>
      <c r="B38" s="215" t="s">
        <v>201</v>
      </c>
      <c r="C38" s="216" t="s">
        <v>215</v>
      </c>
      <c r="D38" s="217" t="s">
        <v>4</v>
      </c>
      <c r="E38" s="219">
        <v>800</v>
      </c>
      <c r="F38" s="219">
        <v>800</v>
      </c>
      <c r="G38" s="218">
        <f t="shared" si="0"/>
        <v>0</v>
      </c>
      <c r="H38" s="219">
        <v>650</v>
      </c>
      <c r="I38" s="218">
        <v>650</v>
      </c>
      <c r="J38" s="256">
        <f t="shared" si="1"/>
        <v>0</v>
      </c>
      <c r="K38" s="251">
        <v>150</v>
      </c>
      <c r="L38" s="172">
        <v>150</v>
      </c>
      <c r="M38" s="225"/>
    </row>
    <row r="39" spans="1:13">
      <c r="A39" s="153">
        <v>38</v>
      </c>
      <c r="B39" s="215" t="s">
        <v>309</v>
      </c>
      <c r="C39" s="216" t="s">
        <v>310</v>
      </c>
      <c r="D39" s="217" t="s">
        <v>4</v>
      </c>
      <c r="E39" s="219"/>
      <c r="F39" s="219"/>
      <c r="G39" s="218">
        <f t="shared" si="4"/>
        <v>0</v>
      </c>
      <c r="H39" s="219"/>
      <c r="I39" s="218"/>
      <c r="J39" s="256">
        <f t="shared" si="1"/>
        <v>0</v>
      </c>
      <c r="K39" s="251"/>
      <c r="L39" s="172"/>
      <c r="M39" s="225"/>
    </row>
    <row r="40" spans="1:13">
      <c r="A40" s="153">
        <v>39</v>
      </c>
      <c r="B40" s="215" t="s">
        <v>356</v>
      </c>
      <c r="C40" s="216" t="s">
        <v>178</v>
      </c>
      <c r="D40" s="217" t="s">
        <v>4</v>
      </c>
      <c r="E40" s="219"/>
      <c r="F40" s="219"/>
      <c r="G40" s="218">
        <f t="shared" si="0"/>
        <v>0</v>
      </c>
      <c r="H40" s="219"/>
      <c r="I40" s="219"/>
      <c r="J40" s="256">
        <f t="shared" si="1"/>
        <v>0</v>
      </c>
      <c r="K40" s="251"/>
      <c r="L40" s="172"/>
      <c r="M40" s="225">
        <f>+K40-L40</f>
        <v>0</v>
      </c>
    </row>
    <row r="41" spans="1:13">
      <c r="A41" s="153">
        <f t="shared" si="2"/>
        <v>40</v>
      </c>
      <c r="B41" s="215" t="s">
        <v>336</v>
      </c>
      <c r="C41" s="216" t="s">
        <v>357</v>
      </c>
      <c r="D41" s="217" t="s">
        <v>4</v>
      </c>
      <c r="E41" s="219">
        <v>800</v>
      </c>
      <c r="F41" s="219">
        <v>800</v>
      </c>
      <c r="G41" s="218">
        <f t="shared" si="0"/>
        <v>0</v>
      </c>
      <c r="H41" s="219">
        <v>600</v>
      </c>
      <c r="I41" s="219">
        <v>600</v>
      </c>
      <c r="J41" s="256">
        <f>+H41-I41</f>
        <v>0</v>
      </c>
      <c r="K41" s="251">
        <v>150</v>
      </c>
      <c r="L41" s="172">
        <v>150</v>
      </c>
      <c r="M41" s="225">
        <f>+K41-L41</f>
        <v>0</v>
      </c>
    </row>
    <row r="42" spans="1:13">
      <c r="A42" s="153">
        <f t="shared" si="2"/>
        <v>41</v>
      </c>
      <c r="B42" s="215" t="s">
        <v>358</v>
      </c>
      <c r="C42" s="216" t="s">
        <v>252</v>
      </c>
      <c r="D42" s="217" t="s">
        <v>4</v>
      </c>
      <c r="E42" s="219">
        <v>800</v>
      </c>
      <c r="F42" s="219">
        <v>800</v>
      </c>
      <c r="G42" s="218">
        <f t="shared" si="4"/>
        <v>0</v>
      </c>
      <c r="H42" s="219">
        <v>600</v>
      </c>
      <c r="I42" s="219">
        <v>600</v>
      </c>
      <c r="J42" s="256">
        <f>+H42-I42</f>
        <v>0</v>
      </c>
      <c r="K42" s="251">
        <v>150</v>
      </c>
      <c r="L42" s="172">
        <v>150</v>
      </c>
      <c r="M42" s="225">
        <f>+K42-L42</f>
        <v>0</v>
      </c>
    </row>
    <row r="43" spans="1:13">
      <c r="A43" s="153">
        <v>44</v>
      </c>
      <c r="B43" s="215" t="s">
        <v>350</v>
      </c>
      <c r="C43" s="216" t="s">
        <v>454</v>
      </c>
      <c r="D43" s="217" t="s">
        <v>4</v>
      </c>
      <c r="E43" s="219">
        <v>800</v>
      </c>
      <c r="F43" s="219">
        <v>800</v>
      </c>
      <c r="G43" s="218">
        <f t="shared" si="0"/>
        <v>0</v>
      </c>
      <c r="H43" s="219">
        <v>600</v>
      </c>
      <c r="I43" s="219">
        <v>600</v>
      </c>
      <c r="J43" s="256">
        <f t="shared" ref="J43:J44" si="5">+H43-I43</f>
        <v>0</v>
      </c>
      <c r="K43" s="251">
        <v>100</v>
      </c>
      <c r="L43" s="172">
        <v>100</v>
      </c>
      <c r="M43" s="225">
        <f t="shared" ref="M43:M44" si="6">+K43-L43</f>
        <v>0</v>
      </c>
    </row>
    <row r="44" spans="1:13">
      <c r="A44" s="153">
        <f t="shared" si="2"/>
        <v>45</v>
      </c>
      <c r="B44" s="215" t="s">
        <v>360</v>
      </c>
      <c r="C44" s="216" t="s">
        <v>361</v>
      </c>
      <c r="D44" s="217" t="s">
        <v>4</v>
      </c>
      <c r="E44" s="219">
        <v>700</v>
      </c>
      <c r="F44" s="219">
        <v>700</v>
      </c>
      <c r="G44" s="218">
        <f t="shared" si="0"/>
        <v>0</v>
      </c>
      <c r="H44" s="219">
        <v>600</v>
      </c>
      <c r="I44" s="219">
        <v>600</v>
      </c>
      <c r="J44" s="256">
        <f t="shared" si="5"/>
        <v>0</v>
      </c>
      <c r="K44" s="251">
        <v>150</v>
      </c>
      <c r="L44" s="172">
        <v>150</v>
      </c>
      <c r="M44" s="225">
        <f t="shared" si="6"/>
        <v>0</v>
      </c>
    </row>
    <row r="45" spans="1:13">
      <c r="A45" s="153">
        <f t="shared" si="2"/>
        <v>46</v>
      </c>
      <c r="B45" s="215" t="s">
        <v>371</v>
      </c>
      <c r="C45" s="216" t="s">
        <v>331</v>
      </c>
      <c r="D45" s="217" t="s">
        <v>4</v>
      </c>
      <c r="E45" s="219">
        <v>800</v>
      </c>
      <c r="F45" s="219">
        <v>800</v>
      </c>
      <c r="G45" s="218">
        <f t="shared" si="4"/>
        <v>0</v>
      </c>
      <c r="H45" s="219">
        <v>600</v>
      </c>
      <c r="I45" s="219"/>
      <c r="J45" s="256">
        <f t="shared" ref="J45" si="7">+H45-I45</f>
        <v>600</v>
      </c>
      <c r="K45" s="251">
        <v>200</v>
      </c>
      <c r="L45" s="172"/>
      <c r="M45" s="225">
        <f t="shared" ref="M45" si="8">+K45-L45</f>
        <v>200</v>
      </c>
    </row>
    <row r="46" spans="1:13">
      <c r="A46" s="153">
        <f t="shared" si="2"/>
        <v>47</v>
      </c>
      <c r="B46" s="215" t="s">
        <v>381</v>
      </c>
      <c r="C46" s="216" t="s">
        <v>215</v>
      </c>
      <c r="D46" s="217" t="s">
        <v>4</v>
      </c>
      <c r="E46" s="219">
        <v>800</v>
      </c>
      <c r="F46" s="219">
        <v>800</v>
      </c>
      <c r="G46" s="218">
        <f>+E46-F46</f>
        <v>0</v>
      </c>
      <c r="H46" s="219">
        <v>650</v>
      </c>
      <c r="I46" s="219"/>
      <c r="J46" s="256">
        <f t="shared" ref="J46:J55" si="9">+H46-I46</f>
        <v>650</v>
      </c>
      <c r="K46" s="251"/>
      <c r="L46" s="172"/>
      <c r="M46" s="225">
        <f t="shared" ref="M46:M55" si="10">+K46-L46</f>
        <v>0</v>
      </c>
    </row>
    <row r="47" spans="1:13">
      <c r="A47" s="153">
        <f t="shared" si="2"/>
        <v>48</v>
      </c>
      <c r="B47" s="215" t="s">
        <v>421</v>
      </c>
      <c r="C47" s="216" t="s">
        <v>178</v>
      </c>
      <c r="D47" s="217" t="s">
        <v>4</v>
      </c>
      <c r="E47" s="219">
        <v>800</v>
      </c>
      <c r="F47" s="219">
        <v>500</v>
      </c>
      <c r="G47" s="218">
        <f t="shared" si="0"/>
        <v>300</v>
      </c>
      <c r="H47" s="219">
        <v>650</v>
      </c>
      <c r="I47" s="219"/>
      <c r="J47" s="256">
        <f t="shared" si="9"/>
        <v>650</v>
      </c>
      <c r="K47" s="251">
        <v>150</v>
      </c>
      <c r="L47" s="172"/>
      <c r="M47" s="225">
        <f t="shared" si="10"/>
        <v>150</v>
      </c>
    </row>
    <row r="48" spans="1:13">
      <c r="A48" s="153">
        <f t="shared" si="2"/>
        <v>49</v>
      </c>
      <c r="B48" s="215" t="s">
        <v>384</v>
      </c>
      <c r="C48" s="216" t="s">
        <v>385</v>
      </c>
      <c r="D48" s="217" t="s">
        <v>4</v>
      </c>
      <c r="E48" s="219">
        <v>800</v>
      </c>
      <c r="F48" s="219">
        <v>800</v>
      </c>
      <c r="G48" s="218">
        <f t="shared" si="0"/>
        <v>0</v>
      </c>
      <c r="H48" s="219">
        <v>650</v>
      </c>
      <c r="I48" s="219">
        <v>200</v>
      </c>
      <c r="J48" s="258">
        <f t="shared" si="9"/>
        <v>450</v>
      </c>
      <c r="K48" s="251">
        <v>150</v>
      </c>
      <c r="L48" s="172"/>
      <c r="M48" s="225">
        <f t="shared" si="10"/>
        <v>150</v>
      </c>
    </row>
    <row r="49" spans="1:15">
      <c r="A49" s="153">
        <f t="shared" si="2"/>
        <v>50</v>
      </c>
      <c r="B49" s="215" t="s">
        <v>339</v>
      </c>
      <c r="C49" s="216" t="s">
        <v>340</v>
      </c>
      <c r="D49" s="217" t="s">
        <v>4</v>
      </c>
      <c r="E49" s="219">
        <v>700</v>
      </c>
      <c r="F49" s="219">
        <v>700</v>
      </c>
      <c r="G49" s="218">
        <f t="shared" si="0"/>
        <v>0</v>
      </c>
      <c r="H49" s="219">
        <v>550</v>
      </c>
      <c r="I49" s="219"/>
      <c r="J49" s="256">
        <f t="shared" si="9"/>
        <v>550</v>
      </c>
      <c r="K49" s="251">
        <v>150</v>
      </c>
      <c r="L49" s="172"/>
      <c r="M49" s="225">
        <f t="shared" si="10"/>
        <v>150</v>
      </c>
    </row>
    <row r="50" spans="1:15">
      <c r="A50" s="153">
        <f t="shared" si="2"/>
        <v>51</v>
      </c>
      <c r="B50" s="215" t="s">
        <v>400</v>
      </c>
      <c r="C50" s="216" t="s">
        <v>401</v>
      </c>
      <c r="D50" s="217" t="s">
        <v>4</v>
      </c>
      <c r="E50" s="219">
        <v>800</v>
      </c>
      <c r="F50" s="219"/>
      <c r="G50" s="218">
        <f t="shared" si="0"/>
        <v>800</v>
      </c>
      <c r="H50" s="219">
        <v>650</v>
      </c>
      <c r="I50" s="219">
        <v>650</v>
      </c>
      <c r="J50" s="256">
        <f t="shared" si="9"/>
        <v>0</v>
      </c>
      <c r="K50" s="251"/>
      <c r="L50" s="172"/>
      <c r="M50" s="225">
        <f t="shared" si="10"/>
        <v>0</v>
      </c>
      <c r="O50" s="153" t="s">
        <v>90</v>
      </c>
    </row>
    <row r="51" spans="1:15">
      <c r="A51" s="153">
        <f t="shared" si="2"/>
        <v>52</v>
      </c>
      <c r="B51" s="215" t="s">
        <v>408</v>
      </c>
      <c r="C51" s="216" t="s">
        <v>151</v>
      </c>
      <c r="D51" s="217" t="s">
        <v>4</v>
      </c>
      <c r="E51" s="219">
        <v>800</v>
      </c>
      <c r="F51" s="219">
        <v>800</v>
      </c>
      <c r="G51" s="218">
        <f t="shared" si="0"/>
        <v>0</v>
      </c>
      <c r="H51" s="219">
        <v>650</v>
      </c>
      <c r="I51" s="219">
        <v>650</v>
      </c>
      <c r="J51" s="256">
        <f t="shared" si="9"/>
        <v>0</v>
      </c>
      <c r="K51" s="251">
        <v>150</v>
      </c>
      <c r="L51" s="172">
        <v>150</v>
      </c>
      <c r="M51" s="225">
        <f t="shared" si="10"/>
        <v>0</v>
      </c>
      <c r="O51" s="153" t="s">
        <v>90</v>
      </c>
    </row>
    <row r="52" spans="1:15">
      <c r="A52" s="153">
        <v>54</v>
      </c>
      <c r="B52" s="215" t="s">
        <v>478</v>
      </c>
      <c r="C52" s="216" t="s">
        <v>479</v>
      </c>
      <c r="D52" s="220" t="s">
        <v>4</v>
      </c>
      <c r="E52" s="219">
        <v>800</v>
      </c>
      <c r="F52" s="217">
        <v>750</v>
      </c>
      <c r="G52" s="221">
        <f t="shared" si="0"/>
        <v>50</v>
      </c>
      <c r="H52" s="217">
        <v>650</v>
      </c>
      <c r="I52" s="217"/>
      <c r="J52" s="259">
        <f t="shared" si="9"/>
        <v>650</v>
      </c>
      <c r="K52" s="252"/>
      <c r="L52" s="226"/>
      <c r="M52" s="225">
        <f t="shared" si="10"/>
        <v>0</v>
      </c>
    </row>
    <row r="53" spans="1:15">
      <c r="A53" s="153">
        <f t="shared" si="2"/>
        <v>55</v>
      </c>
      <c r="B53" s="215" t="s">
        <v>471</v>
      </c>
      <c r="C53" s="216" t="s">
        <v>480</v>
      </c>
      <c r="D53" s="220" t="s">
        <v>4</v>
      </c>
      <c r="E53" s="219">
        <v>800</v>
      </c>
      <c r="F53" s="217">
        <v>800</v>
      </c>
      <c r="G53" s="221">
        <f t="shared" si="0"/>
        <v>0</v>
      </c>
      <c r="H53" s="217">
        <v>600</v>
      </c>
      <c r="I53" s="217">
        <v>200</v>
      </c>
      <c r="J53" s="260">
        <f t="shared" si="9"/>
        <v>400</v>
      </c>
      <c r="K53" s="252"/>
      <c r="L53" s="226"/>
      <c r="M53" s="225">
        <f t="shared" si="10"/>
        <v>0</v>
      </c>
    </row>
    <row r="54" spans="1:15">
      <c r="A54" s="153">
        <f t="shared" si="2"/>
        <v>56</v>
      </c>
      <c r="B54" s="243" t="s">
        <v>427</v>
      </c>
      <c r="C54" s="244" t="s">
        <v>332</v>
      </c>
      <c r="D54" s="220" t="s">
        <v>4</v>
      </c>
      <c r="E54" s="219">
        <v>800</v>
      </c>
      <c r="F54" s="217">
        <v>400</v>
      </c>
      <c r="G54" s="221">
        <f t="shared" si="0"/>
        <v>400</v>
      </c>
      <c r="H54" s="217">
        <v>600</v>
      </c>
      <c r="I54" s="217">
        <v>600</v>
      </c>
      <c r="J54" s="259">
        <f t="shared" si="9"/>
        <v>0</v>
      </c>
      <c r="K54" s="252">
        <v>150</v>
      </c>
      <c r="L54" s="226">
        <v>150</v>
      </c>
      <c r="M54" s="225">
        <f t="shared" si="10"/>
        <v>0</v>
      </c>
      <c r="N54" s="227"/>
      <c r="O54" s="227"/>
    </row>
    <row r="55" spans="1:15" ht="15.75" thickBot="1">
      <c r="A55" s="153">
        <v>57</v>
      </c>
      <c r="B55" s="245" t="s">
        <v>541</v>
      </c>
      <c r="C55" s="246" t="s">
        <v>113</v>
      </c>
      <c r="D55" s="239" t="s">
        <v>4</v>
      </c>
      <c r="E55" s="240">
        <v>800</v>
      </c>
      <c r="F55" s="239"/>
      <c r="G55" s="241">
        <f t="shared" si="0"/>
        <v>800</v>
      </c>
      <c r="H55" s="239">
        <v>600</v>
      </c>
      <c r="I55" s="239"/>
      <c r="J55" s="261">
        <f t="shared" si="9"/>
        <v>600</v>
      </c>
      <c r="K55" s="253">
        <v>150</v>
      </c>
      <c r="L55" s="242"/>
      <c r="M55" s="238">
        <f t="shared" si="10"/>
        <v>150</v>
      </c>
      <c r="N55" s="227"/>
      <c r="O55" s="227"/>
    </row>
    <row r="56" spans="1:15">
      <c r="A56" s="153">
        <v>58</v>
      </c>
      <c r="B56" s="215" t="s">
        <v>449</v>
      </c>
      <c r="C56" s="216" t="s">
        <v>113</v>
      </c>
      <c r="D56" s="217" t="s">
        <v>4</v>
      </c>
      <c r="E56" s="219">
        <v>700</v>
      </c>
      <c r="F56" s="219"/>
      <c r="G56" s="219">
        <f>+E56-F56</f>
        <v>700</v>
      </c>
      <c r="H56" s="219">
        <v>600</v>
      </c>
      <c r="I56" s="219">
        <v>600</v>
      </c>
      <c r="J56" s="219">
        <f>SUM(H56-I56)</f>
        <v>0</v>
      </c>
      <c r="K56" s="219"/>
      <c r="L56" s="219"/>
      <c r="M56" s="256">
        <f>SUM(K56-L56)</f>
        <v>0</v>
      </c>
    </row>
    <row r="57" spans="1:15">
      <c r="A57" s="153">
        <v>59</v>
      </c>
      <c r="B57" s="268" t="s">
        <v>550</v>
      </c>
      <c r="C57" s="269" t="s">
        <v>362</v>
      </c>
      <c r="D57" s="220" t="s">
        <v>4</v>
      </c>
      <c r="E57" s="270">
        <v>800</v>
      </c>
      <c r="F57" s="270"/>
      <c r="G57" s="270">
        <f>+E57-F57</f>
        <v>800</v>
      </c>
      <c r="H57" s="270">
        <v>650</v>
      </c>
      <c r="I57" s="270">
        <v>650</v>
      </c>
      <c r="J57" s="270">
        <f>SUM(H57-I57)</f>
        <v>0</v>
      </c>
      <c r="K57" s="270">
        <v>150</v>
      </c>
      <c r="L57" s="270">
        <v>150</v>
      </c>
      <c r="M57" s="259">
        <f>SUM(K57-L57)</f>
        <v>0</v>
      </c>
    </row>
    <row r="58" spans="1:15">
      <c r="A58" s="153">
        <v>60</v>
      </c>
      <c r="B58" s="268" t="s">
        <v>551</v>
      </c>
      <c r="C58" s="269" t="s">
        <v>366</v>
      </c>
      <c r="D58" s="220" t="s">
        <v>4</v>
      </c>
      <c r="E58" s="220">
        <v>800</v>
      </c>
      <c r="F58" s="269"/>
      <c r="G58" s="270">
        <f>+E58-F58</f>
        <v>800</v>
      </c>
      <c r="H58" s="220">
        <v>650</v>
      </c>
      <c r="I58" s="269"/>
      <c r="J58" s="270">
        <f>SUM(H58-I58)</f>
        <v>650</v>
      </c>
      <c r="K58" s="220">
        <v>150</v>
      </c>
      <c r="L58" s="269"/>
      <c r="M58" s="271">
        <f>SUM(K58-L58)</f>
        <v>150</v>
      </c>
    </row>
    <row r="59" spans="1:15" ht="15.75" thickBot="1">
      <c r="A59" s="153">
        <v>61</v>
      </c>
      <c r="B59" s="245" t="s">
        <v>554</v>
      </c>
      <c r="C59" s="246" t="s">
        <v>553</v>
      </c>
      <c r="D59" s="239" t="s">
        <v>4</v>
      </c>
      <c r="E59" s="239">
        <v>800</v>
      </c>
      <c r="F59" s="239">
        <v>800</v>
      </c>
      <c r="G59" s="240">
        <f>+E59-F59</f>
        <v>0</v>
      </c>
      <c r="H59" s="239">
        <v>600</v>
      </c>
      <c r="I59" s="239">
        <v>600</v>
      </c>
      <c r="J59" s="240">
        <f>SUM(H59-I59)</f>
        <v>0</v>
      </c>
      <c r="K59" s="239">
        <v>150</v>
      </c>
      <c r="L59" s="239">
        <v>150</v>
      </c>
      <c r="M59" s="261">
        <f>SUM(K59-L59)</f>
        <v>0</v>
      </c>
    </row>
    <row r="60" spans="1:15" ht="15.75" thickBot="1">
      <c r="B60" s="207"/>
      <c r="C60" s="207"/>
      <c r="D60" s="208"/>
      <c r="E60" s="209"/>
      <c r="F60" s="209"/>
      <c r="G60" s="210"/>
      <c r="H60" s="209"/>
      <c r="I60" s="209"/>
      <c r="J60" s="209"/>
      <c r="K60" s="209"/>
      <c r="L60" s="209"/>
      <c r="M60" s="209"/>
    </row>
    <row r="61" spans="1:15" ht="15.75" thickBot="1">
      <c r="D61" s="155" t="s">
        <v>4</v>
      </c>
      <c r="E61" s="178">
        <f>SUM(E7:E59)</f>
        <v>34200</v>
      </c>
      <c r="F61" s="178">
        <f t="shared" ref="F61:M61" si="11">SUM(F7:F59)</f>
        <v>25050</v>
      </c>
      <c r="G61" s="178">
        <f t="shared" si="11"/>
        <v>9150</v>
      </c>
      <c r="H61" s="178">
        <f t="shared" si="11"/>
        <v>27200</v>
      </c>
      <c r="I61" s="178">
        <f t="shared" si="11"/>
        <v>21250</v>
      </c>
      <c r="J61" s="178">
        <f t="shared" si="11"/>
        <v>5850</v>
      </c>
      <c r="K61" s="178">
        <f t="shared" si="11"/>
        <v>4400</v>
      </c>
      <c r="L61" s="178">
        <f t="shared" si="11"/>
        <v>3300</v>
      </c>
      <c r="M61" s="178">
        <f t="shared" si="11"/>
        <v>1100</v>
      </c>
    </row>
  </sheetData>
  <phoneticPr fontId="14" type="noConversion"/>
  <pageMargins left="0" right="0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M55"/>
  <sheetViews>
    <sheetView topLeftCell="A37" workbookViewId="0">
      <selection activeCell="B6" sqref="B6:M53"/>
    </sheetView>
  </sheetViews>
  <sheetFormatPr baseColWidth="10" defaultColWidth="11.42578125" defaultRowHeight="15"/>
  <cols>
    <col min="1" max="1" width="4.7109375" style="153" customWidth="1"/>
    <col min="2" max="2" width="20.28515625" style="153" customWidth="1"/>
    <col min="3" max="3" width="18.140625" style="153" customWidth="1"/>
    <col min="4" max="4" width="7.140625" style="155" customWidth="1"/>
    <col min="5" max="5" width="9.7109375" style="156" customWidth="1"/>
    <col min="6" max="8" width="9.5703125" style="156" customWidth="1"/>
    <col min="9" max="9" width="9.42578125" style="156" customWidth="1"/>
    <col min="10" max="10" width="10" style="156" customWidth="1"/>
    <col min="11" max="11" width="9.7109375" style="156" customWidth="1"/>
    <col min="12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D5" s="156"/>
    </row>
    <row r="6" spans="1:13" ht="15.75" thickBot="1">
      <c r="B6" s="158" t="s">
        <v>10</v>
      </c>
      <c r="C6" s="159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62" t="s">
        <v>95</v>
      </c>
      <c r="L6" s="161" t="s">
        <v>2</v>
      </c>
      <c r="M6" s="180" t="s">
        <v>3</v>
      </c>
    </row>
    <row r="7" spans="1:13">
      <c r="A7" s="153">
        <v>1</v>
      </c>
      <c r="B7" s="163" t="s">
        <v>32</v>
      </c>
      <c r="C7" s="164" t="s">
        <v>104</v>
      </c>
      <c r="D7" s="165" t="s">
        <v>5</v>
      </c>
      <c r="E7" s="166">
        <v>800</v>
      </c>
      <c r="F7" s="166">
        <v>800</v>
      </c>
      <c r="G7" s="166">
        <f t="shared" ref="G7:G46" si="0">+E7-F7</f>
        <v>0</v>
      </c>
      <c r="H7" s="166">
        <v>600</v>
      </c>
      <c r="I7" s="166">
        <v>600</v>
      </c>
      <c r="J7" s="166">
        <f t="shared" ref="J7:J20" si="1">+H7-I7</f>
        <v>0</v>
      </c>
      <c r="K7" s="166"/>
      <c r="L7" s="166"/>
      <c r="M7" s="167">
        <f t="shared" ref="M7:M47" si="2">SUM(K7-L7)</f>
        <v>0</v>
      </c>
    </row>
    <row r="8" spans="1:13">
      <c r="A8" s="153">
        <f t="shared" ref="A8:A15" si="3">+A7+1</f>
        <v>2</v>
      </c>
      <c r="B8" s="168" t="s">
        <v>33</v>
      </c>
      <c r="C8" s="169" t="s">
        <v>79</v>
      </c>
      <c r="D8" s="170" t="s">
        <v>5</v>
      </c>
      <c r="E8" s="171">
        <v>800</v>
      </c>
      <c r="F8" s="171"/>
      <c r="G8" s="171">
        <f t="shared" si="0"/>
        <v>800</v>
      </c>
      <c r="H8" s="171">
        <v>650</v>
      </c>
      <c r="I8" s="171"/>
      <c r="J8" s="171">
        <f t="shared" si="1"/>
        <v>650</v>
      </c>
      <c r="K8" s="171"/>
      <c r="L8" s="171"/>
      <c r="M8" s="172">
        <f t="shared" si="2"/>
        <v>0</v>
      </c>
    </row>
    <row r="9" spans="1:13">
      <c r="A9" s="153">
        <f t="shared" si="3"/>
        <v>3</v>
      </c>
      <c r="B9" s="168" t="s">
        <v>34</v>
      </c>
      <c r="C9" s="169" t="s">
        <v>78</v>
      </c>
      <c r="D9" s="170" t="s">
        <v>5</v>
      </c>
      <c r="E9" s="171">
        <v>800</v>
      </c>
      <c r="F9" s="171">
        <v>800</v>
      </c>
      <c r="G9" s="171">
        <f t="shared" si="0"/>
        <v>0</v>
      </c>
      <c r="H9" s="171">
        <v>600</v>
      </c>
      <c r="I9" s="171">
        <v>600</v>
      </c>
      <c r="J9" s="171">
        <f t="shared" si="1"/>
        <v>0</v>
      </c>
      <c r="K9" s="171">
        <v>150</v>
      </c>
      <c r="L9" s="171">
        <v>150</v>
      </c>
      <c r="M9" s="172">
        <f t="shared" si="2"/>
        <v>0</v>
      </c>
    </row>
    <row r="10" spans="1:13">
      <c r="A10" s="153">
        <f t="shared" si="3"/>
        <v>4</v>
      </c>
      <c r="B10" s="168" t="s">
        <v>17</v>
      </c>
      <c r="C10" s="169" t="s">
        <v>80</v>
      </c>
      <c r="D10" s="170" t="s">
        <v>5</v>
      </c>
      <c r="E10" s="171"/>
      <c r="F10" s="171"/>
      <c r="G10" s="171">
        <f t="shared" si="0"/>
        <v>0</v>
      </c>
      <c r="H10" s="171"/>
      <c r="I10" s="171"/>
      <c r="J10" s="171">
        <f t="shared" si="1"/>
        <v>0</v>
      </c>
      <c r="K10" s="171"/>
      <c r="L10" s="171"/>
      <c r="M10" s="172">
        <f t="shared" si="2"/>
        <v>0</v>
      </c>
    </row>
    <row r="11" spans="1:13">
      <c r="A11" s="153">
        <f t="shared" si="3"/>
        <v>5</v>
      </c>
      <c r="B11" s="168" t="s">
        <v>31</v>
      </c>
      <c r="C11" s="169" t="s">
        <v>81</v>
      </c>
      <c r="D11" s="170" t="s">
        <v>5</v>
      </c>
      <c r="E11" s="171"/>
      <c r="F11" s="171"/>
      <c r="G11" s="171">
        <f>+E11-F11</f>
        <v>0</v>
      </c>
      <c r="H11" s="171"/>
      <c r="I11" s="171"/>
      <c r="J11" s="171">
        <f t="shared" si="1"/>
        <v>0</v>
      </c>
      <c r="K11" s="171"/>
      <c r="L11" s="171"/>
      <c r="M11" s="172">
        <f t="shared" si="2"/>
        <v>0</v>
      </c>
    </row>
    <row r="12" spans="1:13">
      <c r="A12" s="153">
        <v>6</v>
      </c>
      <c r="B12" s="168" t="s">
        <v>36</v>
      </c>
      <c r="C12" s="169" t="s">
        <v>54</v>
      </c>
      <c r="D12" s="170" t="s">
        <v>5</v>
      </c>
      <c r="E12" s="171">
        <v>750</v>
      </c>
      <c r="F12" s="171">
        <v>750</v>
      </c>
      <c r="G12" s="171">
        <f t="shared" si="0"/>
        <v>0</v>
      </c>
      <c r="H12" s="171">
        <v>600</v>
      </c>
      <c r="I12" s="171">
        <v>600</v>
      </c>
      <c r="J12" s="171">
        <f t="shared" si="1"/>
        <v>0</v>
      </c>
      <c r="K12" s="171">
        <v>150</v>
      </c>
      <c r="L12" s="171">
        <v>150</v>
      </c>
      <c r="M12" s="172">
        <f t="shared" si="2"/>
        <v>0</v>
      </c>
    </row>
    <row r="13" spans="1:13">
      <c r="A13" s="153">
        <f t="shared" si="3"/>
        <v>7</v>
      </c>
      <c r="B13" s="168" t="s">
        <v>38</v>
      </c>
      <c r="C13" s="169" t="s">
        <v>84</v>
      </c>
      <c r="D13" s="170" t="s">
        <v>5</v>
      </c>
      <c r="E13" s="171"/>
      <c r="F13" s="171"/>
      <c r="G13" s="171">
        <f t="shared" si="0"/>
        <v>0</v>
      </c>
      <c r="H13" s="171"/>
      <c r="I13" s="171"/>
      <c r="J13" s="171">
        <f t="shared" si="1"/>
        <v>0</v>
      </c>
      <c r="K13" s="171"/>
      <c r="L13" s="171"/>
      <c r="M13" s="172">
        <f t="shared" si="2"/>
        <v>0</v>
      </c>
    </row>
    <row r="14" spans="1:13">
      <c r="A14" s="153">
        <f t="shared" si="3"/>
        <v>8</v>
      </c>
      <c r="B14" s="168" t="s">
        <v>13</v>
      </c>
      <c r="C14" s="169" t="s">
        <v>49</v>
      </c>
      <c r="D14" s="170" t="s">
        <v>5</v>
      </c>
      <c r="E14" s="171">
        <v>800</v>
      </c>
      <c r="F14" s="171">
        <v>800</v>
      </c>
      <c r="G14" s="171">
        <f t="shared" si="0"/>
        <v>0</v>
      </c>
      <c r="H14" s="171">
        <v>600</v>
      </c>
      <c r="I14" s="171">
        <v>600</v>
      </c>
      <c r="J14" s="171">
        <f t="shared" si="1"/>
        <v>0</v>
      </c>
      <c r="K14" s="171"/>
      <c r="L14" s="171"/>
      <c r="M14" s="172">
        <f t="shared" si="2"/>
        <v>0</v>
      </c>
    </row>
    <row r="15" spans="1:13">
      <c r="A15" s="153">
        <f t="shared" si="3"/>
        <v>9</v>
      </c>
      <c r="B15" s="168" t="s">
        <v>39</v>
      </c>
      <c r="C15" s="169" t="s">
        <v>84</v>
      </c>
      <c r="D15" s="170" t="s">
        <v>5</v>
      </c>
      <c r="E15" s="171"/>
      <c r="F15" s="171"/>
      <c r="G15" s="171">
        <f>+E15-F15</f>
        <v>0</v>
      </c>
      <c r="H15" s="171"/>
      <c r="I15" s="171"/>
      <c r="J15" s="171">
        <f t="shared" si="1"/>
        <v>0</v>
      </c>
      <c r="K15" s="171"/>
      <c r="L15" s="171"/>
      <c r="M15" s="172">
        <f t="shared" si="2"/>
        <v>0</v>
      </c>
    </row>
    <row r="16" spans="1:13">
      <c r="A16" s="153">
        <f t="shared" ref="A16:A50" si="4">+A15+1</f>
        <v>10</v>
      </c>
      <c r="B16" s="168" t="s">
        <v>109</v>
      </c>
      <c r="C16" s="169" t="s">
        <v>110</v>
      </c>
      <c r="D16" s="170" t="s">
        <v>5</v>
      </c>
      <c r="E16" s="171">
        <v>800</v>
      </c>
      <c r="F16" s="186">
        <v>200</v>
      </c>
      <c r="G16" s="171">
        <f t="shared" si="0"/>
        <v>600</v>
      </c>
      <c r="H16" s="171">
        <v>650</v>
      </c>
      <c r="I16" s="171">
        <v>600</v>
      </c>
      <c r="J16" s="171">
        <f t="shared" si="1"/>
        <v>50</v>
      </c>
      <c r="K16" s="171">
        <v>150</v>
      </c>
      <c r="L16" s="171">
        <v>150</v>
      </c>
      <c r="M16" s="172">
        <f t="shared" si="2"/>
        <v>0</v>
      </c>
    </row>
    <row r="17" spans="1:13">
      <c r="A17" s="153">
        <f t="shared" si="4"/>
        <v>11</v>
      </c>
      <c r="B17" s="168" t="s">
        <v>114</v>
      </c>
      <c r="C17" s="169" t="s">
        <v>115</v>
      </c>
      <c r="D17" s="170" t="s">
        <v>5</v>
      </c>
      <c r="E17" s="171">
        <v>800</v>
      </c>
      <c r="F17" s="171">
        <v>800</v>
      </c>
      <c r="G17" s="171">
        <f t="shared" si="0"/>
        <v>0</v>
      </c>
      <c r="H17" s="171">
        <v>600</v>
      </c>
      <c r="I17" s="171">
        <v>600</v>
      </c>
      <c r="J17" s="171">
        <f t="shared" si="1"/>
        <v>0</v>
      </c>
      <c r="K17" s="171">
        <v>100</v>
      </c>
      <c r="L17" s="171">
        <v>100</v>
      </c>
      <c r="M17" s="172">
        <f t="shared" si="2"/>
        <v>0</v>
      </c>
    </row>
    <row r="18" spans="1:13">
      <c r="A18" s="153">
        <f t="shared" si="4"/>
        <v>12</v>
      </c>
      <c r="B18" s="168" t="s">
        <v>114</v>
      </c>
      <c r="C18" s="169" t="s">
        <v>116</v>
      </c>
      <c r="D18" s="170" t="s">
        <v>5</v>
      </c>
      <c r="E18" s="171">
        <v>800</v>
      </c>
      <c r="F18" s="171">
        <v>800</v>
      </c>
      <c r="G18" s="171">
        <f t="shared" si="0"/>
        <v>0</v>
      </c>
      <c r="H18" s="171">
        <v>600</v>
      </c>
      <c r="I18" s="171">
        <v>600</v>
      </c>
      <c r="J18" s="171">
        <f t="shared" si="1"/>
        <v>0</v>
      </c>
      <c r="K18" s="171">
        <v>100</v>
      </c>
      <c r="L18" s="171">
        <v>100</v>
      </c>
      <c r="M18" s="172">
        <f t="shared" si="2"/>
        <v>0</v>
      </c>
    </row>
    <row r="19" spans="1:13">
      <c r="A19" s="153">
        <f t="shared" si="4"/>
        <v>13</v>
      </c>
      <c r="B19" s="168" t="s">
        <v>119</v>
      </c>
      <c r="C19" s="169" t="s">
        <v>120</v>
      </c>
      <c r="D19" s="170" t="s">
        <v>5</v>
      </c>
      <c r="E19" s="171">
        <v>800</v>
      </c>
      <c r="F19" s="171">
        <v>800</v>
      </c>
      <c r="G19" s="171">
        <f t="shared" si="0"/>
        <v>0</v>
      </c>
      <c r="H19" s="171">
        <v>600</v>
      </c>
      <c r="I19" s="171">
        <v>600</v>
      </c>
      <c r="J19" s="171">
        <f t="shared" si="1"/>
        <v>0</v>
      </c>
      <c r="K19" s="171">
        <v>150</v>
      </c>
      <c r="L19" s="171">
        <v>150</v>
      </c>
      <c r="M19" s="172">
        <f t="shared" si="2"/>
        <v>0</v>
      </c>
    </row>
    <row r="20" spans="1:13">
      <c r="A20" s="153">
        <f t="shared" si="4"/>
        <v>14</v>
      </c>
      <c r="B20" s="168" t="s">
        <v>155</v>
      </c>
      <c r="C20" s="169" t="s">
        <v>156</v>
      </c>
      <c r="D20" s="170" t="s">
        <v>5</v>
      </c>
      <c r="E20" s="171">
        <v>800</v>
      </c>
      <c r="F20" s="171"/>
      <c r="G20" s="171">
        <f>+E20-F20</f>
        <v>800</v>
      </c>
      <c r="H20" s="171">
        <v>650</v>
      </c>
      <c r="I20" s="171">
        <v>650</v>
      </c>
      <c r="J20" s="171">
        <f t="shared" si="1"/>
        <v>0</v>
      </c>
      <c r="K20" s="171">
        <v>150</v>
      </c>
      <c r="L20" s="171">
        <v>150</v>
      </c>
      <c r="M20" s="172">
        <f t="shared" si="2"/>
        <v>0</v>
      </c>
    </row>
    <row r="21" spans="1:13">
      <c r="A21" s="153">
        <f t="shared" si="4"/>
        <v>15</v>
      </c>
      <c r="B21" s="168" t="s">
        <v>157</v>
      </c>
      <c r="C21" s="169" t="s">
        <v>158</v>
      </c>
      <c r="D21" s="170" t="s">
        <v>5</v>
      </c>
      <c r="E21" s="171">
        <v>700</v>
      </c>
      <c r="F21" s="171">
        <v>700</v>
      </c>
      <c r="G21" s="171">
        <f t="shared" si="0"/>
        <v>0</v>
      </c>
      <c r="H21" s="171">
        <v>600</v>
      </c>
      <c r="I21" s="171">
        <v>600</v>
      </c>
      <c r="J21" s="171">
        <f t="shared" ref="J21:J47" si="5">SUM(H21-I21)</f>
        <v>0</v>
      </c>
      <c r="K21" s="171"/>
      <c r="L21" s="171"/>
      <c r="M21" s="172">
        <f t="shared" si="2"/>
        <v>0</v>
      </c>
    </row>
    <row r="22" spans="1:13">
      <c r="A22" s="153">
        <f t="shared" si="4"/>
        <v>16</v>
      </c>
      <c r="B22" s="168" t="s">
        <v>159</v>
      </c>
      <c r="C22" s="169" t="s">
        <v>64</v>
      </c>
      <c r="D22" s="170" t="s">
        <v>5</v>
      </c>
      <c r="E22" s="171">
        <v>800</v>
      </c>
      <c r="F22" s="171">
        <v>400</v>
      </c>
      <c r="G22" s="171">
        <f t="shared" si="0"/>
        <v>400</v>
      </c>
      <c r="H22" s="171">
        <v>650</v>
      </c>
      <c r="I22" s="171">
        <v>650</v>
      </c>
      <c r="J22" s="171">
        <f t="shared" si="5"/>
        <v>0</v>
      </c>
      <c r="K22" s="171">
        <v>150</v>
      </c>
      <c r="L22" s="171">
        <v>150</v>
      </c>
      <c r="M22" s="172">
        <f t="shared" si="2"/>
        <v>0</v>
      </c>
    </row>
    <row r="23" spans="1:13">
      <c r="A23" s="153">
        <f t="shared" si="4"/>
        <v>17</v>
      </c>
      <c r="B23" s="168" t="s">
        <v>160</v>
      </c>
      <c r="C23" s="169" t="s">
        <v>123</v>
      </c>
      <c r="D23" s="170" t="s">
        <v>5</v>
      </c>
      <c r="E23" s="171">
        <v>800</v>
      </c>
      <c r="F23" s="171">
        <v>800</v>
      </c>
      <c r="G23" s="171">
        <f t="shared" si="0"/>
        <v>0</v>
      </c>
      <c r="H23" s="171">
        <v>600</v>
      </c>
      <c r="I23" s="171">
        <v>600</v>
      </c>
      <c r="J23" s="171">
        <f t="shared" si="5"/>
        <v>0</v>
      </c>
      <c r="K23" s="171">
        <v>150</v>
      </c>
      <c r="L23" s="171">
        <v>150</v>
      </c>
      <c r="M23" s="172">
        <f t="shared" si="2"/>
        <v>0</v>
      </c>
    </row>
    <row r="24" spans="1:13">
      <c r="A24" s="153">
        <f t="shared" si="4"/>
        <v>18</v>
      </c>
      <c r="B24" s="168" t="s">
        <v>161</v>
      </c>
      <c r="C24" s="169" t="s">
        <v>151</v>
      </c>
      <c r="D24" s="170" t="s">
        <v>5</v>
      </c>
      <c r="E24" s="171"/>
      <c r="F24" s="171"/>
      <c r="G24" s="171">
        <f t="shared" si="0"/>
        <v>0</v>
      </c>
      <c r="H24" s="171"/>
      <c r="I24" s="171"/>
      <c r="J24" s="171">
        <f t="shared" si="5"/>
        <v>0</v>
      </c>
      <c r="K24" s="171"/>
      <c r="L24" s="171"/>
      <c r="M24" s="172">
        <f t="shared" si="2"/>
        <v>0</v>
      </c>
    </row>
    <row r="25" spans="1:13">
      <c r="A25" s="153">
        <v>19</v>
      </c>
      <c r="B25" s="168" t="s">
        <v>141</v>
      </c>
      <c r="C25" s="169" t="s">
        <v>175</v>
      </c>
      <c r="D25" s="170" t="s">
        <v>5</v>
      </c>
      <c r="E25" s="171">
        <v>800</v>
      </c>
      <c r="F25" s="171">
        <v>800</v>
      </c>
      <c r="G25" s="171">
        <f t="shared" si="0"/>
        <v>0</v>
      </c>
      <c r="H25" s="171">
        <v>600</v>
      </c>
      <c r="I25" s="171">
        <v>600</v>
      </c>
      <c r="J25" s="171">
        <f t="shared" si="5"/>
        <v>0</v>
      </c>
      <c r="K25" s="171"/>
      <c r="L25" s="171"/>
      <c r="M25" s="172">
        <f t="shared" si="2"/>
        <v>0</v>
      </c>
    </row>
    <row r="26" spans="1:13">
      <c r="A26" s="153">
        <f t="shared" si="4"/>
        <v>20</v>
      </c>
      <c r="B26" s="168" t="s">
        <v>166</v>
      </c>
      <c r="C26" s="169" t="s">
        <v>176</v>
      </c>
      <c r="D26" s="170" t="s">
        <v>5</v>
      </c>
      <c r="E26" s="171">
        <v>800</v>
      </c>
      <c r="F26" s="171">
        <v>700</v>
      </c>
      <c r="G26" s="171">
        <f t="shared" si="0"/>
        <v>100</v>
      </c>
      <c r="H26" s="171">
        <v>600</v>
      </c>
      <c r="I26" s="171">
        <v>600</v>
      </c>
      <c r="J26" s="171">
        <f t="shared" si="5"/>
        <v>0</v>
      </c>
      <c r="K26" s="171">
        <v>150</v>
      </c>
      <c r="L26" s="171">
        <v>100</v>
      </c>
      <c r="M26" s="148">
        <f t="shared" si="2"/>
        <v>50</v>
      </c>
    </row>
    <row r="27" spans="1:13">
      <c r="A27" s="153">
        <f t="shared" si="4"/>
        <v>21</v>
      </c>
      <c r="B27" s="168" t="s">
        <v>199</v>
      </c>
      <c r="C27" s="169" t="s">
        <v>115</v>
      </c>
      <c r="D27" s="170" t="s">
        <v>5</v>
      </c>
      <c r="E27" s="171">
        <v>800</v>
      </c>
      <c r="F27" s="171">
        <v>800</v>
      </c>
      <c r="G27" s="171">
        <f t="shared" si="0"/>
        <v>0</v>
      </c>
      <c r="H27" s="171">
        <v>600</v>
      </c>
      <c r="I27" s="171">
        <v>600</v>
      </c>
      <c r="J27" s="171">
        <f t="shared" si="5"/>
        <v>0</v>
      </c>
      <c r="K27" s="171"/>
      <c r="L27" s="171"/>
      <c r="M27" s="172">
        <f t="shared" si="2"/>
        <v>0</v>
      </c>
    </row>
    <row r="28" spans="1:13">
      <c r="A28" s="153">
        <v>22</v>
      </c>
      <c r="B28" s="168" t="s">
        <v>171</v>
      </c>
      <c r="C28" s="169" t="s">
        <v>178</v>
      </c>
      <c r="D28" s="170" t="s">
        <v>5</v>
      </c>
      <c r="E28" s="171">
        <v>800</v>
      </c>
      <c r="F28" s="171">
        <v>500</v>
      </c>
      <c r="G28" s="171">
        <f t="shared" si="0"/>
        <v>300</v>
      </c>
      <c r="H28" s="171">
        <v>650</v>
      </c>
      <c r="I28" s="171"/>
      <c r="J28" s="171">
        <f t="shared" si="5"/>
        <v>650</v>
      </c>
      <c r="K28" s="171">
        <v>150</v>
      </c>
      <c r="L28" s="171"/>
      <c r="M28" s="172">
        <f t="shared" si="2"/>
        <v>150</v>
      </c>
    </row>
    <row r="29" spans="1:13">
      <c r="A29" s="153">
        <f t="shared" si="4"/>
        <v>23</v>
      </c>
      <c r="B29" s="168" t="s">
        <v>306</v>
      </c>
      <c r="C29" s="169" t="s">
        <v>179</v>
      </c>
      <c r="D29" s="170" t="s">
        <v>5</v>
      </c>
      <c r="E29" s="171">
        <v>700</v>
      </c>
      <c r="F29" s="171"/>
      <c r="G29" s="171">
        <f t="shared" si="0"/>
        <v>700</v>
      </c>
      <c r="H29" s="171">
        <v>600</v>
      </c>
      <c r="I29" s="171">
        <v>600</v>
      </c>
      <c r="J29" s="171">
        <f t="shared" si="5"/>
        <v>0</v>
      </c>
      <c r="K29" s="171">
        <v>100</v>
      </c>
      <c r="L29" s="171">
        <v>100</v>
      </c>
      <c r="M29" s="172">
        <f t="shared" si="2"/>
        <v>0</v>
      </c>
    </row>
    <row r="30" spans="1:13">
      <c r="A30" s="153">
        <f t="shared" si="4"/>
        <v>24</v>
      </c>
      <c r="B30" s="168" t="s">
        <v>173</v>
      </c>
      <c r="C30" s="169" t="s">
        <v>108</v>
      </c>
      <c r="D30" s="170" t="s">
        <v>5</v>
      </c>
      <c r="E30" s="169"/>
      <c r="F30" s="169"/>
      <c r="G30" s="171">
        <f t="shared" si="0"/>
        <v>0</v>
      </c>
      <c r="H30" s="171"/>
      <c r="I30" s="169"/>
      <c r="J30" s="171">
        <f t="shared" si="5"/>
        <v>0</v>
      </c>
      <c r="K30" s="169"/>
      <c r="L30" s="169"/>
      <c r="M30" s="172">
        <f t="shared" si="2"/>
        <v>0</v>
      </c>
    </row>
    <row r="31" spans="1:13">
      <c r="A31" s="153">
        <v>26</v>
      </c>
      <c r="B31" s="168" t="s">
        <v>221</v>
      </c>
      <c r="C31" s="169" t="s">
        <v>186</v>
      </c>
      <c r="D31" s="170" t="s">
        <v>5</v>
      </c>
      <c r="E31" s="171">
        <v>800</v>
      </c>
      <c r="F31" s="171">
        <v>800</v>
      </c>
      <c r="G31" s="171">
        <f t="shared" si="0"/>
        <v>0</v>
      </c>
      <c r="H31" s="171">
        <v>650</v>
      </c>
      <c r="I31" s="171">
        <v>650</v>
      </c>
      <c r="J31" s="171">
        <f t="shared" si="5"/>
        <v>0</v>
      </c>
      <c r="K31" s="171">
        <v>150</v>
      </c>
      <c r="L31" s="171">
        <v>150</v>
      </c>
      <c r="M31" s="172">
        <f t="shared" si="2"/>
        <v>0</v>
      </c>
    </row>
    <row r="32" spans="1:13">
      <c r="A32" s="153">
        <f t="shared" si="4"/>
        <v>27</v>
      </c>
      <c r="B32" s="168" t="s">
        <v>161</v>
      </c>
      <c r="C32" s="169" t="s">
        <v>222</v>
      </c>
      <c r="D32" s="170" t="s">
        <v>5</v>
      </c>
      <c r="E32" s="171"/>
      <c r="F32" s="171"/>
      <c r="G32" s="171">
        <f t="shared" si="0"/>
        <v>0</v>
      </c>
      <c r="H32" s="171"/>
      <c r="I32" s="171"/>
      <c r="J32" s="171">
        <f t="shared" si="5"/>
        <v>0</v>
      </c>
      <c r="K32" s="171"/>
      <c r="L32" s="171"/>
      <c r="M32" s="172">
        <f t="shared" si="2"/>
        <v>0</v>
      </c>
    </row>
    <row r="33" spans="1:13">
      <c r="A33" s="153">
        <f t="shared" si="4"/>
        <v>28</v>
      </c>
      <c r="B33" s="168" t="s">
        <v>225</v>
      </c>
      <c r="C33" s="169" t="s">
        <v>226</v>
      </c>
      <c r="D33" s="170" t="s">
        <v>5</v>
      </c>
      <c r="E33" s="171">
        <v>800</v>
      </c>
      <c r="F33" s="171">
        <v>200</v>
      </c>
      <c r="G33" s="171">
        <f t="shared" si="0"/>
        <v>600</v>
      </c>
      <c r="H33" s="171">
        <v>500</v>
      </c>
      <c r="I33" s="171">
        <v>500</v>
      </c>
      <c r="J33" s="171">
        <f t="shared" si="5"/>
        <v>0</v>
      </c>
      <c r="K33" s="171"/>
      <c r="L33" s="171"/>
      <c r="M33" s="172">
        <f t="shared" si="2"/>
        <v>0</v>
      </c>
    </row>
    <row r="34" spans="1:13">
      <c r="A34" s="153">
        <f t="shared" si="4"/>
        <v>29</v>
      </c>
      <c r="B34" s="168" t="s">
        <v>224</v>
      </c>
      <c r="C34" s="169" t="s">
        <v>256</v>
      </c>
      <c r="D34" s="170" t="s">
        <v>5</v>
      </c>
      <c r="E34" s="171">
        <v>800</v>
      </c>
      <c r="F34" s="171">
        <v>800</v>
      </c>
      <c r="G34" s="171">
        <f t="shared" si="0"/>
        <v>0</v>
      </c>
      <c r="H34" s="171">
        <v>600</v>
      </c>
      <c r="I34" s="171">
        <v>600</v>
      </c>
      <c r="J34" s="171">
        <f t="shared" si="5"/>
        <v>0</v>
      </c>
      <c r="K34" s="171"/>
      <c r="L34" s="171"/>
      <c r="M34" s="172">
        <f t="shared" si="2"/>
        <v>0</v>
      </c>
    </row>
    <row r="35" spans="1:13">
      <c r="A35" s="153">
        <f t="shared" si="4"/>
        <v>30</v>
      </c>
      <c r="B35" s="168" t="s">
        <v>257</v>
      </c>
      <c r="C35" s="169" t="s">
        <v>158</v>
      </c>
      <c r="D35" s="170" t="s">
        <v>5</v>
      </c>
      <c r="E35" s="171">
        <v>800</v>
      </c>
      <c r="F35" s="171">
        <v>800</v>
      </c>
      <c r="G35" s="171">
        <f>+E35-F35</f>
        <v>0</v>
      </c>
      <c r="H35" s="171">
        <v>650</v>
      </c>
      <c r="I35" s="171">
        <v>650</v>
      </c>
      <c r="J35" s="171">
        <f t="shared" si="5"/>
        <v>0</v>
      </c>
      <c r="K35" s="171">
        <v>150</v>
      </c>
      <c r="L35" s="171">
        <v>150</v>
      </c>
      <c r="M35" s="172">
        <f t="shared" si="2"/>
        <v>0</v>
      </c>
    </row>
    <row r="36" spans="1:13">
      <c r="A36" s="153">
        <v>31</v>
      </c>
      <c r="B36" s="168" t="s">
        <v>260</v>
      </c>
      <c r="C36" s="169" t="s">
        <v>151</v>
      </c>
      <c r="D36" s="170" t="s">
        <v>5</v>
      </c>
      <c r="E36" s="171">
        <v>800</v>
      </c>
      <c r="F36" s="171">
        <v>250</v>
      </c>
      <c r="G36" s="171">
        <f t="shared" si="0"/>
        <v>550</v>
      </c>
      <c r="H36" s="171">
        <v>650</v>
      </c>
      <c r="I36" s="171">
        <v>650</v>
      </c>
      <c r="J36" s="171">
        <f t="shared" si="5"/>
        <v>0</v>
      </c>
      <c r="K36" s="171"/>
      <c r="L36" s="171"/>
      <c r="M36" s="172">
        <f t="shared" si="2"/>
        <v>0</v>
      </c>
    </row>
    <row r="37" spans="1:13">
      <c r="A37" s="153">
        <f t="shared" si="4"/>
        <v>32</v>
      </c>
      <c r="B37" s="168" t="s">
        <v>295</v>
      </c>
      <c r="C37" s="169" t="s">
        <v>203</v>
      </c>
      <c r="D37" s="170" t="s">
        <v>5</v>
      </c>
      <c r="E37" s="171"/>
      <c r="F37" s="171"/>
      <c r="G37" s="171">
        <f t="shared" si="0"/>
        <v>0</v>
      </c>
      <c r="H37" s="171"/>
      <c r="I37" s="171"/>
      <c r="J37" s="171">
        <f t="shared" si="5"/>
        <v>0</v>
      </c>
      <c r="K37" s="171"/>
      <c r="L37" s="171"/>
      <c r="M37" s="172">
        <f t="shared" si="2"/>
        <v>0</v>
      </c>
    </row>
    <row r="38" spans="1:13">
      <c r="A38" s="153">
        <f t="shared" si="4"/>
        <v>33</v>
      </c>
      <c r="B38" s="168" t="s">
        <v>296</v>
      </c>
      <c r="C38" s="169" t="s">
        <v>267</v>
      </c>
      <c r="D38" s="170" t="s">
        <v>5</v>
      </c>
      <c r="E38" s="171">
        <v>800</v>
      </c>
      <c r="F38" s="171">
        <v>800</v>
      </c>
      <c r="G38" s="171">
        <f t="shared" si="0"/>
        <v>0</v>
      </c>
      <c r="H38" s="171">
        <v>700</v>
      </c>
      <c r="I38" s="171">
        <v>700</v>
      </c>
      <c r="J38" s="171">
        <f t="shared" si="5"/>
        <v>0</v>
      </c>
      <c r="K38" s="171">
        <v>150</v>
      </c>
      <c r="L38" s="171">
        <v>150</v>
      </c>
      <c r="M38" s="172">
        <f t="shared" si="2"/>
        <v>0</v>
      </c>
    </row>
    <row r="39" spans="1:13">
      <c r="A39" s="153">
        <f t="shared" si="4"/>
        <v>34</v>
      </c>
      <c r="B39" s="168" t="s">
        <v>300</v>
      </c>
      <c r="C39" s="169" t="s">
        <v>319</v>
      </c>
      <c r="D39" s="170" t="s">
        <v>5</v>
      </c>
      <c r="E39" s="171">
        <v>800</v>
      </c>
      <c r="F39" s="171">
        <v>800</v>
      </c>
      <c r="G39" s="171">
        <f>+E39-F39</f>
        <v>0</v>
      </c>
      <c r="H39" s="171">
        <v>650</v>
      </c>
      <c r="I39" s="171">
        <v>650</v>
      </c>
      <c r="J39" s="171">
        <f t="shared" si="5"/>
        <v>0</v>
      </c>
      <c r="K39" s="171"/>
      <c r="L39" s="171"/>
      <c r="M39" s="172">
        <f t="shared" si="2"/>
        <v>0</v>
      </c>
    </row>
    <row r="40" spans="1:13">
      <c r="A40" s="153">
        <f t="shared" si="4"/>
        <v>35</v>
      </c>
      <c r="B40" s="168" t="s">
        <v>302</v>
      </c>
      <c r="C40" s="169" t="s">
        <v>303</v>
      </c>
      <c r="D40" s="170" t="s">
        <v>5</v>
      </c>
      <c r="E40" s="171">
        <v>800</v>
      </c>
      <c r="F40" s="171">
        <v>800</v>
      </c>
      <c r="G40" s="171">
        <f t="shared" si="0"/>
        <v>0</v>
      </c>
      <c r="H40" s="171">
        <v>650</v>
      </c>
      <c r="I40" s="171">
        <v>650</v>
      </c>
      <c r="J40" s="171">
        <f t="shared" si="5"/>
        <v>0</v>
      </c>
      <c r="K40" s="171">
        <v>150</v>
      </c>
      <c r="L40" s="171">
        <v>150</v>
      </c>
      <c r="M40" s="172">
        <f t="shared" si="2"/>
        <v>0</v>
      </c>
    </row>
    <row r="41" spans="1:13">
      <c r="A41" s="153">
        <f t="shared" si="4"/>
        <v>36</v>
      </c>
      <c r="B41" s="168" t="s">
        <v>363</v>
      </c>
      <c r="C41" s="169" t="s">
        <v>165</v>
      </c>
      <c r="D41" s="170" t="s">
        <v>5</v>
      </c>
      <c r="E41" s="171">
        <v>800</v>
      </c>
      <c r="F41" s="171">
        <v>800</v>
      </c>
      <c r="G41" s="171">
        <f t="shared" si="0"/>
        <v>0</v>
      </c>
      <c r="H41" s="171">
        <v>600</v>
      </c>
      <c r="I41" s="171">
        <v>600</v>
      </c>
      <c r="J41" s="171">
        <f t="shared" si="5"/>
        <v>0</v>
      </c>
      <c r="K41" s="171">
        <v>150</v>
      </c>
      <c r="L41" s="171">
        <v>150</v>
      </c>
      <c r="M41" s="172">
        <f t="shared" si="2"/>
        <v>0</v>
      </c>
    </row>
    <row r="42" spans="1:13">
      <c r="A42" s="153">
        <f t="shared" si="4"/>
        <v>37</v>
      </c>
      <c r="B42" s="168" t="s">
        <v>261</v>
      </c>
      <c r="C42" s="169" t="s">
        <v>218</v>
      </c>
      <c r="D42" s="170" t="s">
        <v>5</v>
      </c>
      <c r="E42" s="171">
        <v>800</v>
      </c>
      <c r="F42" s="171">
        <v>800</v>
      </c>
      <c r="G42" s="171">
        <f t="shared" si="0"/>
        <v>0</v>
      </c>
      <c r="H42" s="171">
        <v>650</v>
      </c>
      <c r="I42" s="171">
        <v>650</v>
      </c>
      <c r="J42" s="171">
        <f t="shared" si="5"/>
        <v>0</v>
      </c>
      <c r="K42" s="171">
        <v>150</v>
      </c>
      <c r="L42" s="171">
        <v>150</v>
      </c>
      <c r="M42" s="172">
        <f t="shared" si="2"/>
        <v>0</v>
      </c>
    </row>
    <row r="43" spans="1:13">
      <c r="A43" s="153">
        <v>39</v>
      </c>
      <c r="B43" s="168" t="s">
        <v>386</v>
      </c>
      <c r="C43" s="169" t="s">
        <v>387</v>
      </c>
      <c r="D43" s="170" t="s">
        <v>5</v>
      </c>
      <c r="E43" s="171">
        <v>800</v>
      </c>
      <c r="F43" s="171">
        <v>800</v>
      </c>
      <c r="G43" s="171">
        <f>+E43-F43</f>
        <v>0</v>
      </c>
      <c r="H43" s="171">
        <v>650</v>
      </c>
      <c r="I43" s="171">
        <v>650</v>
      </c>
      <c r="J43" s="171">
        <f t="shared" si="5"/>
        <v>0</v>
      </c>
      <c r="K43" s="171">
        <v>150</v>
      </c>
      <c r="L43" s="171">
        <v>150</v>
      </c>
      <c r="M43" s="172">
        <f t="shared" si="2"/>
        <v>0</v>
      </c>
    </row>
    <row r="44" spans="1:13">
      <c r="A44" s="153">
        <f t="shared" si="4"/>
        <v>40</v>
      </c>
      <c r="B44" s="168" t="s">
        <v>390</v>
      </c>
      <c r="C44" s="169" t="s">
        <v>391</v>
      </c>
      <c r="D44" s="170" t="s">
        <v>5</v>
      </c>
      <c r="E44" s="171">
        <v>800</v>
      </c>
      <c r="F44" s="171">
        <v>800</v>
      </c>
      <c r="G44" s="171">
        <f t="shared" si="0"/>
        <v>0</v>
      </c>
      <c r="H44" s="171">
        <v>650</v>
      </c>
      <c r="I44" s="171">
        <v>650</v>
      </c>
      <c r="J44" s="171">
        <f t="shared" si="5"/>
        <v>0</v>
      </c>
      <c r="K44" s="171"/>
      <c r="L44" s="171"/>
      <c r="M44" s="172">
        <f t="shared" si="2"/>
        <v>0</v>
      </c>
    </row>
    <row r="45" spans="1:13">
      <c r="A45" s="153">
        <f t="shared" si="4"/>
        <v>41</v>
      </c>
      <c r="B45" s="168" t="s">
        <v>393</v>
      </c>
      <c r="C45" s="169" t="s">
        <v>123</v>
      </c>
      <c r="D45" s="170" t="s">
        <v>5</v>
      </c>
      <c r="E45" s="171">
        <v>800</v>
      </c>
      <c r="F45" s="171">
        <v>800</v>
      </c>
      <c r="G45" s="171">
        <f t="shared" si="0"/>
        <v>0</v>
      </c>
      <c r="H45" s="171">
        <v>650</v>
      </c>
      <c r="I45" s="171">
        <v>650</v>
      </c>
      <c r="J45" s="171">
        <f t="shared" si="5"/>
        <v>0</v>
      </c>
      <c r="K45" s="171"/>
      <c r="L45" s="171"/>
      <c r="M45" s="172">
        <f t="shared" si="2"/>
        <v>0</v>
      </c>
    </row>
    <row r="46" spans="1:13">
      <c r="A46" s="153">
        <v>42</v>
      </c>
      <c r="B46" s="168" t="s">
        <v>396</v>
      </c>
      <c r="C46" s="169" t="s">
        <v>397</v>
      </c>
      <c r="D46" s="170" t="s">
        <v>5</v>
      </c>
      <c r="E46" s="171">
        <v>800</v>
      </c>
      <c r="F46" s="171">
        <v>400</v>
      </c>
      <c r="G46" s="171">
        <f t="shared" si="0"/>
        <v>400</v>
      </c>
      <c r="H46" s="171">
        <v>650</v>
      </c>
      <c r="I46" s="171"/>
      <c r="J46" s="171">
        <f t="shared" si="5"/>
        <v>650</v>
      </c>
      <c r="K46" s="171">
        <v>150</v>
      </c>
      <c r="L46" s="171"/>
      <c r="M46" s="172">
        <f t="shared" si="2"/>
        <v>150</v>
      </c>
    </row>
    <row r="47" spans="1:13">
      <c r="A47" s="153">
        <v>43</v>
      </c>
      <c r="B47" s="168" t="s">
        <v>475</v>
      </c>
      <c r="C47" s="169" t="s">
        <v>374</v>
      </c>
      <c r="D47" s="170" t="s">
        <v>5</v>
      </c>
      <c r="E47" s="171">
        <v>800</v>
      </c>
      <c r="F47" s="171">
        <v>800</v>
      </c>
      <c r="G47" s="171">
        <f>+E47-F47</f>
        <v>0</v>
      </c>
      <c r="H47" s="171">
        <v>650</v>
      </c>
      <c r="I47" s="171">
        <v>650</v>
      </c>
      <c r="J47" s="171">
        <f t="shared" si="5"/>
        <v>0</v>
      </c>
      <c r="K47" s="171"/>
      <c r="L47" s="171"/>
      <c r="M47" s="172">
        <f t="shared" si="2"/>
        <v>0</v>
      </c>
    </row>
    <row r="48" spans="1:13">
      <c r="A48" s="153">
        <f t="shared" si="4"/>
        <v>44</v>
      </c>
      <c r="B48" s="168" t="s">
        <v>476</v>
      </c>
      <c r="C48" s="169" t="s">
        <v>415</v>
      </c>
      <c r="D48" s="170" t="s">
        <v>5</v>
      </c>
      <c r="E48" s="171">
        <v>800</v>
      </c>
      <c r="F48" s="171">
        <v>800</v>
      </c>
      <c r="G48" s="171">
        <f>+E48-F48</f>
        <v>0</v>
      </c>
      <c r="H48" s="171">
        <v>650</v>
      </c>
      <c r="I48" s="171">
        <v>650</v>
      </c>
      <c r="J48" s="171">
        <v>0</v>
      </c>
      <c r="K48" s="247">
        <v>150</v>
      </c>
      <c r="L48" s="171">
        <v>150</v>
      </c>
      <c r="M48" s="172">
        <f t="shared" ref="M48:M49" si="6">SUM(K48-L48)</f>
        <v>0</v>
      </c>
    </row>
    <row r="49" spans="1:13">
      <c r="A49" s="153">
        <f t="shared" si="4"/>
        <v>45</v>
      </c>
      <c r="B49" s="181" t="s">
        <v>477</v>
      </c>
      <c r="C49" s="182" t="s">
        <v>178</v>
      </c>
      <c r="D49" s="183" t="s">
        <v>5</v>
      </c>
      <c r="E49" s="184">
        <v>800</v>
      </c>
      <c r="F49" s="184">
        <v>800</v>
      </c>
      <c r="G49" s="184">
        <f>+E49-F49</f>
        <v>0</v>
      </c>
      <c r="H49" s="184">
        <v>650</v>
      </c>
      <c r="I49" s="184"/>
      <c r="J49" s="184">
        <f>SUM(H49-I49)</f>
        <v>650</v>
      </c>
      <c r="K49" s="184"/>
      <c r="L49" s="184"/>
      <c r="M49" s="185">
        <f t="shared" si="6"/>
        <v>0</v>
      </c>
    </row>
    <row r="50" spans="1:13">
      <c r="A50" s="153">
        <f t="shared" si="4"/>
        <v>46</v>
      </c>
      <c r="B50" s="168" t="s">
        <v>153</v>
      </c>
      <c r="C50" s="169" t="s">
        <v>53</v>
      </c>
      <c r="D50" s="170" t="s">
        <v>5</v>
      </c>
      <c r="E50" s="171">
        <v>800</v>
      </c>
      <c r="F50" s="171"/>
      <c r="G50" s="171">
        <f t="shared" ref="G50" si="7">+E50-F50</f>
        <v>800</v>
      </c>
      <c r="H50" s="171">
        <v>500</v>
      </c>
      <c r="I50" s="171">
        <v>500</v>
      </c>
      <c r="J50" s="184">
        <f>SUM(H50-I50)</f>
        <v>0</v>
      </c>
      <c r="K50" s="171"/>
      <c r="L50" s="171"/>
      <c r="M50" s="172">
        <f t="shared" ref="M50:M53" si="8">SUM(K50-L50)</f>
        <v>0</v>
      </c>
    </row>
    <row r="51" spans="1:13">
      <c r="A51" s="153">
        <v>49</v>
      </c>
      <c r="B51" s="168" t="s">
        <v>509</v>
      </c>
      <c r="C51" s="169" t="s">
        <v>510</v>
      </c>
      <c r="D51" s="170" t="s">
        <v>5</v>
      </c>
      <c r="E51" s="171">
        <v>800</v>
      </c>
      <c r="F51" s="171"/>
      <c r="G51" s="171">
        <f>+E51-F51</f>
        <v>800</v>
      </c>
      <c r="H51" s="171">
        <v>0</v>
      </c>
      <c r="I51" s="171"/>
      <c r="J51" s="184">
        <f>SUM(H51-I51)</f>
        <v>0</v>
      </c>
      <c r="K51" s="171"/>
      <c r="L51" s="171"/>
      <c r="M51" s="172">
        <f t="shared" si="8"/>
        <v>0</v>
      </c>
    </row>
    <row r="52" spans="1:13">
      <c r="A52" s="153">
        <v>50</v>
      </c>
      <c r="B52" s="181" t="s">
        <v>540</v>
      </c>
      <c r="C52" s="182" t="s">
        <v>374</v>
      </c>
      <c r="D52" s="183" t="s">
        <v>5</v>
      </c>
      <c r="E52" s="184">
        <v>800</v>
      </c>
      <c r="F52" s="184">
        <v>500</v>
      </c>
      <c r="G52" s="184">
        <f>+E52-F52</f>
        <v>300</v>
      </c>
      <c r="H52" s="184">
        <v>650</v>
      </c>
      <c r="I52" s="184"/>
      <c r="J52" s="184">
        <f>SUM(H52-I52)</f>
        <v>650</v>
      </c>
      <c r="K52" s="184">
        <v>150</v>
      </c>
      <c r="L52" s="184"/>
      <c r="M52" s="185">
        <f t="shared" si="8"/>
        <v>150</v>
      </c>
    </row>
    <row r="53" spans="1:13" ht="15.75" thickBot="1">
      <c r="A53" s="153">
        <v>51</v>
      </c>
      <c r="B53" s="173" t="s">
        <v>574</v>
      </c>
      <c r="C53" s="174" t="s">
        <v>575</v>
      </c>
      <c r="D53" s="175" t="s">
        <v>5</v>
      </c>
      <c r="E53" s="176">
        <v>800</v>
      </c>
      <c r="F53" s="176"/>
      <c r="G53" s="176">
        <f>+E53-F53</f>
        <v>800</v>
      </c>
      <c r="H53" s="176"/>
      <c r="I53" s="176"/>
      <c r="J53" s="176">
        <f>SUM(H53-I53)</f>
        <v>0</v>
      </c>
      <c r="K53" s="176"/>
      <c r="L53" s="176"/>
      <c r="M53" s="177">
        <f t="shared" si="8"/>
        <v>0</v>
      </c>
    </row>
    <row r="54" spans="1:13" ht="15.75" thickBot="1"/>
    <row r="55" spans="1:13" ht="15.75" thickBot="1">
      <c r="D55" s="155" t="s">
        <v>5</v>
      </c>
      <c r="E55" s="178">
        <f>SUM(E7:E51)</f>
        <v>29350</v>
      </c>
      <c r="F55" s="178">
        <f>SUM(F7:F52)</f>
        <v>23000</v>
      </c>
      <c r="G55" s="178">
        <f t="shared" ref="G55:M55" si="9">SUM(G7:G51)</f>
        <v>6850</v>
      </c>
      <c r="H55" s="178">
        <f t="shared" si="9"/>
        <v>22400</v>
      </c>
      <c r="I55" s="178">
        <f t="shared" si="9"/>
        <v>19750</v>
      </c>
      <c r="J55" s="178">
        <f t="shared" si="9"/>
        <v>2650</v>
      </c>
      <c r="K55" s="178">
        <f t="shared" si="9"/>
        <v>3000</v>
      </c>
      <c r="L55" s="178">
        <f t="shared" si="9"/>
        <v>2650</v>
      </c>
      <c r="M55" s="178">
        <f t="shared" si="9"/>
        <v>350</v>
      </c>
    </row>
  </sheetData>
  <phoneticPr fontId="14" type="noConversion"/>
  <pageMargins left="0" right="0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38"/>
  <sheetViews>
    <sheetView workbookViewId="0">
      <selection activeCell="J10" sqref="J10"/>
    </sheetView>
  </sheetViews>
  <sheetFormatPr baseColWidth="10" defaultColWidth="11.42578125" defaultRowHeight="15"/>
  <cols>
    <col min="1" max="1" width="3.7109375" style="153" customWidth="1"/>
    <col min="2" max="2" width="15.140625" style="153" customWidth="1"/>
    <col min="3" max="3" width="18.5703125" style="153" customWidth="1"/>
    <col min="4" max="4" width="8.28515625" style="155" customWidth="1"/>
    <col min="5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D5" s="156"/>
    </row>
    <row r="6" spans="1:13" ht="15.75" thickBot="1">
      <c r="B6" s="158" t="s">
        <v>10</v>
      </c>
      <c r="C6" s="160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79" t="s">
        <v>95</v>
      </c>
      <c r="L6" s="161" t="s">
        <v>2</v>
      </c>
      <c r="M6" s="180" t="s">
        <v>3</v>
      </c>
    </row>
    <row r="7" spans="1:13" ht="17.25" customHeight="1">
      <c r="A7" s="153">
        <v>1</v>
      </c>
      <c r="B7" s="163" t="s">
        <v>11</v>
      </c>
      <c r="C7" s="164" t="s">
        <v>46</v>
      </c>
      <c r="D7" s="165" t="s">
        <v>6</v>
      </c>
      <c r="E7" s="166">
        <v>800</v>
      </c>
      <c r="F7" s="166">
        <v>800</v>
      </c>
      <c r="G7" s="171">
        <f t="shared" ref="G7:G18" si="0">+E7-F7</f>
        <v>0</v>
      </c>
      <c r="H7" s="166">
        <v>600</v>
      </c>
      <c r="I7" s="166">
        <v>600</v>
      </c>
      <c r="J7" s="166">
        <f t="shared" ref="J7:J21" si="1">+H7-I7</f>
        <v>0</v>
      </c>
      <c r="K7" s="166"/>
      <c r="L7" s="166"/>
      <c r="M7" s="167">
        <f t="shared" ref="M7:M21" si="2">+K7-L7</f>
        <v>0</v>
      </c>
    </row>
    <row r="8" spans="1:13">
      <c r="A8" s="153">
        <f>+A7+1</f>
        <v>2</v>
      </c>
      <c r="B8" s="168" t="s">
        <v>12</v>
      </c>
      <c r="C8" s="169" t="s">
        <v>47</v>
      </c>
      <c r="D8" s="170" t="s">
        <v>6</v>
      </c>
      <c r="E8" s="171">
        <v>800</v>
      </c>
      <c r="F8" s="171">
        <v>800</v>
      </c>
      <c r="G8" s="171">
        <f t="shared" si="0"/>
        <v>0</v>
      </c>
      <c r="H8" s="171">
        <v>600</v>
      </c>
      <c r="I8" s="171">
        <v>600</v>
      </c>
      <c r="J8" s="171">
        <f t="shared" si="1"/>
        <v>0</v>
      </c>
      <c r="K8" s="171"/>
      <c r="L8" s="171"/>
      <c r="M8" s="172">
        <f t="shared" si="2"/>
        <v>0</v>
      </c>
    </row>
    <row r="9" spans="1:13">
      <c r="A9" s="153">
        <f t="shared" ref="A9:A32" si="3">+A8+1</f>
        <v>3</v>
      </c>
      <c r="B9" s="168" t="s">
        <v>13</v>
      </c>
      <c r="C9" s="169" t="s">
        <v>48</v>
      </c>
      <c r="D9" s="170" t="s">
        <v>6</v>
      </c>
      <c r="E9" s="171">
        <v>800</v>
      </c>
      <c r="F9" s="171">
        <v>800</v>
      </c>
      <c r="G9" s="171">
        <f t="shared" si="0"/>
        <v>0</v>
      </c>
      <c r="H9" s="171">
        <v>650</v>
      </c>
      <c r="I9" s="171">
        <v>650</v>
      </c>
      <c r="J9" s="171">
        <f t="shared" si="1"/>
        <v>0</v>
      </c>
      <c r="K9" s="171"/>
      <c r="L9" s="171"/>
      <c r="M9" s="172">
        <f t="shared" si="2"/>
        <v>0</v>
      </c>
    </row>
    <row r="10" spans="1:13">
      <c r="A10" s="153">
        <f t="shared" si="3"/>
        <v>4</v>
      </c>
      <c r="B10" s="168" t="s">
        <v>14</v>
      </c>
      <c r="C10" s="169" t="s">
        <v>50</v>
      </c>
      <c r="D10" s="170" t="s">
        <v>6</v>
      </c>
      <c r="E10" s="171"/>
      <c r="F10" s="171"/>
      <c r="G10" s="171">
        <f t="shared" si="0"/>
        <v>0</v>
      </c>
      <c r="H10" s="171"/>
      <c r="I10" s="171"/>
      <c r="J10" s="171">
        <f>+H10-I10</f>
        <v>0</v>
      </c>
      <c r="K10" s="171"/>
      <c r="L10" s="171"/>
      <c r="M10" s="172">
        <f t="shared" si="2"/>
        <v>0</v>
      </c>
    </row>
    <row r="11" spans="1:13">
      <c r="A11" s="153">
        <f t="shared" si="3"/>
        <v>5</v>
      </c>
      <c r="B11" s="168" t="s">
        <v>15</v>
      </c>
      <c r="C11" s="169" t="s">
        <v>51</v>
      </c>
      <c r="D11" s="170" t="s">
        <v>6</v>
      </c>
      <c r="E11" s="171">
        <v>800</v>
      </c>
      <c r="F11" s="171">
        <v>400</v>
      </c>
      <c r="G11" s="171">
        <f t="shared" si="0"/>
        <v>400</v>
      </c>
      <c r="H11" s="155">
        <v>600</v>
      </c>
      <c r="I11" s="171">
        <v>600</v>
      </c>
      <c r="J11" s="171">
        <f t="shared" si="1"/>
        <v>0</v>
      </c>
      <c r="K11" s="171">
        <v>100</v>
      </c>
      <c r="L11" s="171">
        <v>100</v>
      </c>
      <c r="M11" s="172">
        <f t="shared" si="2"/>
        <v>0</v>
      </c>
    </row>
    <row r="12" spans="1:13">
      <c r="A12" s="153">
        <v>6</v>
      </c>
      <c r="B12" s="168" t="s">
        <v>17</v>
      </c>
      <c r="C12" s="169" t="s">
        <v>55</v>
      </c>
      <c r="D12" s="170" t="s">
        <v>6</v>
      </c>
      <c r="E12" s="171"/>
      <c r="F12" s="171"/>
      <c r="G12" s="171">
        <f t="shared" si="0"/>
        <v>0</v>
      </c>
      <c r="H12" s="171"/>
      <c r="I12" s="171"/>
      <c r="J12" s="171">
        <f t="shared" si="1"/>
        <v>0</v>
      </c>
      <c r="K12" s="171"/>
      <c r="L12" s="171"/>
      <c r="M12" s="172">
        <f t="shared" si="2"/>
        <v>0</v>
      </c>
    </row>
    <row r="13" spans="1:13">
      <c r="A13" s="153">
        <f t="shared" si="3"/>
        <v>7</v>
      </c>
      <c r="B13" s="168" t="s">
        <v>18</v>
      </c>
      <c r="C13" s="169" t="s">
        <v>56</v>
      </c>
      <c r="D13" s="170" t="s">
        <v>6</v>
      </c>
      <c r="E13" s="171"/>
      <c r="F13" s="171"/>
      <c r="G13" s="171">
        <f t="shared" si="0"/>
        <v>0</v>
      </c>
      <c r="H13" s="171"/>
      <c r="I13" s="171"/>
      <c r="J13" s="171">
        <f t="shared" si="1"/>
        <v>0</v>
      </c>
      <c r="K13" s="171"/>
      <c r="L13" s="171"/>
      <c r="M13" s="172">
        <f t="shared" si="2"/>
        <v>0</v>
      </c>
    </row>
    <row r="14" spans="1:13">
      <c r="A14" s="153">
        <f t="shared" si="3"/>
        <v>8</v>
      </c>
      <c r="B14" s="168" t="s">
        <v>19</v>
      </c>
      <c r="C14" s="169" t="s">
        <v>57</v>
      </c>
      <c r="D14" s="170" t="s">
        <v>6</v>
      </c>
      <c r="E14" s="171">
        <v>800</v>
      </c>
      <c r="F14" s="171">
        <v>800</v>
      </c>
      <c r="G14" s="171">
        <f t="shared" si="0"/>
        <v>0</v>
      </c>
      <c r="H14" s="171">
        <v>600</v>
      </c>
      <c r="I14" s="171">
        <v>600</v>
      </c>
      <c r="J14" s="171">
        <f t="shared" si="1"/>
        <v>0</v>
      </c>
      <c r="K14" s="171"/>
      <c r="L14" s="171"/>
      <c r="M14" s="172">
        <f t="shared" si="2"/>
        <v>0</v>
      </c>
    </row>
    <row r="15" spans="1:13">
      <c r="A15" s="153">
        <f t="shared" si="3"/>
        <v>9</v>
      </c>
      <c r="B15" s="168" t="s">
        <v>111</v>
      </c>
      <c r="C15" s="169" t="s">
        <v>58</v>
      </c>
      <c r="D15" s="170" t="s">
        <v>6</v>
      </c>
      <c r="E15" s="171"/>
      <c r="F15" s="171"/>
      <c r="G15" s="171">
        <f t="shared" si="0"/>
        <v>0</v>
      </c>
      <c r="H15" s="171"/>
      <c r="I15" s="171"/>
      <c r="J15" s="171">
        <f t="shared" si="1"/>
        <v>0</v>
      </c>
      <c r="K15" s="171"/>
      <c r="L15" s="171"/>
      <c r="M15" s="172">
        <f t="shared" si="2"/>
        <v>0</v>
      </c>
    </row>
    <row r="16" spans="1:13">
      <c r="A16" s="153">
        <f t="shared" si="3"/>
        <v>10</v>
      </c>
      <c r="B16" s="168" t="s">
        <v>20</v>
      </c>
      <c r="C16" s="169" t="s">
        <v>59</v>
      </c>
      <c r="D16" s="170" t="s">
        <v>6</v>
      </c>
      <c r="E16" s="171">
        <v>800</v>
      </c>
      <c r="F16" s="171">
        <v>800</v>
      </c>
      <c r="G16" s="171">
        <f t="shared" si="0"/>
        <v>0</v>
      </c>
      <c r="H16" s="171">
        <v>600</v>
      </c>
      <c r="I16" s="171">
        <v>600</v>
      </c>
      <c r="J16" s="171">
        <f t="shared" si="1"/>
        <v>0</v>
      </c>
      <c r="K16" s="171">
        <v>150</v>
      </c>
      <c r="L16" s="171">
        <v>150</v>
      </c>
      <c r="M16" s="172">
        <f t="shared" si="2"/>
        <v>0</v>
      </c>
    </row>
    <row r="17" spans="1:13">
      <c r="A17" s="153">
        <f t="shared" si="3"/>
        <v>11</v>
      </c>
      <c r="B17" s="168" t="s">
        <v>22</v>
      </c>
      <c r="C17" s="169" t="s">
        <v>62</v>
      </c>
      <c r="D17" s="170" t="s">
        <v>6</v>
      </c>
      <c r="E17" s="171"/>
      <c r="F17" s="171"/>
      <c r="G17" s="171">
        <f t="shared" si="0"/>
        <v>0</v>
      </c>
      <c r="H17" s="171"/>
      <c r="I17" s="171"/>
      <c r="J17" s="171">
        <f t="shared" si="1"/>
        <v>0</v>
      </c>
      <c r="K17" s="171"/>
      <c r="L17" s="171"/>
      <c r="M17" s="172">
        <f t="shared" si="2"/>
        <v>0</v>
      </c>
    </row>
    <row r="18" spans="1:13">
      <c r="A18" s="153">
        <f t="shared" si="3"/>
        <v>12</v>
      </c>
      <c r="B18" s="168" t="s">
        <v>236</v>
      </c>
      <c r="C18" s="169" t="s">
        <v>61</v>
      </c>
      <c r="D18" s="170" t="s">
        <v>6</v>
      </c>
      <c r="E18" s="171">
        <v>800</v>
      </c>
      <c r="F18" s="171">
        <v>200</v>
      </c>
      <c r="G18" s="171">
        <f t="shared" si="0"/>
        <v>600</v>
      </c>
      <c r="H18" s="171">
        <v>600</v>
      </c>
      <c r="I18" s="171">
        <v>600</v>
      </c>
      <c r="J18" s="171">
        <f t="shared" si="1"/>
        <v>0</v>
      </c>
      <c r="K18" s="171">
        <v>150</v>
      </c>
      <c r="L18" s="171">
        <v>150</v>
      </c>
      <c r="M18" s="172">
        <f t="shared" si="2"/>
        <v>0</v>
      </c>
    </row>
    <row r="19" spans="1:13">
      <c r="A19" s="153">
        <f t="shared" si="3"/>
        <v>13</v>
      </c>
      <c r="B19" s="168" t="s">
        <v>117</v>
      </c>
      <c r="C19" s="169" t="s">
        <v>52</v>
      </c>
      <c r="D19" s="170" t="s">
        <v>6</v>
      </c>
      <c r="E19" s="171">
        <v>700</v>
      </c>
      <c r="F19" s="171"/>
      <c r="G19" s="171">
        <f t="shared" ref="G19:G26" si="4">+E19-F19</f>
        <v>700</v>
      </c>
      <c r="H19" s="171">
        <v>600</v>
      </c>
      <c r="I19" s="171">
        <v>600</v>
      </c>
      <c r="J19" s="171">
        <f t="shared" si="1"/>
        <v>0</v>
      </c>
      <c r="K19" s="171"/>
      <c r="L19" s="171"/>
      <c r="M19" s="172">
        <f t="shared" si="2"/>
        <v>0</v>
      </c>
    </row>
    <row r="20" spans="1:13">
      <c r="A20" s="153">
        <f t="shared" si="3"/>
        <v>14</v>
      </c>
      <c r="B20" s="168" t="s">
        <v>364</v>
      </c>
      <c r="C20" s="169" t="s">
        <v>280</v>
      </c>
      <c r="D20" s="170" t="s">
        <v>6</v>
      </c>
      <c r="E20" s="171"/>
      <c r="F20" s="171"/>
      <c r="G20" s="171">
        <f t="shared" si="4"/>
        <v>0</v>
      </c>
      <c r="H20" s="171"/>
      <c r="I20" s="171"/>
      <c r="J20" s="171">
        <f t="shared" si="1"/>
        <v>0</v>
      </c>
      <c r="K20" s="171"/>
      <c r="L20" s="171"/>
      <c r="M20" s="172">
        <f t="shared" si="2"/>
        <v>0</v>
      </c>
    </row>
    <row r="21" spans="1:13">
      <c r="A21" s="153">
        <f t="shared" si="3"/>
        <v>15</v>
      </c>
      <c r="B21" s="168" t="s">
        <v>373</v>
      </c>
      <c r="C21" s="169" t="s">
        <v>374</v>
      </c>
      <c r="D21" s="170" t="s">
        <v>6</v>
      </c>
      <c r="E21" s="171">
        <v>800</v>
      </c>
      <c r="F21" s="171">
        <v>800</v>
      </c>
      <c r="G21" s="171">
        <f t="shared" si="4"/>
        <v>0</v>
      </c>
      <c r="H21" s="171">
        <v>650</v>
      </c>
      <c r="I21" s="171">
        <v>650</v>
      </c>
      <c r="J21" s="171">
        <f t="shared" si="1"/>
        <v>0</v>
      </c>
      <c r="K21" s="171">
        <v>150</v>
      </c>
      <c r="L21" s="171">
        <v>150</v>
      </c>
      <c r="M21" s="172">
        <f t="shared" si="2"/>
        <v>0</v>
      </c>
    </row>
    <row r="22" spans="1:13">
      <c r="A22" s="153">
        <f t="shared" si="3"/>
        <v>16</v>
      </c>
      <c r="B22" s="168" t="s">
        <v>392</v>
      </c>
      <c r="C22" s="169" t="s">
        <v>312</v>
      </c>
      <c r="D22" s="170" t="s">
        <v>6</v>
      </c>
      <c r="E22" s="171"/>
      <c r="F22" s="171"/>
      <c r="G22" s="171">
        <f t="shared" si="4"/>
        <v>0</v>
      </c>
      <c r="H22" s="171"/>
      <c r="I22" s="171"/>
      <c r="J22" s="171">
        <f t="shared" ref="J22" si="5">+H22-I22</f>
        <v>0</v>
      </c>
      <c r="K22" s="171"/>
      <c r="L22" s="171"/>
      <c r="M22" s="172">
        <f t="shared" ref="M22" si="6">+K22-L22</f>
        <v>0</v>
      </c>
    </row>
    <row r="23" spans="1:13">
      <c r="A23" s="153">
        <f t="shared" si="3"/>
        <v>17</v>
      </c>
      <c r="B23" s="168" t="s">
        <v>406</v>
      </c>
      <c r="C23" s="169" t="s">
        <v>218</v>
      </c>
      <c r="D23" s="170" t="s">
        <v>6</v>
      </c>
      <c r="E23" s="171"/>
      <c r="F23" s="171"/>
      <c r="G23" s="171">
        <f t="shared" si="4"/>
        <v>0</v>
      </c>
      <c r="H23" s="171"/>
      <c r="I23" s="171"/>
      <c r="J23" s="171">
        <f t="shared" ref="J23" si="7">+H23-I23</f>
        <v>0</v>
      </c>
      <c r="K23" s="171"/>
      <c r="L23" s="171"/>
      <c r="M23" s="172">
        <f t="shared" ref="M23" si="8">+K23-L23</f>
        <v>0</v>
      </c>
    </row>
    <row r="24" spans="1:13">
      <c r="A24" s="153">
        <f t="shared" si="3"/>
        <v>18</v>
      </c>
      <c r="B24" s="205" t="s">
        <v>469</v>
      </c>
      <c r="C24" s="206" t="s">
        <v>470</v>
      </c>
      <c r="D24" s="170" t="s">
        <v>6</v>
      </c>
      <c r="E24" s="171">
        <v>800</v>
      </c>
      <c r="F24" s="171">
        <v>800</v>
      </c>
      <c r="G24" s="171">
        <f t="shared" si="4"/>
        <v>0</v>
      </c>
      <c r="H24" s="171">
        <v>700</v>
      </c>
      <c r="I24" s="171">
        <v>700</v>
      </c>
      <c r="J24" s="171">
        <f t="shared" ref="J24:J32" si="9">+H24-I24</f>
        <v>0</v>
      </c>
      <c r="K24" s="171"/>
      <c r="L24" s="171"/>
      <c r="M24" s="172">
        <f t="shared" ref="M24:M32" si="10">+K24-L24</f>
        <v>0</v>
      </c>
    </row>
    <row r="25" spans="1:13">
      <c r="A25" s="153">
        <f t="shared" si="3"/>
        <v>19</v>
      </c>
      <c r="B25" s="181" t="s">
        <v>450</v>
      </c>
      <c r="C25" s="182" t="s">
        <v>140</v>
      </c>
      <c r="D25" s="183" t="s">
        <v>6</v>
      </c>
      <c r="E25" s="184">
        <v>800</v>
      </c>
      <c r="F25" s="184">
        <v>800</v>
      </c>
      <c r="G25" s="171">
        <f t="shared" si="4"/>
        <v>0</v>
      </c>
      <c r="H25" s="184">
        <v>600</v>
      </c>
      <c r="I25" s="184">
        <v>600</v>
      </c>
      <c r="J25" s="184">
        <f t="shared" si="9"/>
        <v>0</v>
      </c>
      <c r="K25" s="184"/>
      <c r="L25" s="184"/>
      <c r="M25" s="185">
        <f t="shared" si="10"/>
        <v>0</v>
      </c>
    </row>
    <row r="26" spans="1:13">
      <c r="A26" s="153">
        <f t="shared" si="3"/>
        <v>20</v>
      </c>
      <c r="B26" s="181" t="s">
        <v>365</v>
      </c>
      <c r="C26" s="182" t="s">
        <v>420</v>
      </c>
      <c r="D26" s="183" t="s">
        <v>6</v>
      </c>
      <c r="E26" s="184"/>
      <c r="F26" s="184"/>
      <c r="G26" s="171">
        <f t="shared" si="4"/>
        <v>0</v>
      </c>
      <c r="H26" s="184"/>
      <c r="I26" s="184"/>
      <c r="J26" s="184">
        <f t="shared" si="9"/>
        <v>0</v>
      </c>
      <c r="K26" s="184"/>
      <c r="L26" s="184"/>
      <c r="M26" s="185">
        <f t="shared" si="10"/>
        <v>0</v>
      </c>
    </row>
    <row r="27" spans="1:13" ht="15.75" thickBot="1">
      <c r="A27" s="153">
        <f t="shared" si="3"/>
        <v>21</v>
      </c>
      <c r="B27" s="173" t="s">
        <v>451</v>
      </c>
      <c r="C27" s="174" t="s">
        <v>280</v>
      </c>
      <c r="D27" s="183" t="s">
        <v>6</v>
      </c>
      <c r="E27" s="184">
        <v>800</v>
      </c>
      <c r="F27" s="184">
        <v>300</v>
      </c>
      <c r="G27" s="171">
        <f t="shared" ref="G27:G31" si="11">+E27-F27</f>
        <v>500</v>
      </c>
      <c r="H27" s="184">
        <v>600</v>
      </c>
      <c r="I27" s="184">
        <v>600</v>
      </c>
      <c r="J27" s="184">
        <f t="shared" ref="J27" si="12">+H27-I27</f>
        <v>0</v>
      </c>
      <c r="K27" s="184">
        <v>100</v>
      </c>
      <c r="L27" s="184">
        <v>100</v>
      </c>
      <c r="M27" s="185">
        <f t="shared" ref="M27" si="13">+K27-L27</f>
        <v>0</v>
      </c>
    </row>
    <row r="28" spans="1:13">
      <c r="A28" s="153">
        <f t="shared" si="3"/>
        <v>22</v>
      </c>
      <c r="B28" s="181" t="s">
        <v>471</v>
      </c>
      <c r="C28" s="182" t="s">
        <v>311</v>
      </c>
      <c r="D28" s="183" t="s">
        <v>6</v>
      </c>
      <c r="E28" s="184">
        <v>800</v>
      </c>
      <c r="F28" s="184">
        <v>800</v>
      </c>
      <c r="G28" s="171">
        <f t="shared" si="11"/>
        <v>0</v>
      </c>
      <c r="H28" s="184"/>
      <c r="I28" s="184"/>
      <c r="J28" s="184"/>
      <c r="K28" s="184"/>
      <c r="L28" s="184">
        <v>0</v>
      </c>
      <c r="M28" s="185"/>
    </row>
    <row r="29" spans="1:13">
      <c r="A29" s="153">
        <f t="shared" si="3"/>
        <v>23</v>
      </c>
      <c r="B29" s="181" t="s">
        <v>472</v>
      </c>
      <c r="C29" s="182" t="s">
        <v>54</v>
      </c>
      <c r="D29" s="183" t="s">
        <v>6</v>
      </c>
      <c r="E29" s="184">
        <v>900</v>
      </c>
      <c r="F29" s="184">
        <v>900</v>
      </c>
      <c r="G29" s="171">
        <f t="shared" si="11"/>
        <v>0</v>
      </c>
      <c r="H29" s="184">
        <v>700</v>
      </c>
      <c r="I29" s="184">
        <v>700</v>
      </c>
      <c r="J29" s="184">
        <f t="shared" si="9"/>
        <v>0</v>
      </c>
      <c r="K29" s="184">
        <v>150</v>
      </c>
      <c r="L29" s="184">
        <v>150</v>
      </c>
      <c r="M29" s="185">
        <f t="shared" si="10"/>
        <v>0</v>
      </c>
    </row>
    <row r="30" spans="1:13">
      <c r="A30" s="153">
        <f t="shared" si="3"/>
        <v>24</v>
      </c>
      <c r="B30" s="181" t="s">
        <v>473</v>
      </c>
      <c r="C30" s="182" t="s">
        <v>303</v>
      </c>
      <c r="D30" s="183" t="s">
        <v>6</v>
      </c>
      <c r="E30" s="184">
        <v>800</v>
      </c>
      <c r="F30" s="171">
        <v>800</v>
      </c>
      <c r="G30" s="171">
        <f t="shared" si="11"/>
        <v>0</v>
      </c>
      <c r="H30" s="171"/>
      <c r="I30" s="184"/>
      <c r="J30" s="184">
        <f t="shared" si="9"/>
        <v>0</v>
      </c>
      <c r="K30" s="171"/>
      <c r="L30" s="184">
        <v>0</v>
      </c>
      <c r="M30" s="185">
        <f t="shared" si="10"/>
        <v>0</v>
      </c>
    </row>
    <row r="31" spans="1:13">
      <c r="A31" s="153">
        <f t="shared" si="3"/>
        <v>25</v>
      </c>
      <c r="B31" s="181" t="s">
        <v>474</v>
      </c>
      <c r="C31" s="182" t="s">
        <v>134</v>
      </c>
      <c r="D31" s="183" t="s">
        <v>6</v>
      </c>
      <c r="E31" s="184">
        <v>800</v>
      </c>
      <c r="F31" s="171">
        <v>800</v>
      </c>
      <c r="G31" s="171">
        <f t="shared" si="11"/>
        <v>0</v>
      </c>
      <c r="H31" s="171">
        <v>650</v>
      </c>
      <c r="I31" s="184">
        <v>650</v>
      </c>
      <c r="J31" s="184">
        <f t="shared" si="9"/>
        <v>0</v>
      </c>
      <c r="K31" s="171">
        <v>150</v>
      </c>
      <c r="L31" s="184">
        <v>150</v>
      </c>
      <c r="M31" s="185">
        <f t="shared" si="10"/>
        <v>0</v>
      </c>
    </row>
    <row r="32" spans="1:13">
      <c r="A32" s="153">
        <f t="shared" si="3"/>
        <v>26</v>
      </c>
      <c r="B32" s="169"/>
      <c r="C32" s="169"/>
      <c r="D32" s="170" t="s">
        <v>6</v>
      </c>
      <c r="E32" s="171"/>
      <c r="F32" s="171"/>
      <c r="G32" s="171"/>
      <c r="H32" s="171"/>
      <c r="I32" s="171"/>
      <c r="J32" s="171">
        <f t="shared" si="9"/>
        <v>0</v>
      </c>
      <c r="K32" s="171"/>
      <c r="L32" s="171">
        <v>0</v>
      </c>
      <c r="M32" s="171">
        <f t="shared" si="10"/>
        <v>0</v>
      </c>
    </row>
    <row r="33" spans="4:15" ht="15.75" thickBot="1"/>
    <row r="34" spans="4:15" ht="15.75" thickBot="1">
      <c r="D34" s="155" t="s">
        <v>6</v>
      </c>
      <c r="E34" s="178">
        <f>SUM(E7:E32)</f>
        <v>12800</v>
      </c>
      <c r="F34" s="178">
        <f t="shared" ref="F34:M34" si="14">SUM(F7:F32)</f>
        <v>10600</v>
      </c>
      <c r="G34" s="178">
        <f t="shared" si="14"/>
        <v>2200</v>
      </c>
      <c r="H34" s="178">
        <f t="shared" si="14"/>
        <v>8750</v>
      </c>
      <c r="I34" s="178">
        <f t="shared" si="14"/>
        <v>8750</v>
      </c>
      <c r="J34" s="178">
        <f t="shared" si="14"/>
        <v>0</v>
      </c>
      <c r="K34" s="178">
        <f t="shared" si="14"/>
        <v>950</v>
      </c>
      <c r="L34" s="178">
        <f t="shared" si="14"/>
        <v>950</v>
      </c>
      <c r="M34" s="178">
        <f t="shared" si="14"/>
        <v>0</v>
      </c>
    </row>
    <row r="35" spans="4:15">
      <c r="O35" s="153" t="s">
        <v>90</v>
      </c>
    </row>
    <row r="36" spans="4:15">
      <c r="O36" s="153" t="s">
        <v>90</v>
      </c>
    </row>
    <row r="38" spans="4:15">
      <c r="D38" s="153"/>
      <c r="E38" s="153"/>
      <c r="F38" s="153"/>
      <c r="G38" s="153"/>
      <c r="I38" s="153"/>
      <c r="J38" s="153"/>
      <c r="K38" s="153"/>
      <c r="L38" s="153"/>
      <c r="M38" s="153"/>
    </row>
  </sheetData>
  <phoneticPr fontId="14" type="noConversion"/>
  <pageMargins left="0.17" right="0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P26"/>
  <sheetViews>
    <sheetView tabSelected="1" topLeftCell="A7" zoomScale="93" workbookViewId="0">
      <selection activeCell="D23" sqref="D23"/>
    </sheetView>
  </sheetViews>
  <sheetFormatPr baseColWidth="10" defaultColWidth="11.42578125" defaultRowHeight="15"/>
  <cols>
    <col min="1" max="1" width="3.28515625" style="153" customWidth="1"/>
    <col min="2" max="2" width="15.5703125" style="153" customWidth="1"/>
    <col min="3" max="3" width="17.85546875" style="153" customWidth="1"/>
    <col min="4" max="4" width="8.28515625" style="155" customWidth="1"/>
    <col min="5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D5" s="156"/>
    </row>
    <row r="6" spans="1:13" ht="15.75" thickBot="1">
      <c r="B6" s="158" t="s">
        <v>10</v>
      </c>
      <c r="C6" s="160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79" t="s">
        <v>95</v>
      </c>
      <c r="L6" s="161" t="s">
        <v>2</v>
      </c>
      <c r="M6" s="180" t="s">
        <v>3</v>
      </c>
    </row>
    <row r="7" spans="1:13">
      <c r="A7" s="153">
        <v>1</v>
      </c>
      <c r="B7" s="163" t="s">
        <v>24</v>
      </c>
      <c r="C7" s="164" t="s">
        <v>64</v>
      </c>
      <c r="D7" s="165" t="s">
        <v>124</v>
      </c>
      <c r="E7" s="166">
        <v>800</v>
      </c>
      <c r="F7" s="166">
        <v>800</v>
      </c>
      <c r="G7" s="166">
        <f t="shared" ref="G7:G12" si="0">+E7-F7</f>
        <v>0</v>
      </c>
      <c r="H7" s="166">
        <v>600</v>
      </c>
      <c r="I7" s="166">
        <v>600</v>
      </c>
      <c r="J7" s="166">
        <f>+H7-I7</f>
        <v>0</v>
      </c>
      <c r="K7" s="166">
        <v>100</v>
      </c>
      <c r="L7" s="166">
        <v>100</v>
      </c>
      <c r="M7" s="167">
        <f t="shared" ref="M7:M12" si="1">+K7-L7</f>
        <v>0</v>
      </c>
    </row>
    <row r="8" spans="1:13">
      <c r="A8" s="153">
        <f>+A7+1</f>
        <v>2</v>
      </c>
      <c r="B8" s="168" t="s">
        <v>19</v>
      </c>
      <c r="C8" s="169" t="s">
        <v>66</v>
      </c>
      <c r="D8" s="170" t="s">
        <v>124</v>
      </c>
      <c r="E8" s="171">
        <v>800</v>
      </c>
      <c r="F8" s="171">
        <v>800</v>
      </c>
      <c r="G8" s="171">
        <f t="shared" si="0"/>
        <v>0</v>
      </c>
      <c r="H8" s="171">
        <v>600</v>
      </c>
      <c r="I8" s="171">
        <v>600</v>
      </c>
      <c r="J8" s="171">
        <f>+H8-I8</f>
        <v>0</v>
      </c>
      <c r="K8" s="171"/>
      <c r="L8" s="171"/>
      <c r="M8" s="172">
        <f t="shared" si="1"/>
        <v>0</v>
      </c>
    </row>
    <row r="9" spans="1:13">
      <c r="A9" s="153">
        <v>3</v>
      </c>
      <c r="B9" s="168" t="s">
        <v>187</v>
      </c>
      <c r="C9" s="169" t="s">
        <v>130</v>
      </c>
      <c r="D9" s="170" t="s">
        <v>124</v>
      </c>
      <c r="E9" s="171"/>
      <c r="F9" s="171"/>
      <c r="G9" s="171">
        <f t="shared" si="0"/>
        <v>0</v>
      </c>
      <c r="H9" s="171"/>
      <c r="I9" s="171"/>
      <c r="J9" s="171">
        <f t="shared" ref="J9:J15" si="2">+H9-I9</f>
        <v>0</v>
      </c>
      <c r="K9" s="171"/>
      <c r="L9" s="171"/>
      <c r="M9" s="172">
        <f t="shared" ref="M9:M14" si="3">+K9-L9</f>
        <v>0</v>
      </c>
    </row>
    <row r="10" spans="1:13">
      <c r="A10" s="153">
        <f t="shared" ref="A10:A18" si="4">+A9+1</f>
        <v>4</v>
      </c>
      <c r="B10" s="168" t="s">
        <v>161</v>
      </c>
      <c r="C10" s="169" t="s">
        <v>186</v>
      </c>
      <c r="D10" s="170" t="s">
        <v>124</v>
      </c>
      <c r="E10" s="171"/>
      <c r="F10" s="171"/>
      <c r="G10" s="171">
        <f t="shared" si="0"/>
        <v>0</v>
      </c>
      <c r="H10" s="171"/>
      <c r="I10" s="171"/>
      <c r="J10" s="171">
        <f t="shared" si="2"/>
        <v>0</v>
      </c>
      <c r="K10" s="171"/>
      <c r="L10" s="171"/>
      <c r="M10" s="172">
        <f t="shared" si="1"/>
        <v>0</v>
      </c>
    </row>
    <row r="11" spans="1:13">
      <c r="A11" s="153">
        <f t="shared" si="4"/>
        <v>5</v>
      </c>
      <c r="B11" s="168" t="s">
        <v>262</v>
      </c>
      <c r="C11" s="169" t="s">
        <v>229</v>
      </c>
      <c r="D11" s="170" t="s">
        <v>124</v>
      </c>
      <c r="E11" s="171">
        <v>800</v>
      </c>
      <c r="F11" s="171">
        <v>800</v>
      </c>
      <c r="G11" s="171">
        <f t="shared" si="0"/>
        <v>0</v>
      </c>
      <c r="H11" s="171">
        <v>650</v>
      </c>
      <c r="I11" s="171"/>
      <c r="J11" s="171">
        <f t="shared" si="2"/>
        <v>650</v>
      </c>
      <c r="K11" s="171"/>
      <c r="L11" s="171"/>
      <c r="M11" s="172">
        <f t="shared" si="1"/>
        <v>0</v>
      </c>
    </row>
    <row r="12" spans="1:13">
      <c r="A12" s="153">
        <f t="shared" si="4"/>
        <v>6</v>
      </c>
      <c r="B12" s="168" t="s">
        <v>230</v>
      </c>
      <c r="C12" s="169" t="s">
        <v>68</v>
      </c>
      <c r="D12" s="170" t="s">
        <v>124</v>
      </c>
      <c r="E12" s="171"/>
      <c r="F12" s="171"/>
      <c r="G12" s="171">
        <f t="shared" si="0"/>
        <v>0</v>
      </c>
      <c r="H12" s="171"/>
      <c r="I12" s="171"/>
      <c r="J12" s="171">
        <f t="shared" si="2"/>
        <v>0</v>
      </c>
      <c r="K12" s="171"/>
      <c r="L12" s="171"/>
      <c r="M12" s="172">
        <f t="shared" si="1"/>
        <v>0</v>
      </c>
    </row>
    <row r="13" spans="1:13">
      <c r="A13" s="153">
        <f t="shared" si="4"/>
        <v>7</v>
      </c>
      <c r="B13" s="168" t="s">
        <v>231</v>
      </c>
      <c r="C13" s="169" t="s">
        <v>178</v>
      </c>
      <c r="D13" s="170" t="s">
        <v>124</v>
      </c>
      <c r="E13" s="171">
        <v>800</v>
      </c>
      <c r="F13" s="171">
        <v>800</v>
      </c>
      <c r="G13" s="171">
        <f t="shared" ref="G13:G15" si="5">+E13-F13</f>
        <v>0</v>
      </c>
      <c r="H13" s="171">
        <v>600</v>
      </c>
      <c r="I13" s="171">
        <v>600</v>
      </c>
      <c r="J13" s="171">
        <f t="shared" si="2"/>
        <v>0</v>
      </c>
      <c r="K13" s="171">
        <v>150</v>
      </c>
      <c r="L13" s="171">
        <v>150</v>
      </c>
      <c r="M13" s="172">
        <f t="shared" si="3"/>
        <v>0</v>
      </c>
    </row>
    <row r="14" spans="1:13">
      <c r="A14" s="153">
        <f t="shared" si="4"/>
        <v>8</v>
      </c>
      <c r="B14" s="168" t="s">
        <v>217</v>
      </c>
      <c r="C14" s="169" t="s">
        <v>163</v>
      </c>
      <c r="D14" s="170" t="s">
        <v>124</v>
      </c>
      <c r="E14" s="171">
        <v>800</v>
      </c>
      <c r="F14" s="171">
        <v>800</v>
      </c>
      <c r="G14" s="171">
        <f t="shared" si="5"/>
        <v>0</v>
      </c>
      <c r="H14" s="171">
        <v>600</v>
      </c>
      <c r="I14" s="171">
        <v>600</v>
      </c>
      <c r="J14" s="171">
        <f t="shared" si="2"/>
        <v>0</v>
      </c>
      <c r="K14" s="171"/>
      <c r="L14" s="171"/>
      <c r="M14" s="172">
        <f t="shared" si="3"/>
        <v>0</v>
      </c>
    </row>
    <row r="15" spans="1:13">
      <c r="A15" s="153">
        <f t="shared" si="4"/>
        <v>9</v>
      </c>
      <c r="B15" s="168" t="s">
        <v>232</v>
      </c>
      <c r="C15" s="169" t="s">
        <v>175</v>
      </c>
      <c r="D15" s="170" t="s">
        <v>124</v>
      </c>
      <c r="E15" s="171">
        <v>800</v>
      </c>
      <c r="F15" s="171">
        <v>800</v>
      </c>
      <c r="G15" s="171">
        <f t="shared" si="5"/>
        <v>0</v>
      </c>
      <c r="H15" s="171">
        <v>650</v>
      </c>
      <c r="I15" s="171">
        <v>650</v>
      </c>
      <c r="J15" s="171">
        <f t="shared" si="2"/>
        <v>0</v>
      </c>
      <c r="K15" s="171">
        <v>150</v>
      </c>
      <c r="L15" s="171" t="s">
        <v>90</v>
      </c>
      <c r="M15" s="172">
        <v>0</v>
      </c>
    </row>
    <row r="16" spans="1:13">
      <c r="A16" s="153">
        <f t="shared" si="4"/>
        <v>10</v>
      </c>
      <c r="B16" s="168" t="s">
        <v>233</v>
      </c>
      <c r="C16" s="169" t="s">
        <v>195</v>
      </c>
      <c r="D16" s="170" t="s">
        <v>124</v>
      </c>
      <c r="E16" s="171">
        <v>800</v>
      </c>
      <c r="F16" s="171">
        <v>800</v>
      </c>
      <c r="G16" s="171">
        <f t="shared" ref="G16" si="6">+E16-F16</f>
        <v>0</v>
      </c>
      <c r="H16" s="171">
        <v>650</v>
      </c>
      <c r="I16" s="171"/>
      <c r="J16" s="171">
        <f t="shared" ref="J16:J24" si="7">+H16-I16</f>
        <v>650</v>
      </c>
      <c r="K16" s="171">
        <v>150</v>
      </c>
      <c r="L16" s="171"/>
      <c r="M16" s="172">
        <f t="shared" ref="M16:M23" si="8">+K16-L16</f>
        <v>150</v>
      </c>
    </row>
    <row r="17" spans="1:16">
      <c r="A17" s="153">
        <v>11</v>
      </c>
      <c r="B17" s="168" t="s">
        <v>288</v>
      </c>
      <c r="C17" s="169" t="s">
        <v>289</v>
      </c>
      <c r="D17" s="170" t="s">
        <v>124</v>
      </c>
      <c r="E17" s="171"/>
      <c r="F17" s="171"/>
      <c r="G17" s="171">
        <v>0</v>
      </c>
      <c r="H17" s="171"/>
      <c r="I17" s="171"/>
      <c r="J17" s="171">
        <f t="shared" si="7"/>
        <v>0</v>
      </c>
      <c r="K17" s="171"/>
      <c r="L17" s="171"/>
      <c r="M17" s="172">
        <f t="shared" si="8"/>
        <v>0</v>
      </c>
    </row>
    <row r="18" spans="1:16">
      <c r="A18" s="153">
        <f t="shared" si="4"/>
        <v>12</v>
      </c>
      <c r="B18" s="168" t="s">
        <v>304</v>
      </c>
      <c r="C18" s="169" t="s">
        <v>291</v>
      </c>
      <c r="D18" s="170" t="s">
        <v>124</v>
      </c>
      <c r="E18" s="171">
        <v>800</v>
      </c>
      <c r="F18" s="171">
        <v>400</v>
      </c>
      <c r="G18" s="171">
        <f>-G25</f>
        <v>0</v>
      </c>
      <c r="H18" s="171">
        <v>650</v>
      </c>
      <c r="I18" s="171">
        <v>650</v>
      </c>
      <c r="J18" s="171">
        <f t="shared" si="7"/>
        <v>0</v>
      </c>
      <c r="K18" s="171">
        <v>150</v>
      </c>
      <c r="L18" s="171">
        <v>150</v>
      </c>
      <c r="M18" s="172">
        <f t="shared" si="8"/>
        <v>0</v>
      </c>
    </row>
    <row r="19" spans="1:16">
      <c r="A19" s="153">
        <v>16</v>
      </c>
      <c r="B19" s="168" t="s">
        <v>293</v>
      </c>
      <c r="C19" s="169" t="s">
        <v>103</v>
      </c>
      <c r="D19" s="170" t="s">
        <v>124</v>
      </c>
      <c r="E19" s="171"/>
      <c r="F19" s="171"/>
      <c r="G19" s="171">
        <v>0</v>
      </c>
      <c r="H19" s="171"/>
      <c r="I19" s="171"/>
      <c r="J19" s="171">
        <f t="shared" si="7"/>
        <v>0</v>
      </c>
      <c r="K19" s="171"/>
      <c r="L19" s="171"/>
      <c r="M19" s="172">
        <f t="shared" si="8"/>
        <v>0</v>
      </c>
      <c r="O19" s="153" t="s">
        <v>90</v>
      </c>
    </row>
    <row r="20" spans="1:16">
      <c r="A20" s="153">
        <v>17</v>
      </c>
      <c r="B20" s="168" t="s">
        <v>467</v>
      </c>
      <c r="C20" s="169" t="s">
        <v>468</v>
      </c>
      <c r="D20" s="170" t="s">
        <v>124</v>
      </c>
      <c r="E20" s="171">
        <v>800</v>
      </c>
      <c r="F20" s="171">
        <v>800</v>
      </c>
      <c r="G20" s="171">
        <f>-G28</f>
        <v>0</v>
      </c>
      <c r="H20" s="171">
        <v>600</v>
      </c>
      <c r="I20" s="171"/>
      <c r="J20" s="171">
        <f t="shared" si="7"/>
        <v>600</v>
      </c>
      <c r="K20" s="171">
        <v>150</v>
      </c>
      <c r="L20" s="171"/>
      <c r="M20" s="172">
        <f t="shared" si="8"/>
        <v>150</v>
      </c>
    </row>
    <row r="21" spans="1:16">
      <c r="A21" s="153">
        <v>18</v>
      </c>
      <c r="B21" s="168" t="s">
        <v>371</v>
      </c>
      <c r="C21" s="169" t="s">
        <v>372</v>
      </c>
      <c r="D21" s="170" t="s">
        <v>124</v>
      </c>
      <c r="E21" s="170">
        <v>800</v>
      </c>
      <c r="F21" s="170">
        <v>800</v>
      </c>
      <c r="G21" s="171">
        <f>-G29</f>
        <v>0</v>
      </c>
      <c r="H21" s="171"/>
      <c r="I21" s="169"/>
      <c r="J21" s="171">
        <f t="shared" si="7"/>
        <v>0</v>
      </c>
      <c r="K21" s="169"/>
      <c r="L21" s="169"/>
      <c r="M21" s="172">
        <f t="shared" si="8"/>
        <v>0</v>
      </c>
    </row>
    <row r="22" spans="1:16">
      <c r="A22" s="153">
        <v>19</v>
      </c>
      <c r="B22" s="181" t="s">
        <v>364</v>
      </c>
      <c r="C22" s="182" t="s">
        <v>321</v>
      </c>
      <c r="D22" s="183" t="s">
        <v>124</v>
      </c>
      <c r="E22" s="184">
        <v>800</v>
      </c>
      <c r="F22" s="184">
        <v>800</v>
      </c>
      <c r="G22" s="184">
        <f>-G30</f>
        <v>0</v>
      </c>
      <c r="H22" s="184">
        <v>650</v>
      </c>
      <c r="I22" s="184"/>
      <c r="J22" s="184">
        <f t="shared" si="7"/>
        <v>650</v>
      </c>
      <c r="K22" s="184">
        <v>200</v>
      </c>
      <c r="L22" s="184"/>
      <c r="M22" s="185">
        <f t="shared" si="8"/>
        <v>200</v>
      </c>
    </row>
    <row r="23" spans="1:16" s="169" customFormat="1">
      <c r="A23" s="229">
        <v>20</v>
      </c>
      <c r="B23" s="181" t="s">
        <v>525</v>
      </c>
      <c r="C23" s="182" t="s">
        <v>115</v>
      </c>
      <c r="D23" s="183" t="s">
        <v>124</v>
      </c>
      <c r="E23" s="184">
        <v>800</v>
      </c>
      <c r="F23" s="184">
        <v>800</v>
      </c>
      <c r="G23" s="184">
        <f>-G31</f>
        <v>0</v>
      </c>
      <c r="H23" s="184">
        <v>600</v>
      </c>
      <c r="I23" s="184"/>
      <c r="J23" s="184">
        <f t="shared" si="7"/>
        <v>600</v>
      </c>
      <c r="K23" s="184">
        <v>150</v>
      </c>
      <c r="L23" s="184"/>
      <c r="M23" s="185">
        <f t="shared" si="8"/>
        <v>150</v>
      </c>
      <c r="N23" s="229"/>
      <c r="O23" s="229"/>
      <c r="P23" s="229"/>
    </row>
    <row r="24" spans="1:16" s="229" customFormat="1" ht="15.75" thickBot="1">
      <c r="A24" s="229">
        <v>21</v>
      </c>
      <c r="B24" s="173" t="s">
        <v>531</v>
      </c>
      <c r="C24" s="174" t="s">
        <v>49</v>
      </c>
      <c r="D24" s="175" t="s">
        <v>124</v>
      </c>
      <c r="E24" s="176">
        <v>800</v>
      </c>
      <c r="F24" s="176">
        <v>200</v>
      </c>
      <c r="G24" s="176">
        <f>-G32</f>
        <v>0</v>
      </c>
      <c r="H24" s="176">
        <v>600</v>
      </c>
      <c r="I24" s="176"/>
      <c r="J24" s="176">
        <f t="shared" si="7"/>
        <v>600</v>
      </c>
      <c r="K24" s="176"/>
      <c r="L24" s="176"/>
      <c r="M24" s="177"/>
    </row>
    <row r="25" spans="1:16" ht="15.75" thickBot="1">
      <c r="N25" s="229"/>
      <c r="O25" s="229"/>
      <c r="P25" s="229"/>
    </row>
    <row r="26" spans="1:16" ht="15.75" thickBot="1">
      <c r="E26" s="178">
        <f>SUM(E7:E24)</f>
        <v>10400</v>
      </c>
      <c r="F26" s="178">
        <f>SUM(F7:F24)</f>
        <v>9400</v>
      </c>
      <c r="G26" s="178">
        <f t="shared" ref="G26:M26" si="9">SUM(G7:G22)</f>
        <v>0</v>
      </c>
      <c r="H26" s="178">
        <f t="shared" si="9"/>
        <v>6250</v>
      </c>
      <c r="I26" s="178">
        <f t="shared" si="9"/>
        <v>3700</v>
      </c>
      <c r="J26" s="178">
        <f t="shared" si="9"/>
        <v>2550</v>
      </c>
      <c r="K26" s="178">
        <f t="shared" si="9"/>
        <v>1050</v>
      </c>
      <c r="L26" s="178">
        <f t="shared" si="9"/>
        <v>400</v>
      </c>
      <c r="M26" s="178">
        <f t="shared" si="9"/>
        <v>500</v>
      </c>
    </row>
  </sheetData>
  <phoneticPr fontId="14" type="noConversion"/>
  <pageMargins left="0" right="0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M27"/>
  <sheetViews>
    <sheetView workbookViewId="0">
      <selection activeCell="L16" sqref="L16"/>
    </sheetView>
  </sheetViews>
  <sheetFormatPr baseColWidth="10" defaultColWidth="11.42578125" defaultRowHeight="15"/>
  <cols>
    <col min="1" max="1" width="3.5703125" style="153" customWidth="1"/>
    <col min="2" max="2" width="17.85546875" style="153" customWidth="1"/>
    <col min="3" max="3" width="14.5703125" style="153" customWidth="1"/>
    <col min="4" max="4" width="9" style="155" customWidth="1"/>
    <col min="5" max="13" width="10.28515625" style="156" customWidth="1"/>
    <col min="14" max="16384" width="11.42578125" style="153"/>
  </cols>
  <sheetData>
    <row r="2" spans="1:13" ht="26.25">
      <c r="B2" s="154" t="s">
        <v>0</v>
      </c>
      <c r="C2" s="154"/>
    </row>
    <row r="4" spans="1:13" ht="19.5" customHeight="1">
      <c r="D4" s="157" t="s">
        <v>1</v>
      </c>
      <c r="J4" s="156" t="str">
        <f>+'LIST-GENERAL'!J4</f>
        <v>SEPTEMBRE 2023</v>
      </c>
    </row>
    <row r="5" spans="1:13" ht="19.5" customHeight="1" thickBot="1">
      <c r="D5" s="156"/>
    </row>
    <row r="6" spans="1:13" ht="15.75" thickBot="1">
      <c r="B6" s="158" t="s">
        <v>10</v>
      </c>
      <c r="C6" s="159" t="s">
        <v>9</v>
      </c>
      <c r="D6" s="160" t="s">
        <v>92</v>
      </c>
      <c r="E6" s="161" t="s">
        <v>93</v>
      </c>
      <c r="F6" s="161" t="s">
        <v>2</v>
      </c>
      <c r="G6" s="161" t="s">
        <v>3</v>
      </c>
      <c r="H6" s="161" t="s">
        <v>94</v>
      </c>
      <c r="I6" s="161" t="s">
        <v>2</v>
      </c>
      <c r="J6" s="161" t="s">
        <v>3</v>
      </c>
      <c r="K6" s="162" t="s">
        <v>95</v>
      </c>
      <c r="L6" s="161" t="s">
        <v>2</v>
      </c>
      <c r="M6" s="180" t="s">
        <v>3</v>
      </c>
    </row>
    <row r="7" spans="1:13">
      <c r="A7" s="153">
        <v>1</v>
      </c>
      <c r="B7" s="163" t="s">
        <v>91</v>
      </c>
      <c r="C7" s="164" t="s">
        <v>70</v>
      </c>
      <c r="D7" s="165" t="s">
        <v>329</v>
      </c>
      <c r="E7" s="166">
        <v>800</v>
      </c>
      <c r="F7" s="166">
        <v>800</v>
      </c>
      <c r="G7" s="166">
        <f t="shared" ref="G7:G16" si="0">+E7-F7</f>
        <v>0</v>
      </c>
      <c r="H7" s="166">
        <v>600</v>
      </c>
      <c r="I7" s="166">
        <v>600</v>
      </c>
      <c r="J7" s="166">
        <f>+H7-I7</f>
        <v>0</v>
      </c>
      <c r="K7" s="166"/>
      <c r="L7" s="166"/>
      <c r="M7" s="167">
        <f>+K7-L7</f>
        <v>0</v>
      </c>
    </row>
    <row r="8" spans="1:13">
      <c r="A8" s="153">
        <f>+A7+1</f>
        <v>2</v>
      </c>
      <c r="B8" s="168" t="s">
        <v>28</v>
      </c>
      <c r="C8" s="169" t="s">
        <v>71</v>
      </c>
      <c r="D8" s="170" t="s">
        <v>329</v>
      </c>
      <c r="E8" s="171"/>
      <c r="F8" s="171"/>
      <c r="G8" s="171">
        <f t="shared" si="0"/>
        <v>0</v>
      </c>
      <c r="H8" s="171"/>
      <c r="I8" s="171"/>
      <c r="J8" s="171">
        <f t="shared" ref="J8:J15" si="1">+H8-I8</f>
        <v>0</v>
      </c>
      <c r="K8" s="171"/>
      <c r="L8" s="171"/>
      <c r="M8" s="172">
        <f>SUM(K8-L8)</f>
        <v>0</v>
      </c>
    </row>
    <row r="9" spans="1:13">
      <c r="A9" s="153">
        <f t="shared" ref="A9:A13" si="2">+A8+1</f>
        <v>3</v>
      </c>
      <c r="B9" s="168" t="s">
        <v>127</v>
      </c>
      <c r="C9" s="169" t="s">
        <v>72</v>
      </c>
      <c r="D9" s="170" t="s">
        <v>329</v>
      </c>
      <c r="E9" s="171">
        <v>700</v>
      </c>
      <c r="F9" s="171">
        <v>700</v>
      </c>
      <c r="G9" s="171">
        <f t="shared" si="0"/>
        <v>0</v>
      </c>
      <c r="H9" s="171">
        <v>600</v>
      </c>
      <c r="I9" s="171">
        <v>600</v>
      </c>
      <c r="J9" s="171">
        <f t="shared" si="1"/>
        <v>0</v>
      </c>
      <c r="K9" s="171">
        <v>150</v>
      </c>
      <c r="L9" s="171">
        <v>150</v>
      </c>
      <c r="M9" s="172">
        <f t="shared" ref="M9:M12" si="3">SUM(K9-L9)</f>
        <v>0</v>
      </c>
    </row>
    <row r="10" spans="1:13">
      <c r="A10" s="153">
        <f t="shared" si="2"/>
        <v>4</v>
      </c>
      <c r="B10" s="168" t="s">
        <v>157</v>
      </c>
      <c r="C10" s="169" t="s">
        <v>186</v>
      </c>
      <c r="D10" s="170" t="s">
        <v>329</v>
      </c>
      <c r="E10" s="171">
        <v>700</v>
      </c>
      <c r="F10" s="171">
        <v>700</v>
      </c>
      <c r="G10" s="171">
        <f t="shared" si="0"/>
        <v>0</v>
      </c>
      <c r="H10" s="171">
        <v>600</v>
      </c>
      <c r="I10" s="171">
        <v>600</v>
      </c>
      <c r="J10" s="171">
        <f t="shared" si="1"/>
        <v>0</v>
      </c>
      <c r="K10" s="171">
        <v>100</v>
      </c>
      <c r="L10" s="171">
        <v>100</v>
      </c>
      <c r="M10" s="172"/>
    </row>
    <row r="11" spans="1:13">
      <c r="A11" s="153">
        <f t="shared" si="2"/>
        <v>5</v>
      </c>
      <c r="B11" s="168" t="s">
        <v>188</v>
      </c>
      <c r="C11" s="169" t="s">
        <v>104</v>
      </c>
      <c r="D11" s="170" t="s">
        <v>329</v>
      </c>
      <c r="E11" s="171">
        <v>800</v>
      </c>
      <c r="F11" s="171">
        <v>800</v>
      </c>
      <c r="G11" s="171">
        <f t="shared" si="0"/>
        <v>0</v>
      </c>
      <c r="H11" s="171">
        <v>600</v>
      </c>
      <c r="I11" s="171">
        <v>600</v>
      </c>
      <c r="J11" s="171">
        <f t="shared" si="1"/>
        <v>0</v>
      </c>
      <c r="K11" s="171"/>
      <c r="L11" s="171"/>
      <c r="M11" s="172">
        <f t="shared" si="3"/>
        <v>0</v>
      </c>
    </row>
    <row r="12" spans="1:13">
      <c r="A12" s="153">
        <f t="shared" si="2"/>
        <v>6</v>
      </c>
      <c r="B12" s="168" t="s">
        <v>224</v>
      </c>
      <c r="C12" s="169" t="s">
        <v>176</v>
      </c>
      <c r="D12" s="170" t="s">
        <v>329</v>
      </c>
      <c r="E12" s="171">
        <v>800</v>
      </c>
      <c r="F12" s="171">
        <v>800</v>
      </c>
      <c r="G12" s="171">
        <f t="shared" si="0"/>
        <v>0</v>
      </c>
      <c r="H12" s="171">
        <v>600</v>
      </c>
      <c r="I12" s="171">
        <v>600</v>
      </c>
      <c r="J12" s="171">
        <f t="shared" si="1"/>
        <v>0</v>
      </c>
      <c r="K12" s="171"/>
      <c r="L12" s="171"/>
      <c r="M12" s="172">
        <f t="shared" si="3"/>
        <v>0</v>
      </c>
    </row>
    <row r="13" spans="1:13">
      <c r="A13" s="153">
        <f t="shared" si="2"/>
        <v>7</v>
      </c>
      <c r="B13" s="168" t="s">
        <v>263</v>
      </c>
      <c r="C13" s="169" t="s">
        <v>264</v>
      </c>
      <c r="D13" s="170" t="s">
        <v>329</v>
      </c>
      <c r="E13" s="171">
        <v>1000</v>
      </c>
      <c r="F13" s="171">
        <v>1000</v>
      </c>
      <c r="G13" s="171">
        <f t="shared" si="0"/>
        <v>0</v>
      </c>
      <c r="H13" s="171">
        <v>600</v>
      </c>
      <c r="I13" s="171">
        <v>600</v>
      </c>
      <c r="J13" s="171">
        <f t="shared" si="1"/>
        <v>0</v>
      </c>
      <c r="K13" s="171">
        <v>100</v>
      </c>
      <c r="L13" s="171">
        <v>100</v>
      </c>
      <c r="M13" s="172">
        <f t="shared" ref="M13" si="4">+K13-L13</f>
        <v>0</v>
      </c>
    </row>
    <row r="14" spans="1:13">
      <c r="A14" s="153">
        <f>+A13+1</f>
        <v>8</v>
      </c>
      <c r="B14" s="168" t="s">
        <v>281</v>
      </c>
      <c r="C14" s="169" t="s">
        <v>165</v>
      </c>
      <c r="D14" s="170" t="s">
        <v>329</v>
      </c>
      <c r="E14" s="171">
        <v>0</v>
      </c>
      <c r="F14" s="171"/>
      <c r="G14" s="171">
        <f t="shared" si="0"/>
        <v>0</v>
      </c>
      <c r="H14" s="171"/>
      <c r="I14" s="171"/>
      <c r="J14" s="171">
        <f t="shared" si="1"/>
        <v>0</v>
      </c>
      <c r="K14" s="171"/>
      <c r="L14" s="171"/>
      <c r="M14" s="172">
        <f t="shared" ref="M14" si="5">+K14-L14</f>
        <v>0</v>
      </c>
    </row>
    <row r="15" spans="1:13">
      <c r="A15" s="153">
        <f t="shared" ref="A15:A18" si="6">+A14+1</f>
        <v>9</v>
      </c>
      <c r="B15" s="168" t="s">
        <v>285</v>
      </c>
      <c r="C15" s="169" t="s">
        <v>207</v>
      </c>
      <c r="D15" s="170" t="s">
        <v>329</v>
      </c>
      <c r="E15" s="171">
        <v>800</v>
      </c>
      <c r="F15" s="171">
        <v>400</v>
      </c>
      <c r="G15" s="171">
        <f t="shared" si="0"/>
        <v>400</v>
      </c>
      <c r="H15" s="171">
        <v>650</v>
      </c>
      <c r="I15" s="171">
        <v>650</v>
      </c>
      <c r="J15" s="171">
        <f t="shared" si="1"/>
        <v>0</v>
      </c>
      <c r="K15" s="171">
        <v>150</v>
      </c>
      <c r="L15" s="171">
        <v>150</v>
      </c>
      <c r="M15" s="172"/>
    </row>
    <row r="16" spans="1:13">
      <c r="A16" s="153">
        <f t="shared" si="6"/>
        <v>10</v>
      </c>
      <c r="B16" s="168" t="s">
        <v>322</v>
      </c>
      <c r="C16" s="169" t="s">
        <v>107</v>
      </c>
      <c r="D16" s="170" t="s">
        <v>329</v>
      </c>
      <c r="E16" s="171">
        <v>800</v>
      </c>
      <c r="F16" s="171">
        <v>800</v>
      </c>
      <c r="G16" s="171">
        <f t="shared" si="0"/>
        <v>0</v>
      </c>
      <c r="H16" s="171">
        <v>600</v>
      </c>
      <c r="I16" s="171">
        <v>600</v>
      </c>
      <c r="J16" s="171">
        <f t="shared" ref="J16" si="7">+H16-I16</f>
        <v>0</v>
      </c>
      <c r="K16" s="171">
        <v>100</v>
      </c>
      <c r="L16" s="171">
        <v>100</v>
      </c>
      <c r="M16" s="172">
        <f t="shared" ref="M16" si="8">+K16-L16</f>
        <v>0</v>
      </c>
    </row>
    <row r="17" spans="1:13">
      <c r="A17" s="153">
        <f t="shared" si="6"/>
        <v>11</v>
      </c>
      <c r="B17" s="168" t="s">
        <v>365</v>
      </c>
      <c r="C17" s="169" t="s">
        <v>366</v>
      </c>
      <c r="D17" s="170" t="s">
        <v>329</v>
      </c>
      <c r="E17" s="171">
        <v>800</v>
      </c>
      <c r="F17" s="171"/>
      <c r="G17" s="171">
        <f t="shared" ref="G17:G21" si="9">+E17-F17</f>
        <v>800</v>
      </c>
      <c r="H17" s="171">
        <v>600</v>
      </c>
      <c r="I17" s="171">
        <v>600</v>
      </c>
      <c r="J17" s="171">
        <f t="shared" ref="J17:J21" si="10">+H17-I17</f>
        <v>0</v>
      </c>
      <c r="K17" s="171">
        <v>150</v>
      </c>
      <c r="L17" s="171">
        <v>150</v>
      </c>
      <c r="M17" s="172">
        <f t="shared" ref="M17:M18" si="11">+K17-L17</f>
        <v>0</v>
      </c>
    </row>
    <row r="18" spans="1:13">
      <c r="A18" s="153">
        <f t="shared" si="6"/>
        <v>12</v>
      </c>
      <c r="B18" s="181" t="s">
        <v>417</v>
      </c>
      <c r="C18" s="182" t="s">
        <v>303</v>
      </c>
      <c r="D18" s="183" t="s">
        <v>329</v>
      </c>
      <c r="E18" s="171">
        <v>0</v>
      </c>
      <c r="F18" s="184"/>
      <c r="G18" s="184">
        <f t="shared" si="9"/>
        <v>0</v>
      </c>
      <c r="H18" s="184"/>
      <c r="I18" s="184"/>
      <c r="J18" s="184">
        <f t="shared" si="10"/>
        <v>0</v>
      </c>
      <c r="K18" s="184"/>
      <c r="L18" s="184"/>
      <c r="M18" s="185">
        <f t="shared" si="11"/>
        <v>0</v>
      </c>
    </row>
    <row r="19" spans="1:13">
      <c r="A19" s="153">
        <v>13</v>
      </c>
      <c r="B19" s="181" t="s">
        <v>508</v>
      </c>
      <c r="C19" s="182" t="s">
        <v>54</v>
      </c>
      <c r="D19" s="183" t="s">
        <v>329</v>
      </c>
      <c r="E19" s="184">
        <v>800</v>
      </c>
      <c r="F19" s="184"/>
      <c r="G19" s="184">
        <f t="shared" si="9"/>
        <v>800</v>
      </c>
      <c r="H19" s="184">
        <v>700</v>
      </c>
      <c r="I19" s="184"/>
      <c r="J19" s="184">
        <f t="shared" si="10"/>
        <v>700</v>
      </c>
      <c r="K19" s="184"/>
      <c r="L19" s="184"/>
      <c r="M19" s="185"/>
    </row>
    <row r="20" spans="1:13">
      <c r="A20" s="153">
        <v>14</v>
      </c>
      <c r="B20" s="181" t="s">
        <v>466</v>
      </c>
      <c r="C20" s="182" t="s">
        <v>391</v>
      </c>
      <c r="D20" s="183" t="s">
        <v>329</v>
      </c>
      <c r="E20" s="184">
        <v>800</v>
      </c>
      <c r="F20" s="184">
        <v>800</v>
      </c>
      <c r="G20" s="184">
        <f t="shared" si="9"/>
        <v>0</v>
      </c>
      <c r="H20" s="184"/>
      <c r="I20" s="184"/>
      <c r="J20" s="184">
        <f t="shared" si="10"/>
        <v>0</v>
      </c>
      <c r="K20" s="184"/>
      <c r="L20" s="184"/>
      <c r="M20" s="232"/>
    </row>
    <row r="21" spans="1:13" ht="15.75" thickBot="1">
      <c r="A21" s="153">
        <v>15</v>
      </c>
      <c r="B21" s="173" t="s">
        <v>530</v>
      </c>
      <c r="C21" s="174" t="s">
        <v>54</v>
      </c>
      <c r="D21" s="175" t="s">
        <v>329</v>
      </c>
      <c r="E21" s="176">
        <v>800</v>
      </c>
      <c r="F21" s="176">
        <v>500</v>
      </c>
      <c r="G21" s="176">
        <f t="shared" si="9"/>
        <v>300</v>
      </c>
      <c r="H21" s="176">
        <v>700</v>
      </c>
      <c r="I21" s="176">
        <v>700</v>
      </c>
      <c r="J21" s="176">
        <f t="shared" si="10"/>
        <v>0</v>
      </c>
      <c r="K21" s="176"/>
      <c r="L21" s="176"/>
      <c r="M21" s="177">
        <f>+K20-L20</f>
        <v>0</v>
      </c>
    </row>
    <row r="22" spans="1:13" ht="15.75" thickBot="1"/>
    <row r="23" spans="1:13" ht="15.75" thickBot="1">
      <c r="D23" s="155" t="s">
        <v>329</v>
      </c>
      <c r="E23" s="178">
        <f>SUM(E7:E21)</f>
        <v>9600</v>
      </c>
      <c r="F23" s="178">
        <f t="shared" ref="F23:L23" si="12">SUM(F7:F20)</f>
        <v>6800</v>
      </c>
      <c r="G23" s="178">
        <f t="shared" si="12"/>
        <v>2000</v>
      </c>
      <c r="H23" s="178">
        <f>SUM(H7:H21)</f>
        <v>6850</v>
      </c>
      <c r="I23" s="178">
        <f t="shared" si="12"/>
        <v>5450</v>
      </c>
      <c r="J23" s="178">
        <f t="shared" si="12"/>
        <v>700</v>
      </c>
      <c r="K23" s="178">
        <f t="shared" si="12"/>
        <v>750</v>
      </c>
      <c r="L23" s="178">
        <f t="shared" si="12"/>
        <v>750</v>
      </c>
      <c r="M23" s="178">
        <f>SUM(M7:M21)</f>
        <v>0</v>
      </c>
    </row>
    <row r="27" spans="1:13">
      <c r="D27" s="153"/>
      <c r="E27" s="153"/>
      <c r="F27" s="153"/>
      <c r="G27" s="153"/>
      <c r="I27" s="153"/>
      <c r="J27" s="153"/>
      <c r="K27" s="153"/>
      <c r="L27" s="153"/>
      <c r="M27" s="153"/>
    </row>
  </sheetData>
  <phoneticPr fontId="14" type="noConversion"/>
  <pageMargins left="0.25" right="0.2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36</vt:i4>
      </vt:variant>
    </vt:vector>
  </HeadingPairs>
  <TitlesOfParts>
    <vt:vector size="36" baseType="lpstr">
      <vt:lpstr>LIST-GENERAL</vt:lpstr>
      <vt:lpstr>MS</vt:lpstr>
      <vt:lpstr>GS</vt:lpstr>
      <vt:lpstr>CP</vt:lpstr>
      <vt:lpstr>CE1</vt:lpstr>
      <vt:lpstr>CE2</vt:lpstr>
      <vt:lpstr>CM1</vt:lpstr>
      <vt:lpstr>CM2</vt:lpstr>
      <vt:lpstr>CE6</vt:lpstr>
      <vt:lpstr>RECU-MS</vt:lpstr>
      <vt:lpstr>RECU-GS</vt:lpstr>
      <vt:lpstr>RECU-CP</vt:lpstr>
      <vt:lpstr>RECU-CE1</vt:lpstr>
      <vt:lpstr>RECU-CE2</vt:lpstr>
      <vt:lpstr>RECU-CM1</vt:lpstr>
      <vt:lpstr>RECU-CM2</vt:lpstr>
      <vt:lpstr>RECU-CE6</vt:lpstr>
      <vt:lpstr>RECAP</vt:lpstr>
      <vt:lpstr>DECL-SEPT</vt:lpstr>
      <vt:lpstr>DECL-OCT</vt:lpstr>
      <vt:lpstr>SITUATION</vt:lpstr>
      <vt:lpstr>DECL-NOV</vt:lpstr>
      <vt:lpstr>DECL-DEC</vt:lpstr>
      <vt:lpstr>DECL-JANV-22</vt:lpstr>
      <vt:lpstr>DECL-FEV-22</vt:lpstr>
      <vt:lpstr>DECL-MARS-22</vt:lpstr>
      <vt:lpstr>DECL-AVRIL-22</vt:lpstr>
      <vt:lpstr>DECL-MAI-22</vt:lpstr>
      <vt:lpstr>DECL-JUIN-22</vt:lpstr>
      <vt:lpstr>DECL-JUILL-22</vt:lpstr>
      <vt:lpstr>DEC-SEPT-22</vt:lpstr>
      <vt:lpstr>DEC-OCT-22</vt:lpstr>
      <vt:lpstr>DEC-NOV-22</vt:lpstr>
      <vt:lpstr>DEC-DEC-22</vt:lpstr>
      <vt:lpstr>RECU-MOD</vt:lpstr>
      <vt:lpstr>DEC-JANV-23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2023-05-11T08:05:48Z</cp:lastPrinted>
  <dcterms:created xsi:type="dcterms:W3CDTF">2020-11-22T23:51:44Z</dcterms:created>
  <dcterms:modified xsi:type="dcterms:W3CDTF">2023-09-08T12:02:54Z</dcterms:modified>
</cp:coreProperties>
</file>