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borba/Desktop/VU/2nd_Year/Internship_II/"/>
    </mc:Choice>
  </mc:AlternateContent>
  <xr:revisionPtr revIDLastSave="0" documentId="8_{158CCCFC-16FB-FF40-B93E-D676E3282E04}" xr6:coauthVersionLast="47" xr6:coauthVersionMax="47" xr10:uidLastSave="{00000000-0000-0000-0000-000000000000}"/>
  <bookViews>
    <workbookView xWindow="29220" yWindow="460" windowWidth="28040" windowHeight="16560" xr2:uid="{6E2F0581-415A-4140-A9DA-3B33B75B8E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3" i="1"/>
  <c r="F22" i="1"/>
  <c r="F20" i="1"/>
  <c r="F19" i="1"/>
  <c r="F18" i="1"/>
  <c r="F4" i="1"/>
  <c r="F42" i="1"/>
  <c r="F43" i="1"/>
  <c r="F44" i="1"/>
  <c r="F45" i="1"/>
  <c r="F40" i="1"/>
  <c r="F38" i="1"/>
  <c r="F33" i="1"/>
  <c r="F34" i="1"/>
  <c r="F35" i="1"/>
  <c r="F36" i="1"/>
  <c r="F37" i="1"/>
  <c r="F39" i="1"/>
  <c r="F41" i="1"/>
  <c r="F32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F27" i="1" l="1"/>
  <c r="F46" i="1"/>
</calcChain>
</file>

<file path=xl/sharedStrings.xml><?xml version="1.0" encoding="utf-8"?>
<sst xmlns="http://schemas.openxmlformats.org/spreadsheetml/2006/main" count="148" uniqueCount="113">
  <si>
    <t>Item</t>
  </si>
  <si>
    <t>Link</t>
  </si>
  <si>
    <t>Product no.</t>
  </si>
  <si>
    <t>Price (in US$)</t>
  </si>
  <si>
    <t>Brand/Company</t>
  </si>
  <si>
    <t>https://www.raspberrystore.nl/PrestaShop/raspberry-pi-v4/227-raspberry-pi-4b2gb-765756931175.html?utm_source=RaspberryPi&amp;utm_medium=Shop&amp;utm_campaign=Pi&amp;utm_term=nl&amp;src=raspberrypi</t>
  </si>
  <si>
    <t>RaspberryPi 4B</t>
  </si>
  <si>
    <t>https://store.arduino.cc/arduino-nano</t>
  </si>
  <si>
    <t>Arduino-nano</t>
  </si>
  <si>
    <t>Arduino</t>
  </si>
  <si>
    <t>Quantity</t>
  </si>
  <si>
    <t>Kravitz lab</t>
  </si>
  <si>
    <t>https://github.com/KravitzLabDevices/FED3</t>
  </si>
  <si>
    <t>N/A</t>
  </si>
  <si>
    <t>FED3</t>
  </si>
  <si>
    <t>Sparkfun</t>
  </si>
  <si>
    <t xml:space="preserve">RFID reader ID-20LA (125 kHz) </t>
  </si>
  <si>
    <t>#SEN-11828</t>
  </si>
  <si>
    <t>https://www.sparkfun.com/products/11828</t>
  </si>
  <si>
    <t>RFID breakout board with USB reader</t>
  </si>
  <si>
    <t>#SEN-09963</t>
  </si>
  <si>
    <t>https://www.sparkfun.com/products/9963</t>
  </si>
  <si>
    <t>Price per unit (in US$)</t>
  </si>
  <si>
    <t xml:space="preserve">RFID-tag glass capsule (125 kHz) </t>
  </si>
  <si>
    <t>#SEN-09416</t>
  </si>
  <si>
    <t>https://www.sparkfun.com/products/9416</t>
  </si>
  <si>
    <t>100g load cell</t>
  </si>
  <si>
    <t>#SEN-14727</t>
  </si>
  <si>
    <t>https://www.sparkfun.com/products/14727</t>
  </si>
  <si>
    <t>OpenScale</t>
  </si>
  <si>
    <t>#SEN-13261</t>
  </si>
  <si>
    <t>https://www.sparkfun.com/products/13261</t>
  </si>
  <si>
    <t>green LEDs</t>
  </si>
  <si>
    <t>red LEDs</t>
  </si>
  <si>
    <t>#COM-09592</t>
  </si>
  <si>
    <t>#COM-09590</t>
  </si>
  <si>
    <t>https://www.sparkfun.com/products/9592</t>
  </si>
  <si>
    <t>https://www.sparkfun.com/products/9590</t>
  </si>
  <si>
    <t>https://www.kingstate.com.tw/index.php?do=product&amp;id=14</t>
  </si>
  <si>
    <t>flying-fish infra-red proximity receptor</t>
  </si>
  <si>
    <t>#100314</t>
  </si>
  <si>
    <t>Yanmis</t>
  </si>
  <si>
    <t>https://www.amazon.co.uk/dp/B07MJF9Z4K/ref=syn_sd_onsite_desktop_263?psc=1&amp;uh_it=406ac83ca40dd442a51c544e3dd4ecd5_CT&amp;spLa=ZW5jcnlwdGVkUXVhbGlmaWVyPUExN0JSUDAxNElUUTZXJmVuY3J5cHRlZElkPUEwNzIyNTc2TUZJVFA3SExLMk8xJmVuY3J5cHRlZEFkSWQ9QTA3Njc3MTI5WlRVVlRYSTZINU4md2lkZ2V0TmFtZT1zZF9vbnNpdGVfZGVza3RvcCZhY3Rpb249Y2xpY2tSZWRpcmVjdCZkb05vdExvZ0NsaWNrPXRydWU=</t>
  </si>
  <si>
    <t>flying saucer running wheel</t>
  </si>
  <si>
    <t>generic servomotor</t>
  </si>
  <si>
    <t>#ROB-09065</t>
  </si>
  <si>
    <t>https://www.sparkfun.com/products/9065</t>
  </si>
  <si>
    <t>https://www.warepet.com/product/03281/flying-saucer-sm.html</t>
  </si>
  <si>
    <t>Ware pet products</t>
  </si>
  <si>
    <t>rotary encoder</t>
  </si>
  <si>
    <t>https://www.amazon.co.uk/dp/B073W6QD9P/ref=sspa_dk_detail_5?psc=1&amp;pd_rd_i=B073W6QD9P&amp;pd_rd_w=vsNd0&amp;pf_rd_p=78990ed5-4f09-4ecb-927d-e7fac2d3d628&amp;pd_rd_wg=Eaad9&amp;pf_rd_r=5D685573FA9F7DCC08TM&amp;pd_rd_r=f94d3719-8519-4b46-9609-a913b0313830&amp;spLa=ZW5jcnlwdGVkUXVhbGlmaWVyPUFYQjAySzVJTVZWUEkmZW5jcnlwdGVkSWQ9QTAyMzQ3MjYzVTFCWTJQNUhJUFpHJmVuY3J5cHRlZEFkSWQ9QTAwNDA3NjAzSEIxQ0tVMFhaSzhBJndpZGdldE5hbWU9c3BfZGV0YWlsJmFjdGlvbj1jbGlja1JlZGlyZWN0JmRvTm90TG9nQ2xpY2s9dHJ1ZQ==</t>
  </si>
  <si>
    <t>3D-printed doors</t>
  </si>
  <si>
    <t>3D-printed RFID-antenna supports</t>
  </si>
  <si>
    <t>3D-printed ladder/slit juncture</t>
  </si>
  <si>
    <t>TOTAL ESTIMATED PRICE</t>
  </si>
  <si>
    <t>#PS1240P02CT3</t>
  </si>
  <si>
    <t>TKD</t>
  </si>
  <si>
    <t>Adafruit M0 Adalogger</t>
  </si>
  <si>
    <t>#2796</t>
  </si>
  <si>
    <t>Adafruit Industries</t>
  </si>
  <si>
    <t>8GB SD card</t>
  </si>
  <si>
    <t>#TS8GSDHC10</t>
  </si>
  <si>
    <t>Transcend</t>
  </si>
  <si>
    <t>3.6V Lithium-ion rechargeable battery</t>
  </si>
  <si>
    <t>#2447-3005</t>
  </si>
  <si>
    <t>Ansmann</t>
  </si>
  <si>
    <t>Interrupt button</t>
  </si>
  <si>
    <t>#JST PH2</t>
  </si>
  <si>
    <t>#PCF8523</t>
  </si>
  <si>
    <t>RTC module</t>
  </si>
  <si>
    <t>NeoPixel Stick RGB LED 8</t>
  </si>
  <si>
    <t>#WS2812</t>
  </si>
  <si>
    <t>Stepper motor PM geared</t>
  </si>
  <si>
    <t>#MIKROE-1530</t>
  </si>
  <si>
    <t>MikroEletronika</t>
  </si>
  <si>
    <t>Sharp memory display breakout</t>
  </si>
  <si>
    <t>#GP1A57HRJ00F</t>
  </si>
  <si>
    <t>#3502</t>
  </si>
  <si>
    <t>1K resistors</t>
  </si>
  <si>
    <t>#CFR-25JB-52-1K</t>
  </si>
  <si>
    <t>Yaego</t>
  </si>
  <si>
    <t>Motor shield breakout TB6612</t>
  </si>
  <si>
    <t>#2448</t>
  </si>
  <si>
    <t>Price item</t>
  </si>
  <si>
    <t>for 1 fed</t>
  </si>
  <si>
    <t>for 4 feds</t>
  </si>
  <si>
    <t xml:space="preserve">Photointerruptor </t>
  </si>
  <si>
    <t>SHARP/Socle Technology</t>
  </si>
  <si>
    <t>Custom PCB</t>
  </si>
  <si>
    <t>OSHPARK</t>
  </si>
  <si>
    <t>#A000005</t>
  </si>
  <si>
    <t>stainless steel optical posts 150mm</t>
  </si>
  <si>
    <t>stainless steel optical posts 300mm</t>
  </si>
  <si>
    <t>#TR150/M</t>
  </si>
  <si>
    <t>Thor labs</t>
  </si>
  <si>
    <t>#TR300/M</t>
  </si>
  <si>
    <t>https://www.thorlabs.com/newgrouppage9.cfm?objectgroup_id=1266</t>
  </si>
  <si>
    <t>25mm optical construction rails 1200mm long</t>
  </si>
  <si>
    <t>#XE25L1200/M</t>
  </si>
  <si>
    <t>relay PCB suitable for Arduino</t>
  </si>
  <si>
    <t>Conrad</t>
  </si>
  <si>
    <t>#TC-9072496</t>
  </si>
  <si>
    <t>piezo transducer (passive buzzer)</t>
  </si>
  <si>
    <t>#REC16B50-201</t>
  </si>
  <si>
    <t>Copal Electronics</t>
  </si>
  <si>
    <t>https://nl.rs-online.com/web/p/optical-rotary-encoders/1825634/</t>
  </si>
  <si>
    <t>optical post holders Ø12.7mm, 20mm long</t>
  </si>
  <si>
    <t>drop-in T-nuts</t>
  </si>
  <si>
    <t>#PH20/M</t>
  </si>
  <si>
    <t>#XE252T2</t>
  </si>
  <si>
    <t>90º angle post clamps</t>
  </si>
  <si>
    <t>#RA90/M</t>
  </si>
  <si>
    <t>Raspberry foundation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</si>
</sst>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dp/B073W6QD9P/ref=sspa_dk_detail_5?psc=1&amp;pd_rd_i=B073W6QD9P&amp;pd_rd_w=vsNd0&amp;pf_rd_p=78990ed5-4f09-4ecb-927d-e7fac2d3d628&amp;pd_rd_wg=Eaad9&amp;pf_rd_r=5D685573FA9F7DCC08TM&amp;pd_rd_r=f94d3719-8519-4b46-9609-a913b0313830&amp;spLa=ZW5jcnlwdGVkUXVhbGlmaWVyPUFYQjAySzVJTVZWUEkmZW5jcnlwdGVkSWQ9QTAyMzQ3MjYzVTFCWTJQNUhJUFpHJmVuY3J5cHRlZEFkSWQ9QTAwNDA3NjAzSEIxQ0tVMFhaSzhBJndpZGdldE5hbWU9c3BfZGV0YWlsJmFjdGlvbj1jbGlja1JlZGlyZWN0JmRvTm90TG9nQ2xpY2s9dHJ1ZQ==" TargetMode="External"/><Relationship Id="rId13" Type="http://schemas.openxmlformats.org/officeDocument/2006/relationships/hyperlink" Target="https://www.sparkfun.com/products/9416" TargetMode="External"/><Relationship Id="rId3" Type="http://schemas.openxmlformats.org/officeDocument/2006/relationships/hyperlink" Target="https://www.kingstate.com.tw/index.php?do=product&amp;id=14" TargetMode="External"/><Relationship Id="rId7" Type="http://schemas.openxmlformats.org/officeDocument/2006/relationships/hyperlink" Target="https://nl.rs-online.com/web/p/optical-rotary-encoders/1825634/" TargetMode="External"/><Relationship Id="rId12" Type="http://schemas.openxmlformats.org/officeDocument/2006/relationships/hyperlink" Target="https://www.sparkfun.com/products/9963" TargetMode="External"/><Relationship Id="rId2" Type="http://schemas.openxmlformats.org/officeDocument/2006/relationships/hyperlink" Target="https://www.sparkfun.com/products/13261" TargetMode="External"/><Relationship Id="rId16" Type="http://schemas.openxmlformats.org/officeDocument/2006/relationships/hyperlink" Target="https://www.sparkfun.com/products/9590" TargetMode="External"/><Relationship Id="rId1" Type="http://schemas.openxmlformats.org/officeDocument/2006/relationships/hyperlink" Target="https://www.raspberrystore.nl/PrestaShop/raspberry-pi-v4/227-raspberry-pi-4b2gb-765756931175.html?utm_source=RaspberryPi&amp;utm_medium=Shop&amp;utm_campaign=Pi&amp;utm_term=nl&amp;src=raspberrypi" TargetMode="External"/><Relationship Id="rId6" Type="http://schemas.openxmlformats.org/officeDocument/2006/relationships/hyperlink" Target="https://www.sparkfun.com/products/9065" TargetMode="External"/><Relationship Id="rId11" Type="http://schemas.openxmlformats.org/officeDocument/2006/relationships/hyperlink" Target="https://www.sparkfun.com/products/11828" TargetMode="External"/><Relationship Id="rId5" Type="http://schemas.openxmlformats.org/officeDocument/2006/relationships/hyperlink" Target="https://www.warepet.com/product/03281/flying-saucer-sm.html" TargetMode="External"/><Relationship Id="rId15" Type="http://schemas.openxmlformats.org/officeDocument/2006/relationships/hyperlink" Target="https://www.sparkfun.com/products/9592" TargetMode="External"/><Relationship Id="rId10" Type="http://schemas.openxmlformats.org/officeDocument/2006/relationships/hyperlink" Target="https://github.com/KravitzLabDevices/FED3" TargetMode="External"/><Relationship Id="rId4" Type="http://schemas.openxmlformats.org/officeDocument/2006/relationships/hyperlink" Target="https://www.amazon.co.uk/dp/B07MJF9Z4K/ref=syn_sd_onsite_desktop_263?psc=1&amp;uh_it=406ac83ca40dd442a51c544e3dd4ecd5_CT&amp;spLa=ZW5jcnlwdGVkUXVhbGlmaWVyPUExN0JSUDAxNElUUTZXJmVuY3J5cHRlZElkPUEwNzIyNTc2TUZJVFA3SExLMk8xJmVuY3J5cHRlZEFkSWQ9QTA3Njc3MTI5WlRVVlRYSTZINU4md2lkZ2V0TmFtZT1zZF9vbnNpdGVfZGVza3RvcCZhY3Rpb249Y2xpY2tSZWRpcmVjdCZkb05vdExvZ0NsaWNrPXRydWU=" TargetMode="External"/><Relationship Id="rId9" Type="http://schemas.openxmlformats.org/officeDocument/2006/relationships/hyperlink" Target="https://store.arduino.cc/arduino-nano" TargetMode="External"/><Relationship Id="rId14" Type="http://schemas.openxmlformats.org/officeDocument/2006/relationships/hyperlink" Target="https://www.sparkfun.com/products/147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0D64-B4D9-2846-8FEA-829A0C73903B}">
  <dimension ref="A1:G46"/>
  <sheetViews>
    <sheetView tabSelected="1" zoomScale="140" zoomScaleNormal="140" workbookViewId="0">
      <selection activeCell="G40" sqref="G40"/>
    </sheetView>
  </sheetViews>
  <sheetFormatPr baseColWidth="10" defaultRowHeight="13" x14ac:dyDescent="0.15"/>
  <cols>
    <col min="1" max="1" width="36.33203125" style="4" bestFit="1" customWidth="1"/>
    <col min="2" max="2" width="8" style="4" bestFit="1" customWidth="1"/>
    <col min="3" max="3" width="15.1640625" style="4" bestFit="1" customWidth="1"/>
    <col min="4" max="4" width="21.83203125" style="4" bestFit="1" customWidth="1"/>
    <col min="5" max="5" width="19.1640625" style="4" bestFit="1" customWidth="1"/>
    <col min="6" max="6" width="12.33203125" style="4" bestFit="1" customWidth="1"/>
    <col min="7" max="7" width="34.33203125" style="4" customWidth="1"/>
    <col min="8" max="16384" width="10.83203125" style="4"/>
  </cols>
  <sheetData>
    <row r="1" spans="1:7" s="4" customFormat="1" x14ac:dyDescent="0.15">
      <c r="A1" s="1" t="s">
        <v>0</v>
      </c>
      <c r="B1" s="2" t="s">
        <v>10</v>
      </c>
      <c r="C1" s="2" t="s">
        <v>2</v>
      </c>
      <c r="D1" s="2" t="s">
        <v>4</v>
      </c>
      <c r="E1" s="2" t="s">
        <v>22</v>
      </c>
      <c r="F1" s="3" t="s">
        <v>3</v>
      </c>
      <c r="G1" s="2" t="s">
        <v>1</v>
      </c>
    </row>
    <row r="2" spans="1:7" s="4" customFormat="1" x14ac:dyDescent="0.15">
      <c r="A2" s="4" t="s">
        <v>6</v>
      </c>
      <c r="B2" s="4">
        <v>2</v>
      </c>
      <c r="D2" s="4" t="s">
        <v>112</v>
      </c>
      <c r="E2" s="4">
        <v>51.03</v>
      </c>
      <c r="F2" s="4">
        <f>E2*B2</f>
        <v>102.06</v>
      </c>
      <c r="G2" s="5" t="s">
        <v>5</v>
      </c>
    </row>
    <row r="3" spans="1:7" s="4" customFormat="1" x14ac:dyDescent="0.15">
      <c r="A3" s="4" t="s">
        <v>8</v>
      </c>
      <c r="B3" s="4">
        <v>1</v>
      </c>
      <c r="C3" s="4" t="s">
        <v>90</v>
      </c>
      <c r="D3" s="4" t="s">
        <v>9</v>
      </c>
      <c r="E3" s="4">
        <v>23.76</v>
      </c>
      <c r="F3" s="4">
        <f>E3*B3</f>
        <v>23.76</v>
      </c>
      <c r="G3" s="5" t="s">
        <v>7</v>
      </c>
    </row>
    <row r="4" spans="1:7" s="4" customFormat="1" x14ac:dyDescent="0.15">
      <c r="A4" s="4" t="s">
        <v>14</v>
      </c>
      <c r="B4" s="4">
        <v>4</v>
      </c>
      <c r="C4" s="4" t="s">
        <v>13</v>
      </c>
      <c r="D4" s="4" t="s">
        <v>11</v>
      </c>
      <c r="E4" s="4">
        <v>178.51</v>
      </c>
      <c r="F4" s="4">
        <f>E4*4</f>
        <v>714.04</v>
      </c>
      <c r="G4" s="5" t="s">
        <v>12</v>
      </c>
    </row>
    <row r="5" spans="1:7" s="4" customFormat="1" x14ac:dyDescent="0.15">
      <c r="A5" s="4" t="s">
        <v>16</v>
      </c>
      <c r="B5" s="4">
        <v>4</v>
      </c>
      <c r="C5" s="4" t="s">
        <v>17</v>
      </c>
      <c r="D5" s="4" t="s">
        <v>15</v>
      </c>
      <c r="E5" s="4">
        <v>34.950000000000003</v>
      </c>
      <c r="F5" s="4">
        <f>E5*B5</f>
        <v>139.80000000000001</v>
      </c>
      <c r="G5" s="5" t="s">
        <v>18</v>
      </c>
    </row>
    <row r="6" spans="1:7" s="4" customFormat="1" x14ac:dyDescent="0.15">
      <c r="A6" s="4" t="s">
        <v>19</v>
      </c>
      <c r="B6" s="4">
        <v>4</v>
      </c>
      <c r="C6" s="4" t="s">
        <v>20</v>
      </c>
      <c r="D6" s="4" t="s">
        <v>15</v>
      </c>
      <c r="E6" s="4">
        <v>27.95</v>
      </c>
      <c r="F6" s="4">
        <f>E6*B6</f>
        <v>111.8</v>
      </c>
      <c r="G6" s="5" t="s">
        <v>21</v>
      </c>
    </row>
    <row r="7" spans="1:7" s="4" customFormat="1" x14ac:dyDescent="0.15">
      <c r="A7" s="4" t="s">
        <v>23</v>
      </c>
      <c r="B7" s="4">
        <v>6</v>
      </c>
      <c r="C7" s="4" t="s">
        <v>24</v>
      </c>
      <c r="D7" s="4" t="s">
        <v>15</v>
      </c>
      <c r="E7" s="4">
        <v>4.95</v>
      </c>
      <c r="F7" s="4">
        <f>E7*B7</f>
        <v>29.700000000000003</v>
      </c>
      <c r="G7" s="5" t="s">
        <v>25</v>
      </c>
    </row>
    <row r="8" spans="1:7" s="4" customFormat="1" x14ac:dyDescent="0.15">
      <c r="A8" s="4" t="s">
        <v>26</v>
      </c>
      <c r="B8" s="4">
        <v>4</v>
      </c>
      <c r="C8" s="4" t="s">
        <v>27</v>
      </c>
      <c r="D8" s="4" t="s">
        <v>15</v>
      </c>
      <c r="E8" s="4">
        <v>8.9499999999999993</v>
      </c>
      <c r="F8" s="4">
        <f>E8*B8</f>
        <v>35.799999999999997</v>
      </c>
      <c r="G8" s="5" t="s">
        <v>28</v>
      </c>
    </row>
    <row r="9" spans="1:7" s="4" customFormat="1" x14ac:dyDescent="0.15">
      <c r="A9" s="4" t="s">
        <v>29</v>
      </c>
      <c r="B9" s="4">
        <v>4</v>
      </c>
      <c r="C9" s="4" t="s">
        <v>30</v>
      </c>
      <c r="D9" s="4" t="s">
        <v>15</v>
      </c>
      <c r="E9" s="4">
        <v>31.95</v>
      </c>
      <c r="F9" s="4">
        <f>E9*B9</f>
        <v>127.8</v>
      </c>
      <c r="G9" s="5" t="s">
        <v>31</v>
      </c>
    </row>
    <row r="10" spans="1:7" s="4" customFormat="1" x14ac:dyDescent="0.15">
      <c r="A10" s="4" t="s">
        <v>32</v>
      </c>
      <c r="B10" s="4">
        <v>4</v>
      </c>
      <c r="C10" s="4" t="s">
        <v>34</v>
      </c>
      <c r="D10" s="4" t="s">
        <v>15</v>
      </c>
      <c r="E10" s="4">
        <v>0.35</v>
      </c>
      <c r="F10" s="4">
        <f>E10*B10</f>
        <v>1.4</v>
      </c>
      <c r="G10" s="5" t="s">
        <v>36</v>
      </c>
    </row>
    <row r="11" spans="1:7" s="4" customFormat="1" x14ac:dyDescent="0.15">
      <c r="A11" s="4" t="s">
        <v>33</v>
      </c>
      <c r="B11" s="4">
        <v>4</v>
      </c>
      <c r="C11" s="4" t="s">
        <v>35</v>
      </c>
      <c r="D11" s="4" t="s">
        <v>15</v>
      </c>
      <c r="E11" s="4">
        <v>0.35</v>
      </c>
      <c r="F11" s="4">
        <f>E11*B11</f>
        <v>1.4</v>
      </c>
      <c r="G11" s="5" t="s">
        <v>37</v>
      </c>
    </row>
    <row r="12" spans="1:7" s="4" customFormat="1" x14ac:dyDescent="0.15">
      <c r="A12" s="4" t="s">
        <v>102</v>
      </c>
      <c r="B12" s="4">
        <v>4</v>
      </c>
      <c r="C12" s="4" t="s">
        <v>55</v>
      </c>
      <c r="D12" s="4" t="s">
        <v>56</v>
      </c>
      <c r="E12" s="4">
        <v>0.44</v>
      </c>
      <c r="F12" s="4">
        <f>E12*B12</f>
        <v>1.76</v>
      </c>
      <c r="G12" s="5" t="s">
        <v>38</v>
      </c>
    </row>
    <row r="13" spans="1:7" s="4" customFormat="1" x14ac:dyDescent="0.15">
      <c r="A13" s="4" t="s">
        <v>39</v>
      </c>
      <c r="B13" s="4">
        <v>4</v>
      </c>
      <c r="C13" s="4" t="s">
        <v>40</v>
      </c>
      <c r="D13" s="4" t="s">
        <v>41</v>
      </c>
      <c r="E13" s="4">
        <v>9.59</v>
      </c>
      <c r="F13" s="4">
        <f>E13*B13</f>
        <v>38.36</v>
      </c>
      <c r="G13" s="5" t="s">
        <v>42</v>
      </c>
    </row>
    <row r="14" spans="1:7" s="4" customFormat="1" x14ac:dyDescent="0.15">
      <c r="A14" s="4" t="s">
        <v>43</v>
      </c>
      <c r="B14" s="4">
        <v>4</v>
      </c>
      <c r="D14" s="4" t="s">
        <v>48</v>
      </c>
      <c r="E14" s="4">
        <v>6.29</v>
      </c>
      <c r="F14" s="4">
        <f>E14*B14</f>
        <v>25.16</v>
      </c>
      <c r="G14" s="5" t="s">
        <v>47</v>
      </c>
    </row>
    <row r="15" spans="1:7" s="4" customFormat="1" x14ac:dyDescent="0.15">
      <c r="A15" s="4" t="s">
        <v>44</v>
      </c>
      <c r="B15" s="4">
        <v>4</v>
      </c>
      <c r="C15" s="4" t="s">
        <v>45</v>
      </c>
      <c r="D15" s="4" t="s">
        <v>15</v>
      </c>
      <c r="E15" s="4">
        <v>8.9499999999999993</v>
      </c>
      <c r="F15" s="4">
        <f>E15*B15</f>
        <v>35.799999999999997</v>
      </c>
      <c r="G15" s="5" t="s">
        <v>46</v>
      </c>
    </row>
    <row r="16" spans="1:7" s="4" customFormat="1" x14ac:dyDescent="0.15">
      <c r="A16" s="4" t="s">
        <v>49</v>
      </c>
      <c r="B16" s="4">
        <v>4</v>
      </c>
      <c r="C16" s="4" t="s">
        <v>103</v>
      </c>
      <c r="D16" s="4" t="s">
        <v>104</v>
      </c>
      <c r="E16" s="4">
        <v>15.34</v>
      </c>
      <c r="F16" s="4">
        <f>E16*B16</f>
        <v>61.36</v>
      </c>
      <c r="G16" s="5" t="s">
        <v>105</v>
      </c>
    </row>
    <row r="17" spans="1:7" s="4" customFormat="1" x14ac:dyDescent="0.15">
      <c r="A17" s="4" t="s">
        <v>99</v>
      </c>
      <c r="B17" s="4">
        <v>1</v>
      </c>
      <c r="C17" s="4" t="s">
        <v>101</v>
      </c>
      <c r="D17" s="4" t="s">
        <v>100</v>
      </c>
      <c r="E17" s="4">
        <v>9.39</v>
      </c>
      <c r="F17" s="4">
        <f>E17*B17</f>
        <v>9.39</v>
      </c>
      <c r="G17" s="5" t="s">
        <v>50</v>
      </c>
    </row>
    <row r="18" spans="1:7" s="4" customFormat="1" x14ac:dyDescent="0.15">
      <c r="A18" s="4" t="s">
        <v>91</v>
      </c>
      <c r="B18" s="4">
        <v>4</v>
      </c>
      <c r="C18" s="4" t="s">
        <v>93</v>
      </c>
      <c r="D18" s="4" t="s">
        <v>94</v>
      </c>
      <c r="E18" s="4">
        <v>7.9</v>
      </c>
      <c r="F18" s="4">
        <f>E18*B18</f>
        <v>31.6</v>
      </c>
      <c r="G18" s="5" t="s">
        <v>96</v>
      </c>
    </row>
    <row r="19" spans="1:7" s="4" customFormat="1" x14ac:dyDescent="0.15">
      <c r="A19" s="4" t="s">
        <v>92</v>
      </c>
      <c r="B19" s="4">
        <v>4</v>
      </c>
      <c r="C19" s="4" t="s">
        <v>95</v>
      </c>
      <c r="D19" s="4" t="s">
        <v>94</v>
      </c>
      <c r="E19" s="4">
        <v>12.26</v>
      </c>
      <c r="F19" s="4">
        <f>E19*B19</f>
        <v>49.04</v>
      </c>
      <c r="G19" s="5" t="s">
        <v>96</v>
      </c>
    </row>
    <row r="20" spans="1:7" s="4" customFormat="1" x14ac:dyDescent="0.15">
      <c r="A20" s="4" t="s">
        <v>97</v>
      </c>
      <c r="B20" s="4">
        <v>4</v>
      </c>
      <c r="C20" s="4" t="s">
        <v>98</v>
      </c>
      <c r="D20" s="4" t="s">
        <v>94</v>
      </c>
      <c r="E20" s="4">
        <v>63.37</v>
      </c>
      <c r="F20" s="4">
        <f>E20*B20</f>
        <v>253.48</v>
      </c>
      <c r="G20" s="5"/>
    </row>
    <row r="21" spans="1:7" s="4" customFormat="1" x14ac:dyDescent="0.15">
      <c r="A21" s="4" t="s">
        <v>106</v>
      </c>
      <c r="B21" s="4">
        <v>8</v>
      </c>
      <c r="C21" s="4" t="s">
        <v>108</v>
      </c>
      <c r="D21" s="4" t="s">
        <v>94</v>
      </c>
      <c r="E21" s="4">
        <v>7.74</v>
      </c>
      <c r="F21" s="4">
        <f>E21*B21</f>
        <v>61.92</v>
      </c>
      <c r="G21" s="5"/>
    </row>
    <row r="22" spans="1:7" s="4" customFormat="1" x14ac:dyDescent="0.15">
      <c r="A22" s="4" t="s">
        <v>107</v>
      </c>
      <c r="B22" s="4">
        <v>10</v>
      </c>
      <c r="C22" s="4" t="s">
        <v>109</v>
      </c>
      <c r="D22" s="4" t="s">
        <v>94</v>
      </c>
      <c r="E22" s="4">
        <v>33.28</v>
      </c>
      <c r="F22" s="4">
        <f>E22</f>
        <v>33.28</v>
      </c>
      <c r="G22" s="5"/>
    </row>
    <row r="23" spans="1:7" s="4" customFormat="1" x14ac:dyDescent="0.15">
      <c r="A23" s="4" t="s">
        <v>110</v>
      </c>
      <c r="B23" s="4">
        <v>8</v>
      </c>
      <c r="C23" s="4" t="s">
        <v>111</v>
      </c>
      <c r="D23" s="4" t="s">
        <v>94</v>
      </c>
      <c r="E23" s="4">
        <v>10.75</v>
      </c>
      <c r="F23" s="4">
        <f>E23*B23</f>
        <v>86</v>
      </c>
      <c r="G23" s="5"/>
    </row>
    <row r="24" spans="1:7" s="4" customFormat="1" x14ac:dyDescent="0.15">
      <c r="A24" s="4" t="s">
        <v>51</v>
      </c>
      <c r="B24" s="4">
        <v>4</v>
      </c>
      <c r="C24" s="4" t="s">
        <v>13</v>
      </c>
      <c r="D24" s="4" t="s">
        <v>13</v>
      </c>
      <c r="E24" s="4" t="s">
        <v>13</v>
      </c>
      <c r="F24" s="4" t="s">
        <v>13</v>
      </c>
      <c r="G24" s="4" t="s">
        <v>13</v>
      </c>
    </row>
    <row r="25" spans="1:7" s="4" customFormat="1" x14ac:dyDescent="0.15">
      <c r="A25" s="4" t="s">
        <v>52</v>
      </c>
      <c r="B25" s="4">
        <v>4</v>
      </c>
      <c r="C25" s="4" t="s">
        <v>13</v>
      </c>
      <c r="D25" s="4" t="s">
        <v>13</v>
      </c>
      <c r="E25" s="4" t="s">
        <v>13</v>
      </c>
      <c r="F25" s="4" t="s">
        <v>13</v>
      </c>
      <c r="G25" s="4" t="s">
        <v>13</v>
      </c>
    </row>
    <row r="26" spans="1:7" s="4" customFormat="1" x14ac:dyDescent="0.15">
      <c r="A26" s="4" t="s">
        <v>53</v>
      </c>
      <c r="B26" s="4">
        <v>4</v>
      </c>
      <c r="C26" s="4" t="s">
        <v>13</v>
      </c>
      <c r="D26" s="4" t="s">
        <v>13</v>
      </c>
      <c r="E26" s="4" t="s">
        <v>13</v>
      </c>
      <c r="F26" s="4" t="s">
        <v>13</v>
      </c>
      <c r="G26" s="4" t="s">
        <v>13</v>
      </c>
    </row>
    <row r="27" spans="1:7" s="4" customFormat="1" x14ac:dyDescent="0.15">
      <c r="A27" s="1" t="s">
        <v>54</v>
      </c>
      <c r="B27" s="2"/>
      <c r="C27" s="2"/>
      <c r="D27" s="2"/>
      <c r="E27" s="2"/>
      <c r="F27" s="3">
        <f>SUM(F2:F26)</f>
        <v>1974.71</v>
      </c>
      <c r="G27" s="2"/>
    </row>
    <row r="31" spans="1:7" s="4" customFormat="1" x14ac:dyDescent="0.15">
      <c r="A31" s="4" t="s">
        <v>14</v>
      </c>
      <c r="E31" s="4" t="s">
        <v>83</v>
      </c>
      <c r="F31" s="4" t="s">
        <v>84</v>
      </c>
      <c r="G31" s="4" t="s">
        <v>85</v>
      </c>
    </row>
    <row r="32" spans="1:7" s="4" customFormat="1" x14ac:dyDescent="0.15">
      <c r="A32" s="4" t="s">
        <v>57</v>
      </c>
      <c r="B32" s="4">
        <v>4</v>
      </c>
      <c r="C32" s="4" t="s">
        <v>58</v>
      </c>
      <c r="D32" s="4" t="s">
        <v>59</v>
      </c>
      <c r="E32" s="4">
        <v>20.84</v>
      </c>
      <c r="F32" s="4">
        <f>E32*1</f>
        <v>20.84</v>
      </c>
    </row>
    <row r="33" spans="1:6" s="4" customFormat="1" x14ac:dyDescent="0.15">
      <c r="A33" s="4" t="s">
        <v>60</v>
      </c>
      <c r="B33" s="4">
        <v>4</v>
      </c>
      <c r="C33" s="4" t="s">
        <v>61</v>
      </c>
      <c r="D33" s="4" t="s">
        <v>62</v>
      </c>
      <c r="E33" s="4">
        <v>13.22</v>
      </c>
      <c r="F33" s="4">
        <f t="shared" ref="F33:F45" si="0">E33*1</f>
        <v>13.22</v>
      </c>
    </row>
    <row r="34" spans="1:6" s="4" customFormat="1" x14ac:dyDescent="0.15">
      <c r="A34" s="4" t="s">
        <v>63</v>
      </c>
      <c r="B34" s="4">
        <v>4</v>
      </c>
      <c r="C34" s="4" t="s">
        <v>64</v>
      </c>
      <c r="D34" s="4" t="s">
        <v>65</v>
      </c>
      <c r="E34" s="4">
        <v>39.85</v>
      </c>
      <c r="F34" s="4">
        <f t="shared" si="0"/>
        <v>39.85</v>
      </c>
    </row>
    <row r="35" spans="1:6" s="4" customFormat="1" x14ac:dyDescent="0.15">
      <c r="A35" s="4" t="s">
        <v>66</v>
      </c>
      <c r="B35" s="4">
        <v>4</v>
      </c>
      <c r="C35" s="4" t="s">
        <v>67</v>
      </c>
      <c r="D35" s="4" t="s">
        <v>59</v>
      </c>
      <c r="E35" s="4">
        <v>2.96</v>
      </c>
      <c r="F35" s="4">
        <f t="shared" si="0"/>
        <v>2.96</v>
      </c>
    </row>
    <row r="36" spans="1:6" s="4" customFormat="1" x14ac:dyDescent="0.15">
      <c r="A36" s="4" t="s">
        <v>69</v>
      </c>
      <c r="B36" s="4">
        <v>4</v>
      </c>
      <c r="C36" s="4" t="s">
        <v>68</v>
      </c>
      <c r="D36" s="4" t="s">
        <v>59</v>
      </c>
      <c r="E36" s="4">
        <v>4.97</v>
      </c>
      <c r="F36" s="4">
        <f t="shared" si="0"/>
        <v>4.97</v>
      </c>
    </row>
    <row r="37" spans="1:6" s="4" customFormat="1" x14ac:dyDescent="0.15">
      <c r="A37" s="4" t="s">
        <v>70</v>
      </c>
      <c r="B37" s="4">
        <v>4</v>
      </c>
      <c r="C37" s="4" t="s">
        <v>71</v>
      </c>
      <c r="D37" s="4" t="s">
        <v>59</v>
      </c>
      <c r="E37" s="4">
        <v>5.98</v>
      </c>
      <c r="F37" s="4">
        <f t="shared" si="0"/>
        <v>5.98</v>
      </c>
    </row>
    <row r="38" spans="1:6" s="4" customFormat="1" x14ac:dyDescent="0.15">
      <c r="A38" s="4" t="s">
        <v>72</v>
      </c>
      <c r="B38" s="4">
        <v>4</v>
      </c>
      <c r="C38" s="4" t="s">
        <v>73</v>
      </c>
      <c r="D38" s="4" t="s">
        <v>74</v>
      </c>
      <c r="E38" s="4">
        <v>8</v>
      </c>
      <c r="F38" s="4">
        <f>E38*1</f>
        <v>8</v>
      </c>
    </row>
    <row r="39" spans="1:6" s="4" customFormat="1" x14ac:dyDescent="0.15">
      <c r="A39" s="4" t="s">
        <v>75</v>
      </c>
      <c r="B39" s="4">
        <v>4</v>
      </c>
      <c r="C39" s="4" t="s">
        <v>77</v>
      </c>
      <c r="D39" s="4" t="s">
        <v>59</v>
      </c>
      <c r="E39" s="4">
        <v>24.95</v>
      </c>
      <c r="F39" s="4">
        <f t="shared" si="0"/>
        <v>24.95</v>
      </c>
    </row>
    <row r="40" spans="1:6" s="4" customFormat="1" x14ac:dyDescent="0.15">
      <c r="A40" s="4" t="s">
        <v>78</v>
      </c>
      <c r="B40" s="4">
        <v>12</v>
      </c>
      <c r="C40" s="4" t="s">
        <v>79</v>
      </c>
      <c r="D40" s="4" t="s">
        <v>80</v>
      </c>
      <c r="E40" s="4">
        <v>2.58E-2</v>
      </c>
      <c r="F40" s="4">
        <f>E40*3</f>
        <v>7.7399999999999997E-2</v>
      </c>
    </row>
    <row r="41" spans="1:6" s="4" customFormat="1" x14ac:dyDescent="0.15">
      <c r="A41" s="4" t="s">
        <v>81</v>
      </c>
      <c r="B41" s="4">
        <v>4</v>
      </c>
      <c r="C41" s="4" t="s">
        <v>82</v>
      </c>
      <c r="D41" s="4" t="s">
        <v>59</v>
      </c>
      <c r="E41" s="4">
        <v>4.95</v>
      </c>
      <c r="F41" s="4">
        <f t="shared" si="0"/>
        <v>4.95</v>
      </c>
    </row>
    <row r="42" spans="1:6" s="4" customFormat="1" x14ac:dyDescent="0.15">
      <c r="A42" s="4" t="s">
        <v>86</v>
      </c>
      <c r="B42" s="4">
        <v>12</v>
      </c>
      <c r="C42" s="4" t="s">
        <v>76</v>
      </c>
      <c r="D42" s="4" t="s">
        <v>87</v>
      </c>
      <c r="E42" s="4">
        <v>3.4550000000000001</v>
      </c>
      <c r="F42" s="4">
        <f>E42*3</f>
        <v>10.365</v>
      </c>
    </row>
    <row r="43" spans="1:6" s="4" customFormat="1" x14ac:dyDescent="0.15">
      <c r="A43" s="4" t="s">
        <v>88</v>
      </c>
      <c r="B43" s="4">
        <v>4</v>
      </c>
      <c r="C43" s="4" t="s">
        <v>13</v>
      </c>
      <c r="D43" s="4" t="s">
        <v>89</v>
      </c>
      <c r="E43" s="4">
        <v>42.35</v>
      </c>
      <c r="F43" s="4">
        <f t="shared" si="0"/>
        <v>42.35</v>
      </c>
    </row>
    <row r="44" spans="1:6" s="4" customFormat="1" x14ac:dyDescent="0.15">
      <c r="F44" s="4">
        <f t="shared" si="0"/>
        <v>0</v>
      </c>
    </row>
    <row r="45" spans="1:6" s="4" customFormat="1" x14ac:dyDescent="0.15">
      <c r="F45" s="4">
        <f t="shared" si="0"/>
        <v>0</v>
      </c>
    </row>
    <row r="46" spans="1:6" s="4" customFormat="1" x14ac:dyDescent="0.15">
      <c r="F46" s="4">
        <f>SUM(F32:F44)</f>
        <v>178.51239999999999</v>
      </c>
    </row>
  </sheetData>
  <hyperlinks>
    <hyperlink ref="G2" r:id="rId1" xr:uid="{9268ADD0-4614-E648-9144-8A3C78982D81}"/>
    <hyperlink ref="G9" r:id="rId2" xr:uid="{51F9BD41-0246-CB48-B152-F8D513EC30F5}"/>
    <hyperlink ref="G12" r:id="rId3" xr:uid="{ED297DC1-6033-EC44-B1D4-2075AEDC09CA}"/>
    <hyperlink ref="G13" r:id="rId4" display="https://www.amazon.co.uk/dp/B07MJF9Z4K/ref=syn_sd_onsite_desktop_263?psc=1&amp;uh_it=406ac83ca40dd442a51c544e3dd4ecd5_CT&amp;spLa=ZW5jcnlwdGVkUXVhbGlmaWVyPUExN0JSUDAxNElUUTZXJmVuY3J5cHRlZElkPUEwNzIyNTc2TUZJVFA3SExLMk8xJmVuY3J5cHRlZEFkSWQ9QTA3Njc3MTI5WlRVVlRYSTZINU4md2lkZ2V0TmFtZT1zZF9vbnNpdGVfZGVza3RvcCZhY3Rpb249Y2xpY2tSZWRpcmVjdCZkb05vdExvZ0NsaWNrPXRydWU=" xr:uid="{89A18BF6-74A7-C344-B194-1CC4746F46E0}"/>
    <hyperlink ref="G14" r:id="rId5" xr:uid="{9EA01016-4F21-6D40-85D6-A4B8CB4D4E71}"/>
    <hyperlink ref="G15" r:id="rId6" xr:uid="{FDCBC178-9A86-5E4E-B7B2-D0FFE262230E}"/>
    <hyperlink ref="G16" r:id="rId7" xr:uid="{5F8B57A0-FB8E-2A45-B4D0-AD1E7E6D33C3}"/>
    <hyperlink ref="G17" r:id="rId8" display="https://www.amazon.co.uk/dp/B073W6QD9P/ref=sspa_dk_detail_5?psc=1&amp;pd_rd_i=B073W6QD9P&amp;pd_rd_w=vsNd0&amp;pf_rd_p=78990ed5-4f09-4ecb-927d-e7fac2d3d628&amp;pd_rd_wg=Eaad9&amp;pf_rd_r=5D685573FA9F7DCC08TM&amp;pd_rd_r=f94d3719-8519-4b46-9609-a913b0313830&amp;spLa=ZW5jcnlwdGVkUXVhbGlmaWVyPUFYQjAySzVJTVZWUEkmZW5jcnlwdGVkSWQ9QTAyMzQ3MjYzVTFCWTJQNUhJUFpHJmVuY3J5cHRlZEFkSWQ9QTAwNDA3NjAzSEIxQ0tVMFhaSzhBJndpZGdldE5hbWU9c3BfZGV0YWlsJmFjdGlvbj1jbGlja1JlZGlyZWN0JmRvTm90TG9nQ2xpY2s9dHJ1ZQ==" xr:uid="{741B2AB8-D962-B341-9259-F7D9E3E3F4E1}"/>
    <hyperlink ref="G3" r:id="rId9" xr:uid="{3C3A2F32-25C4-D049-A785-ED58E698B588}"/>
    <hyperlink ref="G4" r:id="rId10" xr:uid="{E17E5FE2-AF77-0544-BD86-B6E4480163C8}"/>
    <hyperlink ref="G5" r:id="rId11" xr:uid="{AB546AA4-D4D7-C14D-98BF-01789A2FAD52}"/>
    <hyperlink ref="G6" r:id="rId12" xr:uid="{8BB62893-D539-244D-AC60-BA2CCF0E2081}"/>
    <hyperlink ref="G7" r:id="rId13" xr:uid="{5AE7BD7F-7B47-FB45-A56A-E3FF127655D8}"/>
    <hyperlink ref="G8" r:id="rId14" xr:uid="{13FFB7D6-CE48-604F-B9A4-219E4B8CAC98}"/>
    <hyperlink ref="G10" r:id="rId15" xr:uid="{1C90AC54-87CF-1549-BCF2-BB84C852D214}"/>
    <hyperlink ref="G11" r:id="rId16" xr:uid="{8034C9C3-A8E4-8945-B07C-22745B8F6A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2021-08-03T09:44:53Z</dcterms:created>
  <dcterms:modified xsi:type="dcterms:W3CDTF">2021-08-09T11:27:57Z</dcterms:modified>
</cp:coreProperties>
</file>