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<sst xmlns="http://schemas.openxmlformats.org/spreadsheetml/2006/main" count="85" uniqueCount="85">
  <si>
    <t>Lora Weather Station Parts List</t>
  </si>
  <si>
    <t>Ben Arnett</t>
  </si>
  <si>
    <t>Quantity</t>
  </si>
  <si>
    <t>Description</t>
  </si>
  <si>
    <t>Dist. Part No</t>
  </si>
  <si>
    <t>Price Ea.</t>
  </si>
  <si>
    <t>Extended Cost</t>
  </si>
  <si>
    <t>Running Total</t>
  </si>
  <si>
    <t>Product Link</t>
  </si>
  <si>
    <t>Datasheet / Reference Link</t>
  </si>
  <si>
    <t>Rylr993 Lora Module w/ antenna</t>
  </si>
  <si>
    <t>B0B9XQ2822</t>
  </si>
  <si>
    <t>https://www.amazon.com/REYAX-RYLR998-Interface-Antenna-Transceiver/dp/B099RM1XMG/ref=sr_1_1_pp?crid=1BLDZA7USVPQQ&amp;dib=eyJ2IjoiMSJ9.4IvPjce1EsUJcjEB5TvWGxQ3I1jdpYbz_STdd-dtNk2pEBs_tTLZDfOxEi3UYNh4Ik1qpw1aGohDtIQDh4JLRiI_C_jj7MjE3C1xZp1d1NY.fTdJTsmrMVDGHyUJpWEyRA_pg6NnlCuAQcyJja_eA9Y&amp;dib_tag=se&amp;keywords=rylr998&amp;qid=1738871385&amp;s=electronics&amp;sprefix=rylr998%2Celectronics%2C224&amp;sr=1-1</t>
  </si>
  <si>
    <t>https://reyax.com/products/RYLR993_Lite</t>
  </si>
  <si>
    <t>Raspberry Pi Pico 2</t>
  </si>
  <si>
    <t>6006</t>
  </si>
  <si>
    <t>https://www.adafruit.com/product/6006</t>
  </si>
  <si>
    <t>https://datasheets.raspberrypi.com/pico/pico-2-datasheet.pdf</t>
  </si>
  <si>
    <t>5v 1.2W solar panels</t>
  </si>
  <si>
    <t>5368</t>
  </si>
  <si>
    <t>https://www.adafruit.com/product/5368</t>
  </si>
  <si>
    <t>BME688 - Temp, Humidity, Pressure, VOC</t>
  </si>
  <si>
    <t>5046</t>
  </si>
  <si>
    <t>https://www.adafruit.com/product/5046</t>
  </si>
  <si>
    <t>PMSA003i Air Quality Breakout</t>
  </si>
  <si>
    <t>4632</t>
  </si>
  <si>
    <t>https://www.adafruit.com/product/4632</t>
  </si>
  <si>
    <t>https://cdn-shop.adafruit.com/product-files/4632/4505_PMSA003I_series_data_manual_English_V2.6.pdf</t>
  </si>
  <si>
    <t>Solar Charge Controller</t>
  </si>
  <si>
    <t>B07MML4YJV</t>
  </si>
  <si>
    <t>https://www.amazon.com/gp/product/B07MML4YJV/ref=ewc_pr_img_2?smid=A2EH5PO307BR7O&amp;psc=1</t>
  </si>
  <si>
    <t>https://wiki.dfrobot.com/Solar_Power_Manager_5V_SKU__DFR0559</t>
  </si>
  <si>
    <t>5200mAh LIon Battery 3.7v</t>
  </si>
  <si>
    <t>B0CP7M4MY1</t>
  </si>
  <si>
    <t>https://www.amazon.com/gp/product/B0CP7M4MY1/ref=ppx_yo_dt_b_asin_title_o00_s00?ie=UTF8&amp;th=1</t>
  </si>
  <si>
    <t>440pc M3 screw set</t>
  </si>
  <si>
    <t>B0BMQFHDBH</t>
  </si>
  <si>
    <t>https://www.amazon.com/gp/product/B0BMQFHDBH/ref=ewc_pr_img_5?smid=AZGB5J3DWE4QP&amp;th=1</t>
  </si>
  <si>
    <t xml:space="preserve">Photo Transistor </t>
  </si>
  <si>
    <t>2831</t>
  </si>
  <si>
    <t>https://www.adafruit.com/product/2831</t>
  </si>
  <si>
    <t>https://cdn-shop.adafruit.com/product-files/2831/HW5P-1_2015__1_.pdf</t>
  </si>
  <si>
    <t>Pico Terminal PiCowbell</t>
  </si>
  <si>
    <t>5907</t>
  </si>
  <si>
    <t>https://www.adafruit.com/product/5907</t>
  </si>
  <si>
    <t>22ga Solid core hookup wire set</t>
  </si>
  <si>
    <t>B09BFFJRST</t>
  </si>
  <si>
    <t>https://www.amazon.com/gp/product/B09BFFJRST/ref=ox_sc_act_title_2?smid=AMHYOXF0C8EDF&amp;th=1</t>
  </si>
  <si>
    <t>M/F pin header kit</t>
  </si>
  <si>
    <t>B0B973QQ8P</t>
  </si>
  <si>
    <t>https://www.amazon.com/Ruibapa-Connector-Assortment-Breakaway-P-037-Kit/dp/B0B973QQ8P/ref=sr_1_14?crid=2NRZDVDCYOK0B&amp;dib=eyJ2IjoiMSJ9.FJVUwWJLAYRcaFOvxtoRMSYjPIU0v7j2dXWd6t5k28t9XcZWPn60myebP66FoWr1JYzE_rMSK_NNbVlhHTZ6jQEH-5NHiqsB0n-HEogQz63hxvZ65BY514ve5ZjlZTyrwYDZvD7F2VFO3fayypiDmDDE9wb7S87myicCQ4JZ6qWqc3b2cFir3luxsCiFoqFh4TgBUsHOwDIc3EYwj9a6RQVYc037fDhXoRWEuDIKDQ8.XrUlQoHypbRFVG4DsjzBE6hVzBbXU6Uxo3ZrhGE2-PE&amp;dib_tag=se&amp;keywords=2.54mm%2Bpin%2Bheader&amp;qid=1740354156&amp;sprefix=2.54%2Caps%2C233&amp;sr=8-14&amp;th=1</t>
  </si>
  <si>
    <t xml:space="preserve">Solder 0.8mm 50g </t>
  </si>
  <si>
    <t>B075WB98FJ</t>
  </si>
  <si>
    <t>https://www.amazon.com/gp/product/B075WB98FJ/ref=sw_img_1?smid=A25N4YN27ERTBB&amp;th=1</t>
  </si>
  <si>
    <t>M3 Threaded Heat Inserts</t>
  </si>
  <si>
    <t>B09MTRHBRL</t>
  </si>
  <si>
    <t>https://www.amazon.com/gp/product/B09MTRHBRL/ref=ox_sc_saved_title_5?smid=A2L1PKBL5IWW8M&amp;th=1</t>
  </si>
  <si>
    <t>1kg PETG Filament</t>
  </si>
  <si>
    <t>https://us.store.bambulab.com/products/petg-hf?p=W3sicHJvcGVydHlLZXkiOiJDb2xvciIsInByb3BlcnR5VmFsdWUiOiJCbGFjayAoMzMxMDIpIn0seyJwcm9wZXJ0eUtleSI6IlR5cGUiLCJwcm9wZXJ0eVZhbHVlIjoiIn0seyJwcm9wZXJ0eUtleSI6IlNpemUiLCJwcm9wZXJ0eVZhbHVlIjoiMSBrZyJ9XQ%3D%3D</t>
  </si>
  <si>
    <t>Solderable Breadboards</t>
  </si>
  <si>
    <t>B09X1CV9ST</t>
  </si>
  <si>
    <t>https://www.amazon.com/dp/B09X1CV9ST?ref=ppx_yo2ov_dt_b_fed_asin_title&amp;th=1</t>
  </si>
  <si>
    <t>USB-C Breakout Boards</t>
  </si>
  <si>
    <t>B096M2HQLK</t>
  </si>
  <si>
    <t>https://www.amazon.com/dp/B096M2HQLK?ref=ppx_yo2ov_dt_b_fed_asin_title</t>
  </si>
  <si>
    <t>White LEDs</t>
  </si>
  <si>
    <t>B07DYWC9YT</t>
  </si>
  <si>
    <t>https://www.amazon.com/dp/B07DYWC9YT?ref=ppx_yo2ov_dt_b_fed_asin_title</t>
  </si>
  <si>
    <t>HS-311 Servo</t>
  </si>
  <si>
    <t>2589-31311S-ND</t>
  </si>
  <si>
    <t>https://www.digikey.com/en/products/detail/hitec-commercial-solutions/31311S/12148509</t>
  </si>
  <si>
    <t>16x2 LCD char. Display</t>
  </si>
  <si>
    <t>B0D2L9JHLD</t>
  </si>
  <si>
    <t>https://www.amazon.com/Interface-Backlight-Controller-Raspberry-Tinkerboard/dp/B0D2L9JHLD/ref=sr_1_4?crid=16YCY18IVT6PM&amp;dib=eyJ2IjoiMSJ9.W14XXWfEInfZ3n-srYBLSPaMteUI5AadYk2zurIv4vwKaeYKa5pwxBgRGZsHlrlDMMyHX11XHFqe_QOSLse6txNYjiI_AVSuGqKm31JnBAR0BLfVIcamIBzwEA3G_3gtwVx0XZ7w4KTCGr9KNEP1kL8npYc0FkpllLy3NQ3ijB6hn62QgtgHsw2UdLdocwSDDYvsZp0fTwiCPxky24SqEZ7D70UE59WksjbtR1YE4Bg.he6UEKEgzN3oNpNngxEOajUHbH7lO6xGWzQ75M3VZ9o&amp;dib_tag=se&amp;keywords=16x2%2Blcd%2Bdisplay%2Bblue%2Bbacklight%2Bwith%2Biic%2Bi2c%2Binterface&amp;qid=1747336421&amp;sprefix=16x2%2B%2Caps%2C191&amp;sr=8-4&amp;th=1</t>
  </si>
  <si>
    <t>Dupont Connector Kit</t>
  </si>
  <si>
    <t>B01EV70C78</t>
  </si>
  <si>
    <t>https://www.amazon.com/dp/B01EV70C78?ref=ppx_yo2ov_dt_b_fed_asin_title</t>
  </si>
  <si>
    <t>Waterproofing Spray</t>
  </si>
  <si>
    <t>https://www.walmart.com/ip/V-I-P-Silicone-Water-Guard-Water-Repellent-13-13-Ounces/52130847?classType=VARIANT&amp;athbdg=L1102&amp;from=/search</t>
  </si>
  <si>
    <t>SeeedStudio Xiao ESP32C6</t>
  </si>
  <si>
    <t>https://www.seeedstudio.com/Seeed-Studio-XIAO-ESP32C6-p-5884.html</t>
  </si>
  <si>
    <t>RYLR998 LoRa Module</t>
  </si>
  <si>
    <t>B099RM1XMG</t>
  </si>
  <si>
    <t>https://www.amazon.com/REYAX-RYLR998-Interface-Antenna-Transceiver/dp/B099RM1XMG/ref=sr_1_1_pp?crid=DA20RKEEXPEG&amp;dib=eyJ2IjoiMSJ9.N-jtbCWgbiONNTPfgmtdu29kvzX31-ym9T-x-_SRvxX8l1UNMhiUdbrPLL0ujo3DgOGvLzAGIKY0t-V5OE2XnbDBq8QBIfP1qZwykxpngXWcGBmNurIV-roKOrLgVEqW7I3kcGyPURww06TxlpquHw.RmRHh00zASDfcuc0kZg3DKzxn-nupz6c30GHpcC40Dg&amp;dib_tag=se&amp;keywords=RYLR998&amp;qid=1747608623&amp;sprefix=rylr998%2Caps%2C162&amp;sr=8-1</t>
  </si>
  <si>
    <t>Tax +  Shipping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</si>
</sst>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rgb="FF0F1111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333333"/>
      <name val="Roboto"/>
    </font>
    <font>
      <u/>
      <color rgb="FF1155CC"/>
      <name val="Arial"/>
    </font>
    <font>
      <sz val="10.0"/>
      <color rgb="FF0F1111"/>
      <name val="Arial"/>
      <scheme val="minor"/>
    </font>
    <font>
      <u/>
      <color rgb="FF1155CC"/>
      <name val="Arial"/>
    </font>
    <font>
      <sz val="10.0"/>
      <color rgb="FF333333"/>
      <name val="Arial"/>
      <scheme val="minor"/>
    </font>
    <font>
      <sz val="9.0"/>
      <color rgb="FF444444"/>
      <name val="Roboto"/>
    </font>
    <font>
      <sz val="11.0"/>
      <color rgb="FF333333"/>
      <name val="Arial"/>
    </font>
    <font>
      <sz val="11.0"/>
      <color rgb="FF0F1111"/>
      <name val="&quot;Amazon Ember&quot;"/>
    </font>
    <font>
      <sz val="10.0"/>
      <color rgb="FF3D3D3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vertical="bottom"/>
    </xf>
    <xf borderId="0" fillId="2" fontId="2" numFmtId="0" xfId="0" applyAlignment="1" applyFill="1" applyFont="1">
      <alignment horizontal="right" shrinkToFit="0" vertical="bottom" wrapText="0"/>
    </xf>
    <xf borderId="0" fillId="2" fontId="2" numFmtId="0" xfId="0" applyAlignment="1" applyFont="1">
      <alignment shrinkToFit="0" vertical="bottom" wrapText="1"/>
    </xf>
    <xf borderId="0" fillId="2" fontId="4" numFmtId="49" xfId="0" applyAlignment="1" applyFont="1" applyNumberFormat="1">
      <alignment vertical="bottom"/>
    </xf>
    <xf borderId="0" fillId="2" fontId="2" numFmtId="0" xfId="0" applyAlignment="1" applyFont="1">
      <alignment horizontal="right" shrinkToFit="0" vertical="bottom" wrapText="0"/>
    </xf>
    <xf borderId="0" fillId="2" fontId="5" numFmtId="49" xfId="0" applyAlignment="1" applyFont="1" applyNumberFormat="1">
      <alignment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right" shrinkToFit="0" vertical="bottom" wrapText="0"/>
    </xf>
    <xf borderId="0" fillId="3" fontId="2" numFmtId="0" xfId="0" applyAlignment="1" applyFont="1">
      <alignment shrinkToFit="0" vertical="bottom" wrapText="1"/>
    </xf>
    <xf borderId="0" fillId="3" fontId="2" numFmtId="49" xfId="0" applyAlignment="1" applyFont="1" applyNumberFormat="1">
      <alignment shrinkToFit="0" vertical="bottom" wrapText="0"/>
    </xf>
    <xf borderId="0" fillId="3" fontId="2" numFmtId="0" xfId="0" applyAlignment="1" applyFont="1">
      <alignment horizontal="right" shrinkToFit="0" vertical="bottom" wrapText="0"/>
    </xf>
    <xf borderId="0" fillId="3" fontId="7" numFmtId="49" xfId="0" applyAlignment="1" applyFont="1" applyNumberFormat="1">
      <alignment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2" fontId="2" numFmtId="49" xfId="0" applyAlignment="1" applyFont="1" applyNumberForma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2" fontId="10" numFmtId="49" xfId="0" applyAlignment="1" applyFont="1" applyNumberFormat="1">
      <alignment vertical="bottom"/>
    </xf>
    <xf borderId="0" fillId="3" fontId="4" numFmtId="49" xfId="0" applyAlignment="1" applyFont="1" applyNumberFormat="1">
      <alignment vertical="bottom"/>
    </xf>
    <xf borderId="0" fillId="3" fontId="11" numFmtId="0" xfId="0" applyAlignment="1" applyFont="1">
      <alignment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2" fontId="12" numFmtId="0" xfId="0" applyAlignment="1" applyFont="1">
      <alignment horizontal="left" readingOrder="0"/>
    </xf>
    <xf borderId="0" fillId="3" fontId="13" numFmtId="0" xfId="0" applyAlignment="1" applyFont="1">
      <alignment readingOrder="0" shrinkToFit="0" vertical="bottom" wrapText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 shrinkToFit="0" wrapText="0"/>
    </xf>
    <xf borderId="0" fillId="3" fontId="2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left" readingOrder="0"/>
    </xf>
    <xf borderId="0" fillId="3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6:J30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s.store.bambulab.com/products/petg-hf?p=W3sicHJvcGVydHlLZXkiOiJDb2xvciIsInByb3BlcnR5VmFsdWUiOiJCbGFjayAoMzMxMDIpIn0seyJwcm9wZXJ0eUtleSI6IlR5cGUiLCJwcm9wZXJ0eVZhbHVlIjoiIn0seyJwcm9wZXJ0eUtleSI6IlNpemUiLCJwcm9wZXJ0eVZhbHVlIjoiMSBrZyJ9XQ%3D%3D" TargetMode="External"/><Relationship Id="rId22" Type="http://schemas.openxmlformats.org/officeDocument/2006/relationships/hyperlink" Target="https://www.amazon.com/dp/B096M2HQLK?ref=ppx_yo2ov_dt_b_fed_asin_title" TargetMode="External"/><Relationship Id="rId21" Type="http://schemas.openxmlformats.org/officeDocument/2006/relationships/hyperlink" Target="https://www.amazon.com/dp/B09X1CV9ST?ref=ppx_yo2ov_dt_b_fed_asin_title&amp;th=1" TargetMode="External"/><Relationship Id="rId24" Type="http://schemas.openxmlformats.org/officeDocument/2006/relationships/hyperlink" Target="https://www.digikey.com/en/products/detail/hitec-commercial-solutions/31311S/12148509" TargetMode="External"/><Relationship Id="rId23" Type="http://schemas.openxmlformats.org/officeDocument/2006/relationships/hyperlink" Target="https://www.amazon.com/dp/B07DYWC9YT?ref=ppx_yo2ov_dt_b_fed_asin_title" TargetMode="External"/><Relationship Id="rId1" Type="http://schemas.openxmlformats.org/officeDocument/2006/relationships/hyperlink" Target="https://www.amazon.com/REYAX-RYLR998-Interface-Antenna-Transceiver/dp/B099RM1XMG/ref=sr_1_1_pp?crid=1BLDZA7USVPQQ&amp;dib=eyJ2IjoiMSJ9.4IvPjce1EsUJcjEB5TvWGxQ3I1jdpYbz_STdd-dtNk2pEBs_tTLZDfOxEi3UYNh4Ik1qpw1aGohDtIQDh4JLRiI_C_jj7MjE3C1xZp1d1NY.fTdJTsmrMVDGHyUJpWEyRA_pg6NnlCuAQcyJja_eA9Y&amp;dib_tag=se&amp;keywords=rylr998&amp;qid=1738871385&amp;s=electronics&amp;sprefix=rylr998%2Celectronics%2C224&amp;sr=1-1" TargetMode="External"/><Relationship Id="rId2" Type="http://schemas.openxmlformats.org/officeDocument/2006/relationships/hyperlink" Target="https://reyax.com/products/RYLR993_Lite" TargetMode="External"/><Relationship Id="rId3" Type="http://schemas.openxmlformats.org/officeDocument/2006/relationships/hyperlink" Target="https://www.adafruit.com/product/6006" TargetMode="External"/><Relationship Id="rId4" Type="http://schemas.openxmlformats.org/officeDocument/2006/relationships/hyperlink" Target="https://datasheets.raspberrypi.com/pico/pico-2-datasheet.pdf" TargetMode="External"/><Relationship Id="rId9" Type="http://schemas.openxmlformats.org/officeDocument/2006/relationships/hyperlink" Target="https://www.amazon.com/gp/product/B07MML4YJV/ref=ewc_pr_img_2?smid=A2EH5PO307BR7O&amp;psc=1" TargetMode="External"/><Relationship Id="rId26" Type="http://schemas.openxmlformats.org/officeDocument/2006/relationships/hyperlink" Target="https://www.amazon.com/dp/B01EV70C78?ref=ppx_yo2ov_dt_b_fed_asin_title" TargetMode="External"/><Relationship Id="rId25" Type="http://schemas.openxmlformats.org/officeDocument/2006/relationships/hyperlink" Target="https://www.amazon.com/Interface-Backlight-Controller-Raspberry-Tinkerboard/dp/B0D2L9JHLD/ref=sr_1_4?crid=16YCY18IVT6PM&amp;dib=eyJ2IjoiMSJ9.W14XXWfEInfZ3n-srYBLSPaMteUI5AadYk2zurIv4vwKaeYKa5pwxBgRGZsHlrlDMMyHX11XHFqe_QOSLse6txNYjiI_AVSuGqKm31JnBAR0BLfVIcamIBzwEA3G_3gtwVx0XZ7w4KTCGr9KNEP1kL8npYc0FkpllLy3NQ3ijB6hn62QgtgHsw2UdLdocwSDDYvsZp0fTwiCPxky24SqEZ7D70UE59WksjbtR1YE4Bg.he6UEKEgzN3oNpNngxEOajUHbH7lO6xGWzQ75M3VZ9o&amp;dib_tag=se&amp;keywords=16x2%2Blcd%2Bdisplay%2Bblue%2Bbacklight%2Bwith%2Biic%2Bi2c%2Binterface&amp;qid=1747336421&amp;sprefix=16x2%2B%2Caps%2C191&amp;sr=8-4&amp;th=1" TargetMode="External"/><Relationship Id="rId28" Type="http://schemas.openxmlformats.org/officeDocument/2006/relationships/hyperlink" Target="https://www.seeedstudio.com/Seeed-Studio-XIAO-ESP32C6-p-5884.html" TargetMode="External"/><Relationship Id="rId27" Type="http://schemas.openxmlformats.org/officeDocument/2006/relationships/hyperlink" Target="https://www.walmart.com/ip/V-I-P-Silicone-Water-Guard-Water-Repellent-13-13-Ounces/52130847?classType=VARIANT&amp;athbdg=L1102&amp;from=/search" TargetMode="External"/><Relationship Id="rId5" Type="http://schemas.openxmlformats.org/officeDocument/2006/relationships/hyperlink" Target="https://www.adafruit.com/product/5368" TargetMode="External"/><Relationship Id="rId6" Type="http://schemas.openxmlformats.org/officeDocument/2006/relationships/hyperlink" Target="https://www.adafruit.com/product/5046" TargetMode="External"/><Relationship Id="rId29" Type="http://schemas.openxmlformats.org/officeDocument/2006/relationships/hyperlink" Target="https://www.amazon.com/REYAX-RYLR998-Interface-Antenna-Transceiver/dp/B099RM1XMG/ref=sr_1_1_pp?crid=DA20RKEEXPEG&amp;dib=eyJ2IjoiMSJ9.N-jtbCWgbiONNTPfgmtdu29kvzX31-ym9T-x-_SRvxX8l1UNMhiUdbrPLL0ujo3DgOGvLzAGIKY0t-V5OE2XnbDBq8QBIfP1qZwykxpngXWcGBmNurIV-roKOrLgVEqW7I3kcGyPURww06TxlpquHw.RmRHh00zASDfcuc0kZg3DKzxn-nupz6c30GHpcC40Dg&amp;dib_tag=se&amp;keywords=RYLR998&amp;qid=1747608623&amp;sprefix=rylr998%2Caps%2C162&amp;sr=8-1" TargetMode="External"/><Relationship Id="rId7" Type="http://schemas.openxmlformats.org/officeDocument/2006/relationships/hyperlink" Target="https://www.adafruit.com/product/4632" TargetMode="External"/><Relationship Id="rId8" Type="http://schemas.openxmlformats.org/officeDocument/2006/relationships/hyperlink" Target="https://cdn-shop.adafruit.com/product-files/4632/4505_PMSA003I_series_data_manual_English_V2.6.pdf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amazon.com/gp/product/B0CP7M4MY1/ref=ppx_yo_dt_b_asin_title_o00_s00?ie=UTF8&amp;th=1" TargetMode="External"/><Relationship Id="rId10" Type="http://schemas.openxmlformats.org/officeDocument/2006/relationships/hyperlink" Target="https://wiki.dfrobot.com/Solar_Power_Manager_5V_SKU__DFR0559" TargetMode="External"/><Relationship Id="rId32" Type="http://schemas.openxmlformats.org/officeDocument/2006/relationships/table" Target="../tables/table1.xml"/><Relationship Id="rId13" Type="http://schemas.openxmlformats.org/officeDocument/2006/relationships/hyperlink" Target="https://www.adafruit.com/product/2831" TargetMode="External"/><Relationship Id="rId12" Type="http://schemas.openxmlformats.org/officeDocument/2006/relationships/hyperlink" Target="https://www.amazon.com/gp/product/B0BMQFHDBH/ref=ewc_pr_img_5?smid=AZGB5J3DWE4QP&amp;th=1" TargetMode="External"/><Relationship Id="rId15" Type="http://schemas.openxmlformats.org/officeDocument/2006/relationships/hyperlink" Target="https://www.adafruit.com/product/5907" TargetMode="External"/><Relationship Id="rId14" Type="http://schemas.openxmlformats.org/officeDocument/2006/relationships/hyperlink" Target="https://cdn-shop.adafruit.com/product-files/2831/HW5P-1_2015__1_.pdf" TargetMode="External"/><Relationship Id="rId17" Type="http://schemas.openxmlformats.org/officeDocument/2006/relationships/hyperlink" Target="https://www.amazon.com/Ruibapa-Connector-Assortment-Breakaway-P-037-Kit/dp/B0B973QQ8P/ref=sr_1_14?crid=2NRZDVDCYOK0B&amp;dib=eyJ2IjoiMSJ9.FJVUwWJLAYRcaFOvxtoRMSYjPIU0v7j2dXWd6t5k28t9XcZWPn60myebP66FoWr1JYzE_rMSK_NNbVlhHTZ6jQEH-5NHiqsB0n-HEogQz63hxvZ65BY514ve5ZjlZTyrwYDZvD7F2VFO3fayypiDmDDE9wb7S87myicCQ4JZ6qWqc3b2cFir3luxsCiFoqFh4TgBUsHOwDIc3EYwj9a6RQVYc037fDhXoRWEuDIKDQ8.XrUlQoHypbRFVG4DsjzBE6hVzBbXU6Uxo3ZrhGE2-PE&amp;dib_tag=se&amp;keywords=2.54mm%2Bpin%2Bheader&amp;qid=1740354156&amp;sprefix=2.54%2Caps%2C233&amp;sr=8-14&amp;th=1" TargetMode="External"/><Relationship Id="rId16" Type="http://schemas.openxmlformats.org/officeDocument/2006/relationships/hyperlink" Target="https://www.amazon.com/gp/product/B09BFFJRST/ref=ox_sc_act_title_2?smid=AMHYOXF0C8EDF&amp;th=1" TargetMode="External"/><Relationship Id="rId19" Type="http://schemas.openxmlformats.org/officeDocument/2006/relationships/hyperlink" Target="https://www.amazon.com/gp/product/B09MTRHBRL/ref=ox_sc_saved_title_5?smid=A2L1PKBL5IWW8M&amp;th=1" TargetMode="External"/><Relationship Id="rId18" Type="http://schemas.openxmlformats.org/officeDocument/2006/relationships/hyperlink" Target="https://www.amazon.com/gp/product/B075WB98FJ/ref=sw_img_1?smid=A25N4YN27ERTBB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88"/>
    <col customWidth="1" min="5" max="5" width="15.13"/>
    <col customWidth="1" min="8" max="8" width="22.25"/>
    <col customWidth="1" min="9" max="9" width="31.0"/>
    <col customWidth="1" min="10" max="10" width="23.63"/>
  </cols>
  <sheetData>
    <row r="3">
      <c r="C3" s="1" t="s">
        <v>0</v>
      </c>
      <c r="D3" s="2"/>
      <c r="E3" s="2"/>
      <c r="F3" s="2" t="s">
        <v>1</v>
      </c>
      <c r="G3" s="3">
        <v>45795.0</v>
      </c>
      <c r="H3" s="2"/>
      <c r="I3" s="2"/>
    </row>
    <row r="4">
      <c r="C4" s="2"/>
      <c r="D4" s="2"/>
      <c r="E4" s="2"/>
      <c r="F4" s="2"/>
      <c r="G4" s="2"/>
      <c r="H4" s="2"/>
      <c r="I4" s="2"/>
    </row>
    <row r="5">
      <c r="B5" s="4"/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5" t="s">
        <v>7</v>
      </c>
      <c r="I5" s="6" t="s">
        <v>8</v>
      </c>
      <c r="J5" s="4" t="s">
        <v>9</v>
      </c>
    </row>
    <row r="6">
      <c r="C6" s="7">
        <v>2.0</v>
      </c>
      <c r="D6" s="8" t="s">
        <v>10</v>
      </c>
      <c r="E6" s="9" t="s">
        <v>11</v>
      </c>
      <c r="F6" s="10">
        <v>23.0</v>
      </c>
      <c r="G6" s="10">
        <f t="shared" ref="G6:G29" si="1">C6*F6</f>
        <v>46</v>
      </c>
      <c r="H6" s="10">
        <f>G6*C6</f>
        <v>92</v>
      </c>
      <c r="I6" s="11" t="s">
        <v>12</v>
      </c>
      <c r="J6" s="12" t="s">
        <v>13</v>
      </c>
    </row>
    <row r="7">
      <c r="C7" s="13">
        <v>3.0</v>
      </c>
      <c r="D7" s="14" t="s">
        <v>14</v>
      </c>
      <c r="E7" s="15" t="s">
        <v>15</v>
      </c>
      <c r="F7" s="16">
        <v>5.0</v>
      </c>
      <c r="G7" s="16">
        <f t="shared" si="1"/>
        <v>15</v>
      </c>
      <c r="H7" s="16">
        <f t="shared" ref="H7:H29" si="2">H6+G7</f>
        <v>107</v>
      </c>
      <c r="I7" s="17" t="s">
        <v>16</v>
      </c>
      <c r="J7" s="18" t="s">
        <v>17</v>
      </c>
    </row>
    <row r="8">
      <c r="C8" s="7">
        <v>3.0</v>
      </c>
      <c r="D8" s="8" t="s">
        <v>18</v>
      </c>
      <c r="E8" s="19" t="s">
        <v>19</v>
      </c>
      <c r="F8" s="10">
        <v>14.95</v>
      </c>
      <c r="G8" s="10">
        <f t="shared" si="1"/>
        <v>44.85</v>
      </c>
      <c r="H8" s="10">
        <f t="shared" si="2"/>
        <v>151.85</v>
      </c>
      <c r="I8" s="11" t="s">
        <v>20</v>
      </c>
      <c r="J8" s="20"/>
    </row>
    <row r="9">
      <c r="C9" s="13">
        <v>1.0</v>
      </c>
      <c r="D9" s="14" t="s">
        <v>21</v>
      </c>
      <c r="E9" s="15" t="s">
        <v>22</v>
      </c>
      <c r="F9" s="16">
        <v>19.95</v>
      </c>
      <c r="G9" s="16">
        <f t="shared" si="1"/>
        <v>19.95</v>
      </c>
      <c r="H9" s="16">
        <f t="shared" si="2"/>
        <v>171.8</v>
      </c>
      <c r="I9" s="17" t="s">
        <v>23</v>
      </c>
      <c r="J9" s="18"/>
    </row>
    <row r="10">
      <c r="C10" s="7">
        <v>1.0</v>
      </c>
      <c r="D10" s="8" t="s">
        <v>24</v>
      </c>
      <c r="E10" s="19" t="s">
        <v>25</v>
      </c>
      <c r="F10" s="10">
        <v>44.95</v>
      </c>
      <c r="G10" s="10">
        <f t="shared" si="1"/>
        <v>44.95</v>
      </c>
      <c r="H10" s="10">
        <f t="shared" si="2"/>
        <v>216.75</v>
      </c>
      <c r="I10" s="11" t="s">
        <v>26</v>
      </c>
      <c r="J10" s="12" t="s">
        <v>27</v>
      </c>
    </row>
    <row r="11">
      <c r="C11" s="13">
        <v>1.0</v>
      </c>
      <c r="D11" s="14" t="s">
        <v>28</v>
      </c>
      <c r="E11" s="9" t="s">
        <v>29</v>
      </c>
      <c r="F11" s="16">
        <v>13.9</v>
      </c>
      <c r="G11" s="16">
        <f t="shared" si="1"/>
        <v>13.9</v>
      </c>
      <c r="H11" s="16">
        <f t="shared" si="2"/>
        <v>230.65</v>
      </c>
      <c r="I11" s="17" t="s">
        <v>30</v>
      </c>
      <c r="J11" s="18" t="s">
        <v>31</v>
      </c>
    </row>
    <row r="12">
      <c r="C12" s="7">
        <v>1.0</v>
      </c>
      <c r="D12" s="8" t="s">
        <v>32</v>
      </c>
      <c r="E12" s="21" t="s">
        <v>33</v>
      </c>
      <c r="F12" s="10">
        <v>15.49</v>
      </c>
      <c r="G12" s="10">
        <f t="shared" si="1"/>
        <v>15.49</v>
      </c>
      <c r="H12" s="10">
        <f t="shared" si="2"/>
        <v>246.14</v>
      </c>
      <c r="I12" s="11" t="s">
        <v>34</v>
      </c>
      <c r="J12" s="20"/>
    </row>
    <row r="13">
      <c r="C13" s="13">
        <v>1.0</v>
      </c>
      <c r="D13" s="14" t="s">
        <v>35</v>
      </c>
      <c r="E13" s="22" t="s">
        <v>36</v>
      </c>
      <c r="F13" s="16">
        <v>9.99</v>
      </c>
      <c r="G13" s="16">
        <f t="shared" si="1"/>
        <v>9.99</v>
      </c>
      <c r="H13" s="16">
        <f t="shared" si="2"/>
        <v>256.13</v>
      </c>
      <c r="I13" s="17" t="s">
        <v>37</v>
      </c>
      <c r="J13" s="23"/>
    </row>
    <row r="14">
      <c r="C14" s="7">
        <v>2.0</v>
      </c>
      <c r="D14" s="8" t="s">
        <v>38</v>
      </c>
      <c r="E14" s="19" t="s">
        <v>39</v>
      </c>
      <c r="F14" s="10">
        <v>0.95</v>
      </c>
      <c r="G14" s="10">
        <f t="shared" si="1"/>
        <v>1.9</v>
      </c>
      <c r="H14" s="10">
        <f t="shared" si="2"/>
        <v>258.03</v>
      </c>
      <c r="I14" s="11" t="s">
        <v>40</v>
      </c>
      <c r="J14" s="12" t="s">
        <v>41</v>
      </c>
    </row>
    <row r="15">
      <c r="C15" s="24">
        <v>1.0</v>
      </c>
      <c r="D15" s="14" t="s">
        <v>42</v>
      </c>
      <c r="E15" s="15" t="s">
        <v>43</v>
      </c>
      <c r="F15" s="16">
        <v>12.5</v>
      </c>
      <c r="G15" s="16">
        <f t="shared" si="1"/>
        <v>12.5</v>
      </c>
      <c r="H15" s="16">
        <f t="shared" si="2"/>
        <v>270.53</v>
      </c>
      <c r="I15" s="17" t="s">
        <v>44</v>
      </c>
      <c r="J15" s="23"/>
    </row>
    <row r="16">
      <c r="C16" s="7">
        <v>1.0</v>
      </c>
      <c r="D16" s="8" t="s">
        <v>45</v>
      </c>
      <c r="E16" s="9" t="s">
        <v>46</v>
      </c>
      <c r="F16" s="10">
        <v>16.99</v>
      </c>
      <c r="G16" s="10">
        <f t="shared" si="1"/>
        <v>16.99</v>
      </c>
      <c r="H16" s="10">
        <f t="shared" si="2"/>
        <v>287.52</v>
      </c>
      <c r="I16" s="11" t="s">
        <v>47</v>
      </c>
      <c r="J16" s="20"/>
    </row>
    <row r="17">
      <c r="C17" s="13">
        <v>1.0</v>
      </c>
      <c r="D17" s="14" t="s">
        <v>48</v>
      </c>
      <c r="E17" s="21" t="s">
        <v>49</v>
      </c>
      <c r="F17" s="16">
        <v>9.99</v>
      </c>
      <c r="G17" s="16">
        <f t="shared" si="1"/>
        <v>9.99</v>
      </c>
      <c r="H17" s="16">
        <f t="shared" si="2"/>
        <v>297.51</v>
      </c>
      <c r="I17" s="17" t="s">
        <v>50</v>
      </c>
      <c r="J17" s="23"/>
    </row>
    <row r="18">
      <c r="C18" s="7">
        <v>1.0</v>
      </c>
      <c r="D18" s="8" t="s">
        <v>51</v>
      </c>
      <c r="E18" s="21" t="s">
        <v>52</v>
      </c>
      <c r="F18" s="10">
        <v>7.19</v>
      </c>
      <c r="G18" s="10">
        <f t="shared" si="1"/>
        <v>7.19</v>
      </c>
      <c r="H18" s="10">
        <f t="shared" si="2"/>
        <v>304.7</v>
      </c>
      <c r="I18" s="11" t="s">
        <v>53</v>
      </c>
      <c r="J18" s="20"/>
    </row>
    <row r="19">
      <c r="C19" s="7">
        <v>1.0</v>
      </c>
      <c r="D19" s="8" t="s">
        <v>54</v>
      </c>
      <c r="E19" s="9" t="s">
        <v>55</v>
      </c>
      <c r="F19" s="10">
        <v>10.99</v>
      </c>
      <c r="G19" s="10">
        <f t="shared" si="1"/>
        <v>10.99</v>
      </c>
      <c r="H19" s="10">
        <f t="shared" si="2"/>
        <v>315.69</v>
      </c>
      <c r="I19" s="11" t="s">
        <v>56</v>
      </c>
      <c r="J19" s="20"/>
    </row>
    <row r="20">
      <c r="C20" s="13">
        <v>1.0</v>
      </c>
      <c r="D20" s="14" t="s">
        <v>57</v>
      </c>
      <c r="E20" s="25">
        <v>33100.0</v>
      </c>
      <c r="F20" s="13">
        <v>19.99</v>
      </c>
      <c r="G20" s="13">
        <f t="shared" si="1"/>
        <v>19.99</v>
      </c>
      <c r="H20" s="16">
        <f t="shared" si="2"/>
        <v>335.68</v>
      </c>
      <c r="I20" s="23" t="s">
        <v>58</v>
      </c>
      <c r="J20" s="23"/>
    </row>
    <row r="21">
      <c r="C21" s="24">
        <v>1.0</v>
      </c>
      <c r="D21" s="26" t="s">
        <v>59</v>
      </c>
      <c r="E21" s="27" t="s">
        <v>60</v>
      </c>
      <c r="F21" s="24">
        <v>8.99</v>
      </c>
      <c r="G21" s="13">
        <f t="shared" si="1"/>
        <v>8.99</v>
      </c>
      <c r="H21" s="16">
        <f t="shared" si="2"/>
        <v>344.67</v>
      </c>
      <c r="I21" s="18" t="s">
        <v>61</v>
      </c>
      <c r="J21" s="28"/>
    </row>
    <row r="22">
      <c r="C22" s="24">
        <v>1.0</v>
      </c>
      <c r="D22" s="26" t="s">
        <v>62</v>
      </c>
      <c r="E22" s="29" t="s">
        <v>63</v>
      </c>
      <c r="F22" s="24">
        <v>8.99</v>
      </c>
      <c r="G22" s="13">
        <f t="shared" si="1"/>
        <v>8.99</v>
      </c>
      <c r="H22" s="16">
        <f t="shared" si="2"/>
        <v>353.66</v>
      </c>
      <c r="I22" s="18" t="s">
        <v>64</v>
      </c>
      <c r="J22" s="28"/>
    </row>
    <row r="23">
      <c r="C23" s="24">
        <v>1.0</v>
      </c>
      <c r="D23" s="26" t="s">
        <v>65</v>
      </c>
      <c r="E23" s="27" t="s">
        <v>66</v>
      </c>
      <c r="F23" s="24">
        <v>7.19</v>
      </c>
      <c r="G23" s="13">
        <f t="shared" si="1"/>
        <v>7.19</v>
      </c>
      <c r="H23" s="16">
        <f t="shared" si="2"/>
        <v>360.85</v>
      </c>
      <c r="I23" s="18" t="s">
        <v>67</v>
      </c>
      <c r="J23" s="28"/>
    </row>
    <row r="24">
      <c r="C24" s="24">
        <v>1.0</v>
      </c>
      <c r="D24" s="26" t="s">
        <v>68</v>
      </c>
      <c r="E24" s="30" t="s">
        <v>69</v>
      </c>
      <c r="F24" s="24">
        <v>13.49</v>
      </c>
      <c r="G24" s="13">
        <f t="shared" si="1"/>
        <v>13.49</v>
      </c>
      <c r="H24" s="16">
        <f t="shared" si="2"/>
        <v>374.34</v>
      </c>
      <c r="I24" s="18" t="s">
        <v>70</v>
      </c>
      <c r="J24" s="28"/>
    </row>
    <row r="25">
      <c r="C25" s="24">
        <v>1.0</v>
      </c>
      <c r="D25" s="26" t="s">
        <v>71</v>
      </c>
      <c r="E25" s="31" t="s">
        <v>72</v>
      </c>
      <c r="F25" s="24">
        <v>8.99</v>
      </c>
      <c r="G25" s="13">
        <f t="shared" si="1"/>
        <v>8.99</v>
      </c>
      <c r="H25" s="16">
        <f t="shared" si="2"/>
        <v>383.33</v>
      </c>
      <c r="I25" s="18" t="s">
        <v>73</v>
      </c>
      <c r="J25" s="28"/>
    </row>
    <row r="26">
      <c r="C26" s="24">
        <v>1.0</v>
      </c>
      <c r="D26" s="26" t="s">
        <v>74</v>
      </c>
      <c r="E26" s="32" t="s">
        <v>75</v>
      </c>
      <c r="F26" s="24">
        <v>6.98</v>
      </c>
      <c r="G26" s="13">
        <f t="shared" si="1"/>
        <v>6.98</v>
      </c>
      <c r="H26" s="16">
        <f t="shared" si="2"/>
        <v>390.31</v>
      </c>
      <c r="I26" s="18" t="s">
        <v>76</v>
      </c>
      <c r="J26" s="28"/>
    </row>
    <row r="27">
      <c r="C27" s="24">
        <v>1.0</v>
      </c>
      <c r="D27" s="26" t="s">
        <v>77</v>
      </c>
      <c r="E27" s="33">
        <v>5.2130847E7</v>
      </c>
      <c r="F27" s="24">
        <v>7.98</v>
      </c>
      <c r="G27" s="13">
        <f t="shared" si="1"/>
        <v>7.98</v>
      </c>
      <c r="H27" s="16">
        <f t="shared" si="2"/>
        <v>398.29</v>
      </c>
      <c r="I27" s="18" t="s">
        <v>78</v>
      </c>
      <c r="J27" s="28"/>
    </row>
    <row r="28">
      <c r="C28" s="24">
        <v>1.0</v>
      </c>
      <c r="D28" s="26" t="s">
        <v>79</v>
      </c>
      <c r="E28" s="34">
        <v>1.13991254E8</v>
      </c>
      <c r="F28" s="24">
        <v>5.2</v>
      </c>
      <c r="G28" s="13">
        <f t="shared" si="1"/>
        <v>5.2</v>
      </c>
      <c r="H28" s="16">
        <f t="shared" si="2"/>
        <v>403.49</v>
      </c>
      <c r="I28" s="18" t="s">
        <v>80</v>
      </c>
      <c r="J28" s="28"/>
    </row>
    <row r="29">
      <c r="C29" s="24">
        <v>1.0</v>
      </c>
      <c r="D29" s="26" t="s">
        <v>81</v>
      </c>
      <c r="E29" s="31" t="s">
        <v>82</v>
      </c>
      <c r="F29" s="24">
        <v>12.6</v>
      </c>
      <c r="G29" s="13">
        <f t="shared" si="1"/>
        <v>12.6</v>
      </c>
      <c r="H29" s="16">
        <f t="shared" si="2"/>
        <v>416.09</v>
      </c>
      <c r="I29" s="18" t="s">
        <v>83</v>
      </c>
      <c r="J29" s="28"/>
    </row>
    <row r="30">
      <c r="C30" s="35"/>
      <c r="D30" s="26" t="s">
        <v>84</v>
      </c>
      <c r="E30" s="36"/>
      <c r="F30" s="37">
        <f>H29*0.0725 + 50</f>
        <v>80.166525</v>
      </c>
      <c r="G30" s="13"/>
      <c r="H30" s="16">
        <f>H29+F30</f>
        <v>496.256525</v>
      </c>
      <c r="I30" s="28"/>
      <c r="J30" s="28"/>
    </row>
  </sheetData>
  <hyperlinks>
    <hyperlink r:id="rId1" ref="I6"/>
    <hyperlink r:id="rId2" ref="J6"/>
    <hyperlink r:id="rId3" ref="I7"/>
    <hyperlink r:id="rId4" ref="J7"/>
    <hyperlink r:id="rId5" ref="I8"/>
    <hyperlink r:id="rId6" ref="I9"/>
    <hyperlink r:id="rId7" ref="I10"/>
    <hyperlink r:id="rId8" ref="J10"/>
    <hyperlink r:id="rId9" ref="I11"/>
    <hyperlink r:id="rId10" ref="J11"/>
    <hyperlink r:id="rId11" ref="I12"/>
    <hyperlink r:id="rId12" ref="I13"/>
    <hyperlink r:id="rId13" ref="I14"/>
    <hyperlink r:id="rId14" ref="J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</hyperlinks>
  <drawing r:id="rId30"/>
  <tableParts count="1">
    <tablePart r:id="rId32"/>
  </tableParts>
</worksheet>
</file>