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yloBotusharov\Google Drive\Telerik Academy\Courses\C# Part 1\Study Schedule\"/>
    </mc:Choice>
  </mc:AlternateContent>
  <bookViews>
    <workbookView xWindow="0" yWindow="0" windowWidth="24000" windowHeight="9735" tabRatio="707" activeTab="4"/>
  </bookViews>
  <sheets>
    <sheet name="Reading - Daily Progress Form" sheetId="3" r:id="rId1"/>
    <sheet name="Reading - Total Progress" sheetId="4" r:id="rId2"/>
    <sheet name="Homeworks" sheetId="6" r:id="rId3"/>
    <sheet name="Test Prep" sheetId="7" r:id="rId4"/>
    <sheet name="Exam Prep (Problems)" sheetId="2" r:id="rId5"/>
    <sheet name="Legend" sheetId="5" r:id="rId6"/>
  </sheets>
  <definedNames>
    <definedName name="_xlnm._FilterDatabase" localSheetId="4" hidden="1">'Exam Prep (Problems)'!$D$2:$E$43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6" l="1"/>
  <c r="A46" i="2" l="1"/>
  <c r="A48" i="2" l="1"/>
  <c r="B36" i="3" l="1"/>
  <c r="E46" i="2" l="1"/>
  <c r="A12" i="4" l="1"/>
  <c r="E7" i="4"/>
  <c r="E6" i="4"/>
  <c r="C46" i="2" l="1"/>
  <c r="B46" i="2"/>
  <c r="C13" i="6"/>
  <c r="A2" i="7"/>
  <c r="D46" i="2" l="1"/>
  <c r="E2" i="4"/>
  <c r="C48" i="2"/>
  <c r="B48" i="2"/>
  <c r="F39" i="2"/>
  <c r="F33" i="2"/>
  <c r="F27" i="2"/>
  <c r="F21" i="2"/>
  <c r="F15" i="2"/>
  <c r="F9" i="2"/>
  <c r="F3" i="2"/>
  <c r="B12" i="4" l="1"/>
  <c r="E9" i="4" s="1"/>
  <c r="A14" i="4"/>
  <c r="E8" i="4"/>
  <c r="E48" i="2"/>
  <c r="D48" i="2"/>
  <c r="B14" i="4" l="1"/>
</calcChain>
</file>

<file path=xl/comments1.xml><?xml version="1.0" encoding="utf-8"?>
<comments xmlns="http://schemas.openxmlformats.org/spreadsheetml/2006/main">
  <authors>
    <author>Ivaylo Botusharov Botusharov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Each day enter the number of pages read. You can go to Reading - Total Progress sheet and check your progress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Ivaylo Botusharov Botusharov</author>
  </authors>
  <commentList>
    <comment ref="E4" authorId="0" shapeId="0">
      <text>
        <r>
          <rPr>
            <b/>
            <sz val="9"/>
            <color indexed="81"/>
            <rFont val="Tahoma"/>
            <charset val="1"/>
          </rPr>
          <t xml:space="preserve">start date should not be later than current date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  <charset val="204"/>
          </rPr>
          <t>Pages that should be read per day adjusted according to the number of pages already read and the days left until the end of study period</t>
        </r>
      </text>
    </comment>
  </commentList>
</comments>
</file>

<file path=xl/comments3.xml><?xml version="1.0" encoding="utf-8"?>
<comments xmlns="http://schemas.openxmlformats.org/spreadsheetml/2006/main">
  <authors>
    <author>Ivaylo Botusharov Botusharov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 xml:space="preserve">when the presentations links are published in your current courses check if there is any difference in the homeworks 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Use the drop down list for each cell below</t>
        </r>
      </text>
    </comment>
  </commentList>
</comments>
</file>

<file path=xl/comments4.xml><?xml version="1.0" encoding="utf-8"?>
<comments xmlns="http://schemas.openxmlformats.org/spreadsheetml/2006/main">
  <authors>
    <author>Ivaylo Botusharov Botusharov</author>
  </authors>
  <commentLis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if the direct link does not open from MS Excel by double clicking, first login to BGCoder, then copy and paste the link in the browser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0" shapeId="0">
      <text>
        <r>
          <rPr>
            <b/>
            <sz val="9"/>
            <color indexed="81"/>
            <rFont val="Tahoma"/>
            <charset val="1"/>
          </rPr>
          <t>if the direct link does not open from MS Excel by double clicking, first login to BGCoder, then copy and paste the link in the browser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4" authorId="0" shapeId="0">
      <text>
        <r>
          <rPr>
            <b/>
            <sz val="9"/>
            <color indexed="81"/>
            <rFont val="Tahoma"/>
            <charset val="1"/>
          </rPr>
          <t>if the direct link does not open from MS Excel by double clicking, first login to BGCoder, then copy and paste the link in the browser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20" authorId="0" shapeId="0">
      <text>
        <r>
          <rPr>
            <b/>
            <sz val="9"/>
            <color indexed="81"/>
            <rFont val="Tahoma"/>
            <charset val="1"/>
          </rPr>
          <t>if the direct link does not open from MS Excel by double clicking, first login to BGCoder, then copy and paste the link in the browser</t>
        </r>
      </text>
    </comment>
    <comment ref="G26" authorId="0" shapeId="0">
      <text>
        <r>
          <rPr>
            <b/>
            <sz val="9"/>
            <color indexed="81"/>
            <rFont val="Tahoma"/>
            <charset val="1"/>
          </rPr>
          <t>if the direct link does not open from MS Excel by double clicking, first login to BGCoder, then copy and paste the link in the browser</t>
        </r>
      </text>
    </comment>
    <comment ref="G32" authorId="0" shapeId="0">
      <text>
        <r>
          <rPr>
            <b/>
            <sz val="9"/>
            <color indexed="81"/>
            <rFont val="Tahoma"/>
            <charset val="1"/>
          </rPr>
          <t>if the direct link does not open from MS Excel by double clicking, first login to BGCoder, then copy and paste the link in the browser</t>
        </r>
      </text>
    </comment>
    <comment ref="G38" authorId="0" shapeId="0">
      <text>
        <r>
          <rPr>
            <b/>
            <sz val="9"/>
            <color indexed="81"/>
            <rFont val="Tahoma"/>
            <charset val="1"/>
          </rPr>
          <t>if the direct link does not open from MS Excel by double clicking, first login to BGCoder, then copy and paste the link in the browser</t>
        </r>
      </text>
    </comment>
    <comment ref="D46" authorId="0" shapeId="0">
      <text>
        <r>
          <rPr>
            <b/>
            <sz val="9"/>
            <color indexed="81"/>
            <rFont val="Tahoma"/>
            <family val="2"/>
            <charset val="204"/>
          </rPr>
          <t>When you solve all problems the value should be 70 (2 x 35)</t>
        </r>
      </text>
    </comment>
  </commentList>
</comments>
</file>

<file path=xl/sharedStrings.xml><?xml version="1.0" encoding="utf-8"?>
<sst xmlns="http://schemas.openxmlformats.org/spreadsheetml/2006/main" count="242" uniqueCount="122">
  <si>
    <t>C# Part 01</t>
  </si>
  <si>
    <t>Exam: 27.12.2012</t>
  </si>
  <si>
    <t>Problems</t>
  </si>
  <si>
    <t>Type</t>
  </si>
  <si>
    <t>Status</t>
  </si>
  <si>
    <t>Status (Speedy Solving)</t>
  </si>
  <si>
    <t>Link to Problems (SVN)</t>
  </si>
  <si>
    <t>01. Next date</t>
  </si>
  <si>
    <t>Not Completed</t>
  </si>
  <si>
    <t>http://www.bgcoder.com/Contest/Practice/79</t>
  </si>
  <si>
    <t>02. Tribonacci Triangle</t>
  </si>
  <si>
    <t>Fibonacci sequence</t>
  </si>
  <si>
    <t>03. Sheets</t>
  </si>
  <si>
    <t>04. Carpets</t>
  </si>
  <si>
    <t>Console Drawing</t>
  </si>
  <si>
    <t>05. Formula Bit 1</t>
  </si>
  <si>
    <t>Exam: 28.12.2012</t>
  </si>
  <si>
    <t>01. Sevenland Numbers</t>
  </si>
  <si>
    <t>http://www.bgcoder.com/Contest/Practice/80</t>
  </si>
  <si>
    <t>02. A-nacci</t>
  </si>
  <si>
    <t>03. Excel Columns</t>
  </si>
  <si>
    <t>04. Telerik Logo</t>
  </si>
  <si>
    <t>05. Bit Ball</t>
  </si>
  <si>
    <t>Exam: 29.12.2012</t>
  </si>
  <si>
    <t>01. Triple Rotation of Digits</t>
  </si>
  <si>
    <t>http://www.bgcoder.com/Contest/Practice/81</t>
  </si>
  <si>
    <t>02. Quadronacci Rectangle</t>
  </si>
  <si>
    <t>03. Poker</t>
  </si>
  <si>
    <t>04. UK Flag</t>
  </si>
  <si>
    <t>05. Angry Bits</t>
  </si>
  <si>
    <t>Exam: 06.12.2011</t>
  </si>
  <si>
    <t>01. Ship Damage</t>
  </si>
  <si>
    <t>http://www.bgcoder.com/Contest/Practice/6</t>
  </si>
  <si>
    <t>02. Tribonacci</t>
  </si>
  <si>
    <t>03. Fir Tree</t>
  </si>
  <si>
    <t>04. We All Love Bits!</t>
  </si>
  <si>
    <t>05. Pillars</t>
  </si>
  <si>
    <t>Exam: 07.12.2011</t>
  </si>
  <si>
    <t>01. Fighter Attack</t>
  </si>
  <si>
    <t>http://www.bgcoder.com/Contest/Practice/11</t>
  </si>
  <si>
    <t>02. Astrological Digits</t>
  </si>
  <si>
    <t>03. Sand-glass</t>
  </si>
  <si>
    <t>04. Dancing Bits</t>
  </si>
  <si>
    <t>05. Lines</t>
  </si>
  <si>
    <t xml:space="preserve">Practical Exam: 2011 </t>
  </si>
  <si>
    <t>01. Math Expression</t>
  </si>
  <si>
    <t>http://www.bgcoder.com/Contest/Practice/7</t>
  </si>
  <si>
    <t>02. Least Majority Multiple</t>
  </si>
  <si>
    <t>03. Trapezoid</t>
  </si>
  <si>
    <t>04. Odd Number</t>
  </si>
  <si>
    <t>05. Fall Down</t>
  </si>
  <si>
    <t>Sample Exam: 2011</t>
  </si>
  <si>
    <t>01. Cartesian Coordinate System</t>
  </si>
  <si>
    <t>http://www.bgcoder.com/Contest/Practice/5</t>
  </si>
  <si>
    <t>02. Miss Cat 2011</t>
  </si>
  <si>
    <t>03. Forest Road</t>
  </si>
  <si>
    <t>04. Binary Digits Count</t>
  </si>
  <si>
    <t>05. Subset Sums</t>
  </si>
  <si>
    <t>Total Problems</t>
  </si>
  <si>
    <t>Daily Progress Form</t>
  </si>
  <si>
    <t>Date</t>
  </si>
  <si>
    <t>Total Pages Read</t>
  </si>
  <si>
    <t>Textbooks</t>
  </si>
  <si>
    <t>Sections</t>
  </si>
  <si>
    <t>Pages (number)</t>
  </si>
  <si>
    <t>Introduction to Programming with C# (Nakov)</t>
  </si>
  <si>
    <t>Ch 1 (Introduction to Programming) - Ch 9 (Methods)</t>
  </si>
  <si>
    <t>Pages Read (%)</t>
  </si>
  <si>
    <t>C# Part 1 - Problem Type</t>
  </si>
  <si>
    <t>Completed</t>
  </si>
  <si>
    <t>Numeral Systems</t>
  </si>
  <si>
    <t>01. Introduction to programming</t>
  </si>
  <si>
    <t>02. Primitive data types and variables</t>
  </si>
  <si>
    <t>04. Console Input/Output</t>
  </si>
  <si>
    <t>05. Conditional statements</t>
  </si>
  <si>
    <t>06. Loops</t>
  </si>
  <si>
    <t>http://simpletests.bugs3.com/</t>
  </si>
  <si>
    <t>C# Sample Test (Telerik Academy, SVN)</t>
  </si>
  <si>
    <t>Primitve Data Types and Variables (svn)</t>
  </si>
  <si>
    <t>Introduction to programming (svn)</t>
  </si>
  <si>
    <t>Progress</t>
  </si>
  <si>
    <t>Operators, Expressions and Statements (svn)</t>
  </si>
  <si>
    <t>03. Operators, expressions and statements</t>
  </si>
  <si>
    <t>Console Input and Output (svn)</t>
  </si>
  <si>
    <t>Conditional Statements (svn)</t>
  </si>
  <si>
    <t>Homeworks Completed (%)</t>
  </si>
  <si>
    <t>Homeworks not completed (%)</t>
  </si>
  <si>
    <t>Problems Solved (Total) (%)</t>
  </si>
  <si>
    <t>Problems Left (%)</t>
  </si>
  <si>
    <t>Problems Solved at Normal Speed (%)</t>
  </si>
  <si>
    <t>Problems Solved at Contest Speed (%)</t>
  </si>
  <si>
    <t>Problems Solved at Normal Speed (number)</t>
  </si>
  <si>
    <t>Problems Solved at Contest Speed (number)</t>
  </si>
  <si>
    <t>Problems Solved (Total)</t>
  </si>
  <si>
    <t>Problems Left</t>
  </si>
  <si>
    <t>* Teodor Kurtev is a prominent Telerik Academy student (started in Year 2012) who helped many colleagues through the Academy forum and other activities</t>
  </si>
  <si>
    <t>http://www.indiabix.com/c-sharp-programming/questions-and-answers/</t>
  </si>
  <si>
    <t>C# Tests (indiabix.com)</t>
  </si>
  <si>
    <t>Enter Start Date:</t>
  </si>
  <si>
    <t>Enter End Date:</t>
  </si>
  <si>
    <t>Start page</t>
  </si>
  <si>
    <t>End Page</t>
  </si>
  <si>
    <t>Study Period Days</t>
  </si>
  <si>
    <t>Days left</t>
  </si>
  <si>
    <t>Estimated Pages per day (initially)</t>
  </si>
  <si>
    <t>Estimated Pages per day (adjusted)</t>
  </si>
  <si>
    <t>Pages Read (number)</t>
  </si>
  <si>
    <t>Pages Left (%)</t>
  </si>
  <si>
    <t>Pages Left (number)</t>
  </si>
  <si>
    <t>Loops (svn)</t>
  </si>
  <si>
    <t>* when the presentations become available in your current course check for differences in the homework problems</t>
  </si>
  <si>
    <t>BGCoder Link*</t>
  </si>
  <si>
    <t>http://www.introprogramming.info/intro-csharp-book/</t>
  </si>
  <si>
    <t xml:space="preserve">Pages Read (daily) </t>
  </si>
  <si>
    <t>Website</t>
  </si>
  <si>
    <t>Book</t>
  </si>
  <si>
    <t>*if the direct link does not open from MS Excel by double clicking, first login to BGCoder, then copy and paste the link in the browser</t>
  </si>
  <si>
    <t>C# Sample Tests (created by Teodor Kurtev*)</t>
  </si>
  <si>
    <t>Lecture Name</t>
  </si>
  <si>
    <t>Links to presentations and homework tasks (C# Part 1, Year 2012)*</t>
  </si>
  <si>
    <t>07. Exam Preparation (Problem Solving)</t>
  </si>
  <si>
    <t>as many problems as you can - see Exam Prep (Problems)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</si>
</sst>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name val="Calibri"/>
      <family val="2"/>
      <scheme val="minor"/>
    </font>
    <font>
      <sz val="11"/>
      <color rgb="FFD70303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Fill="1" applyBorder="1"/>
    <xf numFmtId="0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0" xfId="0" applyFill="1"/>
    <xf numFmtId="14" fontId="0" fillId="4" borderId="0" xfId="0" applyNumberFormat="1" applyFill="1" applyAlignment="1">
      <alignment horizontal="center"/>
    </xf>
    <xf numFmtId="14" fontId="0" fillId="5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3" borderId="1" xfId="0" applyFill="1" applyBorder="1"/>
    <xf numFmtId="0" fontId="0" fillId="0" borderId="0" xfId="0" applyFill="1" applyBorder="1"/>
    <xf numFmtId="0" fontId="0" fillId="3" borderId="0" xfId="0" applyFill="1" applyBorder="1"/>
    <xf numFmtId="0" fontId="0" fillId="0" borderId="0" xfId="0" applyFill="1"/>
    <xf numFmtId="0" fontId="0" fillId="5" borderId="0" xfId="0" applyFill="1" applyBorder="1"/>
    <xf numFmtId="0" fontId="0" fillId="6" borderId="0" xfId="0" applyFill="1"/>
    <xf numFmtId="10" fontId="0" fillId="0" borderId="0" xfId="0" applyNumberFormat="1" applyFill="1"/>
    <xf numFmtId="9" fontId="0" fillId="0" borderId="0" xfId="0" applyNumberFormat="1"/>
    <xf numFmtId="0" fontId="4" fillId="0" borderId="0" xfId="0" applyFont="1" applyFill="1"/>
    <xf numFmtId="0" fontId="0" fillId="7" borderId="0" xfId="0" applyFill="1"/>
    <xf numFmtId="0" fontId="0" fillId="8" borderId="0" xfId="0" applyFill="1"/>
    <xf numFmtId="0" fontId="0" fillId="3" borderId="0" xfId="0" applyFill="1" applyBorder="1" applyAlignment="1">
      <alignment horizontal="right"/>
    </xf>
    <xf numFmtId="14" fontId="0" fillId="5" borderId="0" xfId="0" applyNumberFormat="1" applyFill="1" applyBorder="1" applyAlignment="1">
      <alignment horizontal="right"/>
    </xf>
    <xf numFmtId="0" fontId="5" fillId="0" borderId="0" xfId="0" applyFont="1"/>
    <xf numFmtId="0" fontId="0" fillId="0" borderId="0" xfId="0" applyAlignment="1">
      <alignment wrapText="1"/>
    </xf>
    <xf numFmtId="1" fontId="0" fillId="0" borderId="0" xfId="0" applyNumberFormat="1" applyAlignment="1">
      <alignment horizontal="center"/>
    </xf>
    <xf numFmtId="1" fontId="0" fillId="0" borderId="0" xfId="0" applyNumberFormat="1"/>
    <xf numFmtId="14" fontId="0" fillId="0" borderId="0" xfId="0" applyNumberFormat="1" applyFill="1" applyAlignment="1">
      <alignment horizontal="center"/>
    </xf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0" xfId="0" applyFill="1" applyBorder="1"/>
    <xf numFmtId="0" fontId="0" fillId="6" borderId="0" xfId="0" applyFill="1" applyBorder="1" applyAlignment="1">
      <alignment horizontal="right"/>
    </xf>
    <xf numFmtId="0" fontId="0" fillId="10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2" fontId="0" fillId="9" borderId="0" xfId="0" applyNumberFormat="1" applyFill="1" applyAlignment="1">
      <alignment horizontal="center"/>
    </xf>
    <xf numFmtId="0" fontId="0" fillId="9" borderId="0" xfId="0" applyFill="1"/>
    <xf numFmtId="0" fontId="1" fillId="7" borderId="0" xfId="1" applyFill="1"/>
    <xf numFmtId="0" fontId="0" fillId="0" borderId="0" xfId="0" applyFill="1" applyAlignment="1">
      <alignment horizontal="center"/>
    </xf>
    <xf numFmtId="2" fontId="0" fillId="6" borderId="0" xfId="0" applyNumberFormat="1" applyFill="1" applyAlignment="1">
      <alignment horizontal="right"/>
    </xf>
  </cellXfs>
  <cellStyles count="2">
    <cellStyle name="Hyperlink" xfId="1" builtinId="8"/>
    <cellStyle name="Normal" xfId="0" builtinId="0"/>
  </cellStyles>
  <dxfs count="40">
    <dxf>
      <font>
        <color theme="9" tint="-0.24994659260841701"/>
      </font>
      <fill>
        <gradientFill degree="90">
          <stop position="0">
            <color theme="9" tint="0.59999389629810485"/>
          </stop>
          <stop position="1">
            <color theme="9" tint="0.40000610370189521"/>
          </stop>
        </gradientFill>
      </fill>
    </dxf>
    <dxf>
      <font>
        <color rgb="FFD70303"/>
      </font>
      <fill>
        <gradientFill degree="90">
          <stop position="0">
            <color rgb="FFFDB5F3"/>
          </stop>
          <stop position="1">
            <color rgb="FFFF99CC"/>
          </stop>
        </gradientFill>
      </fill>
    </dxf>
    <dxf>
      <font>
        <color theme="9" tint="-0.24994659260841701"/>
      </font>
      <fill>
        <gradientFill degree="90">
          <stop position="0">
            <color theme="9" tint="0.59999389629810485"/>
          </stop>
          <stop position="1">
            <color theme="9" tint="0.40000610370189521"/>
          </stop>
        </gradientFill>
      </fill>
    </dxf>
    <dxf>
      <font>
        <color rgb="FFD70303"/>
      </font>
      <fill>
        <gradientFill degree="90">
          <stop position="0">
            <color rgb="FFFDB5F3"/>
          </stop>
          <stop position="1">
            <color rgb="FFFF99CC"/>
          </stop>
        </gradientFill>
      </fill>
    </dxf>
    <dxf>
      <font>
        <color theme="9" tint="-0.24994659260841701"/>
      </font>
      <fill>
        <gradientFill degree="90">
          <stop position="0">
            <color theme="9" tint="0.59999389629810485"/>
          </stop>
          <stop position="1">
            <color theme="9" tint="0.40000610370189521"/>
          </stop>
        </gradientFill>
      </fill>
    </dxf>
    <dxf>
      <font>
        <color rgb="FFD70303"/>
      </font>
      <fill>
        <gradientFill degree="90">
          <stop position="0">
            <color rgb="FFFDB5F3"/>
          </stop>
          <stop position="1">
            <color rgb="FFFF99CC"/>
          </stop>
        </gradientFill>
      </fill>
    </dxf>
    <dxf>
      <font>
        <color theme="9" tint="-0.24994659260841701"/>
      </font>
      <fill>
        <gradientFill degree="90">
          <stop position="0">
            <color theme="9" tint="0.59999389629810485"/>
          </stop>
          <stop position="1">
            <color theme="9" tint="0.40000610370189521"/>
          </stop>
        </gradientFill>
      </fill>
    </dxf>
    <dxf>
      <font>
        <color rgb="FFD70303"/>
      </font>
      <fill>
        <gradientFill degree="90">
          <stop position="0">
            <color rgb="FFFDB5F3"/>
          </stop>
          <stop position="1">
            <color rgb="FFFF99CC"/>
          </stop>
        </gradientFill>
      </fill>
    </dxf>
    <dxf>
      <font>
        <color theme="9" tint="-0.24994659260841701"/>
      </font>
      <fill>
        <gradientFill degree="90">
          <stop position="0">
            <color theme="9" tint="0.40000610370189521"/>
          </stop>
          <stop position="1">
            <color theme="9"/>
          </stop>
        </gradientFill>
      </fill>
    </dxf>
    <dxf>
      <font>
        <color rgb="FFD70303"/>
      </font>
      <fill>
        <gradientFill degree="90">
          <stop position="0">
            <color rgb="FFFDB5F3"/>
          </stop>
          <stop position="1">
            <color rgb="FFFF99CC"/>
          </stop>
        </gradientFill>
      </fill>
    </dxf>
    <dxf>
      <font>
        <color theme="9" tint="-0.24994659260841701"/>
      </font>
      <fill>
        <gradientFill degree="90">
          <stop position="0">
            <color theme="9" tint="0.59999389629810485"/>
          </stop>
          <stop position="1">
            <color theme="9" tint="0.40000610370189521"/>
          </stop>
        </gradientFill>
      </fill>
    </dxf>
    <dxf>
      <font>
        <color rgb="FFD70303"/>
      </font>
      <fill>
        <gradientFill degree="90">
          <stop position="0">
            <color rgb="FFFDB5F3"/>
          </stop>
          <stop position="1">
            <color rgb="FFFF99CC"/>
          </stop>
        </gradientFill>
      </fill>
    </dxf>
    <dxf>
      <fill>
        <gradientFill degree="90">
          <stop position="0">
            <color theme="9" tint="0.40000610370189521"/>
          </stop>
          <stop position="1">
            <color theme="9"/>
          </stop>
        </gradientFill>
      </fill>
    </dxf>
    <dxf>
      <fill>
        <gradientFill degree="90">
          <stop position="0">
            <color rgb="FFFDB5F3"/>
          </stop>
          <stop position="1">
            <color rgb="FFFF99CC"/>
          </stop>
        </gradientFill>
      </fill>
    </dxf>
    <dxf>
      <font>
        <color theme="9" tint="-0.24994659260841701"/>
      </font>
      <fill>
        <gradientFill degree="90">
          <stop position="0">
            <color theme="9" tint="0.59999389629810485"/>
          </stop>
          <stop position="1">
            <color theme="9" tint="0.40000610370189521"/>
          </stop>
        </gradientFill>
      </fill>
    </dxf>
    <dxf>
      <font>
        <color rgb="FFD70303"/>
      </font>
      <fill>
        <gradientFill degree="90">
          <stop position="0">
            <color rgb="FFFDB5F3"/>
          </stop>
          <stop position="1">
            <color rgb="FFFF99CC"/>
          </stop>
        </gradientFill>
      </fill>
    </dxf>
    <dxf>
      <font>
        <color theme="9" tint="-0.24994659260841701"/>
      </font>
      <fill>
        <gradientFill degree="90">
          <stop position="0">
            <color theme="9" tint="0.59999389629810485"/>
          </stop>
          <stop position="1">
            <color theme="9" tint="0.40000610370189521"/>
          </stop>
        </gradientFill>
      </fill>
    </dxf>
    <dxf>
      <font>
        <color rgb="FFD70303"/>
      </font>
      <fill>
        <gradientFill degree="90">
          <stop position="0">
            <color rgb="FFFDB5F3"/>
          </stop>
          <stop position="1">
            <color rgb="FFFF99CC"/>
          </stop>
        </gradientFill>
      </fill>
    </dxf>
    <dxf>
      <font>
        <color theme="9" tint="-0.24994659260841701"/>
      </font>
      <fill>
        <gradientFill degree="90">
          <stop position="0">
            <color theme="9" tint="0.59999389629810485"/>
          </stop>
          <stop position="1">
            <color theme="9" tint="0.40000610370189521"/>
          </stop>
        </gradientFill>
      </fill>
    </dxf>
    <dxf>
      <font>
        <color rgb="FFD70303"/>
      </font>
      <fill>
        <gradientFill degree="90">
          <stop position="0">
            <color rgb="FFFDB5F3"/>
          </stop>
          <stop position="1">
            <color rgb="FFFF99CC"/>
          </stop>
        </gradientFill>
      </fill>
    </dxf>
    <dxf>
      <font>
        <color theme="9" tint="-0.24994659260841701"/>
      </font>
      <fill>
        <gradientFill degree="90">
          <stop position="0">
            <color theme="9" tint="0.59999389629810485"/>
          </stop>
          <stop position="1">
            <color theme="9" tint="0.40000610370189521"/>
          </stop>
        </gradientFill>
      </fill>
    </dxf>
    <dxf>
      <font>
        <color rgb="FFD70303"/>
      </font>
      <fill>
        <gradientFill degree="90">
          <stop position="0">
            <color rgb="FFFDB5F3"/>
          </stop>
          <stop position="1">
            <color rgb="FFFF99CC"/>
          </stop>
        </gradientFill>
      </fill>
    </dxf>
    <dxf>
      <font>
        <color theme="9" tint="-0.24994659260841701"/>
      </font>
      <fill>
        <gradientFill degree="90">
          <stop position="0">
            <color theme="9" tint="0.59999389629810485"/>
          </stop>
          <stop position="1">
            <color theme="9" tint="0.40000610370189521"/>
          </stop>
        </gradientFill>
      </fill>
    </dxf>
    <dxf>
      <font>
        <color rgb="FFD70303"/>
      </font>
      <fill>
        <gradientFill degree="90">
          <stop position="0">
            <color rgb="FFFDB5F3"/>
          </stop>
          <stop position="1">
            <color rgb="FFFF99CC"/>
          </stop>
        </gradientFill>
      </fill>
    </dxf>
    <dxf>
      <font>
        <color theme="9" tint="-0.24994659260841701"/>
      </font>
      <fill>
        <gradientFill degree="90">
          <stop position="0">
            <color theme="9" tint="0.59999389629810485"/>
          </stop>
          <stop position="1">
            <color theme="9" tint="0.40000610370189521"/>
          </stop>
        </gradientFill>
      </fill>
    </dxf>
    <dxf>
      <font>
        <color rgb="FFD70303"/>
      </font>
      <fill>
        <gradientFill degree="90">
          <stop position="0">
            <color rgb="FFFDB5F3"/>
          </stop>
          <stop position="1">
            <color rgb="FFFF99CC"/>
          </stop>
        </gradientFill>
      </fill>
    </dxf>
    <dxf>
      <font>
        <color theme="9" tint="-0.24994659260841701"/>
      </font>
      <fill>
        <gradientFill degree="90">
          <stop position="0">
            <color theme="9" tint="0.59999389629810485"/>
          </stop>
          <stop position="1">
            <color theme="9" tint="0.40000610370189521"/>
          </stop>
        </gradientFill>
      </fill>
    </dxf>
    <dxf>
      <font>
        <color rgb="FFD70303"/>
      </font>
      <fill>
        <gradientFill degree="90">
          <stop position="0">
            <color rgb="FFFDB5F3"/>
          </stop>
          <stop position="1">
            <color rgb="FFFF99CC"/>
          </stop>
        </gradientFill>
      </fill>
    </dxf>
    <dxf>
      <font>
        <color theme="9" tint="-0.24994659260841701"/>
      </font>
      <fill>
        <gradientFill degree="90">
          <stop position="0">
            <color theme="9" tint="0.59999389629810485"/>
          </stop>
          <stop position="1">
            <color theme="9" tint="0.40000610370189521"/>
          </stop>
        </gradientFill>
      </fill>
    </dxf>
    <dxf>
      <font>
        <color rgb="FFD70303"/>
      </font>
      <fill>
        <gradientFill degree="90">
          <stop position="0">
            <color rgb="FFFDB5F3"/>
          </stop>
          <stop position="1">
            <color rgb="FFFF99CC"/>
          </stop>
        </gradientFill>
      </fill>
    </dxf>
    <dxf>
      <font>
        <color theme="9" tint="-0.24994659260841701"/>
      </font>
      <fill>
        <gradientFill degree="90">
          <stop position="0">
            <color theme="9" tint="0.59999389629810485"/>
          </stop>
          <stop position="1">
            <color theme="9" tint="0.40000610370189521"/>
          </stop>
        </gradientFill>
      </fill>
    </dxf>
    <dxf>
      <font>
        <color rgb="FFD70303"/>
      </font>
      <fill>
        <gradientFill degree="90">
          <stop position="0">
            <color rgb="FFFDB5F3"/>
          </stop>
          <stop position="1">
            <color rgb="FFFF99CC"/>
          </stop>
        </gradientFill>
      </fill>
    </dxf>
    <dxf>
      <font>
        <color theme="9" tint="-0.24994659260841701"/>
      </font>
      <fill>
        <gradientFill degree="90">
          <stop position="0">
            <color theme="9" tint="0.59999389629810485"/>
          </stop>
          <stop position="1">
            <color theme="9" tint="0.40000610370189521"/>
          </stop>
        </gradientFill>
      </fill>
    </dxf>
    <dxf>
      <font>
        <color rgb="FFD70303"/>
      </font>
      <fill>
        <gradientFill degree="90">
          <stop position="0">
            <color rgb="FFFDB5F3"/>
          </stop>
          <stop position="1">
            <color rgb="FFFF99CC"/>
          </stop>
        </gradientFill>
      </fill>
    </dxf>
    <dxf>
      <font>
        <color theme="9" tint="-0.24994659260841701"/>
      </font>
      <fill>
        <gradientFill degree="90">
          <stop position="0">
            <color theme="9" tint="0.59999389629810485"/>
          </stop>
          <stop position="1">
            <color theme="9" tint="0.40000610370189521"/>
          </stop>
        </gradientFill>
      </fill>
    </dxf>
    <dxf>
      <font>
        <color rgb="FFD70303"/>
      </font>
      <fill>
        <gradientFill degree="90">
          <stop position="0">
            <color rgb="FFFDB5F3"/>
          </stop>
          <stop position="1">
            <color rgb="FFFF99CC"/>
          </stop>
        </gradientFill>
      </fill>
    </dxf>
    <dxf>
      <font>
        <color theme="9" tint="-0.24994659260841701"/>
      </font>
      <fill>
        <gradientFill degree="90">
          <stop position="0">
            <color theme="9" tint="0.59999389629810485"/>
          </stop>
          <stop position="1">
            <color theme="9" tint="0.40000610370189521"/>
          </stop>
        </gradientFill>
      </fill>
    </dxf>
    <dxf>
      <font>
        <color rgb="FFD70303"/>
      </font>
      <fill>
        <gradientFill degree="90">
          <stop position="0">
            <color rgb="FFFDB5F3"/>
          </stop>
          <stop position="1">
            <color rgb="FFFF99CC"/>
          </stop>
        </gradientFill>
      </fill>
    </dxf>
    <dxf>
      <font>
        <color theme="9" tint="-0.24994659260841701"/>
      </font>
      <fill>
        <gradientFill degree="90">
          <stop position="0">
            <color theme="9" tint="0.59999389629810485"/>
          </stop>
          <stop position="1">
            <color theme="9" tint="0.40000610370189521"/>
          </stop>
        </gradientFill>
      </fill>
    </dxf>
    <dxf>
      <font>
        <color rgb="FFD70303"/>
      </font>
      <fill>
        <gradientFill degree="90">
          <stop position="0">
            <color rgb="FFFDB5F3"/>
          </stop>
          <stop position="1">
            <color rgb="FFFF99CC"/>
          </stop>
        </gradientFill>
      </fill>
    </dxf>
  </dxfs>
  <tableStyles count="0" defaultTableStyle="TableStyleMedium2" defaultPivotStyle="PivotStyleLight16"/>
  <colors>
    <mruColors>
      <color rgb="FFD70303"/>
      <color rgb="FFFF99CC"/>
      <color rgb="FFFDB5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Reading Progress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'Reading - Total Progress'!$A$14:$B$14</c:f>
              <c:numCache>
                <c:formatCode>0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Homeworks Progress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Homeworks!$B$13:$C$13</c:f>
              <c:numCache>
                <c:formatCode>0</c:formatCode>
                <c:ptCount val="2"/>
                <c:pt idx="0">
                  <c:v>14.285714285714286</c:v>
                </c:pt>
                <c:pt idx="1">
                  <c:v>85.714285714285708</c:v>
                </c:pt>
              </c:numCache>
            </c:numRef>
          </c:val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numFmt formatCode="0.00%" sourceLinked="0"/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('Exam Prep (Problems)'!$D$48,'Exam Prep (Problems)'!$E$48)</c:f>
              <c:numCache>
                <c:formatCode>0.00</c:formatCode>
                <c:ptCount val="2"/>
                <c:pt idx="0">
                  <c:v>1.4285714285714286</c:v>
                </c:pt>
                <c:pt idx="1">
                  <c:v>98.571428571428569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91000">
          <a:schemeClr val="accent1">
            <a:tint val="44500"/>
            <a:satMod val="160000"/>
          </a:schemeClr>
        </a:gs>
        <a:gs pos="14000">
          <a:schemeClr val="accent1">
            <a:tint val="23500"/>
            <a:satMod val="160000"/>
          </a:schemeClr>
        </a:gs>
      </a:gsLst>
      <a:lin ang="5400000" scaled="0"/>
    </a:gradFill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15</xdr:row>
      <xdr:rowOff>104775</xdr:rowOff>
    </xdr:from>
    <xdr:to>
      <xdr:col>1</xdr:col>
      <xdr:colOff>1790700</xdr:colOff>
      <xdr:row>32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14</xdr:row>
      <xdr:rowOff>109537</xdr:rowOff>
    </xdr:from>
    <xdr:to>
      <xdr:col>1</xdr:col>
      <xdr:colOff>1971675</xdr:colOff>
      <xdr:row>28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49</xdr:row>
      <xdr:rowOff>47625</xdr:rowOff>
    </xdr:from>
    <xdr:to>
      <xdr:col>2</xdr:col>
      <xdr:colOff>571500</xdr:colOff>
      <xdr:row>63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www.introprogramming.info/intro-csharp-book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://downloads.academy.telerik.com/svn/csharppart1/Lectures/3.%20Operators,%20Expressions%20and%20Statements/Operators-Expressions-and-Statements.ppt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downloads.academy.telerik.com/svn/csharppart1/Lectures/2.%20Primitive%20Data%20Types%20and%20Variables/Primitive-Data-Types-and-Variables.pptx" TargetMode="External"/><Relationship Id="rId1" Type="http://schemas.openxmlformats.org/officeDocument/2006/relationships/hyperlink" Target="http://downloads.academy.telerik.com/svn/csharppart1/2013/1.%20Introduction%20to%20Programming/Introduction-to-Programming.pptx" TargetMode="External"/><Relationship Id="rId6" Type="http://schemas.openxmlformats.org/officeDocument/2006/relationships/hyperlink" Target="http://downloads.academy.telerik.com/svn/csharppart1/Lectures/6.%20Loops/Loops.pptx" TargetMode="External"/><Relationship Id="rId5" Type="http://schemas.openxmlformats.org/officeDocument/2006/relationships/hyperlink" Target="http://downloads.academy.telerik.com/svn/csharppart1/Lectures/5.%20Conditional%20Statements/Conditional-Statements.pptx" TargetMode="External"/><Relationship Id="rId10" Type="http://schemas.openxmlformats.org/officeDocument/2006/relationships/comments" Target="../comments3.xml"/><Relationship Id="rId4" Type="http://schemas.openxmlformats.org/officeDocument/2006/relationships/hyperlink" Target="http://downloads.academy.telerik.com/svn/csharppart1/Lectures/4.%20Console%20Input%20and%20Output/Console-Input-Output.pptx" TargetMode="External"/><Relationship Id="rId9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ndiabix.com/c-sharp-programming/questions-and-answers/" TargetMode="External"/><Relationship Id="rId1" Type="http://schemas.openxmlformats.org/officeDocument/2006/relationships/hyperlink" Target="http://simpletests.bugs3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www.bgcoder.com/Contest/Practice/7" TargetMode="External"/><Relationship Id="rId7" Type="http://schemas.openxmlformats.org/officeDocument/2006/relationships/hyperlink" Target="http://www.bgcoder.com/Contest/Practice/79" TargetMode="External"/><Relationship Id="rId2" Type="http://schemas.openxmlformats.org/officeDocument/2006/relationships/hyperlink" Target="http://www.bgcoder.com/Contest/Practice/5" TargetMode="External"/><Relationship Id="rId1" Type="http://schemas.openxmlformats.org/officeDocument/2006/relationships/hyperlink" Target="http://www.bgcoder.com/Contest/Practice/80" TargetMode="External"/><Relationship Id="rId6" Type="http://schemas.openxmlformats.org/officeDocument/2006/relationships/hyperlink" Target="http://www.bgcoder.com/Contest/Practice/81" TargetMode="External"/><Relationship Id="rId11" Type="http://schemas.openxmlformats.org/officeDocument/2006/relationships/comments" Target="../comments4.xml"/><Relationship Id="rId5" Type="http://schemas.openxmlformats.org/officeDocument/2006/relationships/hyperlink" Target="http://www.bgcoder.com/Contest/Practice/11" TargetMode="External"/><Relationship Id="rId10" Type="http://schemas.openxmlformats.org/officeDocument/2006/relationships/vmlDrawing" Target="../drawings/vmlDrawing4.vml"/><Relationship Id="rId4" Type="http://schemas.openxmlformats.org/officeDocument/2006/relationships/hyperlink" Target="http://www.bgcoder.com/Contest/Practice/6" TargetMode="External"/><Relationship Id="rId9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77"/>
  <sheetViews>
    <sheetView zoomScaleNormal="100" workbookViewId="0">
      <selection activeCell="B36" sqref="B36"/>
    </sheetView>
  </sheetViews>
  <sheetFormatPr defaultRowHeight="15" x14ac:dyDescent="0.25"/>
  <cols>
    <col min="1" max="1" width="53.42578125" customWidth="1"/>
    <col min="2" max="2" width="63.7109375" customWidth="1"/>
  </cols>
  <sheetData>
    <row r="1" spans="1:2" x14ac:dyDescent="0.25">
      <c r="A1" s="8" t="s">
        <v>59</v>
      </c>
    </row>
    <row r="2" spans="1:2" x14ac:dyDescent="0.25">
      <c r="A2" s="38" t="s">
        <v>115</v>
      </c>
      <c r="B2" s="38" t="s">
        <v>114</v>
      </c>
    </row>
    <row r="3" spans="1:2" x14ac:dyDescent="0.25">
      <c r="A3" s="21" t="s">
        <v>65</v>
      </c>
      <c r="B3" s="39" t="s">
        <v>112</v>
      </c>
    </row>
    <row r="4" spans="1:2" x14ac:dyDescent="0.25">
      <c r="A4" s="15"/>
      <c r="B4" s="2"/>
    </row>
    <row r="5" spans="1:2" x14ac:dyDescent="0.25">
      <c r="A5" s="8" t="s">
        <v>60</v>
      </c>
      <c r="B5" s="8" t="s">
        <v>113</v>
      </c>
    </row>
    <row r="6" spans="1:2" x14ac:dyDescent="0.25">
      <c r="A6" s="9">
        <v>41400</v>
      </c>
      <c r="B6" s="5"/>
    </row>
    <row r="7" spans="1:2" x14ac:dyDescent="0.25">
      <c r="A7" s="10">
        <v>41401</v>
      </c>
      <c r="B7" s="5"/>
    </row>
    <row r="8" spans="1:2" x14ac:dyDescent="0.25">
      <c r="A8" s="9">
        <v>41402</v>
      </c>
      <c r="B8" s="5"/>
    </row>
    <row r="9" spans="1:2" x14ac:dyDescent="0.25">
      <c r="A9" s="10">
        <v>41403</v>
      </c>
      <c r="B9" s="5"/>
    </row>
    <row r="10" spans="1:2" x14ac:dyDescent="0.25">
      <c r="A10" s="9">
        <v>41404</v>
      </c>
      <c r="B10" s="5"/>
    </row>
    <row r="11" spans="1:2" x14ac:dyDescent="0.25">
      <c r="A11" s="10">
        <v>41405</v>
      </c>
      <c r="B11" s="5"/>
    </row>
    <row r="12" spans="1:2" x14ac:dyDescent="0.25">
      <c r="A12" s="9">
        <v>41406</v>
      </c>
      <c r="B12" s="5"/>
    </row>
    <row r="13" spans="1:2" x14ac:dyDescent="0.25">
      <c r="A13" s="10">
        <v>41407</v>
      </c>
      <c r="B13" s="5"/>
    </row>
    <row r="14" spans="1:2" x14ac:dyDescent="0.25">
      <c r="A14" s="9">
        <v>41408</v>
      </c>
      <c r="B14" s="5"/>
    </row>
    <row r="15" spans="1:2" x14ac:dyDescent="0.25">
      <c r="A15" s="10">
        <v>41409</v>
      </c>
      <c r="B15" s="5"/>
    </row>
    <row r="16" spans="1:2" x14ac:dyDescent="0.25">
      <c r="A16" s="9">
        <v>41410</v>
      </c>
      <c r="B16" s="5"/>
    </row>
    <row r="17" spans="1:2" x14ac:dyDescent="0.25">
      <c r="A17" s="10">
        <v>41411</v>
      </c>
      <c r="B17" s="5"/>
    </row>
    <row r="18" spans="1:2" x14ac:dyDescent="0.25">
      <c r="A18" s="9">
        <v>41412</v>
      </c>
      <c r="B18" s="5"/>
    </row>
    <row r="19" spans="1:2" x14ac:dyDescent="0.25">
      <c r="A19" s="10">
        <v>41413</v>
      </c>
      <c r="B19" s="5"/>
    </row>
    <row r="20" spans="1:2" x14ac:dyDescent="0.25">
      <c r="A20" s="9">
        <v>41414</v>
      </c>
      <c r="B20" s="5"/>
    </row>
    <row r="21" spans="1:2" x14ac:dyDescent="0.25">
      <c r="A21" s="10">
        <v>41415</v>
      </c>
      <c r="B21" s="5"/>
    </row>
    <row r="22" spans="1:2" x14ac:dyDescent="0.25">
      <c r="A22" s="9">
        <v>41416</v>
      </c>
      <c r="B22" s="5"/>
    </row>
    <row r="23" spans="1:2" x14ac:dyDescent="0.25">
      <c r="A23" s="10">
        <v>41417</v>
      </c>
      <c r="B23" s="5"/>
    </row>
    <row r="24" spans="1:2" x14ac:dyDescent="0.25">
      <c r="A24" s="9">
        <v>41418</v>
      </c>
      <c r="B24" s="5"/>
    </row>
    <row r="25" spans="1:2" x14ac:dyDescent="0.25">
      <c r="A25" s="10">
        <v>41419</v>
      </c>
      <c r="B25" s="5"/>
    </row>
    <row r="26" spans="1:2" x14ac:dyDescent="0.25">
      <c r="A26" s="9">
        <v>41420</v>
      </c>
      <c r="B26" s="5"/>
    </row>
    <row r="27" spans="1:2" x14ac:dyDescent="0.25">
      <c r="A27" s="10">
        <v>41421</v>
      </c>
      <c r="B27" s="5"/>
    </row>
    <row r="28" spans="1:2" x14ac:dyDescent="0.25">
      <c r="A28" s="9">
        <v>41422</v>
      </c>
      <c r="B28" s="5"/>
    </row>
    <row r="29" spans="1:2" x14ac:dyDescent="0.25">
      <c r="A29" s="10">
        <v>41423</v>
      </c>
      <c r="B29" s="5"/>
    </row>
    <row r="30" spans="1:2" x14ac:dyDescent="0.25">
      <c r="A30" s="9">
        <v>41424</v>
      </c>
      <c r="B30" s="5"/>
    </row>
    <row r="31" spans="1:2" x14ac:dyDescent="0.25">
      <c r="A31" s="10">
        <v>41425</v>
      </c>
      <c r="B31" s="5"/>
    </row>
    <row r="32" spans="1:2" x14ac:dyDescent="0.25">
      <c r="A32" s="29"/>
      <c r="B32" s="40"/>
    </row>
    <row r="33" spans="1:2" x14ac:dyDescent="0.25">
      <c r="A33" s="29"/>
      <c r="B33" s="40"/>
    </row>
    <row r="34" spans="1:2" x14ac:dyDescent="0.25">
      <c r="A34" s="29"/>
      <c r="B34" s="40"/>
    </row>
    <row r="35" spans="1:2" x14ac:dyDescent="0.25">
      <c r="A35" s="29"/>
      <c r="B35" s="5"/>
    </row>
    <row r="36" spans="1:2" x14ac:dyDescent="0.25">
      <c r="A36" s="10" t="s">
        <v>61</v>
      </c>
      <c r="B36" s="35">
        <f>SUM(B6:B35)</f>
        <v>0</v>
      </c>
    </row>
    <row r="37" spans="1:2" x14ac:dyDescent="0.25">
      <c r="A37" s="11"/>
      <c r="B37" s="4"/>
    </row>
    <row r="38" spans="1:2" x14ac:dyDescent="0.25">
      <c r="A38" s="11"/>
      <c r="B38" s="4"/>
    </row>
    <row r="39" spans="1:2" x14ac:dyDescent="0.25">
      <c r="A39" s="11"/>
      <c r="B39" s="4"/>
    </row>
    <row r="40" spans="1:2" x14ac:dyDescent="0.25">
      <c r="A40" s="11"/>
      <c r="B40" s="4"/>
    </row>
    <row r="41" spans="1:2" x14ac:dyDescent="0.25">
      <c r="A41" s="11"/>
      <c r="B41" s="4"/>
    </row>
    <row r="42" spans="1:2" x14ac:dyDescent="0.25">
      <c r="A42" s="11"/>
      <c r="B42" s="4"/>
    </row>
    <row r="43" spans="1:2" x14ac:dyDescent="0.25">
      <c r="A43" s="11"/>
      <c r="B43" s="4"/>
    </row>
    <row r="44" spans="1:2" x14ac:dyDescent="0.25">
      <c r="A44" s="11"/>
      <c r="B44" s="4"/>
    </row>
    <row r="45" spans="1:2" x14ac:dyDescent="0.25">
      <c r="A45" s="11"/>
      <c r="B45" s="4"/>
    </row>
    <row r="46" spans="1:2" x14ac:dyDescent="0.25">
      <c r="A46" s="11"/>
      <c r="B46" s="4"/>
    </row>
    <row r="47" spans="1:2" x14ac:dyDescent="0.25">
      <c r="A47" s="11"/>
      <c r="B47" s="4"/>
    </row>
    <row r="48" spans="1:2" x14ac:dyDescent="0.25">
      <c r="A48" s="11"/>
      <c r="B48" s="4"/>
    </row>
    <row r="49" spans="1:2" x14ac:dyDescent="0.25">
      <c r="A49" s="11"/>
      <c r="B49" s="4"/>
    </row>
    <row r="50" spans="1:2" x14ac:dyDescent="0.25">
      <c r="A50" s="11"/>
      <c r="B50" s="4"/>
    </row>
    <row r="51" spans="1:2" x14ac:dyDescent="0.25">
      <c r="A51" s="11"/>
      <c r="B51" s="4"/>
    </row>
    <row r="52" spans="1:2" x14ac:dyDescent="0.25">
      <c r="A52" s="11"/>
      <c r="B52" s="4"/>
    </row>
    <row r="53" spans="1:2" x14ac:dyDescent="0.25">
      <c r="A53" s="11"/>
      <c r="B53" s="4"/>
    </row>
    <row r="54" spans="1:2" x14ac:dyDescent="0.25">
      <c r="A54" s="11"/>
      <c r="B54" s="4"/>
    </row>
    <row r="55" spans="1:2" x14ac:dyDescent="0.25">
      <c r="A55" s="11"/>
      <c r="B55" s="4"/>
    </row>
    <row r="56" spans="1:2" x14ac:dyDescent="0.25">
      <c r="A56" s="11"/>
      <c r="B56" s="4"/>
    </row>
    <row r="57" spans="1:2" x14ac:dyDescent="0.25">
      <c r="A57" s="11"/>
      <c r="B57" s="4"/>
    </row>
    <row r="58" spans="1:2" x14ac:dyDescent="0.25">
      <c r="A58" s="11"/>
      <c r="B58" s="4"/>
    </row>
    <row r="59" spans="1:2" x14ac:dyDescent="0.25">
      <c r="A59" s="11"/>
      <c r="B59" s="4"/>
    </row>
    <row r="60" spans="1:2" x14ac:dyDescent="0.25">
      <c r="A60" s="11"/>
      <c r="B60" s="4"/>
    </row>
    <row r="61" spans="1:2" x14ac:dyDescent="0.25">
      <c r="A61" s="11"/>
      <c r="B61" s="4"/>
    </row>
    <row r="62" spans="1:2" x14ac:dyDescent="0.25">
      <c r="A62" s="11"/>
      <c r="B62" s="4"/>
    </row>
    <row r="63" spans="1:2" x14ac:dyDescent="0.25">
      <c r="A63" s="11"/>
      <c r="B63" s="4"/>
    </row>
    <row r="64" spans="1:2" x14ac:dyDescent="0.25">
      <c r="A64" s="11"/>
      <c r="B64" s="4"/>
    </row>
    <row r="65" spans="1:2" x14ac:dyDescent="0.25">
      <c r="A65" s="11"/>
      <c r="B65" s="4"/>
    </row>
    <row r="66" spans="1:2" x14ac:dyDescent="0.25">
      <c r="A66" s="11"/>
      <c r="B66" s="4"/>
    </row>
    <row r="67" spans="1:2" x14ac:dyDescent="0.25">
      <c r="A67" s="11"/>
      <c r="B67" s="4"/>
    </row>
    <row r="68" spans="1:2" x14ac:dyDescent="0.25">
      <c r="A68" s="11"/>
      <c r="B68" s="4"/>
    </row>
    <row r="69" spans="1:2" x14ac:dyDescent="0.25">
      <c r="A69" s="11"/>
      <c r="B69" s="4"/>
    </row>
    <row r="70" spans="1:2" x14ac:dyDescent="0.25">
      <c r="A70" s="11"/>
      <c r="B70" s="4"/>
    </row>
    <row r="71" spans="1:2" x14ac:dyDescent="0.25">
      <c r="A71" s="11"/>
      <c r="B71" s="4"/>
    </row>
    <row r="72" spans="1:2" x14ac:dyDescent="0.25">
      <c r="A72" s="11"/>
      <c r="B72" s="4"/>
    </row>
    <row r="73" spans="1:2" x14ac:dyDescent="0.25">
      <c r="A73" s="11"/>
      <c r="B73" s="4"/>
    </row>
    <row r="74" spans="1:2" x14ac:dyDescent="0.25">
      <c r="A74" s="11"/>
      <c r="B74" s="4"/>
    </row>
    <row r="75" spans="1:2" x14ac:dyDescent="0.25">
      <c r="A75" s="11"/>
      <c r="B75" s="4"/>
    </row>
    <row r="76" spans="1:2" x14ac:dyDescent="0.25">
      <c r="A76" s="11"/>
      <c r="B76" s="4"/>
    </row>
    <row r="77" spans="1:2" x14ac:dyDescent="0.25">
      <c r="A77" s="11"/>
      <c r="B77" s="4"/>
    </row>
    <row r="78" spans="1:2" x14ac:dyDescent="0.25">
      <c r="A78" s="11"/>
      <c r="B78" s="4"/>
    </row>
    <row r="79" spans="1:2" x14ac:dyDescent="0.25">
      <c r="A79" s="11"/>
      <c r="B79" s="4"/>
    </row>
    <row r="80" spans="1:2" x14ac:dyDescent="0.25">
      <c r="A80" s="11"/>
      <c r="B80" s="4"/>
    </row>
    <row r="81" spans="1:2" x14ac:dyDescent="0.25">
      <c r="A81" s="11"/>
      <c r="B81" s="4"/>
    </row>
    <row r="82" spans="1:2" x14ac:dyDescent="0.25">
      <c r="A82" s="11"/>
      <c r="B82" s="4"/>
    </row>
    <row r="83" spans="1:2" x14ac:dyDescent="0.25">
      <c r="A83" s="11"/>
      <c r="B83" s="4"/>
    </row>
    <row r="84" spans="1:2" x14ac:dyDescent="0.25">
      <c r="A84" s="11"/>
      <c r="B84" s="4"/>
    </row>
    <row r="85" spans="1:2" x14ac:dyDescent="0.25">
      <c r="A85" s="11"/>
      <c r="B85" s="4"/>
    </row>
    <row r="86" spans="1:2" x14ac:dyDescent="0.25">
      <c r="A86" s="11"/>
      <c r="B86" s="4"/>
    </row>
    <row r="87" spans="1:2" x14ac:dyDescent="0.25">
      <c r="A87" s="11"/>
      <c r="B87" s="4"/>
    </row>
    <row r="88" spans="1:2" x14ac:dyDescent="0.25">
      <c r="A88" s="11"/>
      <c r="B88" s="4"/>
    </row>
    <row r="89" spans="1:2" x14ac:dyDescent="0.25">
      <c r="A89" s="11"/>
      <c r="B89" s="4"/>
    </row>
    <row r="90" spans="1:2" x14ac:dyDescent="0.25">
      <c r="A90" s="11"/>
      <c r="B90" s="4"/>
    </row>
    <row r="91" spans="1:2" x14ac:dyDescent="0.25">
      <c r="A91" s="11"/>
      <c r="B91" s="4"/>
    </row>
    <row r="92" spans="1:2" x14ac:dyDescent="0.25">
      <c r="A92" s="11"/>
      <c r="B92" s="4"/>
    </row>
    <row r="93" spans="1:2" x14ac:dyDescent="0.25">
      <c r="A93" s="11"/>
      <c r="B93" s="4"/>
    </row>
    <row r="94" spans="1:2" x14ac:dyDescent="0.25">
      <c r="A94" s="11"/>
      <c r="B94" s="4"/>
    </row>
    <row r="95" spans="1:2" x14ac:dyDescent="0.25">
      <c r="A95" s="11"/>
      <c r="B95" s="4"/>
    </row>
    <row r="96" spans="1:2" x14ac:dyDescent="0.25">
      <c r="A96" s="11"/>
      <c r="B96" s="4"/>
    </row>
    <row r="97" spans="1:2" x14ac:dyDescent="0.25">
      <c r="A97" s="11"/>
      <c r="B97" s="4"/>
    </row>
    <row r="98" spans="1:2" x14ac:dyDescent="0.25">
      <c r="A98" s="11"/>
      <c r="B98" s="4"/>
    </row>
    <row r="99" spans="1:2" x14ac:dyDescent="0.25">
      <c r="A99" s="11"/>
      <c r="B99" s="4"/>
    </row>
    <row r="100" spans="1:2" x14ac:dyDescent="0.25">
      <c r="A100" s="11"/>
      <c r="B100" s="4"/>
    </row>
    <row r="101" spans="1:2" x14ac:dyDescent="0.25">
      <c r="A101" s="11"/>
      <c r="B101" s="4"/>
    </row>
    <row r="102" spans="1:2" x14ac:dyDescent="0.25">
      <c r="A102" s="11"/>
      <c r="B102" s="4"/>
    </row>
    <row r="103" spans="1:2" x14ac:dyDescent="0.25">
      <c r="A103" s="11"/>
      <c r="B103" s="4"/>
    </row>
    <row r="104" spans="1:2" x14ac:dyDescent="0.25">
      <c r="A104" s="11"/>
      <c r="B104" s="4"/>
    </row>
    <row r="105" spans="1:2" x14ac:dyDescent="0.25">
      <c r="A105" s="11"/>
      <c r="B105" s="4"/>
    </row>
    <row r="106" spans="1:2" x14ac:dyDescent="0.25">
      <c r="A106" s="11"/>
      <c r="B106" s="4"/>
    </row>
    <row r="107" spans="1:2" x14ac:dyDescent="0.25">
      <c r="A107" s="11"/>
      <c r="B107" s="4"/>
    </row>
    <row r="108" spans="1:2" x14ac:dyDescent="0.25">
      <c r="A108" s="11"/>
      <c r="B108" s="4"/>
    </row>
    <row r="109" spans="1:2" x14ac:dyDescent="0.25">
      <c r="A109" s="11"/>
      <c r="B109" s="4"/>
    </row>
    <row r="110" spans="1:2" x14ac:dyDescent="0.25">
      <c r="A110" s="11"/>
      <c r="B110" s="4"/>
    </row>
    <row r="111" spans="1:2" x14ac:dyDescent="0.25">
      <c r="A111" s="11"/>
      <c r="B111" s="4"/>
    </row>
    <row r="112" spans="1:2" x14ac:dyDescent="0.25">
      <c r="A112" s="11"/>
      <c r="B112" s="4"/>
    </row>
    <row r="113" spans="1:2" x14ac:dyDescent="0.25">
      <c r="A113" s="11"/>
      <c r="B113" s="4"/>
    </row>
    <row r="114" spans="1:2" x14ac:dyDescent="0.25">
      <c r="A114" s="11"/>
      <c r="B114" s="4"/>
    </row>
    <row r="115" spans="1:2" x14ac:dyDescent="0.25">
      <c r="A115" s="11"/>
      <c r="B115" s="4"/>
    </row>
    <row r="116" spans="1:2" x14ac:dyDescent="0.25">
      <c r="A116" s="11"/>
      <c r="B116" s="4"/>
    </row>
    <row r="117" spans="1:2" x14ac:dyDescent="0.25">
      <c r="A117" s="11"/>
      <c r="B117" s="4"/>
    </row>
    <row r="118" spans="1:2" x14ac:dyDescent="0.25">
      <c r="A118" s="11"/>
      <c r="B118" s="4"/>
    </row>
    <row r="119" spans="1:2" x14ac:dyDescent="0.25">
      <c r="A119" s="11"/>
      <c r="B119" s="4"/>
    </row>
    <row r="120" spans="1:2" x14ac:dyDescent="0.25">
      <c r="A120" s="11"/>
      <c r="B120" s="4"/>
    </row>
    <row r="121" spans="1:2" x14ac:dyDescent="0.25">
      <c r="A121" s="11"/>
      <c r="B121" s="4"/>
    </row>
    <row r="122" spans="1:2" x14ac:dyDescent="0.25">
      <c r="A122" s="11"/>
      <c r="B122" s="4"/>
    </row>
    <row r="123" spans="1:2" x14ac:dyDescent="0.25">
      <c r="A123" s="11"/>
      <c r="B123" s="4"/>
    </row>
    <row r="124" spans="1:2" x14ac:dyDescent="0.25">
      <c r="A124" s="11"/>
      <c r="B124" s="4"/>
    </row>
    <row r="125" spans="1:2" x14ac:dyDescent="0.25">
      <c r="A125" s="11"/>
      <c r="B125" s="4"/>
    </row>
    <row r="126" spans="1:2" x14ac:dyDescent="0.25">
      <c r="A126" s="11"/>
      <c r="B126" s="4"/>
    </row>
    <row r="127" spans="1:2" x14ac:dyDescent="0.25">
      <c r="A127" s="11"/>
      <c r="B127" s="4"/>
    </row>
    <row r="128" spans="1:2" x14ac:dyDescent="0.25">
      <c r="A128" s="11"/>
      <c r="B128" s="4"/>
    </row>
    <row r="129" spans="1:2" x14ac:dyDescent="0.25">
      <c r="A129" s="11"/>
      <c r="B129" s="4"/>
    </row>
    <row r="130" spans="1:2" x14ac:dyDescent="0.25">
      <c r="A130" s="11"/>
      <c r="B130" s="4"/>
    </row>
    <row r="131" spans="1:2" x14ac:dyDescent="0.25">
      <c r="A131" s="11"/>
      <c r="B131" s="4"/>
    </row>
    <row r="132" spans="1:2" x14ac:dyDescent="0.25">
      <c r="A132" s="11"/>
      <c r="B132" s="4"/>
    </row>
    <row r="133" spans="1:2" x14ac:dyDescent="0.25">
      <c r="A133" s="11"/>
      <c r="B133" s="4"/>
    </row>
    <row r="134" spans="1:2" x14ac:dyDescent="0.25">
      <c r="A134" s="11"/>
      <c r="B134" s="4"/>
    </row>
    <row r="135" spans="1:2" x14ac:dyDescent="0.25">
      <c r="A135" s="11"/>
      <c r="B135" s="4"/>
    </row>
    <row r="136" spans="1:2" x14ac:dyDescent="0.25">
      <c r="A136" s="11"/>
      <c r="B136" s="4"/>
    </row>
    <row r="137" spans="1:2" x14ac:dyDescent="0.25">
      <c r="A137" s="11"/>
      <c r="B137" s="4"/>
    </row>
    <row r="138" spans="1:2" x14ac:dyDescent="0.25">
      <c r="A138" s="11"/>
      <c r="B138" s="4"/>
    </row>
    <row r="139" spans="1:2" x14ac:dyDescent="0.25">
      <c r="A139" s="11"/>
      <c r="B139" s="4"/>
    </row>
    <row r="140" spans="1:2" x14ac:dyDescent="0.25">
      <c r="A140" s="11"/>
      <c r="B140" s="4"/>
    </row>
    <row r="141" spans="1:2" x14ac:dyDescent="0.25">
      <c r="A141" s="11"/>
      <c r="B141" s="4"/>
    </row>
    <row r="142" spans="1:2" x14ac:dyDescent="0.25">
      <c r="A142" s="11"/>
      <c r="B142" s="4"/>
    </row>
    <row r="143" spans="1:2" x14ac:dyDescent="0.25">
      <c r="A143" s="11"/>
      <c r="B143" s="4"/>
    </row>
    <row r="144" spans="1:2" x14ac:dyDescent="0.25">
      <c r="A144" s="11"/>
      <c r="B144" s="4"/>
    </row>
    <row r="145" spans="1:2" x14ac:dyDescent="0.25">
      <c r="A145" s="11"/>
      <c r="B145" s="4"/>
    </row>
    <row r="146" spans="1:2" x14ac:dyDescent="0.25">
      <c r="A146" s="11"/>
      <c r="B146" s="4"/>
    </row>
    <row r="147" spans="1:2" x14ac:dyDescent="0.25">
      <c r="A147" s="11"/>
      <c r="B147" s="4"/>
    </row>
    <row r="148" spans="1:2" x14ac:dyDescent="0.25">
      <c r="A148" s="11"/>
      <c r="B148" s="4"/>
    </row>
    <row r="149" spans="1:2" x14ac:dyDescent="0.25">
      <c r="A149" s="11"/>
      <c r="B149" s="4"/>
    </row>
    <row r="150" spans="1:2" x14ac:dyDescent="0.25">
      <c r="A150" s="11"/>
      <c r="B150" s="4"/>
    </row>
    <row r="151" spans="1:2" x14ac:dyDescent="0.25">
      <c r="A151" s="11"/>
      <c r="B151" s="4"/>
    </row>
    <row r="152" spans="1:2" x14ac:dyDescent="0.25">
      <c r="A152" s="11"/>
      <c r="B152" s="4"/>
    </row>
    <row r="153" spans="1:2" x14ac:dyDescent="0.25">
      <c r="A153" s="11"/>
      <c r="B153" s="4"/>
    </row>
    <row r="154" spans="1:2" x14ac:dyDescent="0.25">
      <c r="A154" s="11"/>
      <c r="B154" s="4"/>
    </row>
    <row r="155" spans="1:2" x14ac:dyDescent="0.25">
      <c r="A155" s="11"/>
      <c r="B155" s="4"/>
    </row>
    <row r="156" spans="1:2" x14ac:dyDescent="0.25">
      <c r="A156" s="11"/>
      <c r="B156" s="4"/>
    </row>
    <row r="157" spans="1:2" x14ac:dyDescent="0.25">
      <c r="A157" s="11"/>
      <c r="B157" s="4"/>
    </row>
    <row r="158" spans="1:2" x14ac:dyDescent="0.25">
      <c r="A158" s="11"/>
      <c r="B158" s="4"/>
    </row>
    <row r="159" spans="1:2" x14ac:dyDescent="0.25">
      <c r="A159" s="11"/>
      <c r="B159" s="4"/>
    </row>
    <row r="160" spans="1:2" x14ac:dyDescent="0.25">
      <c r="A160" s="11"/>
      <c r="B160" s="4"/>
    </row>
    <row r="161" spans="1:2" x14ac:dyDescent="0.25">
      <c r="A161" s="11"/>
      <c r="B161" s="4"/>
    </row>
    <row r="162" spans="1:2" x14ac:dyDescent="0.25">
      <c r="A162" s="11"/>
      <c r="B162" s="4"/>
    </row>
    <row r="163" spans="1:2" x14ac:dyDescent="0.25">
      <c r="A163" s="11"/>
      <c r="B163" s="4"/>
    </row>
    <row r="164" spans="1:2" x14ac:dyDescent="0.25">
      <c r="A164" s="11"/>
      <c r="B164" s="4"/>
    </row>
    <row r="165" spans="1:2" x14ac:dyDescent="0.25">
      <c r="A165" s="11"/>
      <c r="B165" s="4"/>
    </row>
    <row r="166" spans="1:2" x14ac:dyDescent="0.25">
      <c r="A166" s="11"/>
      <c r="B166" s="4"/>
    </row>
    <row r="167" spans="1:2" x14ac:dyDescent="0.25">
      <c r="A167" s="11"/>
      <c r="B167" s="4"/>
    </row>
    <row r="168" spans="1:2" x14ac:dyDescent="0.25">
      <c r="A168" s="11"/>
      <c r="B168" s="4"/>
    </row>
    <row r="169" spans="1:2" x14ac:dyDescent="0.25">
      <c r="A169" s="11"/>
      <c r="B169" s="4"/>
    </row>
    <row r="170" spans="1:2" x14ac:dyDescent="0.25">
      <c r="A170" s="11"/>
      <c r="B170" s="4"/>
    </row>
    <row r="171" spans="1:2" x14ac:dyDescent="0.25">
      <c r="A171" s="11"/>
      <c r="B171" s="4"/>
    </row>
    <row r="172" spans="1:2" x14ac:dyDescent="0.25">
      <c r="A172" s="11"/>
      <c r="B172" s="4"/>
    </row>
    <row r="173" spans="1:2" x14ac:dyDescent="0.25">
      <c r="A173" s="11"/>
      <c r="B173" s="4"/>
    </row>
    <row r="174" spans="1:2" x14ac:dyDescent="0.25">
      <c r="A174" s="11"/>
      <c r="B174" s="4"/>
    </row>
    <row r="175" spans="1:2" x14ac:dyDescent="0.25">
      <c r="A175" s="11"/>
      <c r="B175" s="4"/>
    </row>
    <row r="176" spans="1:2" x14ac:dyDescent="0.25">
      <c r="A176" s="11"/>
      <c r="B176" s="4"/>
    </row>
    <row r="177" spans="1:2" x14ac:dyDescent="0.25">
      <c r="A177" s="11"/>
      <c r="B177" s="4"/>
    </row>
    <row r="178" spans="1:2" x14ac:dyDescent="0.25">
      <c r="A178" s="11"/>
      <c r="B178" s="4"/>
    </row>
    <row r="179" spans="1:2" x14ac:dyDescent="0.25">
      <c r="A179" s="11"/>
      <c r="B179" s="4"/>
    </row>
    <row r="180" spans="1:2" x14ac:dyDescent="0.25">
      <c r="A180" s="11"/>
      <c r="B180" s="4"/>
    </row>
    <row r="181" spans="1:2" x14ac:dyDescent="0.25">
      <c r="A181" s="11"/>
      <c r="B181" s="4"/>
    </row>
    <row r="182" spans="1:2" x14ac:dyDescent="0.25">
      <c r="A182" s="11"/>
      <c r="B182" s="4"/>
    </row>
    <row r="183" spans="1:2" x14ac:dyDescent="0.25">
      <c r="A183" s="11"/>
      <c r="B183" s="4"/>
    </row>
    <row r="184" spans="1:2" x14ac:dyDescent="0.25">
      <c r="A184" s="11"/>
      <c r="B184" s="4"/>
    </row>
    <row r="185" spans="1:2" x14ac:dyDescent="0.25">
      <c r="A185" s="11"/>
      <c r="B185" s="4"/>
    </row>
    <row r="186" spans="1:2" x14ac:dyDescent="0.25">
      <c r="A186" s="11"/>
      <c r="B186" s="4"/>
    </row>
    <row r="187" spans="1:2" x14ac:dyDescent="0.25">
      <c r="A187" s="11"/>
      <c r="B187" s="4"/>
    </row>
    <row r="188" spans="1:2" x14ac:dyDescent="0.25">
      <c r="A188" s="11"/>
      <c r="B188" s="4"/>
    </row>
    <row r="189" spans="1:2" x14ac:dyDescent="0.25">
      <c r="A189" s="11"/>
      <c r="B189" s="4"/>
    </row>
    <row r="190" spans="1:2" x14ac:dyDescent="0.25">
      <c r="A190" s="11"/>
      <c r="B190" s="4"/>
    </row>
    <row r="191" spans="1:2" x14ac:dyDescent="0.25">
      <c r="A191" s="11"/>
      <c r="B191" s="4"/>
    </row>
    <row r="192" spans="1:2" x14ac:dyDescent="0.25">
      <c r="A192" s="11"/>
      <c r="B192" s="4"/>
    </row>
    <row r="193" spans="1:2" x14ac:dyDescent="0.25">
      <c r="A193" s="11"/>
      <c r="B193" s="4"/>
    </row>
    <row r="194" spans="1:2" x14ac:dyDescent="0.25">
      <c r="A194" s="11"/>
      <c r="B194" s="4"/>
    </row>
    <row r="195" spans="1:2" x14ac:dyDescent="0.25">
      <c r="A195" s="11"/>
      <c r="B195" s="4"/>
    </row>
    <row r="196" spans="1:2" x14ac:dyDescent="0.25">
      <c r="A196" s="11"/>
      <c r="B196" s="4"/>
    </row>
    <row r="197" spans="1:2" x14ac:dyDescent="0.25">
      <c r="A197" s="11"/>
      <c r="B197" s="4"/>
    </row>
    <row r="198" spans="1:2" x14ac:dyDescent="0.25">
      <c r="A198" s="11"/>
      <c r="B198" s="4"/>
    </row>
    <row r="199" spans="1:2" x14ac:dyDescent="0.25">
      <c r="A199" s="11"/>
      <c r="B199" s="4"/>
    </row>
    <row r="200" spans="1:2" x14ac:dyDescent="0.25">
      <c r="A200" s="11"/>
      <c r="B200" s="4"/>
    </row>
    <row r="201" spans="1:2" x14ac:dyDescent="0.25">
      <c r="A201" s="11"/>
      <c r="B201" s="4"/>
    </row>
    <row r="202" spans="1:2" x14ac:dyDescent="0.25">
      <c r="A202" s="11"/>
      <c r="B202" s="4"/>
    </row>
    <row r="203" spans="1:2" x14ac:dyDescent="0.25">
      <c r="A203" s="11"/>
      <c r="B203" s="4"/>
    </row>
    <row r="204" spans="1:2" x14ac:dyDescent="0.25">
      <c r="A204" s="11"/>
      <c r="B204" s="4"/>
    </row>
    <row r="205" spans="1:2" x14ac:dyDescent="0.25">
      <c r="A205" s="11"/>
      <c r="B205" s="4"/>
    </row>
    <row r="206" spans="1:2" x14ac:dyDescent="0.25">
      <c r="A206" s="11"/>
      <c r="B206" s="4"/>
    </row>
    <row r="207" spans="1:2" x14ac:dyDescent="0.25">
      <c r="A207" s="11"/>
      <c r="B207" s="4"/>
    </row>
    <row r="208" spans="1:2" x14ac:dyDescent="0.25">
      <c r="A208" s="11"/>
      <c r="B208" s="4"/>
    </row>
    <row r="209" spans="1:2" x14ac:dyDescent="0.25">
      <c r="A209" s="11"/>
      <c r="B209" s="4"/>
    </row>
    <row r="210" spans="1:2" x14ac:dyDescent="0.25">
      <c r="A210" s="11"/>
      <c r="B210" s="4"/>
    </row>
    <row r="211" spans="1:2" x14ac:dyDescent="0.25">
      <c r="A211" s="11"/>
      <c r="B211" s="4"/>
    </row>
    <row r="212" spans="1:2" x14ac:dyDescent="0.25">
      <c r="A212" s="11"/>
      <c r="B212" s="4"/>
    </row>
    <row r="213" spans="1:2" x14ac:dyDescent="0.25">
      <c r="A213" s="11"/>
      <c r="B213" s="4"/>
    </row>
    <row r="214" spans="1:2" x14ac:dyDescent="0.25">
      <c r="A214" s="11"/>
      <c r="B214" s="4"/>
    </row>
    <row r="215" spans="1:2" x14ac:dyDescent="0.25">
      <c r="A215" s="11"/>
      <c r="B215" s="4"/>
    </row>
    <row r="216" spans="1:2" x14ac:dyDescent="0.25">
      <c r="A216" s="11"/>
      <c r="B216" s="4"/>
    </row>
    <row r="217" spans="1:2" x14ac:dyDescent="0.25">
      <c r="A217" s="11"/>
      <c r="B217" s="4"/>
    </row>
    <row r="218" spans="1:2" x14ac:dyDescent="0.25">
      <c r="A218" s="11"/>
      <c r="B218" s="4"/>
    </row>
    <row r="219" spans="1:2" x14ac:dyDescent="0.25">
      <c r="A219" s="11"/>
      <c r="B219" s="4"/>
    </row>
    <row r="220" spans="1:2" x14ac:dyDescent="0.25">
      <c r="A220" s="11"/>
      <c r="B220" s="4"/>
    </row>
    <row r="221" spans="1:2" x14ac:dyDescent="0.25">
      <c r="A221" s="11"/>
      <c r="B221" s="4"/>
    </row>
    <row r="222" spans="1:2" x14ac:dyDescent="0.25">
      <c r="A222" s="11"/>
      <c r="B222" s="4"/>
    </row>
    <row r="223" spans="1:2" x14ac:dyDescent="0.25">
      <c r="A223" s="11"/>
      <c r="B223" s="4"/>
    </row>
    <row r="224" spans="1:2" x14ac:dyDescent="0.25">
      <c r="A224" s="11"/>
      <c r="B224" s="4"/>
    </row>
    <row r="225" spans="1:2" x14ac:dyDescent="0.25">
      <c r="A225" s="11"/>
      <c r="B225" s="4"/>
    </row>
    <row r="226" spans="1:2" x14ac:dyDescent="0.25">
      <c r="A226" s="11"/>
      <c r="B226" s="4"/>
    </row>
    <row r="227" spans="1:2" x14ac:dyDescent="0.25">
      <c r="A227" s="11"/>
      <c r="B227" s="4"/>
    </row>
    <row r="228" spans="1:2" x14ac:dyDescent="0.25">
      <c r="A228" s="11"/>
      <c r="B228" s="4"/>
    </row>
    <row r="229" spans="1:2" x14ac:dyDescent="0.25">
      <c r="A229" s="11"/>
      <c r="B229" s="4"/>
    </row>
    <row r="230" spans="1:2" x14ac:dyDescent="0.25">
      <c r="A230" s="11"/>
      <c r="B230" s="4"/>
    </row>
    <row r="231" spans="1:2" x14ac:dyDescent="0.25">
      <c r="A231" s="11"/>
      <c r="B231" s="4"/>
    </row>
    <row r="232" spans="1:2" x14ac:dyDescent="0.25">
      <c r="A232" s="11"/>
      <c r="B232" s="4"/>
    </row>
    <row r="233" spans="1:2" x14ac:dyDescent="0.25">
      <c r="A233" s="11"/>
      <c r="B233" s="4"/>
    </row>
    <row r="234" spans="1:2" x14ac:dyDescent="0.25">
      <c r="A234" s="11"/>
      <c r="B234" s="4"/>
    </row>
    <row r="235" spans="1:2" x14ac:dyDescent="0.25">
      <c r="A235" s="11"/>
      <c r="B235" s="4"/>
    </row>
    <row r="236" spans="1:2" x14ac:dyDescent="0.25">
      <c r="A236" s="11"/>
      <c r="B236" s="4"/>
    </row>
    <row r="237" spans="1:2" x14ac:dyDescent="0.25">
      <c r="A237" s="11"/>
      <c r="B237" s="4"/>
    </row>
    <row r="238" spans="1:2" x14ac:dyDescent="0.25">
      <c r="A238" s="11"/>
      <c r="B238" s="4"/>
    </row>
    <row r="239" spans="1:2" x14ac:dyDescent="0.25">
      <c r="A239" s="11"/>
      <c r="B239" s="4"/>
    </row>
    <row r="240" spans="1:2" x14ac:dyDescent="0.25">
      <c r="A240" s="11"/>
      <c r="B240" s="4"/>
    </row>
    <row r="241" spans="1:2" x14ac:dyDescent="0.25">
      <c r="A241" s="11"/>
      <c r="B241" s="4"/>
    </row>
    <row r="242" spans="1:2" x14ac:dyDescent="0.25">
      <c r="A242" s="11"/>
      <c r="B242" s="4"/>
    </row>
    <row r="243" spans="1:2" x14ac:dyDescent="0.25">
      <c r="A243" s="11"/>
      <c r="B243" s="4"/>
    </row>
    <row r="244" spans="1:2" x14ac:dyDescent="0.25">
      <c r="A244" s="11"/>
      <c r="B244" s="4"/>
    </row>
    <row r="245" spans="1:2" x14ac:dyDescent="0.25">
      <c r="A245" s="11"/>
      <c r="B245" s="4"/>
    </row>
    <row r="246" spans="1:2" x14ac:dyDescent="0.25">
      <c r="A246" s="11"/>
      <c r="B246" s="4"/>
    </row>
    <row r="247" spans="1:2" x14ac:dyDescent="0.25">
      <c r="A247" s="11"/>
      <c r="B247" s="4"/>
    </row>
    <row r="248" spans="1:2" x14ac:dyDescent="0.25">
      <c r="A248" s="11"/>
      <c r="B248" s="4"/>
    </row>
    <row r="249" spans="1:2" x14ac:dyDescent="0.25">
      <c r="A249" s="11"/>
      <c r="B249" s="4"/>
    </row>
    <row r="250" spans="1:2" x14ac:dyDescent="0.25">
      <c r="A250" s="11"/>
      <c r="B250" s="4"/>
    </row>
    <row r="251" spans="1:2" x14ac:dyDescent="0.25">
      <c r="A251" s="11"/>
      <c r="B251" s="4"/>
    </row>
    <row r="252" spans="1:2" x14ac:dyDescent="0.25">
      <c r="A252" s="11"/>
      <c r="B252" s="4"/>
    </row>
    <row r="253" spans="1:2" x14ac:dyDescent="0.25">
      <c r="A253" s="11"/>
      <c r="B253" s="4"/>
    </row>
    <row r="254" spans="1:2" x14ac:dyDescent="0.25">
      <c r="A254" s="11"/>
      <c r="B254" s="4"/>
    </row>
    <row r="255" spans="1:2" x14ac:dyDescent="0.25">
      <c r="A255" s="11"/>
      <c r="B255" s="4"/>
    </row>
    <row r="256" spans="1:2" x14ac:dyDescent="0.25">
      <c r="A256" s="11"/>
      <c r="B256" s="4"/>
    </row>
    <row r="257" spans="1:2" x14ac:dyDescent="0.25">
      <c r="A257" s="11"/>
      <c r="B257" s="4"/>
    </row>
    <row r="258" spans="1:2" x14ac:dyDescent="0.25">
      <c r="A258" s="11"/>
      <c r="B258" s="4"/>
    </row>
    <row r="259" spans="1:2" x14ac:dyDescent="0.25">
      <c r="A259" s="11"/>
      <c r="B259" s="4"/>
    </row>
    <row r="260" spans="1:2" x14ac:dyDescent="0.25">
      <c r="A260" s="11"/>
      <c r="B260" s="4"/>
    </row>
    <row r="261" spans="1:2" x14ac:dyDescent="0.25">
      <c r="A261" s="11"/>
      <c r="B261" s="4"/>
    </row>
    <row r="262" spans="1:2" x14ac:dyDescent="0.25">
      <c r="A262" s="11"/>
      <c r="B262" s="4"/>
    </row>
    <row r="263" spans="1:2" x14ac:dyDescent="0.25">
      <c r="A263" s="11"/>
      <c r="B263" s="4"/>
    </row>
    <row r="264" spans="1:2" x14ac:dyDescent="0.25">
      <c r="A264" s="11"/>
      <c r="B264" s="4"/>
    </row>
    <row r="265" spans="1:2" x14ac:dyDescent="0.25">
      <c r="A265" s="11"/>
      <c r="B265" s="4"/>
    </row>
    <row r="266" spans="1:2" x14ac:dyDescent="0.25">
      <c r="A266" s="11"/>
      <c r="B266" s="4"/>
    </row>
    <row r="267" spans="1:2" x14ac:dyDescent="0.25">
      <c r="A267" s="11"/>
      <c r="B267" s="4"/>
    </row>
    <row r="268" spans="1:2" x14ac:dyDescent="0.25">
      <c r="A268" s="11"/>
      <c r="B268" s="4"/>
    </row>
    <row r="269" spans="1:2" x14ac:dyDescent="0.25">
      <c r="A269" s="11"/>
      <c r="B269" s="4"/>
    </row>
    <row r="270" spans="1:2" x14ac:dyDescent="0.25">
      <c r="A270" s="11"/>
      <c r="B270" s="4"/>
    </row>
    <row r="271" spans="1:2" x14ac:dyDescent="0.25">
      <c r="A271" s="11"/>
      <c r="B271" s="4"/>
    </row>
    <row r="272" spans="1:2" x14ac:dyDescent="0.25">
      <c r="A272" s="11"/>
      <c r="B272" s="4"/>
    </row>
    <row r="273" spans="1:2" x14ac:dyDescent="0.25">
      <c r="A273" s="11"/>
      <c r="B273" s="4"/>
    </row>
    <row r="274" spans="1:2" x14ac:dyDescent="0.25">
      <c r="A274" s="11"/>
      <c r="B274" s="4"/>
    </row>
    <row r="275" spans="1:2" x14ac:dyDescent="0.25">
      <c r="A275" s="11"/>
      <c r="B275" s="4"/>
    </row>
    <row r="276" spans="1:2" x14ac:dyDescent="0.25">
      <c r="A276" s="11"/>
      <c r="B276" s="4"/>
    </row>
    <row r="277" spans="1:2" x14ac:dyDescent="0.25">
      <c r="A277" s="11"/>
      <c r="B277" s="4"/>
    </row>
    <row r="278" spans="1:2" x14ac:dyDescent="0.25">
      <c r="A278" s="11"/>
      <c r="B278" s="4"/>
    </row>
    <row r="279" spans="1:2" x14ac:dyDescent="0.25">
      <c r="A279" s="11"/>
      <c r="B279" s="4"/>
    </row>
    <row r="280" spans="1:2" x14ac:dyDescent="0.25">
      <c r="A280" s="11"/>
      <c r="B280" s="4"/>
    </row>
    <row r="281" spans="1:2" x14ac:dyDescent="0.25">
      <c r="A281" s="11"/>
      <c r="B281" s="4"/>
    </row>
    <row r="282" spans="1:2" x14ac:dyDescent="0.25">
      <c r="A282" s="11"/>
      <c r="B282" s="4"/>
    </row>
    <row r="283" spans="1:2" x14ac:dyDescent="0.25">
      <c r="A283" s="11"/>
      <c r="B283" s="4"/>
    </row>
    <row r="284" spans="1:2" x14ac:dyDescent="0.25">
      <c r="A284" s="11"/>
      <c r="B284" s="4"/>
    </row>
    <row r="285" spans="1:2" x14ac:dyDescent="0.25">
      <c r="A285" s="11"/>
      <c r="B285" s="4"/>
    </row>
    <row r="286" spans="1:2" x14ac:dyDescent="0.25">
      <c r="A286" s="11"/>
      <c r="B286" s="4"/>
    </row>
    <row r="287" spans="1:2" x14ac:dyDescent="0.25">
      <c r="A287" s="11"/>
      <c r="B287" s="4"/>
    </row>
    <row r="288" spans="1:2" x14ac:dyDescent="0.25">
      <c r="A288" s="11"/>
      <c r="B288" s="4"/>
    </row>
    <row r="289" spans="1:2" x14ac:dyDescent="0.25">
      <c r="A289" s="11"/>
      <c r="B289" s="4"/>
    </row>
    <row r="290" spans="1:2" x14ac:dyDescent="0.25">
      <c r="A290" s="11"/>
      <c r="B290" s="4"/>
    </row>
    <row r="291" spans="1:2" x14ac:dyDescent="0.25">
      <c r="A291" s="11"/>
      <c r="B291" s="4"/>
    </row>
    <row r="292" spans="1:2" x14ac:dyDescent="0.25">
      <c r="A292" s="11"/>
      <c r="B292" s="4"/>
    </row>
    <row r="293" spans="1:2" x14ac:dyDescent="0.25">
      <c r="A293" s="11"/>
      <c r="B293" s="4"/>
    </row>
    <row r="294" spans="1:2" x14ac:dyDescent="0.25">
      <c r="A294" s="11"/>
      <c r="B294" s="4"/>
    </row>
    <row r="295" spans="1:2" x14ac:dyDescent="0.25">
      <c r="A295" s="11"/>
      <c r="B295" s="4"/>
    </row>
    <row r="296" spans="1:2" x14ac:dyDescent="0.25">
      <c r="A296" s="11"/>
      <c r="B296" s="4"/>
    </row>
    <row r="297" spans="1:2" x14ac:dyDescent="0.25">
      <c r="A297" s="11"/>
      <c r="B297" s="4"/>
    </row>
    <row r="298" spans="1:2" x14ac:dyDescent="0.25">
      <c r="A298" s="11"/>
      <c r="B298" s="4"/>
    </row>
    <row r="299" spans="1:2" x14ac:dyDescent="0.25">
      <c r="A299" s="11"/>
      <c r="B299" s="4"/>
    </row>
    <row r="300" spans="1:2" x14ac:dyDescent="0.25">
      <c r="A300" s="11"/>
      <c r="B300" s="4"/>
    </row>
    <row r="301" spans="1:2" x14ac:dyDescent="0.25">
      <c r="A301" s="11"/>
      <c r="B301" s="4"/>
    </row>
    <row r="302" spans="1:2" x14ac:dyDescent="0.25">
      <c r="A302" s="11"/>
      <c r="B302" s="4"/>
    </row>
    <row r="303" spans="1:2" x14ac:dyDescent="0.25">
      <c r="A303" s="11"/>
      <c r="B303" s="4"/>
    </row>
    <row r="304" spans="1:2" x14ac:dyDescent="0.25">
      <c r="A304" s="11"/>
      <c r="B304" s="4"/>
    </row>
    <row r="305" spans="1:2" x14ac:dyDescent="0.25">
      <c r="A305" s="11"/>
      <c r="B305" s="4"/>
    </row>
    <row r="306" spans="1:2" x14ac:dyDescent="0.25">
      <c r="A306" s="11"/>
      <c r="B306" s="4"/>
    </row>
    <row r="307" spans="1:2" x14ac:dyDescent="0.25">
      <c r="A307" s="11"/>
      <c r="B307" s="4"/>
    </row>
    <row r="308" spans="1:2" x14ac:dyDescent="0.25">
      <c r="A308" s="11"/>
      <c r="B308" s="4"/>
    </row>
    <row r="309" spans="1:2" x14ac:dyDescent="0.25">
      <c r="A309" s="11"/>
      <c r="B309" s="4"/>
    </row>
    <row r="310" spans="1:2" x14ac:dyDescent="0.25">
      <c r="A310" s="11"/>
      <c r="B310" s="4"/>
    </row>
    <row r="311" spans="1:2" x14ac:dyDescent="0.25">
      <c r="A311" s="11"/>
      <c r="B311" s="4"/>
    </row>
    <row r="312" spans="1:2" x14ac:dyDescent="0.25">
      <c r="A312" s="11"/>
      <c r="B312" s="4"/>
    </row>
    <row r="313" spans="1:2" x14ac:dyDescent="0.25">
      <c r="A313" s="11"/>
      <c r="B313" s="4"/>
    </row>
    <row r="314" spans="1:2" x14ac:dyDescent="0.25">
      <c r="A314" s="11"/>
      <c r="B314" s="4"/>
    </row>
    <row r="315" spans="1:2" x14ac:dyDescent="0.25">
      <c r="A315" s="11"/>
      <c r="B315" s="4"/>
    </row>
    <row r="316" spans="1:2" x14ac:dyDescent="0.25">
      <c r="A316" s="11"/>
      <c r="B316" s="4"/>
    </row>
    <row r="317" spans="1:2" x14ac:dyDescent="0.25">
      <c r="A317" s="11"/>
      <c r="B317" s="4"/>
    </row>
    <row r="318" spans="1:2" x14ac:dyDescent="0.25">
      <c r="A318" s="11"/>
      <c r="B318" s="4"/>
    </row>
    <row r="319" spans="1:2" x14ac:dyDescent="0.25">
      <c r="A319" s="11"/>
      <c r="B319" s="4"/>
    </row>
    <row r="320" spans="1:2" x14ac:dyDescent="0.25">
      <c r="A320" s="11"/>
      <c r="B320" s="4"/>
    </row>
    <row r="321" spans="1:2" x14ac:dyDescent="0.25">
      <c r="A321" s="11"/>
      <c r="B321" s="4"/>
    </row>
    <row r="322" spans="1:2" x14ac:dyDescent="0.25">
      <c r="A322" s="11"/>
      <c r="B322" s="4"/>
    </row>
    <row r="323" spans="1:2" x14ac:dyDescent="0.25">
      <c r="A323" s="11"/>
      <c r="B323" s="4"/>
    </row>
    <row r="324" spans="1:2" x14ac:dyDescent="0.25">
      <c r="A324" s="11"/>
      <c r="B324" s="4"/>
    </row>
    <row r="325" spans="1:2" x14ac:dyDescent="0.25">
      <c r="A325" s="11"/>
      <c r="B325" s="4"/>
    </row>
    <row r="326" spans="1:2" x14ac:dyDescent="0.25">
      <c r="A326" s="11"/>
      <c r="B326" s="4"/>
    </row>
    <row r="327" spans="1:2" x14ac:dyDescent="0.25">
      <c r="A327" s="11"/>
      <c r="B327" s="4"/>
    </row>
    <row r="328" spans="1:2" x14ac:dyDescent="0.25">
      <c r="A328" s="11"/>
      <c r="B328" s="4"/>
    </row>
    <row r="329" spans="1:2" x14ac:dyDescent="0.25">
      <c r="A329" s="11"/>
      <c r="B329" s="4"/>
    </row>
    <row r="330" spans="1:2" x14ac:dyDescent="0.25">
      <c r="A330" s="11"/>
      <c r="B330" s="4"/>
    </row>
    <row r="331" spans="1:2" x14ac:dyDescent="0.25">
      <c r="A331" s="11"/>
      <c r="B331" s="4"/>
    </row>
    <row r="332" spans="1:2" x14ac:dyDescent="0.25">
      <c r="A332" s="11"/>
      <c r="B332" s="4"/>
    </row>
    <row r="333" spans="1:2" x14ac:dyDescent="0.25">
      <c r="A333" s="11"/>
      <c r="B333" s="4"/>
    </row>
    <row r="334" spans="1:2" x14ac:dyDescent="0.25">
      <c r="A334" s="11"/>
      <c r="B334" s="4"/>
    </row>
    <row r="335" spans="1:2" x14ac:dyDescent="0.25">
      <c r="A335" s="11"/>
      <c r="B335" s="4"/>
    </row>
    <row r="336" spans="1:2" x14ac:dyDescent="0.25">
      <c r="A336" s="11"/>
      <c r="B336" s="4"/>
    </row>
    <row r="337" spans="1:2" x14ac:dyDescent="0.25">
      <c r="A337" s="11"/>
      <c r="B337" s="4"/>
    </row>
    <row r="338" spans="1:2" x14ac:dyDescent="0.25">
      <c r="A338" s="11"/>
      <c r="B338" s="4"/>
    </row>
    <row r="339" spans="1:2" x14ac:dyDescent="0.25">
      <c r="A339" s="11"/>
      <c r="B339" s="4"/>
    </row>
    <row r="340" spans="1:2" x14ac:dyDescent="0.25">
      <c r="A340" s="11"/>
      <c r="B340" s="4"/>
    </row>
    <row r="341" spans="1:2" x14ac:dyDescent="0.25">
      <c r="A341" s="5"/>
    </row>
    <row r="342" spans="1:2" x14ac:dyDescent="0.25">
      <c r="A342" s="5"/>
    </row>
    <row r="343" spans="1:2" x14ac:dyDescent="0.25">
      <c r="A343" s="5"/>
    </row>
    <row r="344" spans="1:2" x14ac:dyDescent="0.25">
      <c r="A344" s="5"/>
    </row>
    <row r="345" spans="1:2" x14ac:dyDescent="0.25">
      <c r="A345" s="5"/>
    </row>
    <row r="346" spans="1:2" x14ac:dyDescent="0.25">
      <c r="A346" s="5"/>
    </row>
    <row r="347" spans="1:2" x14ac:dyDescent="0.25">
      <c r="A347" s="5"/>
    </row>
    <row r="348" spans="1:2" x14ac:dyDescent="0.25">
      <c r="A348" s="5"/>
    </row>
    <row r="349" spans="1:2" x14ac:dyDescent="0.25">
      <c r="A349" s="5"/>
    </row>
    <row r="350" spans="1:2" x14ac:dyDescent="0.25">
      <c r="A350" s="5"/>
    </row>
    <row r="351" spans="1:2" x14ac:dyDescent="0.25">
      <c r="A351" s="5"/>
    </row>
    <row r="352" spans="1:2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</sheetData>
  <hyperlinks>
    <hyperlink ref="B3" r:id="rId1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topLeftCell="A4" workbookViewId="0">
      <selection activeCell="C20" sqref="C20"/>
    </sheetView>
  </sheetViews>
  <sheetFormatPr defaultRowHeight="15" x14ac:dyDescent="0.25"/>
  <cols>
    <col min="1" max="1" width="53.140625" customWidth="1"/>
    <col min="2" max="2" width="54.42578125" customWidth="1"/>
    <col min="3" max="3" width="22.5703125" customWidth="1"/>
    <col min="4" max="4" width="21.7109375" customWidth="1"/>
    <col min="5" max="5" width="18.28515625" customWidth="1"/>
    <col min="6" max="6" width="30.85546875" customWidth="1"/>
  </cols>
  <sheetData>
    <row r="1" spans="1:5" x14ac:dyDescent="0.25">
      <c r="A1" s="12" t="s">
        <v>62</v>
      </c>
      <c r="B1" s="12" t="s">
        <v>63</v>
      </c>
      <c r="C1" s="12" t="s">
        <v>100</v>
      </c>
      <c r="D1" s="12" t="s">
        <v>101</v>
      </c>
      <c r="E1" s="12" t="s">
        <v>64</v>
      </c>
    </row>
    <row r="2" spans="1:5" x14ac:dyDescent="0.25">
      <c r="A2" s="30" t="s">
        <v>65</v>
      </c>
      <c r="B2" s="30" t="s">
        <v>66</v>
      </c>
      <c r="C2" s="31">
        <v>75</v>
      </c>
      <c r="D2" s="31">
        <v>356</v>
      </c>
      <c r="E2" s="31">
        <f>D2-C2</f>
        <v>281</v>
      </c>
    </row>
    <row r="3" spans="1:5" x14ac:dyDescent="0.25">
      <c r="A3" s="13"/>
      <c r="B3" s="13"/>
      <c r="C3" s="32"/>
      <c r="D3" s="32"/>
      <c r="E3" s="32"/>
    </row>
    <row r="4" spans="1:5" x14ac:dyDescent="0.25">
      <c r="A4" s="16" t="s">
        <v>98</v>
      </c>
      <c r="B4" s="16"/>
      <c r="C4" s="16"/>
      <c r="D4" s="16"/>
      <c r="E4" s="24">
        <v>41400</v>
      </c>
    </row>
    <row r="5" spans="1:5" x14ac:dyDescent="0.25">
      <c r="A5" s="16" t="s">
        <v>99</v>
      </c>
      <c r="B5" s="16"/>
      <c r="C5" s="16"/>
      <c r="D5" s="16"/>
      <c r="E5" s="24">
        <v>41425</v>
      </c>
    </row>
    <row r="6" spans="1:5" s="15" customFormat="1" x14ac:dyDescent="0.25">
      <c r="A6" s="14" t="s">
        <v>102</v>
      </c>
      <c r="B6" s="14"/>
      <c r="C6" s="14"/>
      <c r="D6" s="14"/>
      <c r="E6" s="23">
        <f>_xlfn.DAYS(E5, E4)</f>
        <v>25</v>
      </c>
    </row>
    <row r="7" spans="1:5" s="15" customFormat="1" x14ac:dyDescent="0.25">
      <c r="A7" s="14" t="s">
        <v>103</v>
      </c>
      <c r="B7" s="14"/>
      <c r="C7" s="14"/>
      <c r="D7" s="14"/>
      <c r="E7" s="23">
        <f ca="1">_xlfn.DAYS(E5, TODAY())</f>
        <v>24</v>
      </c>
    </row>
    <row r="8" spans="1:5" x14ac:dyDescent="0.25">
      <c r="A8" s="33" t="s">
        <v>104</v>
      </c>
      <c r="B8" s="33"/>
      <c r="C8" s="33"/>
      <c r="D8" s="33"/>
      <c r="E8" s="34">
        <f>E2/E6</f>
        <v>11.24</v>
      </c>
    </row>
    <row r="9" spans="1:5" x14ac:dyDescent="0.25">
      <c r="A9" s="17" t="s">
        <v>105</v>
      </c>
      <c r="B9" s="17"/>
      <c r="C9" s="17"/>
      <c r="D9" s="17"/>
      <c r="E9" s="41">
        <f ca="1">B12/E7</f>
        <v>11.708333333333334</v>
      </c>
    </row>
    <row r="11" spans="1:5" x14ac:dyDescent="0.25">
      <c r="A11" s="8" t="s">
        <v>106</v>
      </c>
      <c r="B11" s="8" t="s">
        <v>108</v>
      </c>
    </row>
    <row r="12" spans="1:5" x14ac:dyDescent="0.25">
      <c r="A12" s="27">
        <f>'Reading - Daily Progress Form'!B36</f>
        <v>0</v>
      </c>
      <c r="B12" s="27">
        <f>E2-A12</f>
        <v>281</v>
      </c>
    </row>
    <row r="13" spans="1:5" x14ac:dyDescent="0.25">
      <c r="A13" s="8" t="s">
        <v>67</v>
      </c>
      <c r="B13" s="8" t="s">
        <v>107</v>
      </c>
      <c r="D13" s="15"/>
      <c r="E13" s="18"/>
    </row>
    <row r="14" spans="1:5" x14ac:dyDescent="0.25">
      <c r="A14" s="27">
        <f>(A12/E2)*100</f>
        <v>0</v>
      </c>
      <c r="B14" s="27">
        <f>100-A14</f>
        <v>100</v>
      </c>
      <c r="E14" s="19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workbookViewId="0">
      <selection activeCell="D7" sqref="D7"/>
    </sheetView>
  </sheetViews>
  <sheetFormatPr defaultRowHeight="15" x14ac:dyDescent="0.25"/>
  <cols>
    <col min="1" max="1" width="40.42578125" customWidth="1"/>
    <col min="2" max="2" width="62.85546875" customWidth="1"/>
    <col min="3" max="3" width="37.140625" customWidth="1"/>
    <col min="4" max="4" width="49.7109375" customWidth="1"/>
  </cols>
  <sheetData>
    <row r="1" spans="1:3" x14ac:dyDescent="0.25">
      <c r="A1" s="8" t="s">
        <v>118</v>
      </c>
      <c r="B1" s="8" t="s">
        <v>119</v>
      </c>
      <c r="C1" s="8" t="s">
        <v>4</v>
      </c>
    </row>
    <row r="2" spans="1:3" x14ac:dyDescent="0.25">
      <c r="A2" t="s">
        <v>71</v>
      </c>
      <c r="B2" s="2" t="s">
        <v>79</v>
      </c>
      <c r="C2" s="25" t="s">
        <v>69</v>
      </c>
    </row>
    <row r="3" spans="1:3" x14ac:dyDescent="0.25">
      <c r="A3" t="s">
        <v>72</v>
      </c>
      <c r="B3" s="2" t="s">
        <v>78</v>
      </c>
      <c r="C3" s="25" t="s">
        <v>8</v>
      </c>
    </row>
    <row r="4" spans="1:3" x14ac:dyDescent="0.25">
      <c r="A4" t="s">
        <v>82</v>
      </c>
      <c r="B4" s="2" t="s">
        <v>81</v>
      </c>
      <c r="C4" s="25" t="s">
        <v>8</v>
      </c>
    </row>
    <row r="5" spans="1:3" x14ac:dyDescent="0.25">
      <c r="A5" t="s">
        <v>73</v>
      </c>
      <c r="B5" s="2" t="s">
        <v>83</v>
      </c>
      <c r="C5" s="25" t="s">
        <v>8</v>
      </c>
    </row>
    <row r="6" spans="1:3" x14ac:dyDescent="0.25">
      <c r="A6" t="s">
        <v>74</v>
      </c>
      <c r="B6" s="2" t="s">
        <v>84</v>
      </c>
      <c r="C6" s="25" t="s">
        <v>8</v>
      </c>
    </row>
    <row r="7" spans="1:3" x14ac:dyDescent="0.25">
      <c r="A7" t="s">
        <v>75</v>
      </c>
      <c r="B7" s="2" t="s">
        <v>109</v>
      </c>
      <c r="C7" s="25" t="s">
        <v>8</v>
      </c>
    </row>
    <row r="8" spans="1:3" x14ac:dyDescent="0.25">
      <c r="A8" t="s">
        <v>120</v>
      </c>
      <c r="B8" s="2" t="s">
        <v>121</v>
      </c>
      <c r="C8" s="25" t="s">
        <v>8</v>
      </c>
    </row>
    <row r="10" spans="1:3" x14ac:dyDescent="0.25">
      <c r="A10" t="s">
        <v>110</v>
      </c>
    </row>
    <row r="12" spans="1:3" x14ac:dyDescent="0.25">
      <c r="A12" s="22" t="s">
        <v>80</v>
      </c>
      <c r="B12" s="22" t="s">
        <v>85</v>
      </c>
      <c r="C12" s="22" t="s">
        <v>86</v>
      </c>
    </row>
    <row r="13" spans="1:3" x14ac:dyDescent="0.25">
      <c r="B13" s="27">
        <f>100 * COUNTIF(C2:C8, "=Completed")/(COUNTIF(C2:C8, "=Completed")+COUNTIF(C2:C8, "=Not Completed"))</f>
        <v>14.285714285714286</v>
      </c>
      <c r="C13" s="27">
        <f>100 - B13</f>
        <v>85.714285714285708</v>
      </c>
    </row>
    <row r="14" spans="1:3" x14ac:dyDescent="0.25">
      <c r="B14" s="27"/>
      <c r="C14" s="28"/>
    </row>
    <row r="15" spans="1:3" x14ac:dyDescent="0.25">
      <c r="A15" s="15"/>
      <c r="B15" s="15"/>
      <c r="C15" s="15"/>
    </row>
    <row r="16" spans="1:3" x14ac:dyDescent="0.25">
      <c r="B16" s="7"/>
      <c r="C16" s="7"/>
    </row>
  </sheetData>
  <conditionalFormatting sqref="C2:C7">
    <cfRule type="cellIs" dxfId="39" priority="5" operator="equal">
      <formula>"Not Completed"</formula>
    </cfRule>
    <cfRule type="cellIs" dxfId="38" priority="6" operator="equal">
      <formula>"Completed"</formula>
    </cfRule>
  </conditionalFormatting>
  <conditionalFormatting sqref="C8">
    <cfRule type="cellIs" dxfId="3" priority="1" operator="equal">
      <formula>"Not Completed"</formula>
    </cfRule>
    <cfRule type="cellIs" dxfId="2" priority="2" operator="equal">
      <formula>"Completed"</formula>
    </cfRule>
  </conditionalFormatting>
  <hyperlinks>
    <hyperlink ref="B2" r:id="rId1"/>
    <hyperlink ref="B3" r:id="rId2"/>
    <hyperlink ref="B4" r:id="rId3"/>
    <hyperlink ref="B5" r:id="rId4" display="Console Input and Output"/>
    <hyperlink ref="B6" r:id="rId5"/>
    <hyperlink ref="B7" r:id="rId6"/>
    <hyperlink ref="B8" location="'Exam Prep (Problems)'!A1" display="as many problems as you can - see Exam Prep (Problems)"/>
  </hyperlinks>
  <pageMargins left="0.7" right="0.7" top="0.75" bottom="0.75" header="0.3" footer="0.3"/>
  <pageSetup paperSize="9" orientation="portrait" r:id="rId7"/>
  <drawing r:id="rId8"/>
  <legacyDrawing r:id="rId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Legend!$A$2:$A$3</xm:f>
          </x14:formula1>
          <xm:sqref>C2:C8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2" sqref="B12"/>
    </sheetView>
  </sheetViews>
  <sheetFormatPr defaultRowHeight="15" x14ac:dyDescent="0.25"/>
  <cols>
    <col min="1" max="1" width="43.7109375" customWidth="1"/>
    <col min="2" max="2" width="44.28515625" customWidth="1"/>
    <col min="3" max="3" width="67.7109375" customWidth="1"/>
  </cols>
  <sheetData>
    <row r="1" spans="1:3" x14ac:dyDescent="0.25">
      <c r="A1" s="21" t="s">
        <v>77</v>
      </c>
      <c r="B1" s="21" t="s">
        <v>117</v>
      </c>
      <c r="C1" s="21" t="s">
        <v>97</v>
      </c>
    </row>
    <row r="2" spans="1:3" x14ac:dyDescent="0.25">
      <c r="A2" s="2" t="str">
        <f>HYPERLINK("http://downloads.academy.telerik.com/svn/csharppart1/Lectures/7.%20Exam%20Preparation/Sample-CSharp-Test.pptx", "Sample Test (svn)")</f>
        <v>Sample Test (svn)</v>
      </c>
      <c r="B2" s="2" t="s">
        <v>76</v>
      </c>
      <c r="C2" s="2" t="s">
        <v>96</v>
      </c>
    </row>
    <row r="5" spans="1:3" ht="60" x14ac:dyDescent="0.25">
      <c r="A5" s="26" t="s">
        <v>95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6"/>
  <sheetViews>
    <sheetView tabSelected="1" zoomScaleNormal="100" workbookViewId="0">
      <selection activeCell="D3" sqref="D3"/>
    </sheetView>
  </sheetViews>
  <sheetFormatPr defaultRowHeight="15" x14ac:dyDescent="0.25"/>
  <cols>
    <col min="1" max="1" width="20.85546875" customWidth="1"/>
    <col min="2" max="2" width="40.7109375" customWidth="1"/>
    <col min="3" max="3" width="43.5703125" customWidth="1"/>
    <col min="4" max="4" width="27.85546875" customWidth="1"/>
    <col min="5" max="5" width="24.28515625" customWidth="1"/>
    <col min="6" max="6" width="28.28515625" customWidth="1"/>
    <col min="7" max="7" width="54.7109375" customWidth="1"/>
  </cols>
  <sheetData>
    <row r="1" spans="1:7" x14ac:dyDescent="0.25">
      <c r="A1" s="1" t="s">
        <v>0</v>
      </c>
    </row>
    <row r="2" spans="1:7" x14ac:dyDescent="0.2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111</v>
      </c>
    </row>
    <row r="3" spans="1:7" x14ac:dyDescent="0.25">
      <c r="B3" t="s">
        <v>7</v>
      </c>
      <c r="D3" s="25" t="s">
        <v>69</v>
      </c>
      <c r="E3" s="25" t="s">
        <v>8</v>
      </c>
      <c r="F3" s="2" t="str">
        <f>HYPERLINK("http://downloads.academy.telerik.com/svn/csharppart1/Lectures/7.%20Exam%20Preparation/2012-2013/Variant%201.zip", "Exam - 27.12.2012")</f>
        <v>Exam - 27.12.2012</v>
      </c>
      <c r="G3" s="3" t="s">
        <v>9</v>
      </c>
    </row>
    <row r="4" spans="1:7" x14ac:dyDescent="0.25">
      <c r="B4" t="s">
        <v>10</v>
      </c>
      <c r="C4" t="s">
        <v>70</v>
      </c>
      <c r="D4" s="25" t="s">
        <v>8</v>
      </c>
      <c r="E4" s="25" t="s">
        <v>8</v>
      </c>
      <c r="F4" s="2"/>
    </row>
    <row r="5" spans="1:7" x14ac:dyDescent="0.25">
      <c r="B5" t="s">
        <v>12</v>
      </c>
      <c r="D5" s="25" t="s">
        <v>8</v>
      </c>
      <c r="E5" s="25" t="s">
        <v>8</v>
      </c>
      <c r="F5" s="4"/>
    </row>
    <row r="6" spans="1:7" x14ac:dyDescent="0.25">
      <c r="B6" t="s">
        <v>13</v>
      </c>
      <c r="C6" t="s">
        <v>14</v>
      </c>
      <c r="D6" s="25" t="s">
        <v>8</v>
      </c>
      <c r="E6" s="25" t="s">
        <v>8</v>
      </c>
      <c r="F6" s="4"/>
    </row>
    <row r="7" spans="1:7" x14ac:dyDescent="0.25">
      <c r="B7" t="s">
        <v>15</v>
      </c>
      <c r="D7" s="25" t="s">
        <v>8</v>
      </c>
      <c r="E7" s="25" t="s">
        <v>8</v>
      </c>
      <c r="F7" s="4"/>
    </row>
    <row r="8" spans="1:7" x14ac:dyDescent="0.25">
      <c r="A8" s="8" t="s">
        <v>16</v>
      </c>
      <c r="B8" s="8" t="s">
        <v>2</v>
      </c>
      <c r="C8" s="8" t="s">
        <v>3</v>
      </c>
      <c r="D8" s="8" t="s">
        <v>4</v>
      </c>
      <c r="E8" s="8" t="s">
        <v>5</v>
      </c>
      <c r="F8" s="8" t="s">
        <v>6</v>
      </c>
      <c r="G8" s="8" t="s">
        <v>111</v>
      </c>
    </row>
    <row r="9" spans="1:7" x14ac:dyDescent="0.25">
      <c r="B9" t="s">
        <v>17</v>
      </c>
      <c r="D9" s="25" t="s">
        <v>8</v>
      </c>
      <c r="E9" s="25" t="s">
        <v>8</v>
      </c>
      <c r="F9" s="2" t="str">
        <f>HYPERLINK("http://downloads.academy.telerik.com/svn/csharppart1/Lectures/7.%20Exam%20Preparation/2012-2013/Variant%202.zip", "Exam - 28.12.2012")</f>
        <v>Exam - 28.12.2012</v>
      </c>
      <c r="G9" s="2" t="s">
        <v>18</v>
      </c>
    </row>
    <row r="10" spans="1:7" x14ac:dyDescent="0.25">
      <c r="B10" t="s">
        <v>19</v>
      </c>
      <c r="D10" s="25" t="s">
        <v>8</v>
      </c>
      <c r="E10" s="25" t="s">
        <v>8</v>
      </c>
      <c r="F10" s="4"/>
    </row>
    <row r="11" spans="1:7" x14ac:dyDescent="0.25">
      <c r="B11" t="s">
        <v>20</v>
      </c>
      <c r="D11" s="25" t="s">
        <v>8</v>
      </c>
      <c r="E11" s="25" t="s">
        <v>8</v>
      </c>
    </row>
    <row r="12" spans="1:7" x14ac:dyDescent="0.25">
      <c r="B12" t="s">
        <v>21</v>
      </c>
      <c r="C12" t="s">
        <v>14</v>
      </c>
      <c r="D12" s="25" t="s">
        <v>8</v>
      </c>
      <c r="E12" s="25" t="s">
        <v>8</v>
      </c>
      <c r="F12" s="4"/>
    </row>
    <row r="13" spans="1:7" x14ac:dyDescent="0.25">
      <c r="B13" t="s">
        <v>22</v>
      </c>
      <c r="D13" s="25" t="s">
        <v>8</v>
      </c>
      <c r="E13" s="25" t="s">
        <v>8</v>
      </c>
      <c r="F13" s="4"/>
    </row>
    <row r="14" spans="1:7" x14ac:dyDescent="0.25">
      <c r="A14" s="8" t="s">
        <v>23</v>
      </c>
      <c r="B14" s="8" t="s">
        <v>2</v>
      </c>
      <c r="C14" s="8" t="s">
        <v>3</v>
      </c>
      <c r="D14" s="8" t="s">
        <v>4</v>
      </c>
      <c r="E14" s="8" t="s">
        <v>5</v>
      </c>
      <c r="F14" s="8" t="s">
        <v>6</v>
      </c>
      <c r="G14" s="8" t="s">
        <v>111</v>
      </c>
    </row>
    <row r="15" spans="1:7" x14ac:dyDescent="0.25">
      <c r="B15" t="s">
        <v>24</v>
      </c>
      <c r="D15" s="25" t="s">
        <v>8</v>
      </c>
      <c r="E15" s="25" t="s">
        <v>8</v>
      </c>
      <c r="F15" s="2" t="str">
        <f>HYPERLINK("http://downloads.academy.telerik.com/svn/csharppart1/Lectures/7.%20Exam%20Preparation/2012-2013/Variant%203.zip", "Exam - 29.12.2012")</f>
        <v>Exam - 29.12.2012</v>
      </c>
      <c r="G15" s="2" t="s">
        <v>25</v>
      </c>
    </row>
    <row r="16" spans="1:7" x14ac:dyDescent="0.25">
      <c r="B16" t="s">
        <v>26</v>
      </c>
      <c r="D16" s="25" t="s">
        <v>8</v>
      </c>
      <c r="E16" s="25" t="s">
        <v>8</v>
      </c>
      <c r="F16" s="4"/>
    </row>
    <row r="17" spans="1:7" x14ac:dyDescent="0.25">
      <c r="B17" t="s">
        <v>27</v>
      </c>
      <c r="D17" s="25" t="s">
        <v>8</v>
      </c>
      <c r="E17" s="25" t="s">
        <v>8</v>
      </c>
      <c r="F17" s="4"/>
    </row>
    <row r="18" spans="1:7" x14ac:dyDescent="0.25">
      <c r="B18" t="s">
        <v>28</v>
      </c>
      <c r="D18" s="25" t="s">
        <v>8</v>
      </c>
      <c r="E18" s="25" t="s">
        <v>8</v>
      </c>
      <c r="F18" s="4"/>
    </row>
    <row r="19" spans="1:7" x14ac:dyDescent="0.25">
      <c r="B19" t="s">
        <v>29</v>
      </c>
      <c r="D19" s="25" t="s">
        <v>8</v>
      </c>
      <c r="E19" s="25" t="s">
        <v>8</v>
      </c>
      <c r="F19" s="4"/>
    </row>
    <row r="20" spans="1:7" x14ac:dyDescent="0.25">
      <c r="A20" s="8" t="s">
        <v>30</v>
      </c>
      <c r="B20" s="8" t="s">
        <v>2</v>
      </c>
      <c r="C20" s="8" t="s">
        <v>3</v>
      </c>
      <c r="D20" s="8" t="s">
        <v>4</v>
      </c>
      <c r="E20" s="8" t="s">
        <v>5</v>
      </c>
      <c r="F20" s="8" t="s">
        <v>6</v>
      </c>
      <c r="G20" s="8" t="s">
        <v>111</v>
      </c>
    </row>
    <row r="21" spans="1:7" x14ac:dyDescent="0.25">
      <c r="B21" t="s">
        <v>31</v>
      </c>
      <c r="D21" s="25" t="s">
        <v>8</v>
      </c>
      <c r="E21" s="25" t="s">
        <v>8</v>
      </c>
      <c r="F21" s="2" t="str">
        <f>HYPERLINK("http://downloads.academy.telerik.com/svn/csharppart1/Lectures/7.%20Exam%20Preparation/2011-2012/Variant%201.zip", "Exam - 06.12.2011")</f>
        <v>Exam - 06.12.2011</v>
      </c>
      <c r="G21" s="2" t="s">
        <v>32</v>
      </c>
    </row>
    <row r="22" spans="1:7" x14ac:dyDescent="0.25">
      <c r="B22" t="s">
        <v>33</v>
      </c>
      <c r="D22" s="25" t="s">
        <v>8</v>
      </c>
      <c r="E22" s="25" t="s">
        <v>8</v>
      </c>
      <c r="F22" s="2"/>
    </row>
    <row r="23" spans="1:7" x14ac:dyDescent="0.25">
      <c r="B23" t="s">
        <v>34</v>
      </c>
      <c r="D23" s="25" t="s">
        <v>8</v>
      </c>
      <c r="E23" s="25" t="s">
        <v>8</v>
      </c>
      <c r="F23" s="4"/>
    </row>
    <row r="24" spans="1:7" x14ac:dyDescent="0.25">
      <c r="B24" t="s">
        <v>35</v>
      </c>
      <c r="D24" s="25" t="s">
        <v>8</v>
      </c>
      <c r="E24" s="25" t="s">
        <v>8</v>
      </c>
      <c r="F24" s="4"/>
    </row>
    <row r="25" spans="1:7" x14ac:dyDescent="0.25">
      <c r="B25" t="s">
        <v>36</v>
      </c>
      <c r="D25" s="25" t="s">
        <v>8</v>
      </c>
      <c r="E25" s="25" t="s">
        <v>8</v>
      </c>
      <c r="F25" s="4"/>
    </row>
    <row r="26" spans="1:7" x14ac:dyDescent="0.25">
      <c r="A26" s="8" t="s">
        <v>37</v>
      </c>
      <c r="B26" s="8" t="s">
        <v>2</v>
      </c>
      <c r="C26" s="8" t="s">
        <v>3</v>
      </c>
      <c r="D26" s="8" t="s">
        <v>4</v>
      </c>
      <c r="E26" s="8" t="s">
        <v>5</v>
      </c>
      <c r="F26" s="8" t="s">
        <v>6</v>
      </c>
      <c r="G26" s="8" t="s">
        <v>111</v>
      </c>
    </row>
    <row r="27" spans="1:7" x14ac:dyDescent="0.25">
      <c r="B27" t="s">
        <v>38</v>
      </c>
      <c r="D27" s="25" t="s">
        <v>8</v>
      </c>
      <c r="E27" s="25" t="s">
        <v>8</v>
      </c>
      <c r="F27" s="2" t="str">
        <f>HYPERLINK("http://downloads.academy.telerik.com/svn/csharppart1/Lectures/7.%20Exam%20Preparation/2011-2012/Variant%202.zip", "Exam - 07.12.2011")</f>
        <v>Exam - 07.12.2011</v>
      </c>
      <c r="G27" s="2" t="s">
        <v>39</v>
      </c>
    </row>
    <row r="28" spans="1:7" x14ac:dyDescent="0.25">
      <c r="B28" t="s">
        <v>40</v>
      </c>
      <c r="D28" s="25" t="s">
        <v>8</v>
      </c>
      <c r="E28" s="25" t="s">
        <v>8</v>
      </c>
    </row>
    <row r="29" spans="1:7" x14ac:dyDescent="0.25">
      <c r="B29" t="s">
        <v>41</v>
      </c>
      <c r="D29" s="25" t="s">
        <v>8</v>
      </c>
      <c r="E29" s="25" t="s">
        <v>8</v>
      </c>
    </row>
    <row r="30" spans="1:7" x14ac:dyDescent="0.25">
      <c r="B30" t="s">
        <v>42</v>
      </c>
      <c r="D30" s="25" t="s">
        <v>8</v>
      </c>
      <c r="E30" s="25" t="s">
        <v>8</v>
      </c>
      <c r="F30" s="4"/>
    </row>
    <row r="31" spans="1:7" x14ac:dyDescent="0.25">
      <c r="B31" t="s">
        <v>43</v>
      </c>
      <c r="D31" s="25" t="s">
        <v>8</v>
      </c>
      <c r="E31" s="25" t="s">
        <v>8</v>
      </c>
      <c r="F31" s="4"/>
    </row>
    <row r="32" spans="1:7" x14ac:dyDescent="0.25">
      <c r="A32" s="8" t="s">
        <v>44</v>
      </c>
      <c r="B32" s="8" t="s">
        <v>2</v>
      </c>
      <c r="C32" s="8" t="s">
        <v>3</v>
      </c>
      <c r="D32" s="8" t="s">
        <v>4</v>
      </c>
      <c r="E32" s="8" t="s">
        <v>5</v>
      </c>
      <c r="F32" s="8" t="s">
        <v>6</v>
      </c>
      <c r="G32" s="8" t="s">
        <v>111</v>
      </c>
    </row>
    <row r="33" spans="1:7" x14ac:dyDescent="0.25">
      <c r="B33" t="s">
        <v>45</v>
      </c>
      <c r="D33" s="25" t="s">
        <v>8</v>
      </c>
      <c r="E33" s="25" t="s">
        <v>8</v>
      </c>
      <c r="F33" s="2" t="str">
        <f>HYPERLINK("http://downloads.academy.telerik.com/svn/csharppart1/Lectures/7.%20Exam%20Preparation/2011-2012/Practical%20Exam.zip", "Practical Exam - 12.2011")</f>
        <v>Practical Exam - 12.2011</v>
      </c>
      <c r="G33" s="2" t="s">
        <v>46</v>
      </c>
    </row>
    <row r="34" spans="1:7" x14ac:dyDescent="0.25">
      <c r="B34" t="s">
        <v>47</v>
      </c>
      <c r="D34" s="25" t="s">
        <v>8</v>
      </c>
      <c r="E34" s="25" t="s">
        <v>8</v>
      </c>
      <c r="F34" s="4"/>
    </row>
    <row r="35" spans="1:7" x14ac:dyDescent="0.25">
      <c r="B35" t="s">
        <v>48</v>
      </c>
      <c r="D35" s="25" t="s">
        <v>8</v>
      </c>
      <c r="E35" s="25" t="s">
        <v>8</v>
      </c>
      <c r="F35" s="2"/>
    </row>
    <row r="36" spans="1:7" x14ac:dyDescent="0.25">
      <c r="B36" t="s">
        <v>49</v>
      </c>
      <c r="D36" s="25" t="s">
        <v>8</v>
      </c>
      <c r="E36" s="25" t="s">
        <v>8</v>
      </c>
      <c r="F36" s="4"/>
    </row>
    <row r="37" spans="1:7" x14ac:dyDescent="0.25">
      <c r="B37" t="s">
        <v>50</v>
      </c>
      <c r="D37" s="25" t="s">
        <v>8</v>
      </c>
      <c r="E37" s="25" t="s">
        <v>8</v>
      </c>
      <c r="F37" s="4"/>
    </row>
    <row r="38" spans="1:7" x14ac:dyDescent="0.25">
      <c r="A38" s="8" t="s">
        <v>51</v>
      </c>
      <c r="B38" s="8" t="s">
        <v>2</v>
      </c>
      <c r="C38" s="8" t="s">
        <v>3</v>
      </c>
      <c r="D38" s="8" t="s">
        <v>4</v>
      </c>
      <c r="E38" s="8" t="s">
        <v>5</v>
      </c>
      <c r="F38" s="8" t="s">
        <v>6</v>
      </c>
      <c r="G38" s="8" t="s">
        <v>111</v>
      </c>
    </row>
    <row r="39" spans="1:7" x14ac:dyDescent="0.25">
      <c r="B39" t="s">
        <v>52</v>
      </c>
      <c r="D39" s="25" t="s">
        <v>8</v>
      </c>
      <c r="E39" s="25" t="s">
        <v>8</v>
      </c>
      <c r="F39" s="2" t="str">
        <f>HYPERLINK("http://downloads.academy.telerik.com/svn/csharppart1/Lectures/7.%20Exam%20Preparation/2011-2012/Sample%20Exam.zip", "Sample Exam - 12.2011")</f>
        <v>Sample Exam - 12.2011</v>
      </c>
      <c r="G39" s="2" t="s">
        <v>53</v>
      </c>
    </row>
    <row r="40" spans="1:7" x14ac:dyDescent="0.25">
      <c r="B40" t="s">
        <v>54</v>
      </c>
      <c r="D40" s="25" t="s">
        <v>8</v>
      </c>
      <c r="E40" s="25" t="s">
        <v>8</v>
      </c>
      <c r="F40" s="4"/>
    </row>
    <row r="41" spans="1:7" x14ac:dyDescent="0.25">
      <c r="B41" t="s">
        <v>55</v>
      </c>
      <c r="D41" s="25" t="s">
        <v>8</v>
      </c>
      <c r="E41" s="25" t="s">
        <v>8</v>
      </c>
      <c r="F41" s="4"/>
    </row>
    <row r="42" spans="1:7" x14ac:dyDescent="0.25">
      <c r="B42" t="s">
        <v>56</v>
      </c>
      <c r="D42" s="25" t="s">
        <v>8</v>
      </c>
      <c r="E42" s="25" t="s">
        <v>8</v>
      </c>
      <c r="F42" s="4"/>
    </row>
    <row r="43" spans="1:7" x14ac:dyDescent="0.25">
      <c r="B43" t="s">
        <v>57</v>
      </c>
      <c r="D43" s="25" t="s">
        <v>8</v>
      </c>
      <c r="E43" s="25" t="s">
        <v>8</v>
      </c>
      <c r="F43" s="4"/>
    </row>
    <row r="45" spans="1:7" x14ac:dyDescent="0.25">
      <c r="A45" s="6" t="s">
        <v>58</v>
      </c>
      <c r="B45" s="6" t="s">
        <v>91</v>
      </c>
      <c r="C45" s="6" t="s">
        <v>92</v>
      </c>
      <c r="D45" s="6" t="s">
        <v>93</v>
      </c>
      <c r="E45" s="6" t="s">
        <v>94</v>
      </c>
    </row>
    <row r="46" spans="1:7" x14ac:dyDescent="0.25">
      <c r="A46" s="36">
        <f>COUNTIF(D3:D43,"=Completed")+COUNTIF(D3:D43,"=Not Completed")</f>
        <v>35</v>
      </c>
      <c r="B46" s="36">
        <f>COUNTIF(D1:D43, "=Completed")</f>
        <v>1</v>
      </c>
      <c r="C46" s="36">
        <f>COUNTIF(E1:E43, "=Completed")</f>
        <v>0</v>
      </c>
      <c r="D46" s="36">
        <f>SUM(B46:C46)</f>
        <v>1</v>
      </c>
      <c r="E46" s="36">
        <f>COUNTIF(D1:D43,"=Not Completed")+COUNTIF(E1:E43,"=Not Completed")</f>
        <v>69</v>
      </c>
    </row>
    <row r="47" spans="1:7" x14ac:dyDescent="0.25">
      <c r="A47" s="6" t="s">
        <v>58</v>
      </c>
      <c r="B47" s="6" t="s">
        <v>89</v>
      </c>
      <c r="C47" s="6" t="s">
        <v>90</v>
      </c>
      <c r="D47" s="6" t="s">
        <v>87</v>
      </c>
      <c r="E47" s="6" t="s">
        <v>88</v>
      </c>
    </row>
    <row r="48" spans="1:7" x14ac:dyDescent="0.25">
      <c r="A48" s="36">
        <f>COUNTIF(D3:D43,"=Completed")+COUNTIF(D3:D43,"=Not Completed")</f>
        <v>35</v>
      </c>
      <c r="B48" s="37">
        <f>100 * COUNTIF(D1:D43, "=Completed")/(COUNTIF(D1:D43, "=Completed")+COUNTIF(D1:D43, "=Not Completed"))</f>
        <v>2.8571428571428572</v>
      </c>
      <c r="C48" s="37">
        <f>100 * COUNTIF(E1:E43, "=Completed")/(COUNTIF(E1:E43, "=Completed")+COUNTIF(E1:E43, "=Not Completed"))</f>
        <v>0</v>
      </c>
      <c r="D48" s="37">
        <f>B48/2 + C48/2</f>
        <v>1.4285714285714286</v>
      </c>
      <c r="E48" s="37">
        <f>100 - (B48/2 + C48/2)</f>
        <v>98.571428571428569</v>
      </c>
    </row>
    <row r="51" spans="1:5" x14ac:dyDescent="0.25">
      <c r="A51" s="5"/>
      <c r="B51" s="5"/>
      <c r="C51" s="5"/>
      <c r="D51" s="5"/>
      <c r="E51" s="5"/>
    </row>
    <row r="66" spans="1:1" x14ac:dyDescent="0.25">
      <c r="A66" t="s">
        <v>116</v>
      </c>
    </row>
  </sheetData>
  <autoFilter ref="D2:E43"/>
  <conditionalFormatting sqref="D3:D7">
    <cfRule type="cellIs" dxfId="37" priority="71" operator="equal">
      <formula>"Not Completed"</formula>
    </cfRule>
    <cfRule type="cellIs" dxfId="36" priority="72" operator="equal">
      <formula>"Completed"</formula>
    </cfRule>
  </conditionalFormatting>
  <conditionalFormatting sqref="E9:E13">
    <cfRule type="cellIs" dxfId="35" priority="23" operator="equal">
      <formula>"Not Completed"</formula>
    </cfRule>
    <cfRule type="cellIs" dxfId="34" priority="24" operator="equal">
      <formula>"Completed"</formula>
    </cfRule>
  </conditionalFormatting>
  <conditionalFormatting sqref="E3:E7">
    <cfRule type="cellIs" dxfId="33" priority="31" operator="equal">
      <formula>"Not Completed"</formula>
    </cfRule>
    <cfRule type="cellIs" dxfId="32" priority="32" operator="equal">
      <formula>"Completed"</formula>
    </cfRule>
  </conditionalFormatting>
  <conditionalFormatting sqref="E15:E19">
    <cfRule type="cellIs" dxfId="31" priority="21" operator="equal">
      <formula>"Not Completed"</formula>
    </cfRule>
    <cfRule type="cellIs" dxfId="30" priority="22" operator="equal">
      <formula>"Completed"</formula>
    </cfRule>
  </conditionalFormatting>
  <conditionalFormatting sqref="D15:D19">
    <cfRule type="cellIs" dxfId="29" priority="19" operator="equal">
      <formula>"Not Completed"</formula>
    </cfRule>
    <cfRule type="cellIs" dxfId="28" priority="20" operator="equal">
      <formula>"Completed"</formula>
    </cfRule>
  </conditionalFormatting>
  <conditionalFormatting sqref="D21:D25">
    <cfRule type="cellIs" dxfId="27" priority="17" operator="equal">
      <formula>"Not Completed"</formula>
    </cfRule>
    <cfRule type="cellIs" dxfId="26" priority="18" operator="equal">
      <formula>"Completed"</formula>
    </cfRule>
  </conditionalFormatting>
  <conditionalFormatting sqref="E21:E25">
    <cfRule type="cellIs" dxfId="25" priority="15" operator="equal">
      <formula>"Not Completed"</formula>
    </cfRule>
    <cfRule type="cellIs" dxfId="24" priority="16" operator="equal">
      <formula>"Completed"</formula>
    </cfRule>
  </conditionalFormatting>
  <conditionalFormatting sqref="D27:D31">
    <cfRule type="cellIs" dxfId="23" priority="13" operator="equal">
      <formula>"Not Completed"</formula>
    </cfRule>
    <cfRule type="cellIs" dxfId="22" priority="14" operator="equal">
      <formula>"Completed"</formula>
    </cfRule>
  </conditionalFormatting>
  <conditionalFormatting sqref="D9:D13">
    <cfRule type="cellIs" dxfId="21" priority="1" operator="equal">
      <formula>"Not Completed"</formula>
    </cfRule>
    <cfRule type="cellIs" dxfId="20" priority="2" operator="equal">
      <formula>"Completed"</formula>
    </cfRule>
  </conditionalFormatting>
  <conditionalFormatting sqref="E39:E43">
    <cfRule type="cellIs" dxfId="19" priority="3" operator="equal">
      <formula>"Not Completed"</formula>
    </cfRule>
    <cfRule type="cellIs" dxfId="18" priority="4" operator="equal">
      <formula>"Completed"</formula>
    </cfRule>
  </conditionalFormatting>
  <conditionalFormatting sqref="D33:E37 E27:E31">
    <cfRule type="cellIs" dxfId="17" priority="7" operator="equal">
      <formula>"Not Completed"</formula>
    </cfRule>
    <cfRule type="cellIs" dxfId="16" priority="8" operator="equal">
      <formula>"Completed"</formula>
    </cfRule>
  </conditionalFormatting>
  <conditionalFormatting sqref="D39:D43">
    <cfRule type="cellIs" dxfId="15" priority="5" operator="equal">
      <formula>"Not Completed"</formula>
    </cfRule>
    <cfRule type="cellIs" dxfId="14" priority="6" operator="equal">
      <formula>"Completed"</formula>
    </cfRule>
  </conditionalFormatting>
  <dataValidations count="1">
    <dataValidation type="list" allowBlank="1" showInputMessage="1" showErrorMessage="1" sqref="G4">
      <formula1>$G$3:$G$4</formula1>
    </dataValidation>
  </dataValidations>
  <hyperlinks>
    <hyperlink ref="G9" r:id="rId1"/>
    <hyperlink ref="G39" r:id="rId2"/>
    <hyperlink ref="G33" r:id="rId3"/>
    <hyperlink ref="G21" r:id="rId4"/>
    <hyperlink ref="G27" r:id="rId5"/>
    <hyperlink ref="G15" r:id="rId6"/>
    <hyperlink ref="G3" r:id="rId7"/>
  </hyperlinks>
  <pageMargins left="0.7" right="0.7" top="0.75" bottom="0.75" header="0.3" footer="0.3"/>
  <pageSetup paperSize="9" orientation="portrait" r:id="rId8"/>
  <drawing r:id="rId9"/>
  <legacyDrawing r:id="rId1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Legend!$A$2:$A$3</xm:f>
          </x14:formula1>
          <xm:sqref>D33:E37 D27:E31 D9:E13 D3:E7 D15:E19 D21:E25 D39:E43</xm:sqref>
        </x14:dataValidation>
        <x14:dataValidation type="list" allowBlank="1" showInputMessage="1" showErrorMessage="1">
          <x14:formula1>
            <xm:f>Legend!$B$2:$B$4</xm:f>
          </x14:formula1>
          <xm:sqref>C3:C7 C9:C13 C15:C19 C21:C25 C27:C31 C33:C37 C39:C43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J20" sqref="J20"/>
    </sheetView>
  </sheetViews>
  <sheetFormatPr defaultRowHeight="15" x14ac:dyDescent="0.25"/>
  <cols>
    <col min="1" max="1" width="20.42578125" customWidth="1"/>
    <col min="2" max="2" width="27.28515625" customWidth="1"/>
    <col min="3" max="3" width="34.85546875" customWidth="1"/>
  </cols>
  <sheetData>
    <row r="1" spans="1:3" x14ac:dyDescent="0.25">
      <c r="A1" s="8" t="s">
        <v>4</v>
      </c>
      <c r="B1" s="8" t="s">
        <v>68</v>
      </c>
      <c r="C1" s="20"/>
    </row>
    <row r="2" spans="1:3" x14ac:dyDescent="0.25">
      <c r="A2" s="25" t="s">
        <v>8</v>
      </c>
      <c r="B2" t="s">
        <v>70</v>
      </c>
    </row>
    <row r="3" spans="1:3" x14ac:dyDescent="0.25">
      <c r="A3" s="25" t="s">
        <v>69</v>
      </c>
      <c r="B3" t="s">
        <v>11</v>
      </c>
    </row>
    <row r="4" spans="1:3" x14ac:dyDescent="0.25">
      <c r="B4" t="s">
        <v>14</v>
      </c>
    </row>
  </sheetData>
  <conditionalFormatting sqref="B8">
    <cfRule type="cellIs" dxfId="13" priority="5" operator="equal">
      <formula>"Not Completed"</formula>
    </cfRule>
    <cfRule type="cellIs" dxfId="12" priority="6" operator="equal">
      <formula>"Completed"</formula>
    </cfRule>
  </conditionalFormatting>
  <conditionalFormatting sqref="A3">
    <cfRule type="cellIs" dxfId="11" priority="3" operator="equal">
      <formula>"Not Completed"</formula>
    </cfRule>
    <cfRule type="cellIs" dxfId="10" priority="4" operator="equal">
      <formula>"Completed"</formula>
    </cfRule>
  </conditionalFormatting>
  <conditionalFormatting sqref="A2">
    <cfRule type="cellIs" dxfId="9" priority="1" operator="equal">
      <formula>"Not Completed"</formula>
    </cfRule>
    <cfRule type="cellIs" dxfId="8" priority="2" operator="equal">
      <formula>"Completed"</formula>
    </cfRule>
  </conditionalFormatting>
  <dataValidations count="1">
    <dataValidation type="list" allowBlank="1" showInputMessage="1" showErrorMessage="1" sqref="A2:A3">
      <formula1>$A$2:$A$3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Reading - Daily Progress Form</vt:lpstr>
      <vt:lpstr>Reading - Total Progress</vt:lpstr>
      <vt:lpstr>Homeworks</vt:lpstr>
      <vt:lpstr>Test Prep</vt:lpstr>
      <vt:lpstr>Exam Prep (Problems)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Ivaylo Botusharov Botusharov</dc:creator>
  <cp:lastModifiedBy>Ivaylo Botusharov Botusharov</cp:lastModifiedBy>
  <dcterms:created xsi:type="dcterms:W3CDTF">2013-05-06T12:09:35Z</dcterms:created>
  <dcterms:modified xsi:type="dcterms:W3CDTF">2013-05-06T23:37:35Z</dcterms:modified>
</cp:coreProperties>
</file>