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andongoldney/Documents/Projects/GitHub_Overviews/Time_Series/"/>
    </mc:Choice>
  </mc:AlternateContent>
  <xr:revisionPtr revIDLastSave="0" documentId="8_{4D84054F-830F-804E-9C32-5F979D12D7FF}" xr6:coauthVersionLast="45" xr6:coauthVersionMax="45" xr10:uidLastSave="{00000000-0000-0000-0000-000000000000}"/>
  <bookViews>
    <workbookView xWindow="740" yWindow="460" windowWidth="21880" windowHeight="16640" activeTab="1" xr2:uid="{00000000-000D-0000-FFFF-FFFF00000000}"/>
  </bookViews>
  <sheets>
    <sheet name="Video Links" sheetId="2" r:id="rId1"/>
    <sheet name="Rough Calculation" sheetId="1" r:id="rId2"/>
    <sheet name="Sheet3" sheetId="3" r:id="rId3"/>
  </sheets>
  <definedNames>
    <definedName name="solver_adj" localSheetId="1" hidden="1">'Rough Calculation'!$B$1283:$B$1285</definedName>
    <definedName name="solver_adj" localSheetId="2" hidden="1">Sheet3!$B$1283:$B$1285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Sheet3!$C$1283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'Rough Calculation'!$E$1283</definedName>
    <definedName name="solver_opt" localSheetId="2" hidden="1">Sheet3!$E$1283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2" hidden="1">3</definedName>
    <definedName name="solver_rhs1" localSheetId="2" hidden="1">0.000001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3" i="1" l="1"/>
  <c r="G1282" i="1"/>
  <c r="D6" i="1"/>
  <c r="D7" i="1"/>
  <c r="C1283" i="3" l="1"/>
  <c r="C1285" i="3"/>
  <c r="C128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4" i="3"/>
  <c r="D5" i="3" s="1"/>
  <c r="E5" i="3" s="1"/>
  <c r="C1287" i="3"/>
  <c r="C1288" i="3"/>
  <c r="C1289" i="3" s="1"/>
  <c r="C4" i="1"/>
  <c r="D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5" i="1"/>
  <c r="C1284" i="1"/>
  <c r="C1283" i="1"/>
  <c r="E6" i="1"/>
  <c r="E7" i="1" l="1"/>
  <c r="C1287" i="1"/>
  <c r="C1288" i="1" s="1"/>
  <c r="C1289" i="1" s="1"/>
  <c r="E5" i="1"/>
  <c r="D6" i="3"/>
  <c r="E6" i="3" s="1"/>
  <c r="D8" i="1" l="1"/>
  <c r="E8" i="1" s="1"/>
  <c r="D7" i="3"/>
  <c r="D9" i="1" l="1"/>
  <c r="E9" i="1" s="1"/>
  <c r="E7" i="3"/>
  <c r="D8" i="3"/>
  <c r="D10" i="1" l="1"/>
  <c r="E10" i="1" s="1"/>
  <c r="E8" i="3"/>
  <c r="D9" i="3"/>
  <c r="D11" i="1" l="1"/>
  <c r="E11" i="1" s="1"/>
  <c r="E9" i="3"/>
  <c r="D10" i="3"/>
  <c r="D12" i="1" l="1"/>
  <c r="E12" i="1" s="1"/>
  <c r="E10" i="3"/>
  <c r="D11" i="3"/>
  <c r="D13" i="1" l="1"/>
  <c r="E13" i="1" s="1"/>
  <c r="E11" i="3"/>
  <c r="D12" i="3"/>
  <c r="D14" i="1" l="1"/>
  <c r="E14" i="1" s="1"/>
  <c r="E12" i="3"/>
  <c r="D13" i="3"/>
  <c r="D15" i="1" l="1"/>
  <c r="E15" i="1"/>
  <c r="D16" i="1"/>
  <c r="E13" i="3"/>
  <c r="D14" i="3"/>
  <c r="E14" i="3" l="1"/>
  <c r="D15" i="3"/>
  <c r="E16" i="1"/>
  <c r="D17" i="1"/>
  <c r="E17" i="1" l="1"/>
  <c r="D18" i="1"/>
  <c r="E15" i="3"/>
  <c r="D16" i="3"/>
  <c r="E18" i="1" l="1"/>
  <c r="D19" i="1"/>
  <c r="E16" i="3"/>
  <c r="D17" i="3"/>
  <c r="E17" i="3" l="1"/>
  <c r="D18" i="3"/>
  <c r="E19" i="1"/>
  <c r="D20" i="1"/>
  <c r="E20" i="1" l="1"/>
  <c r="D21" i="1"/>
  <c r="E18" i="3"/>
  <c r="D19" i="3"/>
  <c r="E19" i="3" l="1"/>
  <c r="D20" i="3"/>
  <c r="E21" i="1"/>
  <c r="D22" i="1"/>
  <c r="E22" i="1" l="1"/>
  <c r="D23" i="1"/>
  <c r="E20" i="3"/>
  <c r="D21" i="3"/>
  <c r="E21" i="3" l="1"/>
  <c r="D22" i="3"/>
  <c r="E23" i="1"/>
  <c r="D24" i="1"/>
  <c r="E24" i="1" l="1"/>
  <c r="D25" i="1"/>
  <c r="E22" i="3"/>
  <c r="D23" i="3"/>
  <c r="E23" i="3" l="1"/>
  <c r="D24" i="3"/>
  <c r="E25" i="1"/>
  <c r="D26" i="1"/>
  <c r="E26" i="1" l="1"/>
  <c r="D27" i="1"/>
  <c r="E24" i="3"/>
  <c r="D25" i="3"/>
  <c r="E27" i="1" l="1"/>
  <c r="D28" i="1"/>
  <c r="E25" i="3"/>
  <c r="D26" i="3"/>
  <c r="E28" i="1" l="1"/>
  <c r="D29" i="1"/>
  <c r="E26" i="3"/>
  <c r="D27" i="3"/>
  <c r="E27" i="3" l="1"/>
  <c r="D28" i="3"/>
  <c r="E29" i="1"/>
  <c r="D30" i="1"/>
  <c r="E30" i="1" l="1"/>
  <c r="D31" i="1"/>
  <c r="E28" i="3"/>
  <c r="D29" i="3"/>
  <c r="E31" i="1" l="1"/>
  <c r="D32" i="1"/>
  <c r="E29" i="3"/>
  <c r="D30" i="3"/>
  <c r="E30" i="3" l="1"/>
  <c r="D31" i="3"/>
  <c r="E32" i="1"/>
  <c r="D33" i="1"/>
  <c r="E31" i="3" l="1"/>
  <c r="D32" i="3"/>
  <c r="E33" i="1"/>
  <c r="D34" i="1"/>
  <c r="E34" i="1" l="1"/>
  <c r="D35" i="1"/>
  <c r="E32" i="3"/>
  <c r="D33" i="3"/>
  <c r="E33" i="3" l="1"/>
  <c r="D34" i="3"/>
  <c r="E35" i="1"/>
  <c r="D36" i="1"/>
  <c r="E36" i="1" l="1"/>
  <c r="D37" i="1"/>
  <c r="E34" i="3"/>
  <c r="D35" i="3"/>
  <c r="E35" i="3" l="1"/>
  <c r="D36" i="3"/>
  <c r="E37" i="1"/>
  <c r="D38" i="1"/>
  <c r="E36" i="3" l="1"/>
  <c r="D37" i="3"/>
  <c r="E38" i="1"/>
  <c r="D39" i="1"/>
  <c r="E39" i="1" l="1"/>
  <c r="D40" i="1"/>
  <c r="E37" i="3"/>
  <c r="D38" i="3"/>
  <c r="E38" i="3" l="1"/>
  <c r="D39" i="3"/>
  <c r="E40" i="1"/>
  <c r="D41" i="1"/>
  <c r="E41" i="1" l="1"/>
  <c r="D42" i="1"/>
  <c r="E39" i="3"/>
  <c r="D40" i="3"/>
  <c r="E40" i="3" l="1"/>
  <c r="D41" i="3"/>
  <c r="E42" i="1"/>
  <c r="D43" i="1"/>
  <c r="E43" i="1" l="1"/>
  <c r="D44" i="1"/>
  <c r="E41" i="3"/>
  <c r="D42" i="3"/>
  <c r="E42" i="3" l="1"/>
  <c r="D43" i="3"/>
  <c r="E44" i="1"/>
  <c r="D45" i="1"/>
  <c r="E45" i="1" l="1"/>
  <c r="D46" i="1"/>
  <c r="E43" i="3"/>
  <c r="D44" i="3"/>
  <c r="E44" i="3" l="1"/>
  <c r="D45" i="3"/>
  <c r="E46" i="1"/>
  <c r="D47" i="1"/>
  <c r="E47" i="1" l="1"/>
  <c r="D48" i="1"/>
  <c r="E45" i="3"/>
  <c r="D46" i="3"/>
  <c r="E48" i="1" l="1"/>
  <c r="D49" i="1"/>
  <c r="E46" i="3"/>
  <c r="D47" i="3"/>
  <c r="E47" i="3" l="1"/>
  <c r="D48" i="3"/>
  <c r="E49" i="1"/>
  <c r="D50" i="1"/>
  <c r="E50" i="1" l="1"/>
  <c r="D51" i="1"/>
  <c r="E48" i="3"/>
  <c r="D49" i="3"/>
  <c r="E49" i="3" l="1"/>
  <c r="D50" i="3"/>
  <c r="E51" i="1"/>
  <c r="D52" i="1"/>
  <c r="E52" i="1" l="1"/>
  <c r="D53" i="1"/>
  <c r="E50" i="3"/>
  <c r="D51" i="3"/>
  <c r="E51" i="3" l="1"/>
  <c r="D52" i="3"/>
  <c r="E53" i="1"/>
  <c r="D54" i="1"/>
  <c r="E54" i="1" l="1"/>
  <c r="D55" i="1"/>
  <c r="E52" i="3"/>
  <c r="D53" i="3"/>
  <c r="E53" i="3" l="1"/>
  <c r="D54" i="3"/>
  <c r="E55" i="1"/>
  <c r="D56" i="1"/>
  <c r="E54" i="3" l="1"/>
  <c r="D55" i="3"/>
  <c r="E56" i="1"/>
  <c r="D57" i="1"/>
  <c r="E55" i="3" l="1"/>
  <c r="D56" i="3"/>
  <c r="E57" i="1"/>
  <c r="D58" i="1"/>
  <c r="E58" i="1" l="1"/>
  <c r="D59" i="1"/>
  <c r="E56" i="3"/>
  <c r="D57" i="3"/>
  <c r="E57" i="3" l="1"/>
  <c r="D58" i="3"/>
  <c r="E59" i="1"/>
  <c r="D60" i="1"/>
  <c r="E60" i="1" l="1"/>
  <c r="D61" i="1"/>
  <c r="E58" i="3"/>
  <c r="D59" i="3"/>
  <c r="E59" i="3" l="1"/>
  <c r="D60" i="3"/>
  <c r="E61" i="1"/>
  <c r="D62" i="1"/>
  <c r="E62" i="1" l="1"/>
  <c r="D63" i="1"/>
  <c r="E60" i="3"/>
  <c r="D61" i="3"/>
  <c r="E61" i="3" l="1"/>
  <c r="D62" i="3"/>
  <c r="E63" i="1"/>
  <c r="D64" i="1"/>
  <c r="E64" i="1" l="1"/>
  <c r="D65" i="1"/>
  <c r="E62" i="3"/>
  <c r="D63" i="3"/>
  <c r="E65" i="1" l="1"/>
  <c r="D66" i="1"/>
  <c r="E63" i="3"/>
  <c r="D64" i="3"/>
  <c r="E64" i="3" l="1"/>
  <c r="D65" i="3"/>
  <c r="E66" i="1"/>
  <c r="D67" i="1"/>
  <c r="E65" i="3" l="1"/>
  <c r="D66" i="3"/>
  <c r="E67" i="1"/>
  <c r="D68" i="1"/>
  <c r="E68" i="1" l="1"/>
  <c r="D69" i="1"/>
  <c r="E66" i="3"/>
  <c r="D67" i="3"/>
  <c r="E67" i="3" l="1"/>
  <c r="D68" i="3"/>
  <c r="E69" i="1"/>
  <c r="D70" i="1"/>
  <c r="E70" i="1" l="1"/>
  <c r="D71" i="1"/>
  <c r="E68" i="3"/>
  <c r="D69" i="3"/>
  <c r="E69" i="3" l="1"/>
  <c r="D70" i="3"/>
  <c r="E71" i="1"/>
  <c r="D72" i="1"/>
  <c r="E72" i="1" l="1"/>
  <c r="D73" i="1"/>
  <c r="E70" i="3"/>
  <c r="D71" i="3"/>
  <c r="E71" i="3" l="1"/>
  <c r="D72" i="3"/>
  <c r="E73" i="1"/>
  <c r="D74" i="1"/>
  <c r="E74" i="1" l="1"/>
  <c r="D75" i="1"/>
  <c r="E72" i="3"/>
  <c r="D73" i="3"/>
  <c r="E75" i="1" l="1"/>
  <c r="D76" i="1"/>
  <c r="E73" i="3"/>
  <c r="D74" i="3"/>
  <c r="E74" i="3" l="1"/>
  <c r="D75" i="3"/>
  <c r="E76" i="1"/>
  <c r="D77" i="1"/>
  <c r="E77" i="1" l="1"/>
  <c r="D78" i="1"/>
  <c r="E75" i="3"/>
  <c r="D76" i="3"/>
  <c r="E76" i="3" l="1"/>
  <c r="D77" i="3"/>
  <c r="E78" i="1"/>
  <c r="D79" i="1"/>
  <c r="E77" i="3" l="1"/>
  <c r="D78" i="3"/>
  <c r="E79" i="1"/>
  <c r="D80" i="1"/>
  <c r="E80" i="1" l="1"/>
  <c r="D81" i="1"/>
  <c r="E78" i="3"/>
  <c r="D79" i="3"/>
  <c r="E79" i="3" l="1"/>
  <c r="D80" i="3"/>
  <c r="E81" i="1"/>
  <c r="D82" i="1"/>
  <c r="E82" i="1" l="1"/>
  <c r="D83" i="1"/>
  <c r="E80" i="3"/>
  <c r="D81" i="3"/>
  <c r="E81" i="3" l="1"/>
  <c r="D82" i="3"/>
  <c r="E83" i="1"/>
  <c r="D84" i="1"/>
  <c r="E84" i="1" l="1"/>
  <c r="D85" i="1"/>
  <c r="E82" i="3"/>
  <c r="D83" i="3"/>
  <c r="E83" i="3" l="1"/>
  <c r="D84" i="3"/>
  <c r="E85" i="1"/>
  <c r="D86" i="1"/>
  <c r="E86" i="1" l="1"/>
  <c r="D87" i="1"/>
  <c r="E84" i="3"/>
  <c r="D85" i="3"/>
  <c r="E85" i="3" l="1"/>
  <c r="D86" i="3"/>
  <c r="E87" i="1"/>
  <c r="D88" i="1"/>
  <c r="E88" i="1" l="1"/>
  <c r="D89" i="1"/>
  <c r="E86" i="3"/>
  <c r="D87" i="3"/>
  <c r="E87" i="3" l="1"/>
  <c r="D88" i="3"/>
  <c r="E89" i="1"/>
  <c r="D90" i="1"/>
  <c r="E90" i="1" l="1"/>
  <c r="D91" i="1"/>
  <c r="E88" i="3"/>
  <c r="D89" i="3"/>
  <c r="E89" i="3" l="1"/>
  <c r="D90" i="3"/>
  <c r="E91" i="1"/>
  <c r="D92" i="1"/>
  <c r="E92" i="1" l="1"/>
  <c r="D93" i="1"/>
  <c r="E90" i="3"/>
  <c r="D91" i="3"/>
  <c r="E91" i="3" l="1"/>
  <c r="D92" i="3"/>
  <c r="E93" i="1"/>
  <c r="D94" i="1"/>
  <c r="E94" i="1" l="1"/>
  <c r="D95" i="1"/>
  <c r="E92" i="3"/>
  <c r="D93" i="3"/>
  <c r="E93" i="3" l="1"/>
  <c r="D94" i="3"/>
  <c r="E95" i="1"/>
  <c r="D96" i="1"/>
  <c r="E96" i="1" l="1"/>
  <c r="D97" i="1"/>
  <c r="E94" i="3"/>
  <c r="D95" i="3"/>
  <c r="E95" i="3" l="1"/>
  <c r="D96" i="3"/>
  <c r="E97" i="1"/>
  <c r="D98" i="1"/>
  <c r="E98" i="1" l="1"/>
  <c r="D99" i="1"/>
  <c r="E96" i="3"/>
  <c r="D97" i="3"/>
  <c r="E97" i="3" l="1"/>
  <c r="D98" i="3"/>
  <c r="E99" i="1"/>
  <c r="D100" i="1"/>
  <c r="E100" i="1" l="1"/>
  <c r="D101" i="1"/>
  <c r="E98" i="3"/>
  <c r="D99" i="3"/>
  <c r="E99" i="3" l="1"/>
  <c r="D100" i="3"/>
  <c r="E101" i="1"/>
  <c r="D102" i="1"/>
  <c r="E102" i="1" l="1"/>
  <c r="D103" i="1"/>
  <c r="E100" i="3"/>
  <c r="D101" i="3"/>
  <c r="E101" i="3" l="1"/>
  <c r="D102" i="3"/>
  <c r="E103" i="1"/>
  <c r="D104" i="1"/>
  <c r="E102" i="3" l="1"/>
  <c r="D103" i="3"/>
  <c r="E104" i="1"/>
  <c r="D105" i="1"/>
  <c r="E105" i="1" l="1"/>
  <c r="D106" i="1"/>
  <c r="E103" i="3"/>
  <c r="D104" i="3"/>
  <c r="E104" i="3" l="1"/>
  <c r="D105" i="3"/>
  <c r="E106" i="1"/>
  <c r="D107" i="1"/>
  <c r="E105" i="3" l="1"/>
  <c r="D106" i="3"/>
  <c r="E107" i="1"/>
  <c r="D108" i="1"/>
  <c r="E108" i="1" l="1"/>
  <c r="D109" i="1"/>
  <c r="E106" i="3"/>
  <c r="D107" i="3"/>
  <c r="E107" i="3" l="1"/>
  <c r="D108" i="3"/>
  <c r="E109" i="1"/>
  <c r="D110" i="1"/>
  <c r="E110" i="1" l="1"/>
  <c r="D111" i="1"/>
  <c r="E108" i="3"/>
  <c r="D109" i="3"/>
  <c r="E109" i="3" l="1"/>
  <c r="D110" i="3"/>
  <c r="E111" i="1"/>
  <c r="D112" i="1"/>
  <c r="E112" i="1" l="1"/>
  <c r="D113" i="1"/>
  <c r="E110" i="3"/>
  <c r="D111" i="3"/>
  <c r="E111" i="3" l="1"/>
  <c r="D112" i="3"/>
  <c r="E113" i="1"/>
  <c r="D114" i="1"/>
  <c r="E114" i="1" l="1"/>
  <c r="D115" i="1"/>
  <c r="E112" i="3"/>
  <c r="D113" i="3"/>
  <c r="E113" i="3" l="1"/>
  <c r="D114" i="3"/>
  <c r="E115" i="1"/>
  <c r="D116" i="1"/>
  <c r="E116" i="1" l="1"/>
  <c r="D117" i="1"/>
  <c r="E114" i="3"/>
  <c r="D115" i="3"/>
  <c r="E115" i="3" l="1"/>
  <c r="D116" i="3"/>
  <c r="E117" i="1"/>
  <c r="D118" i="1"/>
  <c r="E118" i="1" l="1"/>
  <c r="D119" i="1"/>
  <c r="E116" i="3"/>
  <c r="D117" i="3"/>
  <c r="E117" i="3" l="1"/>
  <c r="D118" i="3"/>
  <c r="E119" i="1"/>
  <c r="D120" i="1"/>
  <c r="E120" i="1" l="1"/>
  <c r="D121" i="1"/>
  <c r="E118" i="3"/>
  <c r="D119" i="3"/>
  <c r="E119" i="3" l="1"/>
  <c r="D120" i="3"/>
  <c r="E121" i="1"/>
  <c r="D122" i="1"/>
  <c r="E120" i="3" l="1"/>
  <c r="D121" i="3"/>
  <c r="E122" i="1"/>
  <c r="D123" i="1"/>
  <c r="E123" i="1" l="1"/>
  <c r="D124" i="1"/>
  <c r="E121" i="3"/>
  <c r="D122" i="3"/>
  <c r="E122" i="3" l="1"/>
  <c r="D123" i="3"/>
  <c r="E124" i="1"/>
  <c r="D125" i="1"/>
  <c r="E125" i="1" l="1"/>
  <c r="D126" i="1"/>
  <c r="E123" i="3"/>
  <c r="D124" i="3"/>
  <c r="E124" i="3" l="1"/>
  <c r="D125" i="3"/>
  <c r="E126" i="1"/>
  <c r="D127" i="1"/>
  <c r="E125" i="3" l="1"/>
  <c r="D126" i="3"/>
  <c r="E127" i="1"/>
  <c r="D128" i="1"/>
  <c r="E128" i="1" l="1"/>
  <c r="D129" i="1"/>
  <c r="E126" i="3"/>
  <c r="D127" i="3"/>
  <c r="E127" i="3" l="1"/>
  <c r="D128" i="3"/>
  <c r="E129" i="1"/>
  <c r="D130" i="1"/>
  <c r="E130" i="1" l="1"/>
  <c r="D131" i="1"/>
  <c r="E128" i="3"/>
  <c r="D129" i="3"/>
  <c r="E129" i="3" l="1"/>
  <c r="D130" i="3"/>
  <c r="E131" i="1"/>
  <c r="D132" i="1"/>
  <c r="E132" i="1" l="1"/>
  <c r="D133" i="1"/>
  <c r="E130" i="3"/>
  <c r="D131" i="3"/>
  <c r="E133" i="1" l="1"/>
  <c r="D134" i="1"/>
  <c r="E131" i="3"/>
  <c r="D132" i="3"/>
  <c r="E132" i="3" l="1"/>
  <c r="D133" i="3"/>
  <c r="E134" i="1"/>
  <c r="D135" i="1"/>
  <c r="E135" i="1" l="1"/>
  <c r="D136" i="1"/>
  <c r="E133" i="3"/>
  <c r="D134" i="3"/>
  <c r="E134" i="3" l="1"/>
  <c r="D135" i="3"/>
  <c r="E136" i="1"/>
  <c r="D137" i="1"/>
  <c r="E137" i="1" l="1"/>
  <c r="D138" i="1"/>
  <c r="E135" i="3"/>
  <c r="D136" i="3"/>
  <c r="E136" i="3" l="1"/>
  <c r="D137" i="3"/>
  <c r="E138" i="1"/>
  <c r="D139" i="1"/>
  <c r="E139" i="1" l="1"/>
  <c r="D140" i="1"/>
  <c r="E137" i="3"/>
  <c r="D138" i="3"/>
  <c r="E138" i="3" l="1"/>
  <c r="D139" i="3"/>
  <c r="E140" i="1"/>
  <c r="D141" i="1"/>
  <c r="E139" i="3" l="1"/>
  <c r="D140" i="3"/>
  <c r="E141" i="1"/>
  <c r="D142" i="1"/>
  <c r="E140" i="3" l="1"/>
  <c r="D141" i="3"/>
  <c r="E142" i="1"/>
  <c r="D143" i="1"/>
  <c r="E141" i="3" l="1"/>
  <c r="D142" i="3"/>
  <c r="E143" i="1"/>
  <c r="D144" i="1"/>
  <c r="E144" i="1" l="1"/>
  <c r="D145" i="1"/>
  <c r="E142" i="3"/>
  <c r="D143" i="3"/>
  <c r="E143" i="3" l="1"/>
  <c r="D144" i="3"/>
  <c r="E145" i="1"/>
  <c r="D146" i="1"/>
  <c r="E146" i="1" l="1"/>
  <c r="D147" i="1"/>
  <c r="E144" i="3"/>
  <c r="D145" i="3"/>
  <c r="E145" i="3" l="1"/>
  <c r="D146" i="3"/>
  <c r="E147" i="1"/>
  <c r="D148" i="1"/>
  <c r="E148" i="1" l="1"/>
  <c r="D149" i="1"/>
  <c r="E146" i="3"/>
  <c r="D147" i="3"/>
  <c r="E147" i="3" l="1"/>
  <c r="D148" i="3"/>
  <c r="E149" i="1"/>
  <c r="D150" i="1"/>
  <c r="E150" i="1" l="1"/>
  <c r="D151" i="1"/>
  <c r="E148" i="3"/>
  <c r="D149" i="3"/>
  <c r="E149" i="3" l="1"/>
  <c r="D150" i="3"/>
  <c r="E151" i="1"/>
  <c r="D152" i="1"/>
  <c r="E152" i="1" l="1"/>
  <c r="D153" i="1"/>
  <c r="E150" i="3"/>
  <c r="D151" i="3"/>
  <c r="E151" i="3" l="1"/>
  <c r="D152" i="3"/>
  <c r="E153" i="1"/>
  <c r="D154" i="1"/>
  <c r="E154" i="1" l="1"/>
  <c r="D155" i="1"/>
  <c r="E152" i="3"/>
  <c r="D153" i="3"/>
  <c r="E153" i="3" l="1"/>
  <c r="D154" i="3"/>
  <c r="E155" i="1"/>
  <c r="D156" i="1"/>
  <c r="E156" i="1" l="1"/>
  <c r="D157" i="1"/>
  <c r="E154" i="3"/>
  <c r="D155" i="3"/>
  <c r="E155" i="3" l="1"/>
  <c r="D156" i="3"/>
  <c r="E157" i="1"/>
  <c r="D158" i="1"/>
  <c r="E156" i="3" l="1"/>
  <c r="D157" i="3"/>
  <c r="E158" i="1"/>
  <c r="D159" i="1"/>
  <c r="E159" i="1" l="1"/>
  <c r="D160" i="1"/>
  <c r="E157" i="3"/>
  <c r="D158" i="3"/>
  <c r="E158" i="3" l="1"/>
  <c r="D159" i="3"/>
  <c r="E160" i="1"/>
  <c r="D161" i="1"/>
  <c r="E161" i="1" l="1"/>
  <c r="D162" i="1"/>
  <c r="E159" i="3"/>
  <c r="D160" i="3"/>
  <c r="E160" i="3" l="1"/>
  <c r="D161" i="3"/>
  <c r="E162" i="1"/>
  <c r="D163" i="1"/>
  <c r="E163" i="1" l="1"/>
  <c r="D164" i="1"/>
  <c r="E161" i="3"/>
  <c r="D162" i="3"/>
  <c r="E162" i="3" l="1"/>
  <c r="D163" i="3"/>
  <c r="E164" i="1"/>
  <c r="D165" i="1"/>
  <c r="E165" i="1" l="1"/>
  <c r="D166" i="1"/>
  <c r="E163" i="3"/>
  <c r="D164" i="3"/>
  <c r="E164" i="3" l="1"/>
  <c r="D165" i="3"/>
  <c r="E166" i="1"/>
  <c r="D167" i="1"/>
  <c r="E165" i="3" l="1"/>
  <c r="D166" i="3"/>
  <c r="E167" i="1"/>
  <c r="D168" i="1"/>
  <c r="E168" i="1" l="1"/>
  <c r="D169" i="1"/>
  <c r="E166" i="3"/>
  <c r="D167" i="3"/>
  <c r="E167" i="3" l="1"/>
  <c r="D168" i="3"/>
  <c r="E169" i="1"/>
  <c r="D170" i="1"/>
  <c r="E170" i="1" l="1"/>
  <c r="D171" i="1"/>
  <c r="E168" i="3"/>
  <c r="D169" i="3"/>
  <c r="E169" i="3" l="1"/>
  <c r="D170" i="3"/>
  <c r="E171" i="1"/>
  <c r="D172" i="1"/>
  <c r="E172" i="1" l="1"/>
  <c r="D173" i="1"/>
  <c r="E170" i="3"/>
  <c r="D171" i="3"/>
  <c r="E171" i="3" l="1"/>
  <c r="D172" i="3"/>
  <c r="E173" i="1"/>
  <c r="D174" i="1"/>
  <c r="E174" i="1" l="1"/>
  <c r="D175" i="1"/>
  <c r="E172" i="3"/>
  <c r="D173" i="3"/>
  <c r="E173" i="3" l="1"/>
  <c r="D174" i="3"/>
  <c r="E175" i="1"/>
  <c r="D176" i="1"/>
  <c r="E176" i="1" l="1"/>
  <c r="D177" i="1"/>
  <c r="E174" i="3"/>
  <c r="D175" i="3"/>
  <c r="E175" i="3" l="1"/>
  <c r="D176" i="3"/>
  <c r="E177" i="1"/>
  <c r="D178" i="1"/>
  <c r="E176" i="3" l="1"/>
  <c r="D177" i="3"/>
  <c r="E178" i="1"/>
  <c r="D179" i="1"/>
  <c r="E177" i="3" l="1"/>
  <c r="D178" i="3"/>
  <c r="E179" i="1"/>
  <c r="D180" i="1"/>
  <c r="E180" i="1" l="1"/>
  <c r="D181" i="1"/>
  <c r="E178" i="3"/>
  <c r="D179" i="3"/>
  <c r="E179" i="3" l="1"/>
  <c r="D180" i="3"/>
  <c r="E181" i="1"/>
  <c r="D182" i="1"/>
  <c r="E182" i="1" l="1"/>
  <c r="D183" i="1"/>
  <c r="E180" i="3"/>
  <c r="D181" i="3"/>
  <c r="E181" i="3" l="1"/>
  <c r="D182" i="3"/>
  <c r="E183" i="1"/>
  <c r="D184" i="1"/>
  <c r="E182" i="3" l="1"/>
  <c r="D183" i="3"/>
  <c r="E184" i="1"/>
  <c r="D185" i="1"/>
  <c r="E185" i="1" l="1"/>
  <c r="D186" i="1"/>
  <c r="E183" i="3"/>
  <c r="D184" i="3"/>
  <c r="E184" i="3" l="1"/>
  <c r="D185" i="3"/>
  <c r="E186" i="1"/>
  <c r="D187" i="1"/>
  <c r="E187" i="1" l="1"/>
  <c r="D188" i="1"/>
  <c r="E185" i="3"/>
  <c r="D186" i="3"/>
  <c r="E186" i="3" l="1"/>
  <c r="D187" i="3"/>
  <c r="E188" i="1"/>
  <c r="D189" i="1"/>
  <c r="E189" i="1" l="1"/>
  <c r="D190" i="1"/>
  <c r="E187" i="3"/>
  <c r="D188" i="3"/>
  <c r="E188" i="3" l="1"/>
  <c r="D189" i="3"/>
  <c r="E190" i="1"/>
  <c r="D191" i="1"/>
  <c r="E191" i="1" l="1"/>
  <c r="D192" i="1"/>
  <c r="E189" i="3"/>
  <c r="D190" i="3"/>
  <c r="E190" i="3" l="1"/>
  <c r="D191" i="3"/>
  <c r="E192" i="1"/>
  <c r="D193" i="1"/>
  <c r="E193" i="1" l="1"/>
  <c r="D194" i="1"/>
  <c r="E191" i="3"/>
  <c r="D192" i="3"/>
  <c r="E192" i="3" l="1"/>
  <c r="D193" i="3"/>
  <c r="E194" i="1"/>
  <c r="D195" i="1"/>
  <c r="E193" i="3" l="1"/>
  <c r="D194" i="3"/>
  <c r="E195" i="1"/>
  <c r="D196" i="1"/>
  <c r="E196" i="1" l="1"/>
  <c r="D197" i="1"/>
  <c r="E194" i="3"/>
  <c r="D195" i="3"/>
  <c r="E195" i="3" l="1"/>
  <c r="D196" i="3"/>
  <c r="E197" i="1"/>
  <c r="D198" i="1"/>
  <c r="E198" i="1" l="1"/>
  <c r="D199" i="1"/>
  <c r="E196" i="3"/>
  <c r="D197" i="3"/>
  <c r="E197" i="3" l="1"/>
  <c r="D198" i="3"/>
  <c r="E199" i="1"/>
  <c r="D200" i="1"/>
  <c r="E198" i="3" l="1"/>
  <c r="D199" i="3"/>
  <c r="E200" i="1"/>
  <c r="D201" i="1"/>
  <c r="E201" i="1" l="1"/>
  <c r="D202" i="1"/>
  <c r="E199" i="3"/>
  <c r="D200" i="3"/>
  <c r="E200" i="3" l="1"/>
  <c r="D201" i="3"/>
  <c r="E202" i="1"/>
  <c r="D203" i="1"/>
  <c r="E203" i="1" l="1"/>
  <c r="D204" i="1"/>
  <c r="E201" i="3"/>
  <c r="D202" i="3"/>
  <c r="E204" i="1" l="1"/>
  <c r="D205" i="1"/>
  <c r="E202" i="3"/>
  <c r="D203" i="3"/>
  <c r="E203" i="3" l="1"/>
  <c r="D204" i="3"/>
  <c r="E205" i="1"/>
  <c r="D206" i="1"/>
  <c r="E206" i="1" l="1"/>
  <c r="D207" i="1"/>
  <c r="E204" i="3"/>
  <c r="D205" i="3"/>
  <c r="E205" i="3" l="1"/>
  <c r="D206" i="3"/>
  <c r="E207" i="1"/>
  <c r="D208" i="1"/>
  <c r="E208" i="1" l="1"/>
  <c r="D209" i="1"/>
  <c r="E206" i="3"/>
  <c r="D207" i="3"/>
  <c r="E209" i="1" l="1"/>
  <c r="D210" i="1"/>
  <c r="E207" i="3"/>
  <c r="D208" i="3"/>
  <c r="E208" i="3" l="1"/>
  <c r="D209" i="3"/>
  <c r="E210" i="1"/>
  <c r="D211" i="1"/>
  <c r="E211" i="1" l="1"/>
  <c r="D212" i="1"/>
  <c r="E209" i="3"/>
  <c r="D210" i="3"/>
  <c r="E210" i="3" l="1"/>
  <c r="D211" i="3"/>
  <c r="E212" i="1"/>
  <c r="D213" i="1"/>
  <c r="E211" i="3" l="1"/>
  <c r="D212" i="3"/>
  <c r="E213" i="1"/>
  <c r="D214" i="1"/>
  <c r="E214" i="1" l="1"/>
  <c r="D215" i="1"/>
  <c r="E212" i="3"/>
  <c r="D213" i="3"/>
  <c r="E213" i="3" l="1"/>
  <c r="D214" i="3"/>
  <c r="E215" i="1"/>
  <c r="D216" i="1"/>
  <c r="E216" i="1" l="1"/>
  <c r="D217" i="1"/>
  <c r="E214" i="3"/>
  <c r="D215" i="3"/>
  <c r="E215" i="3" l="1"/>
  <c r="D216" i="3"/>
  <c r="E217" i="1"/>
  <c r="D218" i="1"/>
  <c r="E218" i="1" l="1"/>
  <c r="D219" i="1"/>
  <c r="E216" i="3"/>
  <c r="D217" i="3"/>
  <c r="E217" i="3" l="1"/>
  <c r="D218" i="3"/>
  <c r="E219" i="1"/>
  <c r="D220" i="1"/>
  <c r="E220" i="1" l="1"/>
  <c r="D221" i="1"/>
  <c r="E218" i="3"/>
  <c r="D219" i="3"/>
  <c r="E219" i="3" l="1"/>
  <c r="D220" i="3"/>
  <c r="E221" i="1"/>
  <c r="D222" i="1"/>
  <c r="E222" i="1" l="1"/>
  <c r="D223" i="1"/>
  <c r="E220" i="3"/>
  <c r="D221" i="3"/>
  <c r="E221" i="3" l="1"/>
  <c r="D222" i="3"/>
  <c r="E223" i="1"/>
  <c r="D224" i="1"/>
  <c r="E224" i="1" l="1"/>
  <c r="D225" i="1"/>
  <c r="E222" i="3"/>
  <c r="D223" i="3"/>
  <c r="E225" i="1" l="1"/>
  <c r="D226" i="1"/>
  <c r="E223" i="3"/>
  <c r="D224" i="3"/>
  <c r="E224" i="3" l="1"/>
  <c r="D225" i="3"/>
  <c r="E226" i="1"/>
  <c r="D227" i="1"/>
  <c r="E225" i="3" l="1"/>
  <c r="D226" i="3"/>
  <c r="E227" i="1"/>
  <c r="D228" i="1"/>
  <c r="E228" i="1" l="1"/>
  <c r="D229" i="1"/>
  <c r="E226" i="3"/>
  <c r="D227" i="3"/>
  <c r="E227" i="3" l="1"/>
  <c r="D228" i="3"/>
  <c r="E229" i="1"/>
  <c r="D230" i="1"/>
  <c r="E230" i="1" l="1"/>
  <c r="D231" i="1"/>
  <c r="E228" i="3"/>
  <c r="D229" i="3"/>
  <c r="E229" i="3" l="1"/>
  <c r="D230" i="3"/>
  <c r="E231" i="1"/>
  <c r="D232" i="1"/>
  <c r="E232" i="1" l="1"/>
  <c r="D233" i="1"/>
  <c r="E230" i="3"/>
  <c r="D231" i="3"/>
  <c r="E231" i="3" l="1"/>
  <c r="D232" i="3"/>
  <c r="E233" i="1"/>
  <c r="D234" i="1"/>
  <c r="E234" i="1" l="1"/>
  <c r="D235" i="1"/>
  <c r="E232" i="3"/>
  <c r="D233" i="3"/>
  <c r="E233" i="3" l="1"/>
  <c r="D234" i="3"/>
  <c r="E235" i="1"/>
  <c r="D236" i="1"/>
  <c r="E236" i="1" l="1"/>
  <c r="D237" i="1"/>
  <c r="E234" i="3"/>
  <c r="D235" i="3"/>
  <c r="E235" i="3" l="1"/>
  <c r="D236" i="3"/>
  <c r="E237" i="1"/>
  <c r="D238" i="1"/>
  <c r="E236" i="3" l="1"/>
  <c r="D237" i="3"/>
  <c r="E238" i="1"/>
  <c r="D239" i="1"/>
  <c r="E239" i="1" l="1"/>
  <c r="D240" i="1"/>
  <c r="E237" i="3"/>
  <c r="D238" i="3"/>
  <c r="E238" i="3" l="1"/>
  <c r="D239" i="3"/>
  <c r="E240" i="1"/>
  <c r="D241" i="1"/>
  <c r="E241" i="1" l="1"/>
  <c r="D242" i="1"/>
  <c r="E239" i="3"/>
  <c r="D240" i="3"/>
  <c r="E240" i="3" l="1"/>
  <c r="D241" i="3"/>
  <c r="E242" i="1"/>
  <c r="D243" i="1"/>
  <c r="E243" i="1" l="1"/>
  <c r="D244" i="1"/>
  <c r="E241" i="3"/>
  <c r="D242" i="3"/>
  <c r="E242" i="3" l="1"/>
  <c r="D243" i="3"/>
  <c r="E244" i="1"/>
  <c r="D245" i="1"/>
  <c r="E245" i="1" l="1"/>
  <c r="D246" i="1"/>
  <c r="E243" i="3"/>
  <c r="D244" i="3"/>
  <c r="E244" i="3" l="1"/>
  <c r="D245" i="3"/>
  <c r="E246" i="1"/>
  <c r="D247" i="1"/>
  <c r="E247" i="1" l="1"/>
  <c r="D248" i="1"/>
  <c r="E245" i="3"/>
  <c r="D246" i="3"/>
  <c r="E246" i="3" l="1"/>
  <c r="D247" i="3"/>
  <c r="E248" i="1"/>
  <c r="D249" i="1"/>
  <c r="E249" i="1" l="1"/>
  <c r="D250" i="1"/>
  <c r="E247" i="3"/>
  <c r="D248" i="3"/>
  <c r="E250" i="1" l="1"/>
  <c r="D251" i="1"/>
  <c r="E248" i="3"/>
  <c r="D249" i="3"/>
  <c r="E249" i="3" l="1"/>
  <c r="D250" i="3"/>
  <c r="E251" i="1"/>
  <c r="D252" i="1"/>
  <c r="E252" i="1" l="1"/>
  <c r="D253" i="1"/>
  <c r="E250" i="3"/>
  <c r="D251" i="3"/>
  <c r="E251" i="3" l="1"/>
  <c r="D252" i="3"/>
  <c r="E253" i="1"/>
  <c r="D254" i="1"/>
  <c r="E254" i="1" l="1"/>
  <c r="D255" i="1"/>
  <c r="E252" i="3"/>
  <c r="D253" i="3"/>
  <c r="E255" i="1" l="1"/>
  <c r="D256" i="1"/>
  <c r="E253" i="3"/>
  <c r="D254" i="3"/>
  <c r="E254" i="3" l="1"/>
  <c r="D255" i="3"/>
  <c r="E256" i="1"/>
  <c r="D257" i="1"/>
  <c r="E257" i="1" l="1"/>
  <c r="D258" i="1"/>
  <c r="E255" i="3"/>
  <c r="D256" i="3"/>
  <c r="E256" i="3" l="1"/>
  <c r="D257" i="3"/>
  <c r="E258" i="1"/>
  <c r="D259" i="1"/>
  <c r="E259" i="1" l="1"/>
  <c r="D260" i="1"/>
  <c r="E257" i="3"/>
  <c r="D258" i="3"/>
  <c r="E258" i="3" l="1"/>
  <c r="D259" i="3"/>
  <c r="E260" i="1"/>
  <c r="D261" i="1"/>
  <c r="E261" i="1" l="1"/>
  <c r="D262" i="1"/>
  <c r="E259" i="3"/>
  <c r="D260" i="3"/>
  <c r="E262" i="1" l="1"/>
  <c r="D263" i="1"/>
  <c r="E260" i="3"/>
  <c r="D261" i="3"/>
  <c r="E261" i="3" l="1"/>
  <c r="D262" i="3"/>
  <c r="E263" i="1"/>
  <c r="D264" i="1"/>
  <c r="E264" i="1" l="1"/>
  <c r="D265" i="1"/>
  <c r="E262" i="3"/>
  <c r="D263" i="3"/>
  <c r="E263" i="3" l="1"/>
  <c r="D264" i="3"/>
  <c r="E265" i="1"/>
  <c r="D266" i="1"/>
  <c r="E266" i="1" l="1"/>
  <c r="D267" i="1"/>
  <c r="E264" i="3"/>
  <c r="D265" i="3"/>
  <c r="E265" i="3" l="1"/>
  <c r="D266" i="3"/>
  <c r="E267" i="1"/>
  <c r="D268" i="1"/>
  <c r="E268" i="1" l="1"/>
  <c r="D269" i="1"/>
  <c r="E266" i="3"/>
  <c r="D267" i="3"/>
  <c r="E267" i="3" l="1"/>
  <c r="D268" i="3"/>
  <c r="E269" i="1"/>
  <c r="D270" i="1"/>
  <c r="E270" i="1" l="1"/>
  <c r="D271" i="1"/>
  <c r="E268" i="3"/>
  <c r="D269" i="3"/>
  <c r="E271" i="1" l="1"/>
  <c r="D272" i="1"/>
  <c r="E269" i="3"/>
  <c r="D270" i="3"/>
  <c r="E270" i="3" l="1"/>
  <c r="D271" i="3"/>
  <c r="E272" i="1"/>
  <c r="D273" i="1"/>
  <c r="E273" i="1" l="1"/>
  <c r="D274" i="1"/>
  <c r="E271" i="3"/>
  <c r="D272" i="3"/>
  <c r="E272" i="3" l="1"/>
  <c r="D273" i="3"/>
  <c r="E274" i="1"/>
  <c r="D275" i="1"/>
  <c r="E275" i="1" l="1"/>
  <c r="D276" i="1"/>
  <c r="E273" i="3"/>
  <c r="D274" i="3"/>
  <c r="E274" i="3" l="1"/>
  <c r="D275" i="3"/>
  <c r="E276" i="1"/>
  <c r="D277" i="1"/>
  <c r="E275" i="3" l="1"/>
  <c r="D276" i="3"/>
  <c r="E277" i="1"/>
  <c r="D278" i="1"/>
  <c r="E276" i="3" l="1"/>
  <c r="D277" i="3"/>
  <c r="E278" i="1"/>
  <c r="D279" i="1"/>
  <c r="E279" i="1" l="1"/>
  <c r="D280" i="1"/>
  <c r="E277" i="3"/>
  <c r="D278" i="3"/>
  <c r="E278" i="3" l="1"/>
  <c r="D279" i="3"/>
  <c r="E280" i="1"/>
  <c r="D281" i="1"/>
  <c r="E281" i="1" l="1"/>
  <c r="D282" i="1"/>
  <c r="E279" i="3"/>
  <c r="D280" i="3"/>
  <c r="E280" i="3" l="1"/>
  <c r="D281" i="3"/>
  <c r="E282" i="1"/>
  <c r="D283" i="1"/>
  <c r="E283" i="1" l="1"/>
  <c r="D284" i="1"/>
  <c r="E281" i="3"/>
  <c r="D282" i="3"/>
  <c r="E284" i="1" l="1"/>
  <c r="D285" i="1"/>
  <c r="E282" i="3"/>
  <c r="D283" i="3"/>
  <c r="E283" i="3" l="1"/>
  <c r="D284" i="3"/>
  <c r="E285" i="1"/>
  <c r="D286" i="1"/>
  <c r="E286" i="1" l="1"/>
  <c r="D287" i="1"/>
  <c r="E284" i="3"/>
  <c r="D285" i="3"/>
  <c r="E285" i="3" l="1"/>
  <c r="D286" i="3"/>
  <c r="E287" i="1"/>
  <c r="D288" i="1"/>
  <c r="E288" i="1" l="1"/>
  <c r="D289" i="1"/>
  <c r="E286" i="3"/>
  <c r="D287" i="3"/>
  <c r="E289" i="1" l="1"/>
  <c r="D290" i="1"/>
  <c r="E287" i="3"/>
  <c r="D288" i="3"/>
  <c r="E288" i="3" l="1"/>
  <c r="D289" i="3"/>
  <c r="E290" i="1"/>
  <c r="D291" i="1"/>
  <c r="E291" i="1" l="1"/>
  <c r="D292" i="1"/>
  <c r="E289" i="3"/>
  <c r="D290" i="3"/>
  <c r="E292" i="1" l="1"/>
  <c r="D293" i="1"/>
  <c r="E290" i="3"/>
  <c r="D291" i="3"/>
  <c r="E291" i="3" l="1"/>
  <c r="D292" i="3"/>
  <c r="E293" i="1"/>
  <c r="D294" i="1"/>
  <c r="E294" i="1" l="1"/>
  <c r="D295" i="1"/>
  <c r="E292" i="3"/>
  <c r="D293" i="3"/>
  <c r="E293" i="3" l="1"/>
  <c r="D294" i="3"/>
  <c r="E295" i="1"/>
  <c r="D296" i="1"/>
  <c r="E296" i="1" l="1"/>
  <c r="D297" i="1"/>
  <c r="E294" i="3"/>
  <c r="D295" i="3"/>
  <c r="E295" i="3" l="1"/>
  <c r="D296" i="3"/>
  <c r="E297" i="1"/>
  <c r="D298" i="1"/>
  <c r="E298" i="1" l="1"/>
  <c r="D299" i="1"/>
  <c r="E296" i="3"/>
  <c r="D297" i="3"/>
  <c r="E297" i="3" l="1"/>
  <c r="D298" i="3"/>
  <c r="E299" i="1"/>
  <c r="D300" i="1"/>
  <c r="E300" i="1" l="1"/>
  <c r="D301" i="1"/>
  <c r="E298" i="3"/>
  <c r="D299" i="3"/>
  <c r="E301" i="1" l="1"/>
  <c r="D302" i="1"/>
  <c r="E299" i="3"/>
  <c r="D300" i="3"/>
  <c r="E300" i="3" l="1"/>
  <c r="D301" i="3"/>
  <c r="E302" i="1"/>
  <c r="D303" i="1"/>
  <c r="E303" i="1" l="1"/>
  <c r="D304" i="1"/>
  <c r="E301" i="3"/>
  <c r="D302" i="3"/>
  <c r="E302" i="3" l="1"/>
  <c r="D303" i="3"/>
  <c r="E304" i="1"/>
  <c r="D305" i="1"/>
  <c r="E303" i="3" l="1"/>
  <c r="D304" i="3"/>
  <c r="E305" i="1"/>
  <c r="D306" i="1"/>
  <c r="E304" i="3" l="1"/>
  <c r="D305" i="3"/>
  <c r="E306" i="1"/>
  <c r="D307" i="1"/>
  <c r="E307" i="1" l="1"/>
  <c r="D308" i="1"/>
  <c r="E305" i="3"/>
  <c r="D306" i="3"/>
  <c r="E308" i="1" l="1"/>
  <c r="D309" i="1"/>
  <c r="E306" i="3"/>
  <c r="D307" i="3"/>
  <c r="E307" i="3" l="1"/>
  <c r="D308" i="3"/>
  <c r="E309" i="1"/>
  <c r="D310" i="1"/>
  <c r="E310" i="1" l="1"/>
  <c r="D311" i="1"/>
  <c r="E308" i="3"/>
  <c r="D309" i="3"/>
  <c r="E309" i="3" l="1"/>
  <c r="D310" i="3"/>
  <c r="E311" i="1"/>
  <c r="D312" i="1"/>
  <c r="E312" i="1" l="1"/>
  <c r="D313" i="1"/>
  <c r="E310" i="3"/>
  <c r="D311" i="3"/>
  <c r="E311" i="3" l="1"/>
  <c r="D312" i="3"/>
  <c r="E313" i="1"/>
  <c r="D314" i="1"/>
  <c r="E314" i="1" l="1"/>
  <c r="D315" i="1"/>
  <c r="E312" i="3"/>
  <c r="D313" i="3"/>
  <c r="E313" i="3" l="1"/>
  <c r="D314" i="3"/>
  <c r="E315" i="1"/>
  <c r="D316" i="1"/>
  <c r="E316" i="1" l="1"/>
  <c r="D317" i="1"/>
  <c r="E314" i="3"/>
  <c r="D315" i="3"/>
  <c r="E315" i="3" l="1"/>
  <c r="D316" i="3"/>
  <c r="E317" i="1"/>
  <c r="D318" i="1"/>
  <c r="E318" i="1" l="1"/>
  <c r="D319" i="1"/>
  <c r="E316" i="3"/>
  <c r="D317" i="3"/>
  <c r="E317" i="3" l="1"/>
  <c r="D318" i="3"/>
  <c r="E319" i="1"/>
  <c r="D320" i="1"/>
  <c r="E320" i="1" l="1"/>
  <c r="D321" i="1"/>
  <c r="E318" i="3"/>
  <c r="D319" i="3"/>
  <c r="E319" i="3" l="1"/>
  <c r="D320" i="3"/>
  <c r="E321" i="1"/>
  <c r="D322" i="1"/>
  <c r="E322" i="1" l="1"/>
  <c r="D323" i="1"/>
  <c r="E320" i="3"/>
  <c r="D321" i="3"/>
  <c r="E321" i="3" l="1"/>
  <c r="D322" i="3"/>
  <c r="E323" i="1"/>
  <c r="D324" i="1"/>
  <c r="E324" i="1" l="1"/>
  <c r="D325" i="1"/>
  <c r="E322" i="3"/>
  <c r="D323" i="3"/>
  <c r="E323" i="3" l="1"/>
  <c r="D324" i="3"/>
  <c r="E325" i="1"/>
  <c r="D326" i="1"/>
  <c r="E324" i="3" l="1"/>
  <c r="D325" i="3"/>
  <c r="E326" i="1"/>
  <c r="D327" i="1"/>
  <c r="E327" i="1" l="1"/>
  <c r="D328" i="1"/>
  <c r="E325" i="3"/>
  <c r="D326" i="3"/>
  <c r="E326" i="3" l="1"/>
  <c r="D327" i="3"/>
  <c r="E328" i="1"/>
  <c r="D329" i="1"/>
  <c r="E329" i="1" l="1"/>
  <c r="D330" i="1"/>
  <c r="E327" i="3"/>
  <c r="D328" i="3"/>
  <c r="E328" i="3" l="1"/>
  <c r="D329" i="3"/>
  <c r="E330" i="1"/>
  <c r="D331" i="1"/>
  <c r="E331" i="1" l="1"/>
  <c r="D332" i="1"/>
  <c r="E329" i="3"/>
  <c r="D330" i="3"/>
  <c r="E330" i="3" l="1"/>
  <c r="D331" i="3"/>
  <c r="E332" i="1"/>
  <c r="D333" i="1"/>
  <c r="E333" i="1" l="1"/>
  <c r="D334" i="1"/>
  <c r="E331" i="3"/>
  <c r="D332" i="3"/>
  <c r="E332" i="3" l="1"/>
  <c r="D333" i="3"/>
  <c r="E334" i="1"/>
  <c r="D335" i="1"/>
  <c r="E335" i="1" l="1"/>
  <c r="D336" i="1"/>
  <c r="E333" i="3"/>
  <c r="D334" i="3"/>
  <c r="E334" i="3" l="1"/>
  <c r="D335" i="3"/>
  <c r="E336" i="1"/>
  <c r="D337" i="1"/>
  <c r="E337" i="1" l="1"/>
  <c r="D338" i="1"/>
  <c r="E335" i="3"/>
  <c r="D336" i="3"/>
  <c r="E336" i="3" l="1"/>
  <c r="D337" i="3"/>
  <c r="E338" i="1"/>
  <c r="D339" i="1"/>
  <c r="E339" i="1" l="1"/>
  <c r="D340" i="1"/>
  <c r="E337" i="3"/>
  <c r="D338" i="3"/>
  <c r="E338" i="3" l="1"/>
  <c r="D339" i="3"/>
  <c r="E340" i="1"/>
  <c r="D341" i="1"/>
  <c r="E341" i="1" l="1"/>
  <c r="D342" i="1"/>
  <c r="E339" i="3"/>
  <c r="D340" i="3"/>
  <c r="E340" i="3" l="1"/>
  <c r="D341" i="3"/>
  <c r="E342" i="1"/>
  <c r="D343" i="1"/>
  <c r="E343" i="1" l="1"/>
  <c r="D344" i="1"/>
  <c r="E341" i="3"/>
  <c r="D342" i="3"/>
  <c r="E342" i="3" l="1"/>
  <c r="D343" i="3"/>
  <c r="E344" i="1"/>
  <c r="D345" i="1"/>
  <c r="E345" i="1" l="1"/>
  <c r="D346" i="1"/>
  <c r="E343" i="3"/>
  <c r="D344" i="3"/>
  <c r="E344" i="3" l="1"/>
  <c r="D345" i="3"/>
  <c r="D347" i="1"/>
  <c r="E346" i="1"/>
  <c r="E345" i="3" l="1"/>
  <c r="D346" i="3"/>
  <c r="E347" i="1"/>
  <c r="D348" i="1"/>
  <c r="E348" i="1" l="1"/>
  <c r="D349" i="1"/>
  <c r="E346" i="3"/>
  <c r="D347" i="3"/>
  <c r="E349" i="1" l="1"/>
  <c r="D350" i="1"/>
  <c r="E347" i="3"/>
  <c r="D348" i="3"/>
  <c r="E348" i="3" l="1"/>
  <c r="D349" i="3"/>
  <c r="E350" i="1"/>
  <c r="D351" i="1"/>
  <c r="E351" i="1" l="1"/>
  <c r="D352" i="1"/>
  <c r="E349" i="3"/>
  <c r="D350" i="3"/>
  <c r="E352" i="1" l="1"/>
  <c r="D353" i="1"/>
  <c r="E350" i="3"/>
  <c r="D351" i="3"/>
  <c r="E353" i="1" l="1"/>
  <c r="D354" i="1"/>
  <c r="E351" i="3"/>
  <c r="D352" i="3"/>
  <c r="E352" i="3" l="1"/>
  <c r="D353" i="3"/>
  <c r="D355" i="1"/>
  <c r="E354" i="1"/>
  <c r="E355" i="1" l="1"/>
  <c r="D356" i="1"/>
  <c r="E353" i="3"/>
  <c r="D354" i="3"/>
  <c r="E354" i="3" l="1"/>
  <c r="D355" i="3"/>
  <c r="E356" i="1"/>
  <c r="D357" i="1"/>
  <c r="E357" i="1" l="1"/>
  <c r="D358" i="1"/>
  <c r="E355" i="3"/>
  <c r="D356" i="3"/>
  <c r="E358" i="1" l="1"/>
  <c r="D359" i="1"/>
  <c r="E356" i="3"/>
  <c r="D357" i="3"/>
  <c r="E357" i="3" l="1"/>
  <c r="D358" i="3"/>
  <c r="E359" i="1"/>
  <c r="D360" i="1"/>
  <c r="E360" i="1" l="1"/>
  <c r="D361" i="1"/>
  <c r="E358" i="3"/>
  <c r="D359" i="3"/>
  <c r="E359" i="3" l="1"/>
  <c r="D360" i="3"/>
  <c r="E361" i="1"/>
  <c r="D362" i="1"/>
  <c r="E362" i="1" l="1"/>
  <c r="D363" i="1"/>
  <c r="E360" i="3"/>
  <c r="D361" i="3"/>
  <c r="E361" i="3" l="1"/>
  <c r="D362" i="3"/>
  <c r="E363" i="1"/>
  <c r="D364" i="1"/>
  <c r="E364" i="1" l="1"/>
  <c r="D365" i="1"/>
  <c r="E362" i="3"/>
  <c r="D363" i="3"/>
  <c r="E363" i="3" l="1"/>
  <c r="D364" i="3"/>
  <c r="E365" i="1"/>
  <c r="D366" i="1"/>
  <c r="D367" i="1" l="1"/>
  <c r="E366" i="1"/>
  <c r="E364" i="3"/>
  <c r="D365" i="3"/>
  <c r="E365" i="3" l="1"/>
  <c r="D366" i="3"/>
  <c r="E367" i="1"/>
  <c r="D368" i="1"/>
  <c r="E368" i="1" l="1"/>
  <c r="D369" i="1"/>
  <c r="E366" i="3"/>
  <c r="D367" i="3"/>
  <c r="E367" i="3" l="1"/>
  <c r="D368" i="3"/>
  <c r="E369" i="1"/>
  <c r="D370" i="1"/>
  <c r="D371" i="1" l="1"/>
  <c r="E370" i="1"/>
  <c r="E368" i="3"/>
  <c r="D369" i="3"/>
  <c r="E369" i="3" l="1"/>
  <c r="D370" i="3"/>
  <c r="E371" i="1"/>
  <c r="D372" i="1"/>
  <c r="E370" i="3" l="1"/>
  <c r="D371" i="3"/>
  <c r="E372" i="1"/>
  <c r="D373" i="1"/>
  <c r="E373" i="1" l="1"/>
  <c r="D374" i="1"/>
  <c r="E371" i="3"/>
  <c r="D372" i="3"/>
  <c r="E372" i="3" l="1"/>
  <c r="D373" i="3"/>
  <c r="D375" i="1"/>
  <c r="E374" i="1"/>
  <c r="E375" i="1" l="1"/>
  <c r="D376" i="1"/>
  <c r="E373" i="3"/>
  <c r="D374" i="3"/>
  <c r="E374" i="3" l="1"/>
  <c r="D375" i="3"/>
  <c r="D377" i="1"/>
  <c r="E376" i="1"/>
  <c r="E377" i="1" l="1"/>
  <c r="D378" i="1"/>
  <c r="E375" i="3"/>
  <c r="D376" i="3"/>
  <c r="E376" i="3" l="1"/>
  <c r="D377" i="3"/>
  <c r="D379" i="1"/>
  <c r="E378" i="1"/>
  <c r="E379" i="1" l="1"/>
  <c r="D380" i="1"/>
  <c r="E377" i="3"/>
  <c r="D378" i="3"/>
  <c r="E378" i="3" l="1"/>
  <c r="D379" i="3"/>
  <c r="D381" i="1"/>
  <c r="E380" i="1"/>
  <c r="E381" i="1" l="1"/>
  <c r="D382" i="1"/>
  <c r="E379" i="3"/>
  <c r="D380" i="3"/>
  <c r="E382" i="1" l="1"/>
  <c r="D383" i="1"/>
  <c r="E380" i="3"/>
  <c r="D381" i="3"/>
  <c r="E381" i="3" l="1"/>
  <c r="D382" i="3"/>
  <c r="E383" i="1"/>
  <c r="D384" i="1"/>
  <c r="D385" i="1" l="1"/>
  <c r="E384" i="1"/>
  <c r="E382" i="3"/>
  <c r="D383" i="3"/>
  <c r="E385" i="1" l="1"/>
  <c r="D386" i="1"/>
  <c r="E383" i="3"/>
  <c r="D384" i="3"/>
  <c r="E384" i="3" l="1"/>
  <c r="D385" i="3"/>
  <c r="E386" i="1"/>
  <c r="D387" i="1"/>
  <c r="E387" i="1" l="1"/>
  <c r="D388" i="1"/>
  <c r="E385" i="3"/>
  <c r="D386" i="3"/>
  <c r="E386" i="3" l="1"/>
  <c r="D387" i="3"/>
  <c r="D389" i="1"/>
  <c r="E388" i="1"/>
  <c r="E389" i="1" l="1"/>
  <c r="D390" i="1"/>
  <c r="E387" i="3"/>
  <c r="D388" i="3"/>
  <c r="E388" i="3" l="1"/>
  <c r="D389" i="3"/>
  <c r="D391" i="1"/>
  <c r="E390" i="1"/>
  <c r="E391" i="1" l="1"/>
  <c r="D392" i="1"/>
  <c r="E389" i="3"/>
  <c r="D390" i="3"/>
  <c r="E390" i="3" l="1"/>
  <c r="D391" i="3"/>
  <c r="D393" i="1"/>
  <c r="E392" i="1"/>
  <c r="E393" i="1" l="1"/>
  <c r="D394" i="1"/>
  <c r="E391" i="3"/>
  <c r="D392" i="3"/>
  <c r="E392" i="3" l="1"/>
  <c r="D393" i="3"/>
  <c r="D395" i="1"/>
  <c r="E394" i="1"/>
  <c r="E395" i="1" l="1"/>
  <c r="D396" i="1"/>
  <c r="E393" i="3"/>
  <c r="D394" i="3"/>
  <c r="D397" i="1" l="1"/>
  <c r="E396" i="1"/>
  <c r="E394" i="3"/>
  <c r="D395" i="3"/>
  <c r="E395" i="3" l="1"/>
  <c r="D396" i="3"/>
  <c r="E397" i="1"/>
  <c r="D398" i="1"/>
  <c r="E398" i="1" l="1"/>
  <c r="D399" i="1"/>
  <c r="E396" i="3"/>
  <c r="D397" i="3"/>
  <c r="E397" i="3" l="1"/>
  <c r="D398" i="3"/>
  <c r="E399" i="1"/>
  <c r="D400" i="1"/>
  <c r="D401" i="1" l="1"/>
  <c r="E400" i="1"/>
  <c r="E398" i="3"/>
  <c r="D399" i="3"/>
  <c r="E399" i="3" l="1"/>
  <c r="D400" i="3"/>
  <c r="E401" i="1"/>
  <c r="D402" i="1"/>
  <c r="E402" i="1" l="1"/>
  <c r="D403" i="1"/>
  <c r="E400" i="3"/>
  <c r="D401" i="3"/>
  <c r="E401" i="3" l="1"/>
  <c r="D402" i="3"/>
  <c r="E403" i="1"/>
  <c r="D404" i="1"/>
  <c r="D405" i="1" l="1"/>
  <c r="E404" i="1"/>
  <c r="E402" i="3"/>
  <c r="D403" i="3"/>
  <c r="E403" i="3" l="1"/>
  <c r="D404" i="3"/>
  <c r="E405" i="1"/>
  <c r="D406" i="1"/>
  <c r="D407" i="1" l="1"/>
  <c r="E406" i="1"/>
  <c r="E404" i="3"/>
  <c r="D405" i="3"/>
  <c r="E405" i="3" l="1"/>
  <c r="D406" i="3"/>
  <c r="E407" i="1"/>
  <c r="D408" i="1"/>
  <c r="D409" i="1" l="1"/>
  <c r="E408" i="1"/>
  <c r="E406" i="3"/>
  <c r="D407" i="3"/>
  <c r="E407" i="3" l="1"/>
  <c r="D408" i="3"/>
  <c r="E409" i="1"/>
  <c r="D410" i="1"/>
  <c r="D411" i="1" l="1"/>
  <c r="E410" i="1"/>
  <c r="E408" i="3"/>
  <c r="D409" i="3"/>
  <c r="E409" i="3" l="1"/>
  <c r="D410" i="3"/>
  <c r="E411" i="1"/>
  <c r="D412" i="1"/>
  <c r="D413" i="1" l="1"/>
  <c r="E412" i="1"/>
  <c r="E410" i="3"/>
  <c r="D411" i="3"/>
  <c r="E411" i="3" l="1"/>
  <c r="D412" i="3"/>
  <c r="E413" i="1"/>
  <c r="D414" i="1"/>
  <c r="E414" i="1" l="1"/>
  <c r="D415" i="1"/>
  <c r="E412" i="3"/>
  <c r="D413" i="3"/>
  <c r="E413" i="3" l="1"/>
  <c r="D414" i="3"/>
  <c r="E415" i="1"/>
  <c r="D416" i="1"/>
  <c r="D417" i="1" l="1"/>
  <c r="E416" i="1"/>
  <c r="E414" i="3"/>
  <c r="D415" i="3"/>
  <c r="E415" i="3" l="1"/>
  <c r="D416" i="3"/>
  <c r="E417" i="1"/>
  <c r="D418" i="1"/>
  <c r="E418" i="1" l="1"/>
  <c r="D419" i="1"/>
  <c r="E416" i="3"/>
  <c r="D417" i="3"/>
  <c r="E417" i="3" l="1"/>
  <c r="D418" i="3"/>
  <c r="E419" i="1"/>
  <c r="D420" i="1"/>
  <c r="D421" i="1" l="1"/>
  <c r="E420" i="1"/>
  <c r="E418" i="3"/>
  <c r="D419" i="3"/>
  <c r="E419" i="3" l="1"/>
  <c r="D420" i="3"/>
  <c r="E421" i="1"/>
  <c r="D422" i="1"/>
  <c r="D423" i="1" l="1"/>
  <c r="E422" i="1"/>
  <c r="E420" i="3"/>
  <c r="D421" i="3"/>
  <c r="E421" i="3" l="1"/>
  <c r="D422" i="3"/>
  <c r="E423" i="1"/>
  <c r="D424" i="1"/>
  <c r="E422" i="3" l="1"/>
  <c r="D423" i="3"/>
  <c r="D425" i="1"/>
  <c r="E424" i="1"/>
  <c r="E425" i="1" l="1"/>
  <c r="D426" i="1"/>
  <c r="E423" i="3"/>
  <c r="D424" i="3"/>
  <c r="E424" i="3" l="1"/>
  <c r="D425" i="3"/>
  <c r="D427" i="1"/>
  <c r="E426" i="1"/>
  <c r="E427" i="1" l="1"/>
  <c r="D428" i="1"/>
  <c r="E425" i="3"/>
  <c r="D426" i="3"/>
  <c r="E426" i="3" l="1"/>
  <c r="D427" i="3"/>
  <c r="D429" i="1"/>
  <c r="E428" i="1"/>
  <c r="E429" i="1" l="1"/>
  <c r="D430" i="1"/>
  <c r="E427" i="3"/>
  <c r="D428" i="3"/>
  <c r="E428" i="3" l="1"/>
  <c r="D429" i="3"/>
  <c r="E430" i="1"/>
  <c r="D431" i="1"/>
  <c r="E431" i="1" l="1"/>
  <c r="D432" i="1"/>
  <c r="E429" i="3"/>
  <c r="D430" i="3"/>
  <c r="E430" i="3" l="1"/>
  <c r="D431" i="3"/>
  <c r="D433" i="1"/>
  <c r="E432" i="1"/>
  <c r="E433" i="1" l="1"/>
  <c r="D434" i="1"/>
  <c r="E431" i="3"/>
  <c r="D432" i="3"/>
  <c r="E432" i="3" l="1"/>
  <c r="D433" i="3"/>
  <c r="E434" i="1"/>
  <c r="D435" i="1"/>
  <c r="E435" i="1" l="1"/>
  <c r="D436" i="1"/>
  <c r="E433" i="3"/>
  <c r="D434" i="3"/>
  <c r="E434" i="3" l="1"/>
  <c r="D435" i="3"/>
  <c r="D437" i="1"/>
  <c r="E436" i="1"/>
  <c r="E437" i="1" l="1"/>
  <c r="D438" i="1"/>
  <c r="E435" i="3"/>
  <c r="D436" i="3"/>
  <c r="E436" i="3" l="1"/>
  <c r="D437" i="3"/>
  <c r="D439" i="1"/>
  <c r="E438" i="1"/>
  <c r="E439" i="1" l="1"/>
  <c r="D440" i="1"/>
  <c r="E437" i="3"/>
  <c r="D438" i="3"/>
  <c r="E438" i="3" l="1"/>
  <c r="D439" i="3"/>
  <c r="D441" i="1"/>
  <c r="E440" i="1"/>
  <c r="E441" i="1" l="1"/>
  <c r="D442" i="1"/>
  <c r="E439" i="3"/>
  <c r="D440" i="3"/>
  <c r="E440" i="3" l="1"/>
  <c r="D441" i="3"/>
  <c r="D443" i="1"/>
  <c r="E442" i="1"/>
  <c r="E443" i="1" l="1"/>
  <c r="D444" i="1"/>
  <c r="E441" i="3"/>
  <c r="D442" i="3"/>
  <c r="E442" i="3" l="1"/>
  <c r="D443" i="3"/>
  <c r="D445" i="1"/>
  <c r="E444" i="1"/>
  <c r="E445" i="1" l="1"/>
  <c r="D446" i="1"/>
  <c r="E443" i="3"/>
  <c r="D444" i="3"/>
  <c r="E444" i="3" l="1"/>
  <c r="D445" i="3"/>
  <c r="E446" i="1"/>
  <c r="D447" i="1"/>
  <c r="E447" i="1" l="1"/>
  <c r="D448" i="1"/>
  <c r="E445" i="3"/>
  <c r="D446" i="3"/>
  <c r="E446" i="3" l="1"/>
  <c r="D447" i="3"/>
  <c r="D449" i="1"/>
  <c r="E448" i="1"/>
  <c r="E449" i="1" l="1"/>
  <c r="D450" i="1"/>
  <c r="E447" i="3"/>
  <c r="D448" i="3"/>
  <c r="E448" i="3" l="1"/>
  <c r="D449" i="3"/>
  <c r="D451" i="1"/>
  <c r="E450" i="1"/>
  <c r="E451" i="1" l="1"/>
  <c r="D452" i="1"/>
  <c r="E449" i="3"/>
  <c r="D450" i="3"/>
  <c r="E450" i="3" l="1"/>
  <c r="D451" i="3"/>
  <c r="D453" i="1"/>
  <c r="E452" i="1"/>
  <c r="D454" i="1" l="1"/>
  <c r="E453" i="1"/>
  <c r="E451" i="3"/>
  <c r="D452" i="3"/>
  <c r="E452" i="3" l="1"/>
  <c r="D453" i="3"/>
  <c r="E454" i="1"/>
  <c r="D455" i="1"/>
  <c r="E455" i="1" l="1"/>
  <c r="D456" i="1"/>
  <c r="E453" i="3"/>
  <c r="D454" i="3"/>
  <c r="E454" i="3" l="1"/>
  <c r="D455" i="3"/>
  <c r="D457" i="1"/>
  <c r="E456" i="1"/>
  <c r="D458" i="1" l="1"/>
  <c r="E457" i="1"/>
  <c r="E455" i="3"/>
  <c r="D456" i="3"/>
  <c r="E456" i="3" l="1"/>
  <c r="D457" i="3"/>
  <c r="D459" i="1"/>
  <c r="E458" i="1"/>
  <c r="E459" i="1" l="1"/>
  <c r="D460" i="1"/>
  <c r="E457" i="3"/>
  <c r="D458" i="3"/>
  <c r="E458" i="3" l="1"/>
  <c r="D459" i="3"/>
  <c r="E460" i="1"/>
  <c r="D461" i="1"/>
  <c r="D462" i="1" l="1"/>
  <c r="E461" i="1"/>
  <c r="E459" i="3"/>
  <c r="D460" i="3"/>
  <c r="E460" i="3" l="1"/>
  <c r="D461" i="3"/>
  <c r="D463" i="1"/>
  <c r="E462" i="1"/>
  <c r="E463" i="1" l="1"/>
  <c r="D464" i="1"/>
  <c r="E461" i="3"/>
  <c r="D462" i="3"/>
  <c r="E462" i="3" l="1"/>
  <c r="D463" i="3"/>
  <c r="D465" i="1"/>
  <c r="E464" i="1"/>
  <c r="E463" i="3" l="1"/>
  <c r="D464" i="3"/>
  <c r="D466" i="1"/>
  <c r="E465" i="1"/>
  <c r="D467" i="1" l="1"/>
  <c r="E466" i="1"/>
  <c r="E464" i="3"/>
  <c r="D465" i="3"/>
  <c r="E465" i="3" l="1"/>
  <c r="D466" i="3"/>
  <c r="E467" i="1"/>
  <c r="D468" i="1"/>
  <c r="E468" i="1" l="1"/>
  <c r="D469" i="1"/>
  <c r="E466" i="3"/>
  <c r="D467" i="3"/>
  <c r="E467" i="3" l="1"/>
  <c r="D468" i="3"/>
  <c r="E469" i="1"/>
  <c r="D470" i="1"/>
  <c r="D471" i="1" l="1"/>
  <c r="E470" i="1"/>
  <c r="E468" i="3"/>
  <c r="D469" i="3"/>
  <c r="E469" i="3" l="1"/>
  <c r="D470" i="3"/>
  <c r="E471" i="1"/>
  <c r="D472" i="1"/>
  <c r="D473" i="1" l="1"/>
  <c r="E472" i="1"/>
  <c r="E470" i="3"/>
  <c r="D471" i="3"/>
  <c r="E471" i="3" l="1"/>
  <c r="D472" i="3"/>
  <c r="D474" i="1"/>
  <c r="E473" i="1"/>
  <c r="D475" i="1" l="1"/>
  <c r="E474" i="1"/>
  <c r="E472" i="3"/>
  <c r="D473" i="3"/>
  <c r="E473" i="3" l="1"/>
  <c r="D474" i="3"/>
  <c r="E475" i="1"/>
  <c r="D476" i="1"/>
  <c r="D477" i="1" l="1"/>
  <c r="E476" i="1"/>
  <c r="E474" i="3"/>
  <c r="D475" i="3"/>
  <c r="E475" i="3" l="1"/>
  <c r="D476" i="3"/>
  <c r="E477" i="1"/>
  <c r="D478" i="1"/>
  <c r="E478" i="1" l="1"/>
  <c r="D479" i="1"/>
  <c r="E476" i="3"/>
  <c r="D477" i="3"/>
  <c r="E477" i="3" l="1"/>
  <c r="D478" i="3"/>
  <c r="E479" i="1"/>
  <c r="D480" i="1"/>
  <c r="D481" i="1" l="1"/>
  <c r="E480" i="1"/>
  <c r="E478" i="3"/>
  <c r="D479" i="3"/>
  <c r="E479" i="3" l="1"/>
  <c r="D480" i="3"/>
  <c r="D482" i="1"/>
  <c r="E481" i="1"/>
  <c r="D483" i="1" l="1"/>
  <c r="E482" i="1"/>
  <c r="E480" i="3"/>
  <c r="D481" i="3"/>
  <c r="E481" i="3" l="1"/>
  <c r="D482" i="3"/>
  <c r="E483" i="1"/>
  <c r="D484" i="1"/>
  <c r="D485" i="1" l="1"/>
  <c r="E484" i="1"/>
  <c r="E482" i="3"/>
  <c r="D483" i="3"/>
  <c r="E483" i="3" l="1"/>
  <c r="D484" i="3"/>
  <c r="D486" i="1"/>
  <c r="E485" i="1"/>
  <c r="E486" i="1" l="1"/>
  <c r="D487" i="1"/>
  <c r="E484" i="3"/>
  <c r="D485" i="3"/>
  <c r="E485" i="3" l="1"/>
  <c r="D486" i="3"/>
  <c r="E487" i="1"/>
  <c r="D488" i="1"/>
  <c r="D489" i="1" l="1"/>
  <c r="E488" i="1"/>
  <c r="E486" i="3"/>
  <c r="D487" i="3"/>
  <c r="E487" i="3" l="1"/>
  <c r="D488" i="3"/>
  <c r="D490" i="1"/>
  <c r="E489" i="1"/>
  <c r="D491" i="1" l="1"/>
  <c r="E490" i="1"/>
  <c r="E488" i="3"/>
  <c r="D489" i="3"/>
  <c r="E489" i="3" l="1"/>
  <c r="D490" i="3"/>
  <c r="E491" i="1"/>
  <c r="D492" i="1"/>
  <c r="E492" i="1" l="1"/>
  <c r="D493" i="1"/>
  <c r="E490" i="3"/>
  <c r="D491" i="3"/>
  <c r="E491" i="3" l="1"/>
  <c r="D492" i="3"/>
  <c r="D494" i="1"/>
  <c r="E493" i="1"/>
  <c r="D495" i="1" l="1"/>
  <c r="E494" i="1"/>
  <c r="E492" i="3"/>
  <c r="D493" i="3"/>
  <c r="E493" i="3" l="1"/>
  <c r="D494" i="3"/>
  <c r="E495" i="1"/>
  <c r="D496" i="1"/>
  <c r="D497" i="1" l="1"/>
  <c r="E496" i="1"/>
  <c r="E494" i="3"/>
  <c r="D495" i="3"/>
  <c r="E495" i="3" l="1"/>
  <c r="D496" i="3"/>
  <c r="D498" i="1"/>
  <c r="E497" i="1"/>
  <c r="D499" i="1" l="1"/>
  <c r="E498" i="1"/>
  <c r="E496" i="3"/>
  <c r="D497" i="3"/>
  <c r="E497" i="3" l="1"/>
  <c r="D498" i="3"/>
  <c r="D500" i="1"/>
  <c r="E499" i="1"/>
  <c r="D501" i="1" l="1"/>
  <c r="E500" i="1"/>
  <c r="E498" i="3"/>
  <c r="D499" i="3"/>
  <c r="E499" i="3" l="1"/>
  <c r="D500" i="3"/>
  <c r="E501" i="1"/>
  <c r="D502" i="1"/>
  <c r="D503" i="1" l="1"/>
  <c r="E502" i="1"/>
  <c r="E500" i="3"/>
  <c r="D501" i="3"/>
  <c r="E501" i="3" l="1"/>
  <c r="D502" i="3"/>
  <c r="D504" i="1"/>
  <c r="E503" i="1"/>
  <c r="D505" i="1" l="1"/>
  <c r="E504" i="1"/>
  <c r="E502" i="3"/>
  <c r="D503" i="3"/>
  <c r="E503" i="3" l="1"/>
  <c r="D504" i="3"/>
  <c r="D506" i="1"/>
  <c r="E505" i="1"/>
  <c r="D507" i="1" l="1"/>
  <c r="E506" i="1"/>
  <c r="E504" i="3"/>
  <c r="D505" i="3"/>
  <c r="E505" i="3" l="1"/>
  <c r="D506" i="3"/>
  <c r="E507" i="1"/>
  <c r="D508" i="1"/>
  <c r="D509" i="1" l="1"/>
  <c r="E508" i="1"/>
  <c r="E506" i="3"/>
  <c r="D507" i="3"/>
  <c r="E507" i="3" l="1"/>
  <c r="D508" i="3"/>
  <c r="E509" i="1"/>
  <c r="D510" i="1"/>
  <c r="D511" i="1" l="1"/>
  <c r="E510" i="1"/>
  <c r="E508" i="3"/>
  <c r="D509" i="3"/>
  <c r="E509" i="3" l="1"/>
  <c r="D510" i="3"/>
  <c r="D512" i="1"/>
  <c r="E511" i="1"/>
  <c r="D513" i="1" l="1"/>
  <c r="E512" i="1"/>
  <c r="E510" i="3"/>
  <c r="D511" i="3"/>
  <c r="E511" i="3" l="1"/>
  <c r="D512" i="3"/>
  <c r="D514" i="1"/>
  <c r="E513" i="1"/>
  <c r="D515" i="1" l="1"/>
  <c r="E514" i="1"/>
  <c r="E512" i="3"/>
  <c r="D513" i="3"/>
  <c r="E513" i="3" l="1"/>
  <c r="D514" i="3"/>
  <c r="D516" i="1"/>
  <c r="E515" i="1"/>
  <c r="D517" i="1" l="1"/>
  <c r="E516" i="1"/>
  <c r="E514" i="3"/>
  <c r="D515" i="3"/>
  <c r="E515" i="3" l="1"/>
  <c r="D516" i="3"/>
  <c r="E517" i="1"/>
  <c r="D518" i="1"/>
  <c r="D519" i="1" l="1"/>
  <c r="E518" i="1"/>
  <c r="E516" i="3"/>
  <c r="D517" i="3"/>
  <c r="E517" i="3" l="1"/>
  <c r="D518" i="3"/>
  <c r="E519" i="1"/>
  <c r="D520" i="1"/>
  <c r="D521" i="1" l="1"/>
  <c r="E520" i="1"/>
  <c r="E518" i="3"/>
  <c r="D519" i="3"/>
  <c r="E519" i="3" l="1"/>
  <c r="D520" i="3"/>
  <c r="D522" i="1"/>
  <c r="E521" i="1"/>
  <c r="D523" i="1" l="1"/>
  <c r="E522" i="1"/>
  <c r="E520" i="3"/>
  <c r="D521" i="3"/>
  <c r="E521" i="3" l="1"/>
  <c r="D522" i="3"/>
  <c r="D524" i="1"/>
  <c r="E523" i="1"/>
  <c r="D525" i="1" l="1"/>
  <c r="E524" i="1"/>
  <c r="E522" i="3"/>
  <c r="D523" i="3"/>
  <c r="E523" i="3" l="1"/>
  <c r="D524" i="3"/>
  <c r="E525" i="1"/>
  <c r="D526" i="1"/>
  <c r="D527" i="1" l="1"/>
  <c r="E526" i="1"/>
  <c r="E524" i="3"/>
  <c r="D525" i="3"/>
  <c r="E525" i="3" l="1"/>
  <c r="D526" i="3"/>
  <c r="D528" i="1"/>
  <c r="E527" i="1"/>
  <c r="D529" i="1" l="1"/>
  <c r="E528" i="1"/>
  <c r="E526" i="3"/>
  <c r="D527" i="3"/>
  <c r="E527" i="3" l="1"/>
  <c r="D528" i="3"/>
  <c r="D530" i="1"/>
  <c r="E529" i="1"/>
  <c r="D531" i="1" l="1"/>
  <c r="E530" i="1"/>
  <c r="E528" i="3"/>
  <c r="D529" i="3"/>
  <c r="E529" i="3" l="1"/>
  <c r="D530" i="3"/>
  <c r="D532" i="1"/>
  <c r="E531" i="1"/>
  <c r="D533" i="1" l="1"/>
  <c r="E532" i="1"/>
  <c r="E530" i="3"/>
  <c r="D531" i="3"/>
  <c r="E531" i="3" l="1"/>
  <c r="D532" i="3"/>
  <c r="E533" i="1"/>
  <c r="D534" i="1"/>
  <c r="D535" i="1" l="1"/>
  <c r="E534" i="1"/>
  <c r="E532" i="3"/>
  <c r="D533" i="3"/>
  <c r="E533" i="3" l="1"/>
  <c r="D534" i="3"/>
  <c r="D536" i="1"/>
  <c r="E535" i="1"/>
  <c r="D537" i="1" l="1"/>
  <c r="E536" i="1"/>
  <c r="E534" i="3"/>
  <c r="D535" i="3"/>
  <c r="E535" i="3" l="1"/>
  <c r="D536" i="3"/>
  <c r="D538" i="1"/>
  <c r="E537" i="1"/>
  <c r="D539" i="1" l="1"/>
  <c r="E538" i="1"/>
  <c r="E536" i="3"/>
  <c r="D537" i="3"/>
  <c r="E537" i="3" l="1"/>
  <c r="D538" i="3"/>
  <c r="D540" i="1"/>
  <c r="E539" i="1"/>
  <c r="D541" i="1" l="1"/>
  <c r="E540" i="1"/>
  <c r="E538" i="3"/>
  <c r="D539" i="3"/>
  <c r="E539" i="3" l="1"/>
  <c r="D540" i="3"/>
  <c r="E541" i="1"/>
  <c r="D542" i="1"/>
  <c r="D543" i="1" l="1"/>
  <c r="E542" i="1"/>
  <c r="E540" i="3"/>
  <c r="D541" i="3"/>
  <c r="E541" i="3" l="1"/>
  <c r="D542" i="3"/>
  <c r="D544" i="1"/>
  <c r="E543" i="1"/>
  <c r="D545" i="1" l="1"/>
  <c r="E544" i="1"/>
  <c r="E542" i="3"/>
  <c r="D543" i="3"/>
  <c r="E543" i="3" l="1"/>
  <c r="D544" i="3"/>
  <c r="D546" i="1"/>
  <c r="E545" i="1"/>
  <c r="D547" i="1" l="1"/>
  <c r="E546" i="1"/>
  <c r="E544" i="3"/>
  <c r="D545" i="3"/>
  <c r="E545" i="3" l="1"/>
  <c r="D546" i="3"/>
  <c r="D548" i="1"/>
  <c r="E547" i="1"/>
  <c r="D549" i="1" l="1"/>
  <c r="E548" i="1"/>
  <c r="E546" i="3"/>
  <c r="D547" i="3"/>
  <c r="E547" i="3" l="1"/>
  <c r="D548" i="3"/>
  <c r="E549" i="1"/>
  <c r="D550" i="1"/>
  <c r="D551" i="1" l="1"/>
  <c r="E550" i="1"/>
  <c r="E548" i="3"/>
  <c r="D549" i="3"/>
  <c r="E549" i="3" l="1"/>
  <c r="D550" i="3"/>
  <c r="E551" i="1"/>
  <c r="D552" i="1"/>
  <c r="D553" i="1" l="1"/>
  <c r="E552" i="1"/>
  <c r="E550" i="3"/>
  <c r="D551" i="3"/>
  <c r="E551" i="3" l="1"/>
  <c r="D552" i="3"/>
  <c r="D554" i="1"/>
  <c r="E553" i="1"/>
  <c r="E552" i="3" l="1"/>
  <c r="D553" i="3"/>
  <c r="D555" i="1"/>
  <c r="E554" i="1"/>
  <c r="D556" i="1" l="1"/>
  <c r="E555" i="1"/>
  <c r="E553" i="3"/>
  <c r="D554" i="3"/>
  <c r="E554" i="3" l="1"/>
  <c r="D555" i="3"/>
  <c r="D557" i="1"/>
  <c r="E556" i="1"/>
  <c r="E557" i="1" l="1"/>
  <c r="D558" i="1"/>
  <c r="E555" i="3"/>
  <c r="D556" i="3"/>
  <c r="E556" i="3" l="1"/>
  <c r="D557" i="3"/>
  <c r="D559" i="1"/>
  <c r="E558" i="1"/>
  <c r="D560" i="1" l="1"/>
  <c r="E559" i="1"/>
  <c r="E557" i="3"/>
  <c r="D558" i="3"/>
  <c r="E558" i="3" l="1"/>
  <c r="D559" i="3"/>
  <c r="D561" i="1"/>
  <c r="E560" i="1"/>
  <c r="D562" i="1" l="1"/>
  <c r="E561" i="1"/>
  <c r="E559" i="3"/>
  <c r="D560" i="3"/>
  <c r="E560" i="3" l="1"/>
  <c r="D561" i="3"/>
  <c r="D563" i="1"/>
  <c r="E562" i="1"/>
  <c r="D564" i="1" l="1"/>
  <c r="E563" i="1"/>
  <c r="E561" i="3"/>
  <c r="D562" i="3"/>
  <c r="E562" i="3" l="1"/>
  <c r="D563" i="3"/>
  <c r="D565" i="1"/>
  <c r="E564" i="1"/>
  <c r="E565" i="1" l="1"/>
  <c r="D566" i="1"/>
  <c r="E563" i="3"/>
  <c r="D564" i="3"/>
  <c r="E564" i="3" l="1"/>
  <c r="D565" i="3"/>
  <c r="D567" i="1"/>
  <c r="E566" i="1"/>
  <c r="D568" i="1" l="1"/>
  <c r="E567" i="1"/>
  <c r="E565" i="3"/>
  <c r="D566" i="3"/>
  <c r="E566" i="3" l="1"/>
  <c r="D567" i="3"/>
  <c r="D569" i="1"/>
  <c r="E568" i="1"/>
  <c r="D570" i="1" l="1"/>
  <c r="E569" i="1"/>
  <c r="E567" i="3"/>
  <c r="D568" i="3"/>
  <c r="E568" i="3" l="1"/>
  <c r="D569" i="3"/>
  <c r="D571" i="1"/>
  <c r="E570" i="1"/>
  <c r="E569" i="3" l="1"/>
  <c r="D570" i="3"/>
  <c r="D572" i="1"/>
  <c r="E571" i="1"/>
  <c r="D573" i="1" l="1"/>
  <c r="E572" i="1"/>
  <c r="E570" i="3"/>
  <c r="D571" i="3"/>
  <c r="E571" i="3" l="1"/>
  <c r="D572" i="3"/>
  <c r="E573" i="1"/>
  <c r="D574" i="1"/>
  <c r="E572" i="3" l="1"/>
  <c r="D573" i="3"/>
  <c r="D575" i="1"/>
  <c r="E574" i="1"/>
  <c r="D576" i="1" l="1"/>
  <c r="E575" i="1"/>
  <c r="E573" i="3"/>
  <c r="D574" i="3"/>
  <c r="E574" i="3" l="1"/>
  <c r="D575" i="3"/>
  <c r="D577" i="1"/>
  <c r="E576" i="1"/>
  <c r="D578" i="1" l="1"/>
  <c r="E577" i="1"/>
  <c r="E575" i="3"/>
  <c r="D576" i="3"/>
  <c r="E576" i="3" l="1"/>
  <c r="D577" i="3"/>
  <c r="D579" i="1"/>
  <c r="E578" i="1"/>
  <c r="D580" i="1" l="1"/>
  <c r="E579" i="1"/>
  <c r="E577" i="3"/>
  <c r="D578" i="3"/>
  <c r="E578" i="3" l="1"/>
  <c r="D579" i="3"/>
  <c r="D581" i="1"/>
  <c r="E580" i="1"/>
  <c r="E581" i="1" l="1"/>
  <c r="D582" i="1"/>
  <c r="E579" i="3"/>
  <c r="D580" i="3"/>
  <c r="E580" i="3" l="1"/>
  <c r="D581" i="3"/>
  <c r="D583" i="1"/>
  <c r="E582" i="1"/>
  <c r="E583" i="1" l="1"/>
  <c r="D584" i="1"/>
  <c r="E581" i="3"/>
  <c r="D582" i="3"/>
  <c r="E582" i="3" l="1"/>
  <c r="D583" i="3"/>
  <c r="D585" i="1"/>
  <c r="E584" i="1"/>
  <c r="D586" i="1" l="1"/>
  <c r="E585" i="1"/>
  <c r="E583" i="3"/>
  <c r="D584" i="3"/>
  <c r="E584" i="3" l="1"/>
  <c r="D585" i="3"/>
  <c r="D587" i="1"/>
  <c r="E586" i="1"/>
  <c r="D588" i="1" l="1"/>
  <c r="E587" i="1"/>
  <c r="E585" i="3"/>
  <c r="D586" i="3"/>
  <c r="E586" i="3" l="1"/>
  <c r="D587" i="3"/>
  <c r="D589" i="1"/>
  <c r="E588" i="1"/>
  <c r="E589" i="1" l="1"/>
  <c r="D590" i="1"/>
  <c r="E587" i="3"/>
  <c r="D588" i="3"/>
  <c r="E588" i="3" l="1"/>
  <c r="D589" i="3"/>
  <c r="D591" i="1"/>
  <c r="E590" i="1"/>
  <c r="D592" i="1" l="1"/>
  <c r="E591" i="1"/>
  <c r="E589" i="3"/>
  <c r="D590" i="3"/>
  <c r="E590" i="3" l="1"/>
  <c r="D591" i="3"/>
  <c r="D593" i="1"/>
  <c r="E592" i="1"/>
  <c r="D594" i="1" l="1"/>
  <c r="E593" i="1"/>
  <c r="E591" i="3"/>
  <c r="D592" i="3"/>
  <c r="E592" i="3" l="1"/>
  <c r="D593" i="3"/>
  <c r="D595" i="1"/>
  <c r="E594" i="1"/>
  <c r="D596" i="1" l="1"/>
  <c r="E595" i="1"/>
  <c r="E593" i="3"/>
  <c r="D594" i="3"/>
  <c r="E594" i="3" l="1"/>
  <c r="D595" i="3"/>
  <c r="D597" i="1"/>
  <c r="E596" i="1"/>
  <c r="E597" i="1" l="1"/>
  <c r="D598" i="1"/>
  <c r="E595" i="3"/>
  <c r="D596" i="3"/>
  <c r="E596" i="3" l="1"/>
  <c r="D597" i="3"/>
  <c r="D599" i="1"/>
  <c r="E598" i="1"/>
  <c r="D600" i="1" l="1"/>
  <c r="E599" i="1"/>
  <c r="E597" i="3"/>
  <c r="D598" i="3"/>
  <c r="E598" i="3" l="1"/>
  <c r="D599" i="3"/>
  <c r="D601" i="1"/>
  <c r="E600" i="1"/>
  <c r="D602" i="1" l="1"/>
  <c r="E601" i="1"/>
  <c r="E599" i="3"/>
  <c r="D600" i="3"/>
  <c r="E600" i="3" l="1"/>
  <c r="D601" i="3"/>
  <c r="D603" i="1"/>
  <c r="E602" i="1"/>
  <c r="D604" i="1" l="1"/>
  <c r="E603" i="1"/>
  <c r="E601" i="3"/>
  <c r="D602" i="3"/>
  <c r="E602" i="3" l="1"/>
  <c r="D603" i="3"/>
  <c r="D605" i="1"/>
  <c r="E604" i="1"/>
  <c r="E605" i="1" l="1"/>
  <c r="D606" i="1"/>
  <c r="E603" i="3"/>
  <c r="D604" i="3"/>
  <c r="E604" i="3" l="1"/>
  <c r="D605" i="3"/>
  <c r="D607" i="1"/>
  <c r="E606" i="1"/>
  <c r="D608" i="1" l="1"/>
  <c r="E607" i="1"/>
  <c r="E605" i="3"/>
  <c r="D606" i="3"/>
  <c r="E606" i="3" l="1"/>
  <c r="D607" i="3"/>
  <c r="D609" i="1"/>
  <c r="E608" i="1"/>
  <c r="D610" i="1" l="1"/>
  <c r="E609" i="1"/>
  <c r="E607" i="3"/>
  <c r="D608" i="3"/>
  <c r="E608" i="3" l="1"/>
  <c r="D609" i="3"/>
  <c r="D611" i="1"/>
  <c r="E610" i="1"/>
  <c r="D612" i="1" l="1"/>
  <c r="E611" i="1"/>
  <c r="E609" i="3"/>
  <c r="D610" i="3"/>
  <c r="E610" i="3" l="1"/>
  <c r="D611" i="3"/>
  <c r="D613" i="1"/>
  <c r="E612" i="1"/>
  <c r="E613" i="1" l="1"/>
  <c r="D614" i="1"/>
  <c r="E611" i="3"/>
  <c r="D612" i="3"/>
  <c r="E612" i="3" l="1"/>
  <c r="D613" i="3"/>
  <c r="D615" i="1"/>
  <c r="E614" i="1"/>
  <c r="E615" i="1" l="1"/>
  <c r="D616" i="1"/>
  <c r="E613" i="3"/>
  <c r="D614" i="3"/>
  <c r="E614" i="3" l="1"/>
  <c r="D615" i="3"/>
  <c r="D617" i="1"/>
  <c r="E616" i="1"/>
  <c r="D618" i="1" l="1"/>
  <c r="E617" i="1"/>
  <c r="E615" i="3"/>
  <c r="D616" i="3"/>
  <c r="E616" i="3" l="1"/>
  <c r="D617" i="3"/>
  <c r="D619" i="1"/>
  <c r="E618" i="1"/>
  <c r="D620" i="1" l="1"/>
  <c r="E619" i="1"/>
  <c r="E617" i="3"/>
  <c r="D618" i="3"/>
  <c r="E618" i="3" l="1"/>
  <c r="D619" i="3"/>
  <c r="D621" i="1"/>
  <c r="E620" i="1"/>
  <c r="D622" i="1" l="1"/>
  <c r="E621" i="1"/>
  <c r="E619" i="3"/>
  <c r="D620" i="3"/>
  <c r="E620" i="3" l="1"/>
  <c r="D621" i="3"/>
  <c r="D623" i="1"/>
  <c r="E622" i="1"/>
  <c r="D624" i="1" l="1"/>
  <c r="E623" i="1"/>
  <c r="E621" i="3"/>
  <c r="D622" i="3"/>
  <c r="E622" i="3" l="1"/>
  <c r="D623" i="3"/>
  <c r="D625" i="1"/>
  <c r="E624" i="1"/>
  <c r="D626" i="1" l="1"/>
  <c r="E625" i="1"/>
  <c r="E623" i="3"/>
  <c r="D624" i="3"/>
  <c r="E624" i="3" l="1"/>
  <c r="D625" i="3"/>
  <c r="D627" i="1"/>
  <c r="E626" i="1"/>
  <c r="D628" i="1" l="1"/>
  <c r="E627" i="1"/>
  <c r="E625" i="3"/>
  <c r="D626" i="3"/>
  <c r="E626" i="3" l="1"/>
  <c r="D627" i="3"/>
  <c r="D629" i="1"/>
  <c r="E628" i="1"/>
  <c r="D630" i="1" l="1"/>
  <c r="E629" i="1"/>
  <c r="E627" i="3"/>
  <c r="D628" i="3"/>
  <c r="E628" i="3" l="1"/>
  <c r="D629" i="3"/>
  <c r="D631" i="1"/>
  <c r="E630" i="1"/>
  <c r="D632" i="1" l="1"/>
  <c r="E631" i="1"/>
  <c r="E629" i="3"/>
  <c r="D630" i="3"/>
  <c r="E630" i="3" l="1"/>
  <c r="D631" i="3"/>
  <c r="D633" i="1"/>
  <c r="E632" i="1"/>
  <c r="D634" i="1" l="1"/>
  <c r="E633" i="1"/>
  <c r="E631" i="3"/>
  <c r="D632" i="3"/>
  <c r="E632" i="3" l="1"/>
  <c r="D633" i="3"/>
  <c r="D635" i="1"/>
  <c r="E634" i="1"/>
  <c r="D636" i="1" l="1"/>
  <c r="E635" i="1"/>
  <c r="E633" i="3"/>
  <c r="D634" i="3"/>
  <c r="E634" i="3" l="1"/>
  <c r="D635" i="3"/>
  <c r="D637" i="1"/>
  <c r="E636" i="1"/>
  <c r="D638" i="1" l="1"/>
  <c r="E637" i="1"/>
  <c r="E635" i="3"/>
  <c r="D636" i="3"/>
  <c r="E636" i="3" l="1"/>
  <c r="D637" i="3"/>
  <c r="D639" i="1"/>
  <c r="E638" i="1"/>
  <c r="D640" i="1" l="1"/>
  <c r="E639" i="1"/>
  <c r="E637" i="3"/>
  <c r="D638" i="3"/>
  <c r="E638" i="3" l="1"/>
  <c r="D639" i="3"/>
  <c r="D641" i="1"/>
  <c r="E640" i="1"/>
  <c r="D642" i="1" l="1"/>
  <c r="E641" i="1"/>
  <c r="E639" i="3"/>
  <c r="D640" i="3"/>
  <c r="E640" i="3" l="1"/>
  <c r="D641" i="3"/>
  <c r="D643" i="1"/>
  <c r="E642" i="1"/>
  <c r="D644" i="1" l="1"/>
  <c r="E643" i="1"/>
  <c r="E641" i="3"/>
  <c r="D642" i="3"/>
  <c r="E642" i="3" l="1"/>
  <c r="D643" i="3"/>
  <c r="D645" i="1"/>
  <c r="E644" i="1"/>
  <c r="D646" i="1" l="1"/>
  <c r="E645" i="1"/>
  <c r="E643" i="3"/>
  <c r="D644" i="3"/>
  <c r="E644" i="3" l="1"/>
  <c r="D645" i="3"/>
  <c r="D647" i="1"/>
  <c r="E646" i="1"/>
  <c r="E647" i="1" l="1"/>
  <c r="D648" i="1"/>
  <c r="E645" i="3"/>
  <c r="D646" i="3"/>
  <c r="E646" i="3" l="1"/>
  <c r="D647" i="3"/>
  <c r="D649" i="1"/>
  <c r="E648" i="1"/>
  <c r="D650" i="1" l="1"/>
  <c r="E649" i="1"/>
  <c r="E647" i="3"/>
  <c r="D648" i="3"/>
  <c r="E648" i="3" l="1"/>
  <c r="D649" i="3"/>
  <c r="D651" i="1"/>
  <c r="E650" i="1"/>
  <c r="D652" i="1" l="1"/>
  <c r="E651" i="1"/>
  <c r="E649" i="3"/>
  <c r="D650" i="3"/>
  <c r="E650" i="3" l="1"/>
  <c r="D651" i="3"/>
  <c r="D653" i="1"/>
  <c r="E652" i="1"/>
  <c r="D654" i="1" l="1"/>
  <c r="E653" i="1"/>
  <c r="E651" i="3"/>
  <c r="D652" i="3"/>
  <c r="E652" i="3" l="1"/>
  <c r="D653" i="3"/>
  <c r="D655" i="1"/>
  <c r="E654" i="1"/>
  <c r="D656" i="1" l="1"/>
  <c r="E655" i="1"/>
  <c r="E653" i="3"/>
  <c r="D654" i="3"/>
  <c r="E654" i="3" l="1"/>
  <c r="D655" i="3"/>
  <c r="D657" i="1"/>
  <c r="E656" i="1"/>
  <c r="D658" i="1" l="1"/>
  <c r="E657" i="1"/>
  <c r="E655" i="3"/>
  <c r="D656" i="3"/>
  <c r="E656" i="3" l="1"/>
  <c r="D657" i="3"/>
  <c r="D659" i="1"/>
  <c r="E658" i="1"/>
  <c r="E657" i="3" l="1"/>
  <c r="D658" i="3"/>
  <c r="D660" i="1"/>
  <c r="E659" i="1"/>
  <c r="D661" i="1" l="1"/>
  <c r="E660" i="1"/>
  <c r="E658" i="3"/>
  <c r="D659" i="3"/>
  <c r="E659" i="3" l="1"/>
  <c r="D660" i="3"/>
  <c r="D662" i="1"/>
  <c r="E661" i="1"/>
  <c r="D663" i="1" l="1"/>
  <c r="E662" i="1"/>
  <c r="E660" i="3"/>
  <c r="D661" i="3"/>
  <c r="E661" i="3" l="1"/>
  <c r="D662" i="3"/>
  <c r="D664" i="1"/>
  <c r="E663" i="1"/>
  <c r="E662" i="3" l="1"/>
  <c r="D663" i="3"/>
  <c r="D665" i="1"/>
  <c r="E664" i="1"/>
  <c r="D666" i="1" l="1"/>
  <c r="E665" i="1"/>
  <c r="E663" i="3"/>
  <c r="D664" i="3"/>
  <c r="E664" i="3" l="1"/>
  <c r="D665" i="3"/>
  <c r="D667" i="1"/>
  <c r="E666" i="1"/>
  <c r="E667" i="1" l="1"/>
  <c r="D668" i="1"/>
  <c r="E665" i="3"/>
  <c r="D666" i="3"/>
  <c r="E666" i="3" l="1"/>
  <c r="D667" i="3"/>
  <c r="D669" i="1"/>
  <c r="E668" i="1"/>
  <c r="D670" i="1" l="1"/>
  <c r="E669" i="1"/>
  <c r="E667" i="3"/>
  <c r="D668" i="3"/>
  <c r="E668" i="3" l="1"/>
  <c r="D669" i="3"/>
  <c r="D671" i="1"/>
  <c r="E670" i="1"/>
  <c r="D672" i="1" l="1"/>
  <c r="E671" i="1"/>
  <c r="E669" i="3"/>
  <c r="D670" i="3"/>
  <c r="D673" i="1" l="1"/>
  <c r="E672" i="1"/>
  <c r="E670" i="3"/>
  <c r="D671" i="3"/>
  <c r="E671" i="3" l="1"/>
  <c r="D672" i="3"/>
  <c r="D674" i="1"/>
  <c r="E673" i="1"/>
  <c r="D675" i="1" l="1"/>
  <c r="E674" i="1"/>
  <c r="E672" i="3"/>
  <c r="D673" i="3"/>
  <c r="E673" i="3" l="1"/>
  <c r="D674" i="3"/>
  <c r="D676" i="1"/>
  <c r="E675" i="1"/>
  <c r="D677" i="1" l="1"/>
  <c r="E676" i="1"/>
  <c r="E674" i="3"/>
  <c r="D675" i="3"/>
  <c r="E675" i="3" l="1"/>
  <c r="D676" i="3"/>
  <c r="D678" i="1"/>
  <c r="E677" i="1"/>
  <c r="E676" i="3" l="1"/>
  <c r="D677" i="3"/>
  <c r="D679" i="1"/>
  <c r="E678" i="1"/>
  <c r="E677" i="3" l="1"/>
  <c r="D678" i="3"/>
  <c r="E679" i="1"/>
  <c r="D680" i="1"/>
  <c r="D681" i="1" l="1"/>
  <c r="E680" i="1"/>
  <c r="E678" i="3"/>
  <c r="D679" i="3"/>
  <c r="E679" i="3" l="1"/>
  <c r="D680" i="3"/>
  <c r="D682" i="1"/>
  <c r="E681" i="1"/>
  <c r="D683" i="1" l="1"/>
  <c r="E682" i="1"/>
  <c r="E680" i="3"/>
  <c r="D681" i="3"/>
  <c r="E681" i="3" l="1"/>
  <c r="D682" i="3"/>
  <c r="D684" i="1"/>
  <c r="E683" i="1"/>
  <c r="D685" i="1" l="1"/>
  <c r="E684" i="1"/>
  <c r="E682" i="3"/>
  <c r="D683" i="3"/>
  <c r="E683" i="3" l="1"/>
  <c r="D684" i="3"/>
  <c r="D686" i="1"/>
  <c r="E685" i="1"/>
  <c r="D687" i="1" l="1"/>
  <c r="E686" i="1"/>
  <c r="E684" i="3"/>
  <c r="D685" i="3"/>
  <c r="E685" i="3" l="1"/>
  <c r="D686" i="3"/>
  <c r="D688" i="1"/>
  <c r="E687" i="1"/>
  <c r="D689" i="1" l="1"/>
  <c r="E688" i="1"/>
  <c r="E686" i="3"/>
  <c r="D687" i="3"/>
  <c r="E687" i="3" l="1"/>
  <c r="D688" i="3"/>
  <c r="D690" i="1"/>
  <c r="E689" i="1"/>
  <c r="D691" i="1" l="1"/>
  <c r="E690" i="1"/>
  <c r="E688" i="3"/>
  <c r="D689" i="3"/>
  <c r="E689" i="3" l="1"/>
  <c r="D690" i="3"/>
  <c r="D692" i="1"/>
  <c r="E691" i="1"/>
  <c r="D693" i="1" l="1"/>
  <c r="E692" i="1"/>
  <c r="E690" i="3"/>
  <c r="D691" i="3"/>
  <c r="E691" i="3" l="1"/>
  <c r="D692" i="3"/>
  <c r="D694" i="1"/>
  <c r="E693" i="1"/>
  <c r="D695" i="1" l="1"/>
  <c r="E694" i="1"/>
  <c r="E692" i="3"/>
  <c r="D693" i="3"/>
  <c r="E693" i="3" l="1"/>
  <c r="D694" i="3"/>
  <c r="D696" i="1"/>
  <c r="E695" i="1"/>
  <c r="E694" i="3" l="1"/>
  <c r="D695" i="3"/>
  <c r="D697" i="1"/>
  <c r="E696" i="1"/>
  <c r="E695" i="3" l="1"/>
  <c r="D696" i="3"/>
  <c r="D698" i="1"/>
  <c r="E697" i="1"/>
  <c r="D699" i="1" l="1"/>
  <c r="E698" i="1"/>
  <c r="E696" i="3"/>
  <c r="D697" i="3"/>
  <c r="E697" i="3" l="1"/>
  <c r="D698" i="3"/>
  <c r="E699" i="1"/>
  <c r="D700" i="1"/>
  <c r="D701" i="1" l="1"/>
  <c r="E700" i="1"/>
  <c r="E698" i="3"/>
  <c r="D699" i="3"/>
  <c r="E699" i="3" l="1"/>
  <c r="D700" i="3"/>
  <c r="D702" i="1"/>
  <c r="E701" i="1"/>
  <c r="E700" i="3" l="1"/>
  <c r="D701" i="3"/>
  <c r="D703" i="1"/>
  <c r="E702" i="1"/>
  <c r="D704" i="1" l="1"/>
  <c r="E703" i="1"/>
  <c r="E701" i="3"/>
  <c r="D702" i="3"/>
  <c r="E702" i="3" l="1"/>
  <c r="D703" i="3"/>
  <c r="D705" i="1"/>
  <c r="E704" i="1"/>
  <c r="D706" i="1" l="1"/>
  <c r="E705" i="1"/>
  <c r="E703" i="3"/>
  <c r="D704" i="3"/>
  <c r="E704" i="3" l="1"/>
  <c r="D705" i="3"/>
  <c r="D707" i="1"/>
  <c r="E706" i="1"/>
  <c r="D708" i="1" l="1"/>
  <c r="E707" i="1"/>
  <c r="E705" i="3"/>
  <c r="D706" i="3"/>
  <c r="E706" i="3" l="1"/>
  <c r="D707" i="3"/>
  <c r="D709" i="1"/>
  <c r="E708" i="1"/>
  <c r="D710" i="1" l="1"/>
  <c r="E709" i="1"/>
  <c r="E707" i="3"/>
  <c r="D708" i="3"/>
  <c r="E708" i="3" l="1"/>
  <c r="D709" i="3"/>
  <c r="D711" i="1"/>
  <c r="E710" i="1"/>
  <c r="E709" i="3" l="1"/>
  <c r="D710" i="3"/>
  <c r="E711" i="1"/>
  <c r="D712" i="1"/>
  <c r="D713" i="1" l="1"/>
  <c r="E712" i="1"/>
  <c r="E710" i="3"/>
  <c r="D711" i="3"/>
  <c r="E711" i="3" l="1"/>
  <c r="D712" i="3"/>
  <c r="D714" i="1"/>
  <c r="E713" i="1"/>
  <c r="E712" i="3" l="1"/>
  <c r="D713" i="3"/>
  <c r="D715" i="1"/>
  <c r="E714" i="1"/>
  <c r="E713" i="3" l="1"/>
  <c r="D714" i="3"/>
  <c r="D716" i="1"/>
  <c r="E715" i="1"/>
  <c r="E714" i="3" l="1"/>
  <c r="D715" i="3"/>
  <c r="D717" i="1"/>
  <c r="E716" i="1"/>
  <c r="D718" i="1" l="1"/>
  <c r="E717" i="1"/>
  <c r="E715" i="3"/>
  <c r="D716" i="3"/>
  <c r="E716" i="3" l="1"/>
  <c r="D717" i="3"/>
  <c r="D719" i="1"/>
  <c r="E718" i="1"/>
  <c r="D720" i="1" l="1"/>
  <c r="E719" i="1"/>
  <c r="E717" i="3"/>
  <c r="D718" i="3"/>
  <c r="E718" i="3" l="1"/>
  <c r="D719" i="3"/>
  <c r="D721" i="1"/>
  <c r="E720" i="1"/>
  <c r="E719" i="3" l="1"/>
  <c r="D720" i="3"/>
  <c r="D722" i="1"/>
  <c r="E721" i="1"/>
  <c r="D723" i="1" l="1"/>
  <c r="E722" i="1"/>
  <c r="E720" i="3"/>
  <c r="D721" i="3"/>
  <c r="E721" i="3" l="1"/>
  <c r="D722" i="3"/>
  <c r="D724" i="1"/>
  <c r="E723" i="1"/>
  <c r="D725" i="1" l="1"/>
  <c r="E724" i="1"/>
  <c r="E722" i="3"/>
  <c r="D723" i="3"/>
  <c r="E723" i="3" l="1"/>
  <c r="D724" i="3"/>
  <c r="D726" i="1"/>
  <c r="E725" i="1"/>
  <c r="D727" i="1" l="1"/>
  <c r="E726" i="1"/>
  <c r="E724" i="3"/>
  <c r="D725" i="3"/>
  <c r="E725" i="3" l="1"/>
  <c r="D726" i="3"/>
  <c r="D728" i="1"/>
  <c r="E727" i="1"/>
  <c r="D729" i="1" l="1"/>
  <c r="E728" i="1"/>
  <c r="E726" i="3"/>
  <c r="D727" i="3"/>
  <c r="E727" i="3" l="1"/>
  <c r="D728" i="3"/>
  <c r="D730" i="1"/>
  <c r="E729" i="1"/>
  <c r="D731" i="1" l="1"/>
  <c r="E730" i="1"/>
  <c r="E728" i="3"/>
  <c r="D729" i="3"/>
  <c r="E731" i="1" l="1"/>
  <c r="D732" i="1"/>
  <c r="E729" i="3"/>
  <c r="D730" i="3"/>
  <c r="E730" i="3" l="1"/>
  <c r="D731" i="3"/>
  <c r="D733" i="1"/>
  <c r="E732" i="1"/>
  <c r="D734" i="1" l="1"/>
  <c r="E733" i="1"/>
  <c r="E731" i="3"/>
  <c r="D732" i="3"/>
  <c r="E732" i="3" l="1"/>
  <c r="D733" i="3"/>
  <c r="D735" i="1"/>
  <c r="E734" i="1"/>
  <c r="E733" i="3" l="1"/>
  <c r="D734" i="3"/>
  <c r="D736" i="1"/>
  <c r="E735" i="1"/>
  <c r="E734" i="3" l="1"/>
  <c r="D735" i="3"/>
  <c r="D737" i="1"/>
  <c r="E736" i="1"/>
  <c r="D738" i="1" l="1"/>
  <c r="E737" i="1"/>
  <c r="E735" i="3"/>
  <c r="D736" i="3"/>
  <c r="E736" i="3" l="1"/>
  <c r="D737" i="3"/>
  <c r="D739" i="1"/>
  <c r="E738" i="1"/>
  <c r="D740" i="1" l="1"/>
  <c r="E739" i="1"/>
  <c r="E737" i="3"/>
  <c r="D738" i="3"/>
  <c r="E738" i="3" l="1"/>
  <c r="D739" i="3"/>
  <c r="D741" i="1"/>
  <c r="E740" i="1"/>
  <c r="D742" i="1" l="1"/>
  <c r="E741" i="1"/>
  <c r="E739" i="3"/>
  <c r="D740" i="3"/>
  <c r="E740" i="3" l="1"/>
  <c r="D741" i="3"/>
  <c r="D743" i="1"/>
  <c r="E742" i="1"/>
  <c r="E743" i="1" l="1"/>
  <c r="D744" i="1"/>
  <c r="E741" i="3"/>
  <c r="D742" i="3"/>
  <c r="E742" i="3" l="1"/>
  <c r="D743" i="3"/>
  <c r="D745" i="1"/>
  <c r="E744" i="1"/>
  <c r="D746" i="1" l="1"/>
  <c r="E745" i="1"/>
  <c r="E743" i="3"/>
  <c r="D744" i="3"/>
  <c r="E744" i="3" l="1"/>
  <c r="D745" i="3"/>
  <c r="D747" i="1"/>
  <c r="E746" i="1"/>
  <c r="D748" i="1" l="1"/>
  <c r="E747" i="1"/>
  <c r="E745" i="3"/>
  <c r="D746" i="3"/>
  <c r="E746" i="3" l="1"/>
  <c r="D747" i="3"/>
  <c r="D749" i="1"/>
  <c r="E748" i="1"/>
  <c r="D750" i="1" l="1"/>
  <c r="E749" i="1"/>
  <c r="E747" i="3"/>
  <c r="D748" i="3"/>
  <c r="E748" i="3" l="1"/>
  <c r="D749" i="3"/>
  <c r="D751" i="1"/>
  <c r="E750" i="1"/>
  <c r="D752" i="1" l="1"/>
  <c r="E751" i="1"/>
  <c r="E749" i="3"/>
  <c r="D750" i="3"/>
  <c r="E750" i="3" l="1"/>
  <c r="D751" i="3"/>
  <c r="D753" i="1"/>
  <c r="E752" i="1"/>
  <c r="D754" i="1" l="1"/>
  <c r="E753" i="1"/>
  <c r="E751" i="3"/>
  <c r="D752" i="3"/>
  <c r="E752" i="3" l="1"/>
  <c r="D753" i="3"/>
  <c r="D755" i="1"/>
  <c r="E754" i="1"/>
  <c r="E753" i="3" l="1"/>
  <c r="D754" i="3"/>
  <c r="D756" i="1"/>
  <c r="E755" i="1"/>
  <c r="D757" i="1" l="1"/>
  <c r="E756" i="1"/>
  <c r="E754" i="3"/>
  <c r="D755" i="3"/>
  <c r="E755" i="3" l="1"/>
  <c r="D756" i="3"/>
  <c r="D758" i="1"/>
  <c r="E757" i="1"/>
  <c r="E756" i="3" l="1"/>
  <c r="D757" i="3"/>
  <c r="D759" i="1"/>
  <c r="E758" i="1"/>
  <c r="D760" i="1" l="1"/>
  <c r="E759" i="1"/>
  <c r="E757" i="3"/>
  <c r="D758" i="3"/>
  <c r="E758" i="3" l="1"/>
  <c r="D759" i="3"/>
  <c r="D761" i="1"/>
  <c r="E760" i="1"/>
  <c r="E759" i="3" l="1"/>
  <c r="D760" i="3"/>
  <c r="D762" i="1"/>
  <c r="E761" i="1"/>
  <c r="D763" i="1" l="1"/>
  <c r="E762" i="1"/>
  <c r="E760" i="3"/>
  <c r="D761" i="3"/>
  <c r="E761" i="3" l="1"/>
  <c r="D762" i="3"/>
  <c r="E763" i="1"/>
  <c r="D764" i="1"/>
  <c r="E762" i="3" l="1"/>
  <c r="D763" i="3"/>
  <c r="D765" i="1"/>
  <c r="E764" i="1"/>
  <c r="D766" i="1" l="1"/>
  <c r="E765" i="1"/>
  <c r="E763" i="3"/>
  <c r="D764" i="3"/>
  <c r="E764" i="3" l="1"/>
  <c r="D765" i="3"/>
  <c r="D767" i="1"/>
  <c r="E766" i="1"/>
  <c r="E765" i="3" l="1"/>
  <c r="D766" i="3"/>
  <c r="D768" i="1"/>
  <c r="E767" i="1"/>
  <c r="E766" i="3" l="1"/>
  <c r="D767" i="3"/>
  <c r="D769" i="1"/>
  <c r="E768" i="1"/>
  <c r="E767" i="3" l="1"/>
  <c r="D768" i="3"/>
  <c r="D770" i="1"/>
  <c r="E769" i="1"/>
  <c r="E768" i="3" l="1"/>
  <c r="D769" i="3"/>
  <c r="D771" i="1"/>
  <c r="E770" i="1"/>
  <c r="D772" i="1" l="1"/>
  <c r="E771" i="1"/>
  <c r="E769" i="3"/>
  <c r="D770" i="3"/>
  <c r="E770" i="3" l="1"/>
  <c r="D771" i="3"/>
  <c r="D773" i="1"/>
  <c r="E772" i="1"/>
  <c r="E771" i="3" l="1"/>
  <c r="D772" i="3"/>
  <c r="D774" i="1"/>
  <c r="E773" i="1"/>
  <c r="E772" i="3" l="1"/>
  <c r="D773" i="3"/>
  <c r="D775" i="1"/>
  <c r="E774" i="1"/>
  <c r="E773" i="3" l="1"/>
  <c r="D774" i="3"/>
  <c r="E775" i="1"/>
  <c r="D776" i="1"/>
  <c r="D777" i="1" l="1"/>
  <c r="E776" i="1"/>
  <c r="E774" i="3"/>
  <c r="D775" i="3"/>
  <c r="E775" i="3" l="1"/>
  <c r="D776" i="3"/>
  <c r="D778" i="1"/>
  <c r="E777" i="1"/>
  <c r="D779" i="1" l="1"/>
  <c r="E778" i="1"/>
  <c r="E776" i="3"/>
  <c r="D777" i="3"/>
  <c r="E777" i="3" l="1"/>
  <c r="D778" i="3"/>
  <c r="D780" i="1"/>
  <c r="E779" i="1"/>
  <c r="D781" i="1" l="1"/>
  <c r="E780" i="1"/>
  <c r="E778" i="3"/>
  <c r="D779" i="3"/>
  <c r="E779" i="3" l="1"/>
  <c r="D780" i="3"/>
  <c r="D782" i="1"/>
  <c r="E781" i="1"/>
  <c r="E780" i="3" l="1"/>
  <c r="D781" i="3"/>
  <c r="D783" i="1"/>
  <c r="E782" i="1"/>
  <c r="E781" i="3" l="1"/>
  <c r="D782" i="3"/>
  <c r="D784" i="1"/>
  <c r="E783" i="1"/>
  <c r="E782" i="3" l="1"/>
  <c r="D783" i="3"/>
  <c r="D785" i="1"/>
  <c r="E784" i="1"/>
  <c r="E783" i="3" l="1"/>
  <c r="D784" i="3"/>
  <c r="D786" i="1"/>
  <c r="E785" i="1"/>
  <c r="D787" i="1" l="1"/>
  <c r="E786" i="1"/>
  <c r="E784" i="3"/>
  <c r="D785" i="3"/>
  <c r="E785" i="3" l="1"/>
  <c r="D786" i="3"/>
  <c r="D788" i="1"/>
  <c r="E787" i="1"/>
  <c r="E786" i="3" l="1"/>
  <c r="D787" i="3"/>
  <c r="D789" i="1"/>
  <c r="E788" i="1"/>
  <c r="E787" i="3" l="1"/>
  <c r="D788" i="3"/>
  <c r="D790" i="1"/>
  <c r="E789" i="1"/>
  <c r="E788" i="3" l="1"/>
  <c r="D789" i="3"/>
  <c r="D791" i="1"/>
  <c r="E790" i="1"/>
  <c r="E789" i="3" l="1"/>
  <c r="D790" i="3"/>
  <c r="D792" i="1"/>
  <c r="E791" i="1"/>
  <c r="D793" i="1" l="1"/>
  <c r="E792" i="1"/>
  <c r="E790" i="3"/>
  <c r="D791" i="3"/>
  <c r="E791" i="3" l="1"/>
  <c r="D792" i="3"/>
  <c r="D794" i="1"/>
  <c r="E793" i="1"/>
  <c r="D795" i="1" l="1"/>
  <c r="E794" i="1"/>
  <c r="E792" i="3"/>
  <c r="D793" i="3"/>
  <c r="E793" i="3" l="1"/>
  <c r="D794" i="3"/>
  <c r="E795" i="1"/>
  <c r="D796" i="1"/>
  <c r="E794" i="3" l="1"/>
  <c r="D795" i="3"/>
  <c r="D797" i="1"/>
  <c r="E796" i="1"/>
  <c r="E795" i="3" l="1"/>
  <c r="D796" i="3"/>
  <c r="D798" i="1"/>
  <c r="E797" i="1"/>
  <c r="E796" i="3" l="1"/>
  <c r="D797" i="3"/>
  <c r="D799" i="1"/>
  <c r="E798" i="1"/>
  <c r="E797" i="3" l="1"/>
  <c r="D798" i="3"/>
  <c r="D800" i="1"/>
  <c r="E799" i="1"/>
  <c r="E798" i="3" l="1"/>
  <c r="D799" i="3"/>
  <c r="D801" i="1"/>
  <c r="E800" i="1"/>
  <c r="E799" i="3" l="1"/>
  <c r="D800" i="3"/>
  <c r="D802" i="1"/>
  <c r="E801" i="1"/>
  <c r="D803" i="1" l="1"/>
  <c r="E802" i="1"/>
  <c r="E800" i="3"/>
  <c r="D801" i="3"/>
  <c r="E801" i="3" l="1"/>
  <c r="D802" i="3"/>
  <c r="D804" i="1"/>
  <c r="E803" i="1"/>
  <c r="D805" i="1" l="1"/>
  <c r="E804" i="1"/>
  <c r="E802" i="3"/>
  <c r="D803" i="3"/>
  <c r="E803" i="3" l="1"/>
  <c r="D804" i="3"/>
  <c r="D806" i="1"/>
  <c r="E805" i="1"/>
  <c r="D807" i="1" l="1"/>
  <c r="E806" i="1"/>
  <c r="E804" i="3"/>
  <c r="D805" i="3"/>
  <c r="E805" i="3" l="1"/>
  <c r="D806" i="3"/>
  <c r="E807" i="1"/>
  <c r="D808" i="1"/>
  <c r="D809" i="1" l="1"/>
  <c r="E808" i="1"/>
  <c r="E806" i="3"/>
  <c r="D807" i="3"/>
  <c r="E807" i="3" l="1"/>
  <c r="D808" i="3"/>
  <c r="D810" i="1"/>
  <c r="E809" i="1"/>
  <c r="D811" i="1" l="1"/>
  <c r="E810" i="1"/>
  <c r="E808" i="3"/>
  <c r="D809" i="3"/>
  <c r="E809" i="3" l="1"/>
  <c r="D810" i="3"/>
  <c r="D812" i="1"/>
  <c r="E811" i="1"/>
  <c r="D813" i="1" l="1"/>
  <c r="E812" i="1"/>
  <c r="E810" i="3"/>
  <c r="D811" i="3"/>
  <c r="E811" i="3" l="1"/>
  <c r="D812" i="3"/>
  <c r="D814" i="1"/>
  <c r="E813" i="1"/>
  <c r="D815" i="1" l="1"/>
  <c r="E814" i="1"/>
  <c r="E812" i="3"/>
  <c r="D813" i="3"/>
  <c r="E813" i="3" l="1"/>
  <c r="D814" i="3"/>
  <c r="D816" i="1"/>
  <c r="E815" i="1"/>
  <c r="E814" i="3" l="1"/>
  <c r="D815" i="3"/>
  <c r="D817" i="1"/>
  <c r="E816" i="1"/>
  <c r="D818" i="1" l="1"/>
  <c r="E817" i="1"/>
  <c r="E815" i="3"/>
  <c r="D816" i="3"/>
  <c r="E816" i="3" l="1"/>
  <c r="D817" i="3"/>
  <c r="D819" i="1"/>
  <c r="E818" i="1"/>
  <c r="E817" i="3" l="1"/>
  <c r="D818" i="3"/>
  <c r="D820" i="1"/>
  <c r="E819" i="1"/>
  <c r="E818" i="3" l="1"/>
  <c r="D819" i="3"/>
  <c r="D821" i="1"/>
  <c r="E820" i="1"/>
  <c r="E819" i="3" l="1"/>
  <c r="D820" i="3"/>
  <c r="D822" i="1"/>
  <c r="E821" i="1"/>
  <c r="E820" i="3" l="1"/>
  <c r="D821" i="3"/>
  <c r="D823" i="1"/>
  <c r="E822" i="1"/>
  <c r="E821" i="3" l="1"/>
  <c r="D822" i="3"/>
  <c r="D824" i="1"/>
  <c r="E823" i="1"/>
  <c r="D825" i="1" l="1"/>
  <c r="E824" i="1"/>
  <c r="E822" i="3"/>
  <c r="D823" i="3"/>
  <c r="E823" i="3" l="1"/>
  <c r="D824" i="3"/>
  <c r="D826" i="1"/>
  <c r="E825" i="1"/>
  <c r="E824" i="3" l="1"/>
  <c r="D825" i="3"/>
  <c r="D827" i="1"/>
  <c r="E826" i="1"/>
  <c r="E827" i="1" l="1"/>
  <c r="D828" i="1"/>
  <c r="E825" i="3"/>
  <c r="D826" i="3"/>
  <c r="E826" i="3" l="1"/>
  <c r="D827" i="3"/>
  <c r="D829" i="1"/>
  <c r="E828" i="1"/>
  <c r="D830" i="1" l="1"/>
  <c r="E829" i="1"/>
  <c r="E827" i="3"/>
  <c r="D828" i="3"/>
  <c r="E828" i="3" l="1"/>
  <c r="D829" i="3"/>
  <c r="D831" i="1"/>
  <c r="E830" i="1"/>
  <c r="E829" i="3" l="1"/>
  <c r="D830" i="3"/>
  <c r="D832" i="1"/>
  <c r="E831" i="1"/>
  <c r="D833" i="1" l="1"/>
  <c r="E832" i="1"/>
  <c r="E830" i="3"/>
  <c r="D831" i="3"/>
  <c r="E831" i="3" l="1"/>
  <c r="D832" i="3"/>
  <c r="D834" i="1"/>
  <c r="E833" i="1"/>
  <c r="E832" i="3" l="1"/>
  <c r="D833" i="3"/>
  <c r="D835" i="1"/>
  <c r="E834" i="1"/>
  <c r="E833" i="3" l="1"/>
  <c r="D834" i="3"/>
  <c r="D836" i="1"/>
  <c r="E835" i="1"/>
  <c r="D837" i="1" l="1"/>
  <c r="E836" i="1"/>
  <c r="E834" i="3"/>
  <c r="D835" i="3"/>
  <c r="E835" i="3" l="1"/>
  <c r="D836" i="3"/>
  <c r="D838" i="1"/>
  <c r="E837" i="1"/>
  <c r="D839" i="1" l="1"/>
  <c r="E838" i="1"/>
  <c r="E836" i="3"/>
  <c r="D837" i="3"/>
  <c r="E837" i="3" l="1"/>
  <c r="D838" i="3"/>
  <c r="E839" i="1"/>
  <c r="D840" i="1"/>
  <c r="D841" i="1" l="1"/>
  <c r="E840" i="1"/>
  <c r="E838" i="3"/>
  <c r="D839" i="3"/>
  <c r="E839" i="3" l="1"/>
  <c r="D840" i="3"/>
  <c r="D842" i="1"/>
  <c r="E841" i="1"/>
  <c r="D843" i="1" l="1"/>
  <c r="E842" i="1"/>
  <c r="E840" i="3"/>
  <c r="D841" i="3"/>
  <c r="E841" i="3" l="1"/>
  <c r="D842" i="3"/>
  <c r="D844" i="1"/>
  <c r="E843" i="1"/>
  <c r="E842" i="3" l="1"/>
  <c r="D843" i="3"/>
  <c r="D845" i="1"/>
  <c r="E844" i="1"/>
  <c r="E843" i="3" l="1"/>
  <c r="D844" i="3"/>
  <c r="D846" i="1"/>
  <c r="E845" i="1"/>
  <c r="D847" i="1" l="1"/>
  <c r="E846" i="1"/>
  <c r="E844" i="3"/>
  <c r="D845" i="3"/>
  <c r="D848" i="1" l="1"/>
  <c r="E847" i="1"/>
  <c r="E845" i="3"/>
  <c r="D846" i="3"/>
  <c r="E846" i="3" l="1"/>
  <c r="D847" i="3"/>
  <c r="D849" i="1"/>
  <c r="E848" i="1"/>
  <c r="D850" i="1" l="1"/>
  <c r="E849" i="1"/>
  <c r="E847" i="3"/>
  <c r="D848" i="3"/>
  <c r="E848" i="3" l="1"/>
  <c r="D849" i="3"/>
  <c r="D851" i="1"/>
  <c r="E850" i="1"/>
  <c r="D852" i="1" l="1"/>
  <c r="E851" i="1"/>
  <c r="E849" i="3"/>
  <c r="D850" i="3"/>
  <c r="E850" i="3" l="1"/>
  <c r="D851" i="3"/>
  <c r="D853" i="1"/>
  <c r="E852" i="1"/>
  <c r="D854" i="1" l="1"/>
  <c r="E853" i="1"/>
  <c r="E851" i="3"/>
  <c r="D852" i="3"/>
  <c r="E852" i="3" l="1"/>
  <c r="D853" i="3"/>
  <c r="D855" i="1"/>
  <c r="E854" i="1"/>
  <c r="D856" i="1" l="1"/>
  <c r="E855" i="1"/>
  <c r="E853" i="3"/>
  <c r="D854" i="3"/>
  <c r="D857" i="1" l="1"/>
  <c r="E856" i="1"/>
  <c r="E854" i="3"/>
  <c r="D855" i="3"/>
  <c r="E855" i="3" l="1"/>
  <c r="D856" i="3"/>
  <c r="D858" i="1"/>
  <c r="E857" i="1"/>
  <c r="D859" i="1" l="1"/>
  <c r="E858" i="1"/>
  <c r="E856" i="3"/>
  <c r="D857" i="3"/>
  <c r="E857" i="3" l="1"/>
  <c r="D858" i="3"/>
  <c r="E859" i="1"/>
  <c r="D860" i="1"/>
  <c r="E858" i="3" l="1"/>
  <c r="D859" i="3"/>
  <c r="D861" i="1"/>
  <c r="E860" i="1"/>
  <c r="E859" i="3" l="1"/>
  <c r="D860" i="3"/>
  <c r="D862" i="1"/>
  <c r="E861" i="1"/>
  <c r="E860" i="3" l="1"/>
  <c r="D861" i="3"/>
  <c r="D863" i="1"/>
  <c r="E862" i="1"/>
  <c r="E861" i="3" l="1"/>
  <c r="D862" i="3"/>
  <c r="D864" i="1"/>
  <c r="E863" i="1"/>
  <c r="D865" i="1" l="1"/>
  <c r="E864" i="1"/>
  <c r="E862" i="3"/>
  <c r="D863" i="3"/>
  <c r="E863" i="3" l="1"/>
  <c r="D864" i="3"/>
  <c r="D866" i="1"/>
  <c r="E865" i="1"/>
  <c r="D867" i="1" l="1"/>
  <c r="E866" i="1"/>
  <c r="E864" i="3"/>
  <c r="D865" i="3"/>
  <c r="E865" i="3" l="1"/>
  <c r="D866" i="3"/>
  <c r="D868" i="1"/>
  <c r="E867" i="1"/>
  <c r="D869" i="1" l="1"/>
  <c r="E868" i="1"/>
  <c r="E866" i="3"/>
  <c r="D867" i="3"/>
  <c r="E867" i="3" l="1"/>
  <c r="D868" i="3"/>
  <c r="D870" i="1"/>
  <c r="E869" i="1"/>
  <c r="E868" i="3" l="1"/>
  <c r="D869" i="3"/>
  <c r="D871" i="1"/>
  <c r="E870" i="1"/>
  <c r="E871" i="1" l="1"/>
  <c r="D872" i="1"/>
  <c r="E869" i="3"/>
  <c r="D870" i="3"/>
  <c r="E870" i="3" l="1"/>
  <c r="D871" i="3"/>
  <c r="D873" i="1"/>
  <c r="E872" i="1"/>
  <c r="E871" i="3" l="1"/>
  <c r="D872" i="3"/>
  <c r="D874" i="1"/>
  <c r="E873" i="1"/>
  <c r="D875" i="1" l="1"/>
  <c r="E874" i="1"/>
  <c r="E872" i="3"/>
  <c r="D873" i="3"/>
  <c r="E873" i="3" l="1"/>
  <c r="D874" i="3"/>
  <c r="D876" i="1"/>
  <c r="E875" i="1"/>
  <c r="D877" i="1" l="1"/>
  <c r="E876" i="1"/>
  <c r="E874" i="3"/>
  <c r="D875" i="3"/>
  <c r="E875" i="3" l="1"/>
  <c r="D876" i="3"/>
  <c r="D878" i="1"/>
  <c r="E877" i="1"/>
  <c r="D879" i="1" l="1"/>
  <c r="E878" i="1"/>
  <c r="E876" i="3"/>
  <c r="D877" i="3"/>
  <c r="E877" i="3" l="1"/>
  <c r="D878" i="3"/>
  <c r="D880" i="1"/>
  <c r="E879" i="1"/>
  <c r="D881" i="1" l="1"/>
  <c r="E880" i="1"/>
  <c r="E878" i="3"/>
  <c r="D879" i="3"/>
  <c r="E879" i="3" l="1"/>
  <c r="D880" i="3"/>
  <c r="D882" i="1"/>
  <c r="E881" i="1"/>
  <c r="D883" i="1" l="1"/>
  <c r="E882" i="1"/>
  <c r="E880" i="3"/>
  <c r="D881" i="3"/>
  <c r="E881" i="3" l="1"/>
  <c r="D882" i="3"/>
  <c r="D884" i="1"/>
  <c r="E883" i="1"/>
  <c r="E882" i="3" l="1"/>
  <c r="D883" i="3"/>
  <c r="D885" i="1"/>
  <c r="E884" i="1"/>
  <c r="D886" i="1" l="1"/>
  <c r="E885" i="1"/>
  <c r="E883" i="3"/>
  <c r="D884" i="3"/>
  <c r="E884" i="3" l="1"/>
  <c r="D885" i="3"/>
  <c r="D887" i="1"/>
  <c r="E886" i="1"/>
  <c r="D888" i="1" l="1"/>
  <c r="E887" i="1"/>
  <c r="E885" i="3"/>
  <c r="D886" i="3"/>
  <c r="E886" i="3" l="1"/>
  <c r="D887" i="3"/>
  <c r="D889" i="1"/>
  <c r="E888" i="1"/>
  <c r="D890" i="1" l="1"/>
  <c r="E889" i="1"/>
  <c r="E887" i="3"/>
  <c r="D888" i="3"/>
  <c r="E888" i="3" l="1"/>
  <c r="D889" i="3"/>
  <c r="D891" i="1"/>
  <c r="E890" i="1"/>
  <c r="E891" i="1" l="1"/>
  <c r="D892" i="1"/>
  <c r="E889" i="3"/>
  <c r="D890" i="3"/>
  <c r="E890" i="3" l="1"/>
  <c r="D891" i="3"/>
  <c r="D893" i="1"/>
  <c r="E892" i="1"/>
  <c r="D894" i="1" l="1"/>
  <c r="E893" i="1"/>
  <c r="E891" i="3"/>
  <c r="D892" i="3"/>
  <c r="E892" i="3" l="1"/>
  <c r="D893" i="3"/>
  <c r="D895" i="1"/>
  <c r="E894" i="1"/>
  <c r="D896" i="1" l="1"/>
  <c r="E895" i="1"/>
  <c r="E893" i="3"/>
  <c r="D894" i="3"/>
  <c r="E894" i="3" l="1"/>
  <c r="D895" i="3"/>
  <c r="D897" i="1"/>
  <c r="E896" i="1"/>
  <c r="D898" i="1" l="1"/>
  <c r="E897" i="1"/>
  <c r="E895" i="3"/>
  <c r="D896" i="3"/>
  <c r="E896" i="3" l="1"/>
  <c r="D897" i="3"/>
  <c r="D899" i="1"/>
  <c r="E898" i="1"/>
  <c r="D900" i="1" l="1"/>
  <c r="E899" i="1"/>
  <c r="E897" i="3"/>
  <c r="D898" i="3"/>
  <c r="E898" i="3" l="1"/>
  <c r="D899" i="3"/>
  <c r="D901" i="1"/>
  <c r="E900" i="1"/>
  <c r="D902" i="1" l="1"/>
  <c r="E901" i="1"/>
  <c r="E899" i="3"/>
  <c r="D900" i="3"/>
  <c r="E900" i="3" l="1"/>
  <c r="D901" i="3"/>
  <c r="D903" i="1"/>
  <c r="E902" i="1"/>
  <c r="E903" i="1" l="1"/>
  <c r="D904" i="1"/>
  <c r="E901" i="3"/>
  <c r="D902" i="3"/>
  <c r="D905" i="1" l="1"/>
  <c r="E904" i="1"/>
  <c r="E902" i="3"/>
  <c r="D903" i="3"/>
  <c r="E903" i="3" l="1"/>
  <c r="D904" i="3"/>
  <c r="D906" i="1"/>
  <c r="E905" i="1"/>
  <c r="D907" i="1" l="1"/>
  <c r="E906" i="1"/>
  <c r="E904" i="3"/>
  <c r="D905" i="3"/>
  <c r="E905" i="3" l="1"/>
  <c r="D906" i="3"/>
  <c r="D908" i="1"/>
  <c r="E907" i="1"/>
  <c r="D909" i="1" l="1"/>
  <c r="E908" i="1"/>
  <c r="E906" i="3"/>
  <c r="D907" i="3"/>
  <c r="E907" i="3" l="1"/>
  <c r="D908" i="3"/>
  <c r="D910" i="1"/>
  <c r="E909" i="1"/>
  <c r="D911" i="1" l="1"/>
  <c r="E910" i="1"/>
  <c r="E908" i="3"/>
  <c r="D909" i="3"/>
  <c r="E909" i="3" l="1"/>
  <c r="D910" i="3"/>
  <c r="D912" i="1"/>
  <c r="E911" i="1"/>
  <c r="E910" i="3" l="1"/>
  <c r="D911" i="3"/>
  <c r="D913" i="1"/>
  <c r="E912" i="1"/>
  <c r="E911" i="3" l="1"/>
  <c r="D912" i="3"/>
  <c r="D914" i="1"/>
  <c r="E913" i="1"/>
  <c r="E912" i="3" l="1"/>
  <c r="D913" i="3"/>
  <c r="D915" i="1"/>
  <c r="E914" i="1"/>
  <c r="D916" i="1" l="1"/>
  <c r="E915" i="1"/>
  <c r="E913" i="3"/>
  <c r="D914" i="3"/>
  <c r="E914" i="3" l="1"/>
  <c r="D915" i="3"/>
  <c r="D917" i="1"/>
  <c r="E916" i="1"/>
  <c r="D918" i="1" l="1"/>
  <c r="E917" i="1"/>
  <c r="E915" i="3"/>
  <c r="D916" i="3"/>
  <c r="E916" i="3" l="1"/>
  <c r="D917" i="3"/>
  <c r="D919" i="1"/>
  <c r="E918" i="1"/>
  <c r="D920" i="1" l="1"/>
  <c r="E919" i="1"/>
  <c r="E917" i="3"/>
  <c r="D918" i="3"/>
  <c r="E918" i="3" l="1"/>
  <c r="D919" i="3"/>
  <c r="D921" i="1"/>
  <c r="E920" i="1"/>
  <c r="D922" i="1" l="1"/>
  <c r="E921" i="1"/>
  <c r="E919" i="3"/>
  <c r="D920" i="3"/>
  <c r="D923" i="1" l="1"/>
  <c r="E922" i="1"/>
  <c r="E920" i="3"/>
  <c r="D921" i="3"/>
  <c r="E921" i="3" l="1"/>
  <c r="D922" i="3"/>
  <c r="E923" i="1"/>
  <c r="D924" i="1"/>
  <c r="D925" i="1" l="1"/>
  <c r="E924" i="1"/>
  <c r="E922" i="3"/>
  <c r="D923" i="3"/>
  <c r="E923" i="3" l="1"/>
  <c r="D924" i="3"/>
  <c r="D926" i="1"/>
  <c r="E925" i="1"/>
  <c r="D927" i="1" l="1"/>
  <c r="E926" i="1"/>
  <c r="E924" i="3"/>
  <c r="D925" i="3"/>
  <c r="E925" i="3" l="1"/>
  <c r="D926" i="3"/>
  <c r="D928" i="1"/>
  <c r="E927" i="1"/>
  <c r="D929" i="1" l="1"/>
  <c r="E928" i="1"/>
  <c r="E926" i="3"/>
  <c r="D927" i="3"/>
  <c r="E927" i="3" l="1"/>
  <c r="D928" i="3"/>
  <c r="D930" i="1"/>
  <c r="E929" i="1"/>
  <c r="D931" i="1" l="1"/>
  <c r="E930" i="1"/>
  <c r="E928" i="3"/>
  <c r="D929" i="3"/>
  <c r="E929" i="3" l="1"/>
  <c r="D930" i="3"/>
  <c r="D932" i="1"/>
  <c r="E931" i="1"/>
  <c r="D933" i="1" l="1"/>
  <c r="E932" i="1"/>
  <c r="E930" i="3"/>
  <c r="D931" i="3"/>
  <c r="E931" i="3" l="1"/>
  <c r="D932" i="3"/>
  <c r="D934" i="1"/>
  <c r="E933" i="1"/>
  <c r="D935" i="1" l="1"/>
  <c r="E934" i="1"/>
  <c r="E932" i="3"/>
  <c r="D933" i="3"/>
  <c r="E933" i="3" l="1"/>
  <c r="D934" i="3"/>
  <c r="E935" i="1"/>
  <c r="D936" i="1"/>
  <c r="D937" i="1" l="1"/>
  <c r="E936" i="1"/>
  <c r="E934" i="3"/>
  <c r="D935" i="3"/>
  <c r="E935" i="3" l="1"/>
  <c r="D936" i="3"/>
  <c r="D938" i="1"/>
  <c r="E937" i="1"/>
  <c r="D939" i="1" l="1"/>
  <c r="E938" i="1"/>
  <c r="E936" i="3"/>
  <c r="D937" i="3"/>
  <c r="E937" i="3" l="1"/>
  <c r="D938" i="3"/>
  <c r="D940" i="1"/>
  <c r="E939" i="1"/>
  <c r="D941" i="1" l="1"/>
  <c r="E940" i="1"/>
  <c r="E938" i="3"/>
  <c r="D939" i="3"/>
  <c r="E939" i="3" l="1"/>
  <c r="D940" i="3"/>
  <c r="D942" i="1"/>
  <c r="E941" i="1"/>
  <c r="D943" i="1" l="1"/>
  <c r="E942" i="1"/>
  <c r="E940" i="3"/>
  <c r="D941" i="3"/>
  <c r="E941" i="3" l="1"/>
  <c r="D942" i="3"/>
  <c r="D944" i="1"/>
  <c r="E943" i="1"/>
  <c r="D945" i="1" l="1"/>
  <c r="E944" i="1"/>
  <c r="E942" i="3"/>
  <c r="D943" i="3"/>
  <c r="E943" i="3" l="1"/>
  <c r="D944" i="3"/>
  <c r="D946" i="1"/>
  <c r="E945" i="1"/>
  <c r="D947" i="1" l="1"/>
  <c r="E946" i="1"/>
  <c r="E944" i="3"/>
  <c r="D945" i="3"/>
  <c r="E945" i="3" l="1"/>
  <c r="D946" i="3"/>
  <c r="D948" i="1"/>
  <c r="E947" i="1"/>
  <c r="D949" i="1" l="1"/>
  <c r="E948" i="1"/>
  <c r="E946" i="3"/>
  <c r="D947" i="3"/>
  <c r="E947" i="3" l="1"/>
  <c r="D948" i="3"/>
  <c r="D950" i="1"/>
  <c r="E949" i="1"/>
  <c r="D951" i="1" l="1"/>
  <c r="E950" i="1"/>
  <c r="E948" i="3"/>
  <c r="D949" i="3"/>
  <c r="E949" i="3" l="1"/>
  <c r="D950" i="3"/>
  <c r="D952" i="1"/>
  <c r="E951" i="1"/>
  <c r="D953" i="1" l="1"/>
  <c r="E952" i="1"/>
  <c r="E950" i="3"/>
  <c r="D951" i="3"/>
  <c r="E951" i="3" l="1"/>
  <c r="D952" i="3"/>
  <c r="E953" i="1"/>
  <c r="D954" i="1"/>
  <c r="E954" i="1" l="1"/>
  <c r="D955" i="1"/>
  <c r="E952" i="3"/>
  <c r="D953" i="3"/>
  <c r="D956" i="1" l="1"/>
  <c r="E955" i="1"/>
  <c r="E953" i="3"/>
  <c r="D954" i="3"/>
  <c r="E954" i="3" l="1"/>
  <c r="D955" i="3"/>
  <c r="D957" i="1"/>
  <c r="E956" i="1"/>
  <c r="E957" i="1" l="1"/>
  <c r="D958" i="1"/>
  <c r="E955" i="3"/>
  <c r="D956" i="3"/>
  <c r="E958" i="1" l="1"/>
  <c r="D959" i="1"/>
  <c r="E956" i="3"/>
  <c r="D957" i="3"/>
  <c r="E957" i="3" l="1"/>
  <c r="D958" i="3"/>
  <c r="E959" i="1"/>
  <c r="D960" i="1"/>
  <c r="D961" i="1" l="1"/>
  <c r="E960" i="1"/>
  <c r="E958" i="3"/>
  <c r="D959" i="3"/>
  <c r="E959" i="3" l="1"/>
  <c r="D960" i="3"/>
  <c r="E961" i="1"/>
  <c r="D962" i="1"/>
  <c r="E962" i="1" l="1"/>
  <c r="D963" i="1"/>
  <c r="E960" i="3"/>
  <c r="D961" i="3"/>
  <c r="E961" i="3" l="1"/>
  <c r="D962" i="3"/>
  <c r="D964" i="1"/>
  <c r="E963" i="1"/>
  <c r="E962" i="3" l="1"/>
  <c r="D963" i="3"/>
  <c r="E964" i="1"/>
  <c r="D965" i="1"/>
  <c r="E965" i="1" l="1"/>
  <c r="D966" i="1"/>
  <c r="E963" i="3"/>
  <c r="D964" i="3"/>
  <c r="E964" i="3" l="1"/>
  <c r="D965" i="3"/>
  <c r="D967" i="1"/>
  <c r="E966" i="1"/>
  <c r="D968" i="1" l="1"/>
  <c r="E967" i="1"/>
  <c r="E965" i="3"/>
  <c r="D966" i="3"/>
  <c r="D969" i="1" l="1"/>
  <c r="E968" i="1"/>
  <c r="E966" i="3"/>
  <c r="D967" i="3"/>
  <c r="E967" i="3" l="1"/>
  <c r="D968" i="3"/>
  <c r="E969" i="1"/>
  <c r="D970" i="1"/>
  <c r="D971" i="1" l="1"/>
  <c r="E970" i="1"/>
  <c r="E968" i="3"/>
  <c r="D969" i="3"/>
  <c r="E969" i="3" l="1"/>
  <c r="D970" i="3"/>
  <c r="D972" i="1"/>
  <c r="E971" i="1"/>
  <c r="D973" i="1" l="1"/>
  <c r="E972" i="1"/>
  <c r="E970" i="3"/>
  <c r="D971" i="3"/>
  <c r="E971" i="3" l="1"/>
  <c r="D972" i="3"/>
  <c r="E973" i="1"/>
  <c r="D974" i="1"/>
  <c r="E972" i="3" l="1"/>
  <c r="D973" i="3"/>
  <c r="D975" i="1"/>
  <c r="E974" i="1"/>
  <c r="D976" i="1" l="1"/>
  <c r="E975" i="1"/>
  <c r="E973" i="3"/>
  <c r="D974" i="3"/>
  <c r="E974" i="3" l="1"/>
  <c r="D975" i="3"/>
  <c r="D977" i="1"/>
  <c r="E976" i="1"/>
  <c r="E977" i="1" l="1"/>
  <c r="D978" i="1"/>
  <c r="E975" i="3"/>
  <c r="D976" i="3"/>
  <c r="E976" i="3" l="1"/>
  <c r="D977" i="3"/>
  <c r="D979" i="1"/>
  <c r="E978" i="1"/>
  <c r="D980" i="1" l="1"/>
  <c r="E979" i="1"/>
  <c r="E977" i="3"/>
  <c r="D978" i="3"/>
  <c r="E978" i="3" l="1"/>
  <c r="D979" i="3"/>
  <c r="D981" i="1"/>
  <c r="E980" i="1"/>
  <c r="E981" i="1" l="1"/>
  <c r="D982" i="1"/>
  <c r="E979" i="3"/>
  <c r="D980" i="3"/>
  <c r="E980" i="3" l="1"/>
  <c r="D981" i="3"/>
  <c r="D983" i="1"/>
  <c r="E982" i="1"/>
  <c r="D984" i="1" l="1"/>
  <c r="E983" i="1"/>
  <c r="E981" i="3"/>
  <c r="D982" i="3"/>
  <c r="E982" i="3" l="1"/>
  <c r="D983" i="3"/>
  <c r="D985" i="1"/>
  <c r="E984" i="1"/>
  <c r="E983" i="3" l="1"/>
  <c r="D984" i="3"/>
  <c r="E985" i="1"/>
  <c r="D986" i="1"/>
  <c r="D987" i="1" l="1"/>
  <c r="E986" i="1"/>
  <c r="E984" i="3"/>
  <c r="D985" i="3"/>
  <c r="E985" i="3" l="1"/>
  <c r="D986" i="3"/>
  <c r="D988" i="1"/>
  <c r="E987" i="1"/>
  <c r="D989" i="1" l="1"/>
  <c r="E988" i="1"/>
  <c r="E986" i="3"/>
  <c r="D987" i="3"/>
  <c r="E987" i="3" l="1"/>
  <c r="D988" i="3"/>
  <c r="E989" i="1"/>
  <c r="D990" i="1"/>
  <c r="D991" i="1" l="1"/>
  <c r="E990" i="1"/>
  <c r="E988" i="3"/>
  <c r="D989" i="3"/>
  <c r="D992" i="1" l="1"/>
  <c r="E991" i="1"/>
  <c r="E989" i="3"/>
  <c r="D990" i="3"/>
  <c r="D993" i="1" l="1"/>
  <c r="E992" i="1"/>
  <c r="E990" i="3"/>
  <c r="D991" i="3"/>
  <c r="E991" i="3" l="1"/>
  <c r="D992" i="3"/>
  <c r="E993" i="1"/>
  <c r="D994" i="1"/>
  <c r="D995" i="1" l="1"/>
  <c r="E994" i="1"/>
  <c r="E992" i="3"/>
  <c r="D993" i="3"/>
  <c r="D996" i="1" l="1"/>
  <c r="E995" i="1"/>
  <c r="E993" i="3"/>
  <c r="D994" i="3"/>
  <c r="E994" i="3" l="1"/>
  <c r="D995" i="3"/>
  <c r="D997" i="1"/>
  <c r="E996" i="1"/>
  <c r="E997" i="1" l="1"/>
  <c r="D998" i="1"/>
  <c r="E995" i="3"/>
  <c r="D996" i="3"/>
  <c r="D999" i="1" l="1"/>
  <c r="E998" i="1"/>
  <c r="E996" i="3"/>
  <c r="D997" i="3"/>
  <c r="E997" i="3" l="1"/>
  <c r="D998" i="3"/>
  <c r="D1000" i="1"/>
  <c r="E999" i="1"/>
  <c r="D1001" i="1" l="1"/>
  <c r="E1000" i="1"/>
  <c r="E998" i="3"/>
  <c r="D999" i="3"/>
  <c r="E999" i="3" l="1"/>
  <c r="D1000" i="3"/>
  <c r="E1001" i="1"/>
  <c r="D1002" i="1"/>
  <c r="D1003" i="1" l="1"/>
  <c r="E1002" i="1"/>
  <c r="E1000" i="3"/>
  <c r="D1001" i="3"/>
  <c r="E1001" i="3" l="1"/>
  <c r="D1002" i="3"/>
  <c r="D1004" i="1"/>
  <c r="E1003" i="1"/>
  <c r="D1005" i="1" l="1"/>
  <c r="E1004" i="1"/>
  <c r="E1002" i="3"/>
  <c r="D1003" i="3"/>
  <c r="E1003" i="3" l="1"/>
  <c r="D1004" i="3"/>
  <c r="E1005" i="1"/>
  <c r="D1006" i="1"/>
  <c r="D1007" i="1" l="1"/>
  <c r="E1006" i="1"/>
  <c r="E1004" i="3"/>
  <c r="D1005" i="3"/>
  <c r="D1008" i="1" l="1"/>
  <c r="E1007" i="1"/>
  <c r="E1005" i="3"/>
  <c r="D1006" i="3"/>
  <c r="E1006" i="3" l="1"/>
  <c r="D1007" i="3"/>
  <c r="D1009" i="1"/>
  <c r="E1008" i="1"/>
  <c r="E1007" i="3" l="1"/>
  <c r="D1008" i="3"/>
  <c r="E1009" i="1"/>
  <c r="D1010" i="1"/>
  <c r="D1011" i="1" l="1"/>
  <c r="E1010" i="1"/>
  <c r="E1008" i="3"/>
  <c r="D1009" i="3"/>
  <c r="E1009" i="3" l="1"/>
  <c r="D1010" i="3"/>
  <c r="D1012" i="1"/>
  <c r="E1011" i="1"/>
  <c r="D1013" i="1" l="1"/>
  <c r="E1012" i="1"/>
  <c r="E1010" i="3"/>
  <c r="D1011" i="3"/>
  <c r="E1011" i="3" l="1"/>
  <c r="D1012" i="3"/>
  <c r="E1013" i="1"/>
  <c r="D1014" i="1"/>
  <c r="E1012" i="3" l="1"/>
  <c r="D1013" i="3"/>
  <c r="D1015" i="1"/>
  <c r="E1014" i="1"/>
  <c r="D1016" i="1" l="1"/>
  <c r="E1015" i="1"/>
  <c r="E1013" i="3"/>
  <c r="D1014" i="3"/>
  <c r="D1017" i="1" l="1"/>
  <c r="E1016" i="1"/>
  <c r="E1014" i="3"/>
  <c r="D1015" i="3"/>
  <c r="E1015" i="3" l="1"/>
  <c r="D1016" i="3"/>
  <c r="E1017" i="1"/>
  <c r="D1018" i="1"/>
  <c r="D1019" i="1" l="1"/>
  <c r="E1018" i="1"/>
  <c r="E1016" i="3"/>
  <c r="D1017" i="3"/>
  <c r="E1017" i="3" l="1"/>
  <c r="D1018" i="3"/>
  <c r="D1020" i="1"/>
  <c r="E1019" i="1"/>
  <c r="D1021" i="1" l="1"/>
  <c r="E1020" i="1"/>
  <c r="E1018" i="3"/>
  <c r="D1019" i="3"/>
  <c r="E1019" i="3" l="1"/>
  <c r="D1020" i="3"/>
  <c r="E1021" i="1"/>
  <c r="D1022" i="1"/>
  <c r="D1023" i="1" l="1"/>
  <c r="E1022" i="1"/>
  <c r="E1020" i="3"/>
  <c r="D1021" i="3"/>
  <c r="E1021" i="3" l="1"/>
  <c r="D1022" i="3"/>
  <c r="D1024" i="1"/>
  <c r="E1023" i="1"/>
  <c r="D1025" i="1" l="1"/>
  <c r="E1024" i="1"/>
  <c r="E1022" i="3"/>
  <c r="D1023" i="3"/>
  <c r="E1023" i="3" l="1"/>
  <c r="D1024" i="3"/>
  <c r="E1025" i="1"/>
  <c r="D1026" i="1"/>
  <c r="E1024" i="3" l="1"/>
  <c r="D1025" i="3"/>
  <c r="D1027" i="1"/>
  <c r="E1026" i="1"/>
  <c r="D1028" i="1" l="1"/>
  <c r="E1027" i="1"/>
  <c r="E1025" i="3"/>
  <c r="D1026" i="3"/>
  <c r="E1026" i="3" l="1"/>
  <c r="D1027" i="3"/>
  <c r="D1029" i="1"/>
  <c r="E1028" i="1"/>
  <c r="E1029" i="1" l="1"/>
  <c r="D1030" i="1"/>
  <c r="E1027" i="3"/>
  <c r="D1028" i="3"/>
  <c r="D1031" i="1" l="1"/>
  <c r="E1030" i="1"/>
  <c r="E1028" i="3"/>
  <c r="D1029" i="3"/>
  <c r="D1032" i="1" l="1"/>
  <c r="E1031" i="1"/>
  <c r="E1029" i="3"/>
  <c r="D1030" i="3"/>
  <c r="E1030" i="3" l="1"/>
  <c r="D1031" i="3"/>
  <c r="D1033" i="1"/>
  <c r="E1032" i="1"/>
  <c r="E1033" i="1" l="1"/>
  <c r="D1034" i="1"/>
  <c r="E1031" i="3"/>
  <c r="D1032" i="3"/>
  <c r="E1032" i="3" l="1"/>
  <c r="D1033" i="3"/>
  <c r="D1035" i="1"/>
  <c r="E1034" i="1"/>
  <c r="D1036" i="1" l="1"/>
  <c r="E1035" i="1"/>
  <c r="E1033" i="3"/>
  <c r="D1034" i="3"/>
  <c r="E1034" i="3" l="1"/>
  <c r="D1035" i="3"/>
  <c r="D1037" i="1"/>
  <c r="E1036" i="1"/>
  <c r="E1037" i="1" l="1"/>
  <c r="D1038" i="1"/>
  <c r="E1035" i="3"/>
  <c r="D1036" i="3"/>
  <c r="E1036" i="3" l="1"/>
  <c r="D1037" i="3"/>
  <c r="D1039" i="1"/>
  <c r="E1038" i="1"/>
  <c r="D1040" i="1" l="1"/>
  <c r="E1039" i="1"/>
  <c r="E1037" i="3"/>
  <c r="D1038" i="3"/>
  <c r="E1038" i="3" l="1"/>
  <c r="D1039" i="3"/>
  <c r="D1041" i="1"/>
  <c r="E1040" i="1"/>
  <c r="E1041" i="1" l="1"/>
  <c r="D1042" i="1"/>
  <c r="E1039" i="3"/>
  <c r="D1040" i="3"/>
  <c r="D1043" i="1" l="1"/>
  <c r="E1042" i="1"/>
  <c r="E1040" i="3"/>
  <c r="D1041" i="3"/>
  <c r="E1041" i="3" l="1"/>
  <c r="D1042" i="3"/>
  <c r="D1044" i="1"/>
  <c r="E1043" i="1"/>
  <c r="D1045" i="1" l="1"/>
  <c r="E1044" i="1"/>
  <c r="E1042" i="3"/>
  <c r="D1043" i="3"/>
  <c r="E1043" i="3" l="1"/>
  <c r="D1044" i="3"/>
  <c r="E1045" i="1"/>
  <c r="D1046" i="1"/>
  <c r="D1047" i="1" l="1"/>
  <c r="E1046" i="1"/>
  <c r="E1044" i="3"/>
  <c r="D1045" i="3"/>
  <c r="E1045" i="3" l="1"/>
  <c r="D1046" i="3"/>
  <c r="D1048" i="1"/>
  <c r="E1047" i="1"/>
  <c r="D1049" i="1" l="1"/>
  <c r="E1048" i="1"/>
  <c r="E1046" i="3"/>
  <c r="D1047" i="3"/>
  <c r="E1047" i="3" l="1"/>
  <c r="D1048" i="3"/>
  <c r="E1049" i="1"/>
  <c r="D1050" i="1"/>
  <c r="D1051" i="1" l="1"/>
  <c r="E1050" i="1"/>
  <c r="E1048" i="3"/>
  <c r="D1049" i="3"/>
  <c r="E1049" i="3" l="1"/>
  <c r="D1050" i="3"/>
  <c r="D1052" i="1"/>
  <c r="E1051" i="1"/>
  <c r="D1053" i="1" l="1"/>
  <c r="E1052" i="1"/>
  <c r="E1050" i="3"/>
  <c r="D1051" i="3"/>
  <c r="E1051" i="3" l="1"/>
  <c r="D1052" i="3"/>
  <c r="E1053" i="1"/>
  <c r="D1054" i="1"/>
  <c r="D1055" i="1" l="1"/>
  <c r="E1054" i="1"/>
  <c r="E1052" i="3"/>
  <c r="D1053" i="3"/>
  <c r="E1053" i="3" l="1"/>
  <c r="D1054" i="3"/>
  <c r="D1056" i="1"/>
  <c r="E1055" i="1"/>
  <c r="D1057" i="1" l="1"/>
  <c r="E1056" i="1"/>
  <c r="E1054" i="3"/>
  <c r="D1055" i="3"/>
  <c r="E1055" i="3" l="1"/>
  <c r="D1056" i="3"/>
  <c r="E1057" i="1"/>
  <c r="D1058" i="1"/>
  <c r="D1059" i="1" l="1"/>
  <c r="E1058" i="1"/>
  <c r="E1056" i="3"/>
  <c r="D1057" i="3"/>
  <c r="E1057" i="3" l="1"/>
  <c r="D1058" i="3"/>
  <c r="D1060" i="1"/>
  <c r="E1059" i="1"/>
  <c r="E1058" i="3" l="1"/>
  <c r="D1059" i="3"/>
  <c r="D1061" i="1"/>
  <c r="E1060" i="1"/>
  <c r="E1061" i="1" l="1"/>
  <c r="D1062" i="1"/>
  <c r="E1059" i="3"/>
  <c r="D1060" i="3"/>
  <c r="E1060" i="3" l="1"/>
  <c r="D1061" i="3"/>
  <c r="D1063" i="1"/>
  <c r="E1062" i="1"/>
  <c r="E1061" i="3" l="1"/>
  <c r="D1062" i="3"/>
  <c r="D1064" i="1"/>
  <c r="E1063" i="1"/>
  <c r="E1062" i="3" l="1"/>
  <c r="D1063" i="3"/>
  <c r="D1065" i="1"/>
  <c r="E1064" i="1"/>
  <c r="E1065" i="1" l="1"/>
  <c r="D1066" i="1"/>
  <c r="E1063" i="3"/>
  <c r="D1064" i="3"/>
  <c r="E1064" i="3" l="1"/>
  <c r="D1065" i="3"/>
  <c r="D1067" i="1"/>
  <c r="E1066" i="1"/>
  <c r="D1068" i="1" l="1"/>
  <c r="E1067" i="1"/>
  <c r="E1065" i="3"/>
  <c r="D1066" i="3"/>
  <c r="E1066" i="3" l="1"/>
  <c r="D1067" i="3"/>
  <c r="D1069" i="1"/>
  <c r="E1068" i="1"/>
  <c r="E1067" i="3" l="1"/>
  <c r="D1068" i="3"/>
  <c r="E1069" i="1"/>
  <c r="D1070" i="1"/>
  <c r="D1071" i="1" l="1"/>
  <c r="E1070" i="1"/>
  <c r="E1068" i="3"/>
  <c r="D1069" i="3"/>
  <c r="E1069" i="3" l="1"/>
  <c r="D1070" i="3"/>
  <c r="D1072" i="1"/>
  <c r="E1071" i="1"/>
  <c r="D1073" i="1" l="1"/>
  <c r="E1072" i="1"/>
  <c r="E1070" i="3"/>
  <c r="D1071" i="3"/>
  <c r="E1071" i="3" l="1"/>
  <c r="D1072" i="3"/>
  <c r="E1073" i="1"/>
  <c r="D1074" i="1"/>
  <c r="D1075" i="1" l="1"/>
  <c r="E1074" i="1"/>
  <c r="E1072" i="3"/>
  <c r="D1073" i="3"/>
  <c r="E1073" i="3" l="1"/>
  <c r="D1074" i="3"/>
  <c r="D1076" i="1"/>
  <c r="E1075" i="1"/>
  <c r="E1074" i="3" l="1"/>
  <c r="D1075" i="3"/>
  <c r="D1077" i="1"/>
  <c r="E1076" i="1"/>
  <c r="E1077" i="1" l="1"/>
  <c r="D1078" i="1"/>
  <c r="E1075" i="3"/>
  <c r="D1076" i="3"/>
  <c r="E1076" i="3" l="1"/>
  <c r="D1077" i="3"/>
  <c r="D1079" i="1"/>
  <c r="E1078" i="1"/>
  <c r="E1077" i="3" l="1"/>
  <c r="D1078" i="3"/>
  <c r="D1080" i="1"/>
  <c r="E1079" i="1"/>
  <c r="D1081" i="1" l="1"/>
  <c r="E1080" i="1"/>
  <c r="E1078" i="3"/>
  <c r="D1079" i="3"/>
  <c r="E1079" i="3" l="1"/>
  <c r="D1080" i="3"/>
  <c r="E1081" i="1"/>
  <c r="D1082" i="1"/>
  <c r="D1083" i="1" l="1"/>
  <c r="E1082" i="1"/>
  <c r="E1080" i="3"/>
  <c r="D1081" i="3"/>
  <c r="E1081" i="3" l="1"/>
  <c r="D1082" i="3"/>
  <c r="D1084" i="1"/>
  <c r="E1083" i="1"/>
  <c r="E1082" i="3" l="1"/>
  <c r="D1083" i="3"/>
  <c r="D1085" i="1"/>
  <c r="E1084" i="1"/>
  <c r="E1085" i="1" l="1"/>
  <c r="D1086" i="1"/>
  <c r="E1083" i="3"/>
  <c r="D1084" i="3"/>
  <c r="E1084" i="3" l="1"/>
  <c r="D1085" i="3"/>
  <c r="D1087" i="1"/>
  <c r="E1086" i="1"/>
  <c r="D1088" i="1" l="1"/>
  <c r="E1087" i="1"/>
  <c r="E1085" i="3"/>
  <c r="D1086" i="3"/>
  <c r="E1086" i="3" l="1"/>
  <c r="D1087" i="3"/>
  <c r="D1089" i="1"/>
  <c r="E1088" i="1"/>
  <c r="E1087" i="3" l="1"/>
  <c r="D1088" i="3"/>
  <c r="E1089" i="1"/>
  <c r="D1090" i="1"/>
  <c r="D1091" i="1" l="1"/>
  <c r="E1090" i="1"/>
  <c r="E1088" i="3"/>
  <c r="D1089" i="3"/>
  <c r="E1089" i="3" l="1"/>
  <c r="D1090" i="3"/>
  <c r="D1092" i="1"/>
  <c r="E1091" i="1"/>
  <c r="D1093" i="1" l="1"/>
  <c r="E1092" i="1"/>
  <c r="E1090" i="3"/>
  <c r="D1091" i="3"/>
  <c r="E1091" i="3" l="1"/>
  <c r="D1092" i="3"/>
  <c r="E1093" i="1"/>
  <c r="D1094" i="1"/>
  <c r="D1095" i="1" l="1"/>
  <c r="E1094" i="1"/>
  <c r="E1092" i="3"/>
  <c r="D1093" i="3"/>
  <c r="E1093" i="3" l="1"/>
  <c r="D1094" i="3"/>
  <c r="D1096" i="1"/>
  <c r="E1095" i="1"/>
  <c r="D1097" i="1" l="1"/>
  <c r="E1096" i="1"/>
  <c r="E1094" i="3"/>
  <c r="D1095" i="3"/>
  <c r="E1095" i="3" l="1"/>
  <c r="D1096" i="3"/>
  <c r="E1097" i="1"/>
  <c r="D1098" i="1"/>
  <c r="D1099" i="1" l="1"/>
  <c r="E1098" i="1"/>
  <c r="E1096" i="3"/>
  <c r="D1097" i="3"/>
  <c r="E1097" i="3" l="1"/>
  <c r="D1098" i="3"/>
  <c r="D1100" i="1"/>
  <c r="E1099" i="1"/>
  <c r="D1101" i="1" l="1"/>
  <c r="E1100" i="1"/>
  <c r="E1098" i="3"/>
  <c r="D1099" i="3"/>
  <c r="E1099" i="3" l="1"/>
  <c r="D1100" i="3"/>
  <c r="E1101" i="1"/>
  <c r="D1102" i="1"/>
  <c r="D1103" i="1" l="1"/>
  <c r="E1102" i="1"/>
  <c r="E1100" i="3"/>
  <c r="D1101" i="3"/>
  <c r="E1101" i="3" l="1"/>
  <c r="D1102" i="3"/>
  <c r="D1104" i="1"/>
  <c r="E1103" i="1"/>
  <c r="D1105" i="1" l="1"/>
  <c r="E1104" i="1"/>
  <c r="E1102" i="3"/>
  <c r="D1103" i="3"/>
  <c r="E1103" i="3" l="1"/>
  <c r="D1104" i="3"/>
  <c r="E1105" i="1"/>
  <c r="D1106" i="1"/>
  <c r="D1107" i="1" l="1"/>
  <c r="E1106" i="1"/>
  <c r="E1104" i="3"/>
  <c r="D1105" i="3"/>
  <c r="E1105" i="3" l="1"/>
  <c r="D1106" i="3"/>
  <c r="D1108" i="1"/>
  <c r="E1107" i="1"/>
  <c r="E1106" i="3" l="1"/>
  <c r="D1107" i="3"/>
  <c r="D1109" i="1"/>
  <c r="E1108" i="1"/>
  <c r="E1109" i="1" l="1"/>
  <c r="D1110" i="1"/>
  <c r="E1107" i="3"/>
  <c r="D1108" i="3"/>
  <c r="D1111" i="1" l="1"/>
  <c r="E1110" i="1"/>
  <c r="E1108" i="3"/>
  <c r="D1109" i="3"/>
  <c r="E1109" i="3" l="1"/>
  <c r="D1110" i="3"/>
  <c r="D1112" i="1"/>
  <c r="E1111" i="1"/>
  <c r="D1113" i="1" l="1"/>
  <c r="E1112" i="1"/>
  <c r="E1110" i="3"/>
  <c r="D1111" i="3"/>
  <c r="E1111" i="3" l="1"/>
  <c r="D1112" i="3"/>
  <c r="E1113" i="1"/>
  <c r="D1114" i="1"/>
  <c r="E1112" i="3" l="1"/>
  <c r="D1113" i="3"/>
  <c r="D1115" i="1"/>
  <c r="E1114" i="1"/>
  <c r="D1116" i="1" l="1"/>
  <c r="E1115" i="1"/>
  <c r="E1113" i="3"/>
  <c r="D1114" i="3"/>
  <c r="D1117" i="1" l="1"/>
  <c r="E1116" i="1"/>
  <c r="E1114" i="3"/>
  <c r="D1115" i="3"/>
  <c r="E1115" i="3" l="1"/>
  <c r="D1116" i="3"/>
  <c r="E1117" i="1"/>
  <c r="D1118" i="1"/>
  <c r="D1119" i="1" l="1"/>
  <c r="E1118" i="1"/>
  <c r="E1116" i="3"/>
  <c r="D1117" i="3"/>
  <c r="E1117" i="3" l="1"/>
  <c r="D1118" i="3"/>
  <c r="D1120" i="1"/>
  <c r="E1119" i="1"/>
  <c r="D1121" i="1" l="1"/>
  <c r="E1120" i="1"/>
  <c r="E1118" i="3"/>
  <c r="D1119" i="3"/>
  <c r="E1119" i="3" l="1"/>
  <c r="D1120" i="3"/>
  <c r="E1121" i="1"/>
  <c r="D1122" i="1"/>
  <c r="D1123" i="1" l="1"/>
  <c r="E1122" i="1"/>
  <c r="E1120" i="3"/>
  <c r="D1121" i="3"/>
  <c r="D1124" i="1" l="1"/>
  <c r="E1123" i="1"/>
  <c r="E1121" i="3"/>
  <c r="D1122" i="3"/>
  <c r="E1122" i="3" l="1"/>
  <c r="D1123" i="3"/>
  <c r="D1125" i="1"/>
  <c r="E1124" i="1"/>
  <c r="E1125" i="1" l="1"/>
  <c r="D1126" i="1"/>
  <c r="E1123" i="3"/>
  <c r="D1124" i="3"/>
  <c r="E1124" i="3" l="1"/>
  <c r="D1125" i="3"/>
  <c r="D1127" i="1"/>
  <c r="E1126" i="1"/>
  <c r="E1125" i="3" l="1"/>
  <c r="D1126" i="3"/>
  <c r="D1128" i="1"/>
  <c r="E1127" i="1"/>
  <c r="E1126" i="3" l="1"/>
  <c r="D1127" i="3"/>
  <c r="D1129" i="1"/>
  <c r="E1128" i="1"/>
  <c r="E1129" i="1" l="1"/>
  <c r="D1130" i="1"/>
  <c r="E1127" i="3"/>
  <c r="D1128" i="3"/>
  <c r="E1128" i="3" l="1"/>
  <c r="D1129" i="3"/>
  <c r="D1131" i="1"/>
  <c r="E1130" i="1"/>
  <c r="D1132" i="1" l="1"/>
  <c r="E1131" i="1"/>
  <c r="E1129" i="3"/>
  <c r="D1130" i="3"/>
  <c r="E1130" i="3" l="1"/>
  <c r="D1131" i="3"/>
  <c r="D1133" i="1"/>
  <c r="E1132" i="1"/>
  <c r="E1133" i="1" l="1"/>
  <c r="D1134" i="1"/>
  <c r="E1131" i="3"/>
  <c r="D1132" i="3"/>
  <c r="E1132" i="3" l="1"/>
  <c r="D1133" i="3"/>
  <c r="D1135" i="1"/>
  <c r="E1134" i="1"/>
  <c r="D1136" i="1" l="1"/>
  <c r="E1135" i="1"/>
  <c r="E1133" i="3"/>
  <c r="D1134" i="3"/>
  <c r="D1137" i="1" l="1"/>
  <c r="E1136" i="1"/>
  <c r="E1134" i="3"/>
  <c r="D1135" i="3"/>
  <c r="E1135" i="3" l="1"/>
  <c r="D1136" i="3"/>
  <c r="E1137" i="1"/>
  <c r="D1138" i="1"/>
  <c r="D1139" i="1" l="1"/>
  <c r="E1138" i="1"/>
  <c r="E1136" i="3"/>
  <c r="D1137" i="3"/>
  <c r="E1137" i="3" l="1"/>
  <c r="D1138" i="3"/>
  <c r="D1140" i="1"/>
  <c r="E1139" i="1"/>
  <c r="D1141" i="1" l="1"/>
  <c r="E1140" i="1"/>
  <c r="E1138" i="3"/>
  <c r="D1139" i="3"/>
  <c r="E1139" i="3" l="1"/>
  <c r="D1140" i="3"/>
  <c r="E1141" i="1"/>
  <c r="D1142" i="1"/>
  <c r="D1143" i="1" l="1"/>
  <c r="E1142" i="1"/>
  <c r="E1140" i="3"/>
  <c r="D1141" i="3"/>
  <c r="E1141" i="3" l="1"/>
  <c r="D1142" i="3"/>
  <c r="D1144" i="1"/>
  <c r="E1143" i="1"/>
  <c r="D1145" i="1" l="1"/>
  <c r="E1144" i="1"/>
  <c r="E1142" i="3"/>
  <c r="D1143" i="3"/>
  <c r="E1143" i="3" l="1"/>
  <c r="D1144" i="3"/>
  <c r="E1145" i="1"/>
  <c r="D1146" i="1"/>
  <c r="D1147" i="1" l="1"/>
  <c r="E1146" i="1"/>
  <c r="E1144" i="3"/>
  <c r="D1145" i="3"/>
  <c r="E1145" i="3" l="1"/>
  <c r="D1146" i="3"/>
  <c r="D1148" i="1"/>
  <c r="E1147" i="1"/>
  <c r="D1149" i="1" l="1"/>
  <c r="E1148" i="1"/>
  <c r="E1146" i="3"/>
  <c r="D1147" i="3"/>
  <c r="E1147" i="3" l="1"/>
  <c r="D1148" i="3"/>
  <c r="E1149" i="1"/>
  <c r="D1150" i="1"/>
  <c r="D1151" i="1" l="1"/>
  <c r="E1150" i="1"/>
  <c r="E1148" i="3"/>
  <c r="D1149" i="3"/>
  <c r="E1149" i="3" l="1"/>
  <c r="D1150" i="3"/>
  <c r="D1152" i="1"/>
  <c r="E1151" i="1"/>
  <c r="D1153" i="1" l="1"/>
  <c r="E1152" i="1"/>
  <c r="E1150" i="3"/>
  <c r="D1151" i="3"/>
  <c r="E1151" i="3" l="1"/>
  <c r="D1152" i="3"/>
  <c r="E1153" i="1"/>
  <c r="D1154" i="1"/>
  <c r="E1152" i="3" l="1"/>
  <c r="D1153" i="3"/>
  <c r="D1155" i="1"/>
  <c r="E1154" i="1"/>
  <c r="E1153" i="3" l="1"/>
  <c r="D1154" i="3"/>
  <c r="D1156" i="1"/>
  <c r="E1155" i="1"/>
  <c r="E1154" i="3" l="1"/>
  <c r="D1155" i="3"/>
  <c r="D1157" i="1"/>
  <c r="E1156" i="1"/>
  <c r="E1155" i="3" l="1"/>
  <c r="D1156" i="3"/>
  <c r="E1157" i="1"/>
  <c r="D1158" i="1"/>
  <c r="E1156" i="3" l="1"/>
  <c r="D1157" i="3"/>
  <c r="D1159" i="1"/>
  <c r="E1158" i="1"/>
  <c r="E1157" i="3" l="1"/>
  <c r="D1158" i="3"/>
  <c r="D1160" i="1"/>
  <c r="E1159" i="1"/>
  <c r="E1158" i="3" l="1"/>
  <c r="D1159" i="3"/>
  <c r="D1161" i="1"/>
  <c r="E1160" i="1"/>
  <c r="E1159" i="3" l="1"/>
  <c r="D1160" i="3"/>
  <c r="E1161" i="1"/>
  <c r="D1162" i="1"/>
  <c r="E1160" i="3" l="1"/>
  <c r="D1161" i="3"/>
  <c r="D1163" i="1"/>
  <c r="E1162" i="1"/>
  <c r="E1161" i="3" l="1"/>
  <c r="D1162" i="3"/>
  <c r="D1164" i="1"/>
  <c r="E1163" i="1"/>
  <c r="E1162" i="3" l="1"/>
  <c r="D1163" i="3"/>
  <c r="D1165" i="1"/>
  <c r="E1164" i="1"/>
  <c r="E1163" i="3" l="1"/>
  <c r="D1164" i="3"/>
  <c r="E1165" i="1"/>
  <c r="D1166" i="1"/>
  <c r="D1167" i="1" l="1"/>
  <c r="E1166" i="1"/>
  <c r="E1164" i="3"/>
  <c r="D1165" i="3"/>
  <c r="E1165" i="3" l="1"/>
  <c r="D1166" i="3"/>
  <c r="D1168" i="1"/>
  <c r="E1167" i="1"/>
  <c r="E1166" i="3" l="1"/>
  <c r="D1167" i="3"/>
  <c r="D1169" i="1"/>
  <c r="E1168" i="1"/>
  <c r="E1167" i="3" l="1"/>
  <c r="D1168" i="3"/>
  <c r="E1169" i="1"/>
  <c r="D1170" i="1"/>
  <c r="D1171" i="1" l="1"/>
  <c r="E1170" i="1"/>
  <c r="E1168" i="3"/>
  <c r="D1169" i="3"/>
  <c r="E1169" i="3" l="1"/>
  <c r="D1170" i="3"/>
  <c r="D1172" i="1"/>
  <c r="E1171" i="1"/>
  <c r="E1170" i="3" l="1"/>
  <c r="D1171" i="3"/>
  <c r="D1173" i="1"/>
  <c r="E1172" i="1"/>
  <c r="E1171" i="3" l="1"/>
  <c r="D1172" i="3"/>
  <c r="E1173" i="1"/>
  <c r="D1174" i="1"/>
  <c r="E1172" i="3" l="1"/>
  <c r="D1173" i="3"/>
  <c r="D1175" i="1"/>
  <c r="E1174" i="1"/>
  <c r="E1173" i="3" l="1"/>
  <c r="D1174" i="3"/>
  <c r="D1176" i="1"/>
  <c r="E1175" i="1"/>
  <c r="E1174" i="3" l="1"/>
  <c r="D1175" i="3"/>
  <c r="E1176" i="1"/>
  <c r="D1177" i="1"/>
  <c r="E1175" i="3" l="1"/>
  <c r="D1176" i="3"/>
  <c r="E1177" i="1"/>
  <c r="D1178" i="1"/>
  <c r="D1179" i="1" l="1"/>
  <c r="E1178" i="1"/>
  <c r="E1176" i="3"/>
  <c r="D1177" i="3"/>
  <c r="E1177" i="3" l="1"/>
  <c r="D1178" i="3"/>
  <c r="D1180" i="1"/>
  <c r="E1179" i="1"/>
  <c r="E1178" i="3" l="1"/>
  <c r="D1179" i="3"/>
  <c r="D1181" i="1"/>
  <c r="E1180" i="1"/>
  <c r="E1179" i="3" l="1"/>
  <c r="D1180" i="3"/>
  <c r="E1181" i="1"/>
  <c r="D1182" i="1"/>
  <c r="D1183" i="1" l="1"/>
  <c r="E1182" i="1"/>
  <c r="E1180" i="3"/>
  <c r="D1181" i="3"/>
  <c r="E1181" i="3" l="1"/>
  <c r="D1182" i="3"/>
  <c r="D1184" i="1"/>
  <c r="E1183" i="1"/>
  <c r="E1182" i="3" l="1"/>
  <c r="D1183" i="3"/>
  <c r="D1185" i="1"/>
  <c r="E1184" i="1"/>
  <c r="E1183" i="3" l="1"/>
  <c r="D1184" i="3"/>
  <c r="E1185" i="1"/>
  <c r="D1186" i="1"/>
  <c r="E1186" i="1" l="1"/>
  <c r="D1187" i="1"/>
  <c r="E1184" i="3"/>
  <c r="D1185" i="3"/>
  <c r="E1185" i="3" l="1"/>
  <c r="D1186" i="3"/>
  <c r="D1188" i="1"/>
  <c r="E1187" i="1"/>
  <c r="E1186" i="3" l="1"/>
  <c r="D1187" i="3"/>
  <c r="D1189" i="1"/>
  <c r="E1188" i="1"/>
  <c r="E1187" i="3" l="1"/>
  <c r="D1188" i="3"/>
  <c r="E1189" i="1"/>
  <c r="D1190" i="1"/>
  <c r="E1188" i="3" l="1"/>
  <c r="D1189" i="3"/>
  <c r="D1191" i="1"/>
  <c r="E1190" i="1"/>
  <c r="E1189" i="3" l="1"/>
  <c r="D1190" i="3"/>
  <c r="D1192" i="1"/>
  <c r="E1191" i="1"/>
  <c r="E1190" i="3" l="1"/>
  <c r="D1191" i="3"/>
  <c r="D1193" i="1"/>
  <c r="E1192" i="1"/>
  <c r="E1191" i="3" l="1"/>
  <c r="D1192" i="3"/>
  <c r="E1193" i="1"/>
  <c r="D1194" i="1"/>
  <c r="E1192" i="3" l="1"/>
  <c r="D1193" i="3"/>
  <c r="D1195" i="1"/>
  <c r="E1194" i="1"/>
  <c r="E1193" i="3" l="1"/>
  <c r="D1194" i="3"/>
  <c r="E1195" i="1"/>
  <c r="D1196" i="1"/>
  <c r="D1197" i="1" l="1"/>
  <c r="E1196" i="1"/>
  <c r="E1194" i="3"/>
  <c r="D1195" i="3"/>
  <c r="E1195" i="3" l="1"/>
  <c r="D1196" i="3"/>
  <c r="E1197" i="1"/>
  <c r="D1198" i="1"/>
  <c r="E1196" i="3" l="1"/>
  <c r="D1197" i="3"/>
  <c r="E1198" i="1"/>
  <c r="D1199" i="1"/>
  <c r="E1197" i="3" l="1"/>
  <c r="D1198" i="3"/>
  <c r="D1200" i="1"/>
  <c r="E1199" i="1"/>
  <c r="E1198" i="3" l="1"/>
  <c r="D1199" i="3"/>
  <c r="D1201" i="1"/>
  <c r="E1200" i="1"/>
  <c r="E1199" i="3" l="1"/>
  <c r="D1200" i="3"/>
  <c r="E1201" i="1"/>
  <c r="D1202" i="1"/>
  <c r="D1203" i="1" l="1"/>
  <c r="E1202" i="1"/>
  <c r="E1200" i="3"/>
  <c r="D1201" i="3"/>
  <c r="E1201" i="3" l="1"/>
  <c r="D1202" i="3"/>
  <c r="D1204" i="1"/>
  <c r="E1203" i="1"/>
  <c r="E1202" i="3" l="1"/>
  <c r="D1203" i="3"/>
  <c r="D1205" i="1"/>
  <c r="E1204" i="1"/>
  <c r="E1203" i="3" l="1"/>
  <c r="D1204" i="3"/>
  <c r="E1205" i="1"/>
  <c r="D1206" i="1"/>
  <c r="E1206" i="1" l="1"/>
  <c r="D1207" i="1"/>
  <c r="E1204" i="3"/>
  <c r="D1205" i="3"/>
  <c r="D1208" i="1" l="1"/>
  <c r="E1207" i="1"/>
  <c r="E1205" i="3"/>
  <c r="D1206" i="3"/>
  <c r="E1206" i="3" l="1"/>
  <c r="D1207" i="3"/>
  <c r="D1209" i="1"/>
  <c r="E1208" i="1"/>
  <c r="E1207" i="3" l="1"/>
  <c r="D1208" i="3"/>
  <c r="E1209" i="1"/>
  <c r="D1210" i="1"/>
  <c r="E1208" i="3" l="1"/>
  <c r="D1209" i="3"/>
  <c r="D1211" i="1"/>
  <c r="E1210" i="1"/>
  <c r="E1209" i="3" l="1"/>
  <c r="D1210" i="3"/>
  <c r="E1211" i="1"/>
  <c r="D1212" i="1"/>
  <c r="D1213" i="1" l="1"/>
  <c r="E1212" i="1"/>
  <c r="E1210" i="3"/>
  <c r="D1211" i="3"/>
  <c r="E1211" i="3" l="1"/>
  <c r="D1212" i="3"/>
  <c r="E1213" i="1"/>
  <c r="D1214" i="1"/>
  <c r="E1214" i="1" l="1"/>
  <c r="D1215" i="1"/>
  <c r="E1212" i="3"/>
  <c r="D1213" i="3"/>
  <c r="D1216" i="1" l="1"/>
  <c r="E1215" i="1"/>
  <c r="E1213" i="3"/>
  <c r="D1214" i="3"/>
  <c r="E1214" i="3" l="1"/>
  <c r="D1215" i="3"/>
  <c r="D1217" i="1"/>
  <c r="E1216" i="1"/>
  <c r="E1215" i="3" l="1"/>
  <c r="D1216" i="3"/>
  <c r="E1217" i="1"/>
  <c r="D1218" i="1"/>
  <c r="D1219" i="1" l="1"/>
  <c r="E1218" i="1"/>
  <c r="E1216" i="3"/>
  <c r="D1217" i="3"/>
  <c r="E1217" i="3" l="1"/>
  <c r="D1218" i="3"/>
  <c r="D1220" i="1"/>
  <c r="E1219" i="1"/>
  <c r="E1218" i="3" l="1"/>
  <c r="D1219" i="3"/>
  <c r="D1221" i="1"/>
  <c r="E1220" i="1"/>
  <c r="E1219" i="3" l="1"/>
  <c r="D1220" i="3"/>
  <c r="E1221" i="1"/>
  <c r="D1222" i="1"/>
  <c r="E1222" i="1" l="1"/>
  <c r="D1223" i="1"/>
  <c r="E1220" i="3"/>
  <c r="D1221" i="3"/>
  <c r="D1224" i="1" l="1"/>
  <c r="E1223" i="1"/>
  <c r="E1221" i="3"/>
  <c r="D1222" i="3"/>
  <c r="E1222" i="3" l="1"/>
  <c r="D1223" i="3"/>
  <c r="D1225" i="1"/>
  <c r="E1224" i="1"/>
  <c r="E1225" i="1" l="1"/>
  <c r="D1226" i="1"/>
  <c r="E1223" i="3"/>
  <c r="D1224" i="3"/>
  <c r="E1224" i="3" l="1"/>
  <c r="D1225" i="3"/>
  <c r="D1227" i="1"/>
  <c r="E1226" i="1"/>
  <c r="E1227" i="1" l="1"/>
  <c r="D1228" i="1"/>
  <c r="E1225" i="3"/>
  <c r="D1226" i="3"/>
  <c r="E1226" i="3" l="1"/>
  <c r="D1227" i="3"/>
  <c r="D1229" i="1"/>
  <c r="E1228" i="1"/>
  <c r="E1229" i="1" l="1"/>
  <c r="D1230" i="1"/>
  <c r="E1227" i="3"/>
  <c r="D1228" i="3"/>
  <c r="E1228" i="3" l="1"/>
  <c r="D1229" i="3"/>
  <c r="E1230" i="1"/>
  <c r="D1231" i="1"/>
  <c r="D1232" i="1" l="1"/>
  <c r="E1231" i="1"/>
  <c r="E1229" i="3"/>
  <c r="D1230" i="3"/>
  <c r="E1230" i="3" l="1"/>
  <c r="D1231" i="3"/>
  <c r="D1233" i="1"/>
  <c r="E1232" i="1"/>
  <c r="E1233" i="1" l="1"/>
  <c r="D1234" i="1"/>
  <c r="E1231" i="3"/>
  <c r="D1232" i="3"/>
  <c r="E1232" i="3" l="1"/>
  <c r="D1233" i="3"/>
  <c r="D1235" i="1"/>
  <c r="E1234" i="1"/>
  <c r="D1236" i="1" l="1"/>
  <c r="E1235" i="1"/>
  <c r="E1233" i="3"/>
  <c r="D1234" i="3"/>
  <c r="E1234" i="3" l="1"/>
  <c r="D1235" i="3"/>
  <c r="D1237" i="1"/>
  <c r="E1236" i="1"/>
  <c r="E1237" i="1" l="1"/>
  <c r="D1238" i="1"/>
  <c r="E1235" i="3"/>
  <c r="D1236" i="3"/>
  <c r="E1236" i="3" l="1"/>
  <c r="D1237" i="3"/>
  <c r="E1238" i="1"/>
  <c r="D1239" i="1"/>
  <c r="D1240" i="1" l="1"/>
  <c r="E1239" i="1"/>
  <c r="E1237" i="3"/>
  <c r="D1238" i="3"/>
  <c r="E1238" i="3" l="1"/>
  <c r="D1239" i="3"/>
  <c r="D1241" i="1"/>
  <c r="E1240" i="1"/>
  <c r="E1241" i="1" l="1"/>
  <c r="D1242" i="1"/>
  <c r="E1239" i="3"/>
  <c r="D1240" i="3"/>
  <c r="E1240" i="3" l="1"/>
  <c r="D1241" i="3"/>
  <c r="D1243" i="1"/>
  <c r="E1242" i="1"/>
  <c r="E1243" i="1" l="1"/>
  <c r="D1244" i="1"/>
  <c r="E1241" i="3"/>
  <c r="D1242" i="3"/>
  <c r="E1242" i="3" l="1"/>
  <c r="D1243" i="3"/>
  <c r="D1245" i="1"/>
  <c r="E1244" i="1"/>
  <c r="E1245" i="1" l="1"/>
  <c r="D1246" i="1"/>
  <c r="E1243" i="3"/>
  <c r="D1244" i="3"/>
  <c r="E1244" i="3" l="1"/>
  <c r="D1245" i="3"/>
  <c r="E1246" i="1"/>
  <c r="D1247" i="1"/>
  <c r="D1248" i="1" l="1"/>
  <c r="E1247" i="1"/>
  <c r="E1245" i="3"/>
  <c r="D1246" i="3"/>
  <c r="E1246" i="3" l="1"/>
  <c r="D1247" i="3"/>
  <c r="D1249" i="1"/>
  <c r="E1248" i="1"/>
  <c r="E1249" i="1" l="1"/>
  <c r="D1250" i="1"/>
  <c r="E1247" i="3"/>
  <c r="D1248" i="3"/>
  <c r="E1248" i="3" l="1"/>
  <c r="D1249" i="3"/>
  <c r="D1251" i="1"/>
  <c r="E1250" i="1"/>
  <c r="E1251" i="1" l="1"/>
  <c r="D1252" i="1"/>
  <c r="E1249" i="3"/>
  <c r="D1250" i="3"/>
  <c r="E1250" i="3" l="1"/>
  <c r="D1251" i="3"/>
  <c r="D1253" i="1"/>
  <c r="E1252" i="1"/>
  <c r="E1253" i="1" l="1"/>
  <c r="D1254" i="1"/>
  <c r="E1251" i="3"/>
  <c r="D1252" i="3"/>
  <c r="E1252" i="3" l="1"/>
  <c r="D1253" i="3"/>
  <c r="E1254" i="1"/>
  <c r="D1255" i="1"/>
  <c r="D1256" i="1" l="1"/>
  <c r="E1255" i="1"/>
  <c r="E1253" i="3"/>
  <c r="D1254" i="3"/>
  <c r="E1254" i="3" l="1"/>
  <c r="D1255" i="3"/>
  <c r="E1256" i="1"/>
  <c r="D1257" i="1"/>
  <c r="E1257" i="1" l="1"/>
  <c r="D1258" i="1"/>
  <c r="E1255" i="3"/>
  <c r="D1256" i="3"/>
  <c r="E1256" i="3" l="1"/>
  <c r="D1257" i="3"/>
  <c r="D1259" i="1"/>
  <c r="E1258" i="1"/>
  <c r="D1260" i="1" l="1"/>
  <c r="E1259" i="1"/>
  <c r="E1257" i="3"/>
  <c r="D1258" i="3"/>
  <c r="E1258" i="3" l="1"/>
  <c r="D1259" i="3"/>
  <c r="D1261" i="1"/>
  <c r="E1260" i="1"/>
  <c r="E1261" i="1" l="1"/>
  <c r="D1262" i="1"/>
  <c r="E1259" i="3"/>
  <c r="D1260" i="3"/>
  <c r="E1260" i="3" l="1"/>
  <c r="D1261" i="3"/>
  <c r="E1262" i="1"/>
  <c r="D1263" i="1"/>
  <c r="D1264" i="1" l="1"/>
  <c r="E1263" i="1"/>
  <c r="E1261" i="3"/>
  <c r="D1262" i="3"/>
  <c r="E1262" i="3" l="1"/>
  <c r="D1263" i="3"/>
  <c r="D1265" i="1"/>
  <c r="E1264" i="1"/>
  <c r="E1265" i="1" l="1"/>
  <c r="D1266" i="1"/>
  <c r="E1263" i="3"/>
  <c r="D1264" i="3"/>
  <c r="E1264" i="3" l="1"/>
  <c r="D1265" i="3"/>
  <c r="E1266" i="1"/>
  <c r="D1267" i="1"/>
  <c r="E1267" i="1" l="1"/>
  <c r="D1268" i="1"/>
  <c r="E1265" i="3"/>
  <c r="D1266" i="3"/>
  <c r="E1266" i="3" l="1"/>
  <c r="D1267" i="3"/>
  <c r="D1269" i="1"/>
  <c r="E1268" i="1"/>
  <c r="E1269" i="1" l="1"/>
  <c r="D1270" i="1"/>
  <c r="E1267" i="3"/>
  <c r="D1268" i="3"/>
  <c r="E1268" i="3" l="1"/>
  <c r="D1269" i="3"/>
  <c r="D1271" i="1"/>
  <c r="E1270" i="1"/>
  <c r="E1269" i="3" l="1"/>
  <c r="D1270" i="3"/>
  <c r="E1271" i="1"/>
  <c r="D1272" i="1"/>
  <c r="D1273" i="1" l="1"/>
  <c r="E1272" i="1"/>
  <c r="E1270" i="3"/>
  <c r="D1271" i="3"/>
  <c r="E1271" i="3" l="1"/>
  <c r="D1272" i="3"/>
  <c r="E1273" i="1"/>
  <c r="D1274" i="1"/>
  <c r="E1274" i="1" l="1"/>
  <c r="D1275" i="1"/>
  <c r="E1272" i="3"/>
  <c r="D1273" i="3"/>
  <c r="E1273" i="3" l="1"/>
  <c r="D1274" i="3"/>
  <c r="D1276" i="1"/>
  <c r="E1275" i="1"/>
  <c r="D1277" i="1" l="1"/>
  <c r="E1276" i="1"/>
  <c r="E1274" i="3"/>
  <c r="D1275" i="3"/>
  <c r="E1275" i="3" l="1"/>
  <c r="D1276" i="3"/>
  <c r="E1277" i="1"/>
  <c r="D1278" i="1"/>
  <c r="D1279" i="1" l="1"/>
  <c r="E1278" i="1"/>
  <c r="E1276" i="3"/>
  <c r="D1277" i="3"/>
  <c r="E1277" i="3" l="1"/>
  <c r="D1278" i="3"/>
  <c r="D1280" i="1"/>
  <c r="E1279" i="1"/>
  <c r="D1281" i="1" l="1"/>
  <c r="E1281" i="1" s="1"/>
  <c r="E1280" i="1"/>
  <c r="E1278" i="3"/>
  <c r="D1279" i="3"/>
  <c r="E1283" i="1" l="1"/>
  <c r="E1279" i="3"/>
  <c r="D1280" i="3"/>
  <c r="E1280" i="3" l="1"/>
  <c r="D1281" i="3"/>
  <c r="E1281" i="3" s="1"/>
  <c r="E1283" i="3" s="1"/>
</calcChain>
</file>

<file path=xl/sharedStrings.xml><?xml version="1.0" encoding="utf-8"?>
<sst xmlns="http://schemas.openxmlformats.org/spreadsheetml/2006/main" count="36" uniqueCount="23">
  <si>
    <t>Video Palylist</t>
  </si>
  <si>
    <t>https://www.youtube.com/playlist?list=PLtlRowSvuTZTCb8Tv6zMIQEBhiS8Mk7u4</t>
  </si>
  <si>
    <t>Date</t>
  </si>
  <si>
    <t>S&amp;P</t>
  </si>
  <si>
    <t>Return u</t>
  </si>
  <si>
    <t>Variance v</t>
  </si>
  <si>
    <t>Likelihood</t>
  </si>
  <si>
    <t>Trial Values</t>
  </si>
  <si>
    <t>w</t>
  </si>
  <si>
    <t>b</t>
  </si>
  <si>
    <t>a</t>
  </si>
  <si>
    <t>Long run variance per day</t>
  </si>
  <si>
    <t>Long run volatility per day</t>
  </si>
  <si>
    <t>Long run volatility per year</t>
  </si>
  <si>
    <t>GARCH(1,1) Parameters</t>
  </si>
  <si>
    <t>--------------------------------</t>
  </si>
  <si>
    <t>Omega       = 9.57049e-007</t>
  </si>
  <si>
    <t>Alpha       = 0.0903144</t>
  </si>
  <si>
    <t>Beta        = 0.905888</t>
  </si>
  <si>
    <t>Persistence = 0.996202</t>
  </si>
  <si>
    <t>Log Likelihood value = -10242.3</t>
  </si>
  <si>
    <t>Number of iterations = 101</t>
  </si>
  <si>
    <t>Press any key to continue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</si>
</sst>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000"/>
    <numFmt numFmtId="166" formatCode="0.00000000"/>
    <numFmt numFmtId="167" formatCode="0.0000000000"/>
    <numFmt numFmtId="168" formatCode="0.000000000"/>
    <numFmt numFmtId="169" formatCode="0.00000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Symbol"/>
      <family val="1"/>
      <charset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1" applyNumberFormat="1" applyFont="1" applyAlignment="1" applyProtection="1">
      <alignment horizontal="center"/>
    </xf>
    <xf numFmtId="164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3" fillId="0" borderId="0" xfId="1" applyNumberFormat="1" applyFont="1"/>
    <xf numFmtId="166" fontId="3" fillId="0" borderId="0" xfId="1" applyNumberFormat="1" applyFont="1"/>
    <xf numFmtId="164" fontId="3" fillId="0" borderId="0" xfId="1" applyNumberFormat="1" applyFont="1"/>
    <xf numFmtId="0" fontId="3" fillId="0" borderId="0" xfId="1" applyFont="1"/>
    <xf numFmtId="0" fontId="3" fillId="0" borderId="0" xfId="0" applyFont="1"/>
    <xf numFmtId="165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167" fontId="3" fillId="0" borderId="0" xfId="0" applyNumberFormat="1" applyFont="1"/>
    <xf numFmtId="166" fontId="3" fillId="0" borderId="0" xfId="0" applyNumberFormat="1" applyFont="1"/>
    <xf numFmtId="168" fontId="3" fillId="0" borderId="0" xfId="1" applyNumberFormat="1" applyFont="1" applyAlignment="1" applyProtection="1">
      <alignment horizontal="right"/>
    </xf>
    <xf numFmtId="169" fontId="0" fillId="0" borderId="0" xfId="0" applyNumberForma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6" fontId="1" fillId="0" borderId="0" xfId="1" applyNumberFormat="1" applyFont="1" applyAlignment="1">
      <alignment horizontal="center"/>
    </xf>
    <xf numFmtId="0" fontId="6" fillId="0" borderId="0" xfId="2"/>
    <xf numFmtId="43" fontId="0" fillId="0" borderId="0" xfId="3" applyNumberFormat="1" applyFont="1"/>
    <xf numFmtId="167" fontId="1" fillId="0" borderId="0" xfId="0" applyNumberFormat="1" applyFont="1"/>
    <xf numFmtId="167" fontId="0" fillId="0" borderId="0" xfId="0" applyNumberForma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Normal_DRI_FX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103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3009900" y="207816450"/>
          <a:ext cx="638175" cy="1304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266065</xdr:colOff>
      <xdr:row>1</xdr:row>
      <xdr:rowOff>165100</xdr:rowOff>
    </xdr:from>
    <xdr:to>
      <xdr:col>7</xdr:col>
      <xdr:colOff>460128</xdr:colOff>
      <xdr:row>4</xdr:row>
      <xdr:rowOff>117475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705" y="358140"/>
          <a:ext cx="2550795" cy="531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3409950" y="207406875"/>
          <a:ext cx="91440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7</xdr:col>
      <xdr:colOff>508388</xdr:colOff>
      <xdr:row>1288</xdr:row>
      <xdr:rowOff>152400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208102200"/>
          <a:ext cx="3057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2" idx="1"/>
        </xdr:cNvCxnSpPr>
      </xdr:nvCxnSpPr>
      <xdr:spPr>
        <a:xfrm flipH="1" flipV="1">
          <a:off x="2667000" y="208321275"/>
          <a:ext cx="1171575" cy="8783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529590</xdr:colOff>
      <xdr:row>0</xdr:row>
      <xdr:rowOff>110490</xdr:rowOff>
    </xdr:from>
    <xdr:to>
      <xdr:col>11</xdr:col>
      <xdr:colOff>529590</xdr:colOff>
      <xdr:row>5</xdr:row>
      <xdr:rowOff>110490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0490"/>
          <a:ext cx="256032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467360</xdr:colOff>
      <xdr:row>4</xdr:row>
      <xdr:rowOff>156884</xdr:rowOff>
    </xdr:from>
    <xdr:to>
      <xdr:col>10</xdr:col>
      <xdr:colOff>611892</xdr:colOff>
      <xdr:row>17</xdr:row>
      <xdr:rowOff>3621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929044"/>
          <a:ext cx="5061584" cy="2351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314960</xdr:colOff>
      <xdr:row>17</xdr:row>
      <xdr:rowOff>48264</xdr:rowOff>
    </xdr:from>
    <xdr:to>
      <xdr:col>10</xdr:col>
      <xdr:colOff>26733</xdr:colOff>
      <xdr:row>20</xdr:row>
      <xdr:rowOff>47625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9040" y="3329944"/>
          <a:ext cx="3775075" cy="578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99060</xdr:colOff>
      <xdr:row>1281</xdr:row>
      <xdr:rowOff>68580</xdr:rowOff>
    </xdr:from>
    <xdr:to>
      <xdr:col>8</xdr:col>
      <xdr:colOff>388620</xdr:colOff>
      <xdr:row>1283</xdr:row>
      <xdr:rowOff>60960</xdr:rowOff>
    </xdr:to>
    <xdr:sp macro="" textlink="">
      <xdr:nvSpPr>
        <xdr:cNvPr id="1025" name="Object 5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1532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3019425" y="244478175"/>
          <a:ext cx="971550" cy="1533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733424</xdr:colOff>
      <xdr:row>1</xdr:row>
      <xdr:rowOff>114300</xdr:rowOff>
    </xdr:from>
    <xdr:to>
      <xdr:col>9</xdr:col>
      <xdr:colOff>171449</xdr:colOff>
      <xdr:row>4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4" y="304800"/>
          <a:ext cx="2409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3752850" y="243982875"/>
          <a:ext cx="7239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7</xdr:col>
      <xdr:colOff>563033</xdr:colOff>
      <xdr:row>1288</xdr:row>
      <xdr:rowOff>152400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244821075"/>
          <a:ext cx="2828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stCxn id="6" idx="1"/>
        </xdr:cNvCxnSpPr>
      </xdr:nvCxnSpPr>
      <xdr:spPr>
        <a:xfrm flipH="1" flipV="1">
          <a:off x="2676525" y="245068725"/>
          <a:ext cx="1504950" cy="11641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590550</xdr:colOff>
      <xdr:row>4</xdr:row>
      <xdr:rowOff>171450</xdr:rowOff>
    </xdr:from>
    <xdr:to>
      <xdr:col>8</xdr:col>
      <xdr:colOff>647700</xdr:colOff>
      <xdr:row>9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933450"/>
          <a:ext cx="22860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514350</xdr:colOff>
      <xdr:row>0</xdr:row>
      <xdr:rowOff>171450</xdr:rowOff>
    </xdr:from>
    <xdr:to>
      <xdr:col>12</xdr:col>
      <xdr:colOff>457200</xdr:colOff>
      <xdr:row>16</xdr:row>
      <xdr:rowOff>95250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71450"/>
          <a:ext cx="51435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447675</xdr:colOff>
      <xdr:row>1273</xdr:row>
      <xdr:rowOff>0</xdr:rowOff>
    </xdr:from>
    <xdr:to>
      <xdr:col>13</xdr:col>
      <xdr:colOff>161925</xdr:colOff>
      <xdr:row>1276</xdr:row>
      <xdr:rowOff>47625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242506500"/>
          <a:ext cx="34290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121920</xdr:colOff>
      <xdr:row>1281</xdr:row>
      <xdr:rowOff>60960</xdr:rowOff>
    </xdr:from>
    <xdr:to>
      <xdr:col>8</xdr:col>
      <xdr:colOff>419100</xdr:colOff>
      <xdr:row>1283</xdr:row>
      <xdr:rowOff>45720</xdr:rowOff>
    </xdr:to>
    <xdr:sp macro="" textlink="">
      <xdr:nvSpPr>
        <xdr:cNvPr id="2049" name="Object 5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tlRowSvuTZTCb8Tv6zMIQEBhiS8Mk7u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D6"/>
  <sheetViews>
    <sheetView workbookViewId="0">
      <selection activeCell="D11" sqref="D11"/>
    </sheetView>
  </sheetViews>
  <sheetFormatPr baseColWidth="10" defaultColWidth="8.83203125" defaultRowHeight="15"/>
  <cols>
    <col min="2" max="2" width="27.5" customWidth="1"/>
  </cols>
  <sheetData>
    <row r="4" spans="2:4">
      <c r="B4" t="s">
        <v>0</v>
      </c>
      <c r="D4" s="26"/>
    </row>
    <row r="6" spans="2:4">
      <c r="D6" s="26" t="s">
        <v>1</v>
      </c>
    </row>
  </sheetData>
  <hyperlinks>
    <hyperlink ref="D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304"/>
  <sheetViews>
    <sheetView tabSelected="1" zoomScale="162" workbookViewId="0">
      <pane ySplit="20" topLeftCell="A1281" activePane="bottomLeft" state="frozen"/>
      <selection pane="bottomLeft" activeCell="E5" sqref="E5:E1281"/>
    </sheetView>
  </sheetViews>
  <sheetFormatPr baseColWidth="10" defaultColWidth="10.33203125" defaultRowHeight="15"/>
  <cols>
    <col min="1" max="1" width="14.6640625" style="11" customWidth="1"/>
    <col min="2" max="2" width="9" style="10" customWidth="1"/>
    <col min="3" max="3" width="16.1640625" style="13" customWidth="1"/>
    <col min="4" max="4" width="16.1640625" style="17" customWidth="1"/>
    <col min="5" max="5" width="11.1640625" style="22" customWidth="1"/>
    <col min="6" max="6" width="11.1640625" customWidth="1"/>
    <col min="7" max="7" width="19.6640625" style="12" customWidth="1"/>
    <col min="8" max="168" width="11.1640625" style="12" customWidth="1"/>
    <col min="169" max="249" width="10.33203125" style="12"/>
    <col min="250" max="250" width="14.6640625" style="12" customWidth="1"/>
    <col min="251" max="251" width="9" style="12" customWidth="1"/>
    <col min="252" max="252" width="16" style="12" customWidth="1"/>
    <col min="253" max="262" width="11.1640625" style="12" customWidth="1"/>
    <col min="263" max="263" width="12.83203125" style="12" customWidth="1"/>
    <col min="264" max="424" width="11.1640625" style="12" customWidth="1"/>
    <col min="425" max="505" width="10.33203125" style="12"/>
    <col min="506" max="506" width="14.6640625" style="12" customWidth="1"/>
    <col min="507" max="507" width="9" style="12" customWidth="1"/>
    <col min="508" max="508" width="16" style="12" customWidth="1"/>
    <col min="509" max="518" width="11.1640625" style="12" customWidth="1"/>
    <col min="519" max="519" width="12.83203125" style="12" customWidth="1"/>
    <col min="520" max="680" width="11.1640625" style="12" customWidth="1"/>
    <col min="681" max="761" width="10.33203125" style="12"/>
    <col min="762" max="762" width="14.6640625" style="12" customWidth="1"/>
    <col min="763" max="763" width="9" style="12" customWidth="1"/>
    <col min="764" max="764" width="16" style="12" customWidth="1"/>
    <col min="765" max="774" width="11.1640625" style="12" customWidth="1"/>
    <col min="775" max="775" width="12.83203125" style="12" customWidth="1"/>
    <col min="776" max="936" width="11.1640625" style="12" customWidth="1"/>
    <col min="937" max="1017" width="10.33203125" style="12"/>
    <col min="1018" max="1018" width="14.6640625" style="12" customWidth="1"/>
    <col min="1019" max="1019" width="9" style="12" customWidth="1"/>
    <col min="1020" max="1020" width="16" style="12" customWidth="1"/>
    <col min="1021" max="1030" width="11.1640625" style="12" customWidth="1"/>
    <col min="1031" max="1031" width="12.83203125" style="12" customWidth="1"/>
    <col min="1032" max="1192" width="11.1640625" style="12" customWidth="1"/>
    <col min="1193" max="1273" width="10.33203125" style="12"/>
    <col min="1274" max="1274" width="14.6640625" style="12" customWidth="1"/>
    <col min="1275" max="1275" width="9" style="12" customWidth="1"/>
    <col min="1276" max="1276" width="16" style="12" customWidth="1"/>
    <col min="1277" max="1286" width="11.1640625" style="12" customWidth="1"/>
    <col min="1287" max="1287" width="12.83203125" style="12" customWidth="1"/>
    <col min="1288" max="1448" width="11.1640625" style="12" customWidth="1"/>
    <col min="1449" max="1529" width="10.33203125" style="12"/>
    <col min="1530" max="1530" width="14.6640625" style="12" customWidth="1"/>
    <col min="1531" max="1531" width="9" style="12" customWidth="1"/>
    <col min="1532" max="1532" width="16" style="12" customWidth="1"/>
    <col min="1533" max="1542" width="11.1640625" style="12" customWidth="1"/>
    <col min="1543" max="1543" width="12.83203125" style="12" customWidth="1"/>
    <col min="1544" max="1704" width="11.1640625" style="12" customWidth="1"/>
    <col min="1705" max="1785" width="10.33203125" style="12"/>
    <col min="1786" max="1786" width="14.6640625" style="12" customWidth="1"/>
    <col min="1787" max="1787" width="9" style="12" customWidth="1"/>
    <col min="1788" max="1788" width="16" style="12" customWidth="1"/>
    <col min="1789" max="1798" width="11.1640625" style="12" customWidth="1"/>
    <col min="1799" max="1799" width="12.83203125" style="12" customWidth="1"/>
    <col min="1800" max="1960" width="11.1640625" style="12" customWidth="1"/>
    <col min="1961" max="2041" width="10.33203125" style="12"/>
    <col min="2042" max="2042" width="14.6640625" style="12" customWidth="1"/>
    <col min="2043" max="2043" width="9" style="12" customWidth="1"/>
    <col min="2044" max="2044" width="16" style="12" customWidth="1"/>
    <col min="2045" max="2054" width="11.1640625" style="12" customWidth="1"/>
    <col min="2055" max="2055" width="12.83203125" style="12" customWidth="1"/>
    <col min="2056" max="2216" width="11.1640625" style="12" customWidth="1"/>
    <col min="2217" max="2297" width="10.33203125" style="12"/>
    <col min="2298" max="2298" width="14.6640625" style="12" customWidth="1"/>
    <col min="2299" max="2299" width="9" style="12" customWidth="1"/>
    <col min="2300" max="2300" width="16" style="12" customWidth="1"/>
    <col min="2301" max="2310" width="11.1640625" style="12" customWidth="1"/>
    <col min="2311" max="2311" width="12.83203125" style="12" customWidth="1"/>
    <col min="2312" max="2472" width="11.1640625" style="12" customWidth="1"/>
    <col min="2473" max="2553" width="10.33203125" style="12"/>
    <col min="2554" max="2554" width="14.6640625" style="12" customWidth="1"/>
    <col min="2555" max="2555" width="9" style="12" customWidth="1"/>
    <col min="2556" max="2556" width="16" style="12" customWidth="1"/>
    <col min="2557" max="2566" width="11.1640625" style="12" customWidth="1"/>
    <col min="2567" max="2567" width="12.83203125" style="12" customWidth="1"/>
    <col min="2568" max="2728" width="11.1640625" style="12" customWidth="1"/>
    <col min="2729" max="2809" width="10.33203125" style="12"/>
    <col min="2810" max="2810" width="14.6640625" style="12" customWidth="1"/>
    <col min="2811" max="2811" width="9" style="12" customWidth="1"/>
    <col min="2812" max="2812" width="16" style="12" customWidth="1"/>
    <col min="2813" max="2822" width="11.1640625" style="12" customWidth="1"/>
    <col min="2823" max="2823" width="12.83203125" style="12" customWidth="1"/>
    <col min="2824" max="2984" width="11.1640625" style="12" customWidth="1"/>
    <col min="2985" max="3065" width="10.33203125" style="12"/>
    <col min="3066" max="3066" width="14.6640625" style="12" customWidth="1"/>
    <col min="3067" max="3067" width="9" style="12" customWidth="1"/>
    <col min="3068" max="3068" width="16" style="12" customWidth="1"/>
    <col min="3069" max="3078" width="11.1640625" style="12" customWidth="1"/>
    <col min="3079" max="3079" width="12.83203125" style="12" customWidth="1"/>
    <col min="3080" max="3240" width="11.1640625" style="12" customWidth="1"/>
    <col min="3241" max="3321" width="10.33203125" style="12"/>
    <col min="3322" max="3322" width="14.6640625" style="12" customWidth="1"/>
    <col min="3323" max="3323" width="9" style="12" customWidth="1"/>
    <col min="3324" max="3324" width="16" style="12" customWidth="1"/>
    <col min="3325" max="3334" width="11.1640625" style="12" customWidth="1"/>
    <col min="3335" max="3335" width="12.83203125" style="12" customWidth="1"/>
    <col min="3336" max="3496" width="11.1640625" style="12" customWidth="1"/>
    <col min="3497" max="3577" width="10.33203125" style="12"/>
    <col min="3578" max="3578" width="14.6640625" style="12" customWidth="1"/>
    <col min="3579" max="3579" width="9" style="12" customWidth="1"/>
    <col min="3580" max="3580" width="16" style="12" customWidth="1"/>
    <col min="3581" max="3590" width="11.1640625" style="12" customWidth="1"/>
    <col min="3591" max="3591" width="12.83203125" style="12" customWidth="1"/>
    <col min="3592" max="3752" width="11.1640625" style="12" customWidth="1"/>
    <col min="3753" max="3833" width="10.33203125" style="12"/>
    <col min="3834" max="3834" width="14.6640625" style="12" customWidth="1"/>
    <col min="3835" max="3835" width="9" style="12" customWidth="1"/>
    <col min="3836" max="3836" width="16" style="12" customWidth="1"/>
    <col min="3837" max="3846" width="11.1640625" style="12" customWidth="1"/>
    <col min="3847" max="3847" width="12.83203125" style="12" customWidth="1"/>
    <col min="3848" max="4008" width="11.1640625" style="12" customWidth="1"/>
    <col min="4009" max="4089" width="10.33203125" style="12"/>
    <col min="4090" max="4090" width="14.6640625" style="12" customWidth="1"/>
    <col min="4091" max="4091" width="9" style="12" customWidth="1"/>
    <col min="4092" max="4092" width="16" style="12" customWidth="1"/>
    <col min="4093" max="4102" width="11.1640625" style="12" customWidth="1"/>
    <col min="4103" max="4103" width="12.83203125" style="12" customWidth="1"/>
    <col min="4104" max="4264" width="11.1640625" style="12" customWidth="1"/>
    <col min="4265" max="4345" width="10.33203125" style="12"/>
    <col min="4346" max="4346" width="14.6640625" style="12" customWidth="1"/>
    <col min="4347" max="4347" width="9" style="12" customWidth="1"/>
    <col min="4348" max="4348" width="16" style="12" customWidth="1"/>
    <col min="4349" max="4358" width="11.1640625" style="12" customWidth="1"/>
    <col min="4359" max="4359" width="12.83203125" style="12" customWidth="1"/>
    <col min="4360" max="4520" width="11.1640625" style="12" customWidth="1"/>
    <col min="4521" max="4601" width="10.33203125" style="12"/>
    <col min="4602" max="4602" width="14.6640625" style="12" customWidth="1"/>
    <col min="4603" max="4603" width="9" style="12" customWidth="1"/>
    <col min="4604" max="4604" width="16" style="12" customWidth="1"/>
    <col min="4605" max="4614" width="11.1640625" style="12" customWidth="1"/>
    <col min="4615" max="4615" width="12.83203125" style="12" customWidth="1"/>
    <col min="4616" max="4776" width="11.1640625" style="12" customWidth="1"/>
    <col min="4777" max="4857" width="10.33203125" style="12"/>
    <col min="4858" max="4858" width="14.6640625" style="12" customWidth="1"/>
    <col min="4859" max="4859" width="9" style="12" customWidth="1"/>
    <col min="4860" max="4860" width="16" style="12" customWidth="1"/>
    <col min="4861" max="4870" width="11.1640625" style="12" customWidth="1"/>
    <col min="4871" max="4871" width="12.83203125" style="12" customWidth="1"/>
    <col min="4872" max="5032" width="11.1640625" style="12" customWidth="1"/>
    <col min="5033" max="5113" width="10.33203125" style="12"/>
    <col min="5114" max="5114" width="14.6640625" style="12" customWidth="1"/>
    <col min="5115" max="5115" width="9" style="12" customWidth="1"/>
    <col min="5116" max="5116" width="16" style="12" customWidth="1"/>
    <col min="5117" max="5126" width="11.1640625" style="12" customWidth="1"/>
    <col min="5127" max="5127" width="12.83203125" style="12" customWidth="1"/>
    <col min="5128" max="5288" width="11.1640625" style="12" customWidth="1"/>
    <col min="5289" max="5369" width="10.33203125" style="12"/>
    <col min="5370" max="5370" width="14.6640625" style="12" customWidth="1"/>
    <col min="5371" max="5371" width="9" style="12" customWidth="1"/>
    <col min="5372" max="5372" width="16" style="12" customWidth="1"/>
    <col min="5373" max="5382" width="11.1640625" style="12" customWidth="1"/>
    <col min="5383" max="5383" width="12.83203125" style="12" customWidth="1"/>
    <col min="5384" max="5544" width="11.1640625" style="12" customWidth="1"/>
    <col min="5545" max="5625" width="10.33203125" style="12"/>
    <col min="5626" max="5626" width="14.6640625" style="12" customWidth="1"/>
    <col min="5627" max="5627" width="9" style="12" customWidth="1"/>
    <col min="5628" max="5628" width="16" style="12" customWidth="1"/>
    <col min="5629" max="5638" width="11.1640625" style="12" customWidth="1"/>
    <col min="5639" max="5639" width="12.83203125" style="12" customWidth="1"/>
    <col min="5640" max="5800" width="11.1640625" style="12" customWidth="1"/>
    <col min="5801" max="5881" width="10.33203125" style="12"/>
    <col min="5882" max="5882" width="14.6640625" style="12" customWidth="1"/>
    <col min="5883" max="5883" width="9" style="12" customWidth="1"/>
    <col min="5884" max="5884" width="16" style="12" customWidth="1"/>
    <col min="5885" max="5894" width="11.1640625" style="12" customWidth="1"/>
    <col min="5895" max="5895" width="12.83203125" style="12" customWidth="1"/>
    <col min="5896" max="6056" width="11.1640625" style="12" customWidth="1"/>
    <col min="6057" max="6137" width="10.33203125" style="12"/>
    <col min="6138" max="6138" width="14.6640625" style="12" customWidth="1"/>
    <col min="6139" max="6139" width="9" style="12" customWidth="1"/>
    <col min="6140" max="6140" width="16" style="12" customWidth="1"/>
    <col min="6141" max="6150" width="11.1640625" style="12" customWidth="1"/>
    <col min="6151" max="6151" width="12.83203125" style="12" customWidth="1"/>
    <col min="6152" max="6312" width="11.1640625" style="12" customWidth="1"/>
    <col min="6313" max="6393" width="10.33203125" style="12"/>
    <col min="6394" max="6394" width="14.6640625" style="12" customWidth="1"/>
    <col min="6395" max="6395" width="9" style="12" customWidth="1"/>
    <col min="6396" max="6396" width="16" style="12" customWidth="1"/>
    <col min="6397" max="6406" width="11.1640625" style="12" customWidth="1"/>
    <col min="6407" max="6407" width="12.83203125" style="12" customWidth="1"/>
    <col min="6408" max="6568" width="11.1640625" style="12" customWidth="1"/>
    <col min="6569" max="6649" width="10.33203125" style="12"/>
    <col min="6650" max="6650" width="14.6640625" style="12" customWidth="1"/>
    <col min="6651" max="6651" width="9" style="12" customWidth="1"/>
    <col min="6652" max="6652" width="16" style="12" customWidth="1"/>
    <col min="6653" max="6662" width="11.1640625" style="12" customWidth="1"/>
    <col min="6663" max="6663" width="12.83203125" style="12" customWidth="1"/>
    <col min="6664" max="6824" width="11.1640625" style="12" customWidth="1"/>
    <col min="6825" max="6905" width="10.33203125" style="12"/>
    <col min="6906" max="6906" width="14.6640625" style="12" customWidth="1"/>
    <col min="6907" max="6907" width="9" style="12" customWidth="1"/>
    <col min="6908" max="6908" width="16" style="12" customWidth="1"/>
    <col min="6909" max="6918" width="11.1640625" style="12" customWidth="1"/>
    <col min="6919" max="6919" width="12.83203125" style="12" customWidth="1"/>
    <col min="6920" max="7080" width="11.1640625" style="12" customWidth="1"/>
    <col min="7081" max="7161" width="10.33203125" style="12"/>
    <col min="7162" max="7162" width="14.6640625" style="12" customWidth="1"/>
    <col min="7163" max="7163" width="9" style="12" customWidth="1"/>
    <col min="7164" max="7164" width="16" style="12" customWidth="1"/>
    <col min="7165" max="7174" width="11.1640625" style="12" customWidth="1"/>
    <col min="7175" max="7175" width="12.83203125" style="12" customWidth="1"/>
    <col min="7176" max="7336" width="11.1640625" style="12" customWidth="1"/>
    <col min="7337" max="7417" width="10.33203125" style="12"/>
    <col min="7418" max="7418" width="14.6640625" style="12" customWidth="1"/>
    <col min="7419" max="7419" width="9" style="12" customWidth="1"/>
    <col min="7420" max="7420" width="16" style="12" customWidth="1"/>
    <col min="7421" max="7430" width="11.1640625" style="12" customWidth="1"/>
    <col min="7431" max="7431" width="12.83203125" style="12" customWidth="1"/>
    <col min="7432" max="7592" width="11.1640625" style="12" customWidth="1"/>
    <col min="7593" max="7673" width="10.33203125" style="12"/>
    <col min="7674" max="7674" width="14.6640625" style="12" customWidth="1"/>
    <col min="7675" max="7675" width="9" style="12" customWidth="1"/>
    <col min="7676" max="7676" width="16" style="12" customWidth="1"/>
    <col min="7677" max="7686" width="11.1640625" style="12" customWidth="1"/>
    <col min="7687" max="7687" width="12.83203125" style="12" customWidth="1"/>
    <col min="7688" max="7848" width="11.1640625" style="12" customWidth="1"/>
    <col min="7849" max="7929" width="10.33203125" style="12"/>
    <col min="7930" max="7930" width="14.6640625" style="12" customWidth="1"/>
    <col min="7931" max="7931" width="9" style="12" customWidth="1"/>
    <col min="7932" max="7932" width="16" style="12" customWidth="1"/>
    <col min="7933" max="7942" width="11.1640625" style="12" customWidth="1"/>
    <col min="7943" max="7943" width="12.83203125" style="12" customWidth="1"/>
    <col min="7944" max="8104" width="11.1640625" style="12" customWidth="1"/>
    <col min="8105" max="8185" width="10.33203125" style="12"/>
    <col min="8186" max="8186" width="14.6640625" style="12" customWidth="1"/>
    <col min="8187" max="8187" width="9" style="12" customWidth="1"/>
    <col min="8188" max="8188" width="16" style="12" customWidth="1"/>
    <col min="8189" max="8198" width="11.1640625" style="12" customWidth="1"/>
    <col min="8199" max="8199" width="12.83203125" style="12" customWidth="1"/>
    <col min="8200" max="8360" width="11.1640625" style="12" customWidth="1"/>
    <col min="8361" max="8441" width="10.33203125" style="12"/>
    <col min="8442" max="8442" width="14.6640625" style="12" customWidth="1"/>
    <col min="8443" max="8443" width="9" style="12" customWidth="1"/>
    <col min="8444" max="8444" width="16" style="12" customWidth="1"/>
    <col min="8445" max="8454" width="11.1640625" style="12" customWidth="1"/>
    <col min="8455" max="8455" width="12.83203125" style="12" customWidth="1"/>
    <col min="8456" max="8616" width="11.1640625" style="12" customWidth="1"/>
    <col min="8617" max="8697" width="10.33203125" style="12"/>
    <col min="8698" max="8698" width="14.6640625" style="12" customWidth="1"/>
    <col min="8699" max="8699" width="9" style="12" customWidth="1"/>
    <col min="8700" max="8700" width="16" style="12" customWidth="1"/>
    <col min="8701" max="8710" width="11.1640625" style="12" customWidth="1"/>
    <col min="8711" max="8711" width="12.83203125" style="12" customWidth="1"/>
    <col min="8712" max="8872" width="11.1640625" style="12" customWidth="1"/>
    <col min="8873" max="8953" width="10.33203125" style="12"/>
    <col min="8954" max="8954" width="14.6640625" style="12" customWidth="1"/>
    <col min="8955" max="8955" width="9" style="12" customWidth="1"/>
    <col min="8956" max="8956" width="16" style="12" customWidth="1"/>
    <col min="8957" max="8966" width="11.1640625" style="12" customWidth="1"/>
    <col min="8967" max="8967" width="12.83203125" style="12" customWidth="1"/>
    <col min="8968" max="9128" width="11.1640625" style="12" customWidth="1"/>
    <col min="9129" max="9209" width="10.33203125" style="12"/>
    <col min="9210" max="9210" width="14.6640625" style="12" customWidth="1"/>
    <col min="9211" max="9211" width="9" style="12" customWidth="1"/>
    <col min="9212" max="9212" width="16" style="12" customWidth="1"/>
    <col min="9213" max="9222" width="11.1640625" style="12" customWidth="1"/>
    <col min="9223" max="9223" width="12.83203125" style="12" customWidth="1"/>
    <col min="9224" max="9384" width="11.1640625" style="12" customWidth="1"/>
    <col min="9385" max="9465" width="10.33203125" style="12"/>
    <col min="9466" max="9466" width="14.6640625" style="12" customWidth="1"/>
    <col min="9467" max="9467" width="9" style="12" customWidth="1"/>
    <col min="9468" max="9468" width="16" style="12" customWidth="1"/>
    <col min="9469" max="9478" width="11.1640625" style="12" customWidth="1"/>
    <col min="9479" max="9479" width="12.83203125" style="12" customWidth="1"/>
    <col min="9480" max="9640" width="11.1640625" style="12" customWidth="1"/>
    <col min="9641" max="9721" width="10.33203125" style="12"/>
    <col min="9722" max="9722" width="14.6640625" style="12" customWidth="1"/>
    <col min="9723" max="9723" width="9" style="12" customWidth="1"/>
    <col min="9724" max="9724" width="16" style="12" customWidth="1"/>
    <col min="9725" max="9734" width="11.1640625" style="12" customWidth="1"/>
    <col min="9735" max="9735" width="12.83203125" style="12" customWidth="1"/>
    <col min="9736" max="9896" width="11.1640625" style="12" customWidth="1"/>
    <col min="9897" max="9977" width="10.33203125" style="12"/>
    <col min="9978" max="9978" width="14.6640625" style="12" customWidth="1"/>
    <col min="9979" max="9979" width="9" style="12" customWidth="1"/>
    <col min="9980" max="9980" width="16" style="12" customWidth="1"/>
    <col min="9981" max="9990" width="11.1640625" style="12" customWidth="1"/>
    <col min="9991" max="9991" width="12.83203125" style="12" customWidth="1"/>
    <col min="9992" max="10152" width="11.1640625" style="12" customWidth="1"/>
    <col min="10153" max="10233" width="10.33203125" style="12"/>
    <col min="10234" max="10234" width="14.6640625" style="12" customWidth="1"/>
    <col min="10235" max="10235" width="9" style="12" customWidth="1"/>
    <col min="10236" max="10236" width="16" style="12" customWidth="1"/>
    <col min="10237" max="10246" width="11.1640625" style="12" customWidth="1"/>
    <col min="10247" max="10247" width="12.83203125" style="12" customWidth="1"/>
    <col min="10248" max="10408" width="11.1640625" style="12" customWidth="1"/>
    <col min="10409" max="10489" width="10.33203125" style="12"/>
    <col min="10490" max="10490" width="14.6640625" style="12" customWidth="1"/>
    <col min="10491" max="10491" width="9" style="12" customWidth="1"/>
    <col min="10492" max="10492" width="16" style="12" customWidth="1"/>
    <col min="10493" max="10502" width="11.1640625" style="12" customWidth="1"/>
    <col min="10503" max="10503" width="12.83203125" style="12" customWidth="1"/>
    <col min="10504" max="10664" width="11.1640625" style="12" customWidth="1"/>
    <col min="10665" max="10745" width="10.33203125" style="12"/>
    <col min="10746" max="10746" width="14.6640625" style="12" customWidth="1"/>
    <col min="10747" max="10747" width="9" style="12" customWidth="1"/>
    <col min="10748" max="10748" width="16" style="12" customWidth="1"/>
    <col min="10749" max="10758" width="11.1640625" style="12" customWidth="1"/>
    <col min="10759" max="10759" width="12.83203125" style="12" customWidth="1"/>
    <col min="10760" max="10920" width="11.1640625" style="12" customWidth="1"/>
    <col min="10921" max="11001" width="10.33203125" style="12"/>
    <col min="11002" max="11002" width="14.6640625" style="12" customWidth="1"/>
    <col min="11003" max="11003" width="9" style="12" customWidth="1"/>
    <col min="11004" max="11004" width="16" style="12" customWidth="1"/>
    <col min="11005" max="11014" width="11.1640625" style="12" customWidth="1"/>
    <col min="11015" max="11015" width="12.83203125" style="12" customWidth="1"/>
    <col min="11016" max="11176" width="11.1640625" style="12" customWidth="1"/>
    <col min="11177" max="11257" width="10.33203125" style="12"/>
    <col min="11258" max="11258" width="14.6640625" style="12" customWidth="1"/>
    <col min="11259" max="11259" width="9" style="12" customWidth="1"/>
    <col min="11260" max="11260" width="16" style="12" customWidth="1"/>
    <col min="11261" max="11270" width="11.1640625" style="12" customWidth="1"/>
    <col min="11271" max="11271" width="12.83203125" style="12" customWidth="1"/>
    <col min="11272" max="11432" width="11.1640625" style="12" customWidth="1"/>
    <col min="11433" max="11513" width="10.33203125" style="12"/>
    <col min="11514" max="11514" width="14.6640625" style="12" customWidth="1"/>
    <col min="11515" max="11515" width="9" style="12" customWidth="1"/>
    <col min="11516" max="11516" width="16" style="12" customWidth="1"/>
    <col min="11517" max="11526" width="11.1640625" style="12" customWidth="1"/>
    <col min="11527" max="11527" width="12.83203125" style="12" customWidth="1"/>
    <col min="11528" max="11688" width="11.1640625" style="12" customWidth="1"/>
    <col min="11689" max="11769" width="10.33203125" style="12"/>
    <col min="11770" max="11770" width="14.6640625" style="12" customWidth="1"/>
    <col min="11771" max="11771" width="9" style="12" customWidth="1"/>
    <col min="11772" max="11772" width="16" style="12" customWidth="1"/>
    <col min="11773" max="11782" width="11.1640625" style="12" customWidth="1"/>
    <col min="11783" max="11783" width="12.83203125" style="12" customWidth="1"/>
    <col min="11784" max="11944" width="11.1640625" style="12" customWidth="1"/>
    <col min="11945" max="12025" width="10.33203125" style="12"/>
    <col min="12026" max="12026" width="14.6640625" style="12" customWidth="1"/>
    <col min="12027" max="12027" width="9" style="12" customWidth="1"/>
    <col min="12028" max="12028" width="16" style="12" customWidth="1"/>
    <col min="12029" max="12038" width="11.1640625" style="12" customWidth="1"/>
    <col min="12039" max="12039" width="12.83203125" style="12" customWidth="1"/>
    <col min="12040" max="12200" width="11.1640625" style="12" customWidth="1"/>
    <col min="12201" max="12281" width="10.33203125" style="12"/>
    <col min="12282" max="12282" width="14.6640625" style="12" customWidth="1"/>
    <col min="12283" max="12283" width="9" style="12" customWidth="1"/>
    <col min="12284" max="12284" width="16" style="12" customWidth="1"/>
    <col min="12285" max="12294" width="11.1640625" style="12" customWidth="1"/>
    <col min="12295" max="12295" width="12.83203125" style="12" customWidth="1"/>
    <col min="12296" max="12456" width="11.1640625" style="12" customWidth="1"/>
    <col min="12457" max="12537" width="10.33203125" style="12"/>
    <col min="12538" max="12538" width="14.6640625" style="12" customWidth="1"/>
    <col min="12539" max="12539" width="9" style="12" customWidth="1"/>
    <col min="12540" max="12540" width="16" style="12" customWidth="1"/>
    <col min="12541" max="12550" width="11.1640625" style="12" customWidth="1"/>
    <col min="12551" max="12551" width="12.83203125" style="12" customWidth="1"/>
    <col min="12552" max="12712" width="11.1640625" style="12" customWidth="1"/>
    <col min="12713" max="12793" width="10.33203125" style="12"/>
    <col min="12794" max="12794" width="14.6640625" style="12" customWidth="1"/>
    <col min="12795" max="12795" width="9" style="12" customWidth="1"/>
    <col min="12796" max="12796" width="16" style="12" customWidth="1"/>
    <col min="12797" max="12806" width="11.1640625" style="12" customWidth="1"/>
    <col min="12807" max="12807" width="12.83203125" style="12" customWidth="1"/>
    <col min="12808" max="12968" width="11.1640625" style="12" customWidth="1"/>
    <col min="12969" max="13049" width="10.33203125" style="12"/>
    <col min="13050" max="13050" width="14.6640625" style="12" customWidth="1"/>
    <col min="13051" max="13051" width="9" style="12" customWidth="1"/>
    <col min="13052" max="13052" width="16" style="12" customWidth="1"/>
    <col min="13053" max="13062" width="11.1640625" style="12" customWidth="1"/>
    <col min="13063" max="13063" width="12.83203125" style="12" customWidth="1"/>
    <col min="13064" max="13224" width="11.1640625" style="12" customWidth="1"/>
    <col min="13225" max="13305" width="10.33203125" style="12"/>
    <col min="13306" max="13306" width="14.6640625" style="12" customWidth="1"/>
    <col min="13307" max="13307" width="9" style="12" customWidth="1"/>
    <col min="13308" max="13308" width="16" style="12" customWidth="1"/>
    <col min="13309" max="13318" width="11.1640625" style="12" customWidth="1"/>
    <col min="13319" max="13319" width="12.83203125" style="12" customWidth="1"/>
    <col min="13320" max="13480" width="11.1640625" style="12" customWidth="1"/>
    <col min="13481" max="13561" width="10.33203125" style="12"/>
    <col min="13562" max="13562" width="14.6640625" style="12" customWidth="1"/>
    <col min="13563" max="13563" width="9" style="12" customWidth="1"/>
    <col min="13564" max="13564" width="16" style="12" customWidth="1"/>
    <col min="13565" max="13574" width="11.1640625" style="12" customWidth="1"/>
    <col min="13575" max="13575" width="12.83203125" style="12" customWidth="1"/>
    <col min="13576" max="13736" width="11.1640625" style="12" customWidth="1"/>
    <col min="13737" max="13817" width="10.33203125" style="12"/>
    <col min="13818" max="13818" width="14.6640625" style="12" customWidth="1"/>
    <col min="13819" max="13819" width="9" style="12" customWidth="1"/>
    <col min="13820" max="13820" width="16" style="12" customWidth="1"/>
    <col min="13821" max="13830" width="11.1640625" style="12" customWidth="1"/>
    <col min="13831" max="13831" width="12.83203125" style="12" customWidth="1"/>
    <col min="13832" max="13992" width="11.1640625" style="12" customWidth="1"/>
    <col min="13993" max="14073" width="10.33203125" style="12"/>
    <col min="14074" max="14074" width="14.6640625" style="12" customWidth="1"/>
    <col min="14075" max="14075" width="9" style="12" customWidth="1"/>
    <col min="14076" max="14076" width="16" style="12" customWidth="1"/>
    <col min="14077" max="14086" width="11.1640625" style="12" customWidth="1"/>
    <col min="14087" max="14087" width="12.83203125" style="12" customWidth="1"/>
    <col min="14088" max="14248" width="11.1640625" style="12" customWidth="1"/>
    <col min="14249" max="14329" width="10.33203125" style="12"/>
    <col min="14330" max="14330" width="14.6640625" style="12" customWidth="1"/>
    <col min="14331" max="14331" width="9" style="12" customWidth="1"/>
    <col min="14332" max="14332" width="16" style="12" customWidth="1"/>
    <col min="14333" max="14342" width="11.1640625" style="12" customWidth="1"/>
    <col min="14343" max="14343" width="12.83203125" style="12" customWidth="1"/>
    <col min="14344" max="14504" width="11.1640625" style="12" customWidth="1"/>
    <col min="14505" max="14585" width="10.33203125" style="12"/>
    <col min="14586" max="14586" width="14.6640625" style="12" customWidth="1"/>
    <col min="14587" max="14587" width="9" style="12" customWidth="1"/>
    <col min="14588" max="14588" width="16" style="12" customWidth="1"/>
    <col min="14589" max="14598" width="11.1640625" style="12" customWidth="1"/>
    <col min="14599" max="14599" width="12.83203125" style="12" customWidth="1"/>
    <col min="14600" max="14760" width="11.1640625" style="12" customWidth="1"/>
    <col min="14761" max="14841" width="10.33203125" style="12"/>
    <col min="14842" max="14842" width="14.6640625" style="12" customWidth="1"/>
    <col min="14843" max="14843" width="9" style="12" customWidth="1"/>
    <col min="14844" max="14844" width="16" style="12" customWidth="1"/>
    <col min="14845" max="14854" width="11.1640625" style="12" customWidth="1"/>
    <col min="14855" max="14855" width="12.83203125" style="12" customWidth="1"/>
    <col min="14856" max="15016" width="11.1640625" style="12" customWidth="1"/>
    <col min="15017" max="15097" width="10.33203125" style="12"/>
    <col min="15098" max="15098" width="14.6640625" style="12" customWidth="1"/>
    <col min="15099" max="15099" width="9" style="12" customWidth="1"/>
    <col min="15100" max="15100" width="16" style="12" customWidth="1"/>
    <col min="15101" max="15110" width="11.1640625" style="12" customWidth="1"/>
    <col min="15111" max="15111" width="12.83203125" style="12" customWidth="1"/>
    <col min="15112" max="15272" width="11.1640625" style="12" customWidth="1"/>
    <col min="15273" max="15353" width="10.33203125" style="12"/>
    <col min="15354" max="15354" width="14.6640625" style="12" customWidth="1"/>
    <col min="15355" max="15355" width="9" style="12" customWidth="1"/>
    <col min="15356" max="15356" width="16" style="12" customWidth="1"/>
    <col min="15357" max="15366" width="11.1640625" style="12" customWidth="1"/>
    <col min="15367" max="15367" width="12.83203125" style="12" customWidth="1"/>
    <col min="15368" max="15528" width="11.1640625" style="12" customWidth="1"/>
    <col min="15529" max="15609" width="10.33203125" style="12"/>
    <col min="15610" max="15610" width="14.6640625" style="12" customWidth="1"/>
    <col min="15611" max="15611" width="9" style="12" customWidth="1"/>
    <col min="15612" max="15612" width="16" style="12" customWidth="1"/>
    <col min="15613" max="15622" width="11.1640625" style="12" customWidth="1"/>
    <col min="15623" max="15623" width="12.83203125" style="12" customWidth="1"/>
    <col min="15624" max="15784" width="11.1640625" style="12" customWidth="1"/>
    <col min="15785" max="15865" width="10.33203125" style="12"/>
    <col min="15866" max="15866" width="14.6640625" style="12" customWidth="1"/>
    <col min="15867" max="15867" width="9" style="12" customWidth="1"/>
    <col min="15868" max="15868" width="16" style="12" customWidth="1"/>
    <col min="15869" max="15878" width="11.1640625" style="12" customWidth="1"/>
    <col min="15879" max="15879" width="12.83203125" style="12" customWidth="1"/>
    <col min="15880" max="16040" width="11.1640625" style="12" customWidth="1"/>
    <col min="16041" max="16121" width="10.33203125" style="12"/>
    <col min="16122" max="16122" width="14.6640625" style="12" customWidth="1"/>
    <col min="16123" max="16123" width="9" style="12" customWidth="1"/>
    <col min="16124" max="16124" width="16" style="12" customWidth="1"/>
    <col min="16125" max="16134" width="11.1640625" style="12" customWidth="1"/>
    <col min="16135" max="16135" width="12.83203125" style="12" customWidth="1"/>
    <col min="16136" max="16296" width="11.1640625" style="12" customWidth="1"/>
    <col min="16297" max="16384" width="10.33203125" style="12"/>
  </cols>
  <sheetData>
    <row r="1" spans="1:27" s="5" customFormat="1">
      <c r="A1" s="1" t="s">
        <v>2</v>
      </c>
      <c r="B1" s="2" t="s">
        <v>3</v>
      </c>
      <c r="C1" s="3" t="s">
        <v>4</v>
      </c>
      <c r="D1" s="25" t="s">
        <v>5</v>
      </c>
      <c r="E1" s="4" t="s">
        <v>6</v>
      </c>
      <c r="F1"/>
    </row>
    <row r="2" spans="1:27" s="11" customFormat="1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6">
        <v>38551</v>
      </c>
      <c r="B3">
        <v>1221.1300000000001</v>
      </c>
      <c r="C3" s="8"/>
      <c r="D3" s="9"/>
      <c r="E3"/>
      <c r="G3"/>
    </row>
    <row r="4" spans="1:27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>
      <c r="A6" s="6">
        <v>38554</v>
      </c>
      <c r="B6">
        <v>1227.04</v>
      </c>
      <c r="C6" s="8">
        <f t="shared" si="0"/>
        <v>-6.6062176165803772E-3</v>
      </c>
      <c r="D6" s="9">
        <f>$C$1283+($C$1285*C5*C5)+($C$1284*D5)</f>
        <v>4.4474838234064125E-5</v>
      </c>
      <c r="E6" s="10">
        <f>-LN(D6)-(C6^2)/D6</f>
        <v>9.0393105156773661</v>
      </c>
    </row>
    <row r="7" spans="1:27">
      <c r="A7" s="6">
        <v>38555</v>
      </c>
      <c r="B7">
        <v>1233.68</v>
      </c>
      <c r="C7" s="8">
        <f t="shared" si="0"/>
        <v>5.4113965314904981E-3</v>
      </c>
      <c r="D7" s="9">
        <f>$C$1283+($C$1285*C6*C6)+($C$1284*D6)</f>
        <v>4.5463283680967993E-5</v>
      </c>
      <c r="E7" s="10">
        <f t="shared" ref="E7:E69" si="1">-LN(D7)-(C7^2)/D7</f>
        <v>9.354498660305298</v>
      </c>
    </row>
    <row r="8" spans="1:27">
      <c r="A8" s="6">
        <v>38558</v>
      </c>
      <c r="B8">
        <v>1229.03</v>
      </c>
      <c r="C8" s="8">
        <f t="shared" si="0"/>
        <v>-3.7692108164192424E-3</v>
      </c>
      <c r="D8" s="9">
        <f t="shared" ref="D7:D70" si="2">$C$1283+$C$1285*C7*C7+$C$1284*D7</f>
        <v>4.5165506369675742E-5</v>
      </c>
      <c r="E8" s="10">
        <f t="shared" si="1"/>
        <v>9.6906237928424588</v>
      </c>
    </row>
    <row r="9" spans="1:27">
      <c r="A9" s="6">
        <v>38559</v>
      </c>
      <c r="B9">
        <v>1231.1600000000001</v>
      </c>
      <c r="C9" s="8">
        <f t="shared" si="0"/>
        <v>1.7330740502673728E-3</v>
      </c>
      <c r="D9" s="9">
        <f t="shared" si="2"/>
        <v>4.3637289786268836E-5</v>
      </c>
      <c r="E9" s="10">
        <f t="shared" si="1"/>
        <v>9.9707687088859593</v>
      </c>
    </row>
    <row r="10" spans="1:27">
      <c r="A10" s="6">
        <v>38560</v>
      </c>
      <c r="B10">
        <v>1236.79</v>
      </c>
      <c r="C10" s="8">
        <f t="shared" si="0"/>
        <v>4.5729230969166323E-3</v>
      </c>
      <c r="D10" s="9">
        <f t="shared" si="2"/>
        <v>4.1312180269266007E-5</v>
      </c>
      <c r="E10" s="10">
        <f t="shared" si="1"/>
        <v>9.5881677033140331</v>
      </c>
    </row>
    <row r="11" spans="1:27">
      <c r="A11" s="6">
        <v>38561</v>
      </c>
      <c r="B11">
        <v>1243.72</v>
      </c>
      <c r="C11" s="8">
        <f t="shared" si="0"/>
        <v>5.6032147737288176E-3</v>
      </c>
      <c r="D11" s="9">
        <f t="shared" si="2"/>
        <v>4.0689395955498921E-5</v>
      </c>
      <c r="E11" s="10">
        <f t="shared" si="1"/>
        <v>9.3379411270531225</v>
      </c>
    </row>
    <row r="12" spans="1:27">
      <c r="A12" s="6">
        <v>38562</v>
      </c>
      <c r="B12">
        <v>1234.18</v>
      </c>
      <c r="C12" s="8">
        <f t="shared" si="0"/>
        <v>-7.6705367767664449E-3</v>
      </c>
      <c r="D12" s="9">
        <f t="shared" si="2"/>
        <v>4.0996875590855461E-5</v>
      </c>
      <c r="E12" s="10">
        <f t="shared" si="1"/>
        <v>8.6668532730401608</v>
      </c>
    </row>
    <row r="13" spans="1:27">
      <c r="A13" s="6">
        <v>38565</v>
      </c>
      <c r="B13">
        <v>1235.3499999999999</v>
      </c>
      <c r="C13" s="8">
        <f t="shared" si="0"/>
        <v>9.4799786092777819E-4</v>
      </c>
      <c r="D13" s="9">
        <f t="shared" si="2"/>
        <v>4.3565022610324705E-5</v>
      </c>
      <c r="E13" s="10">
        <f t="shared" si="1"/>
        <v>10.020627030009347</v>
      </c>
    </row>
    <row r="14" spans="1:27">
      <c r="A14" s="6">
        <v>38566</v>
      </c>
      <c r="B14">
        <v>1244.1199999999999</v>
      </c>
      <c r="C14" s="8">
        <f t="shared" si="0"/>
        <v>7.0992026551179683E-3</v>
      </c>
      <c r="D14" s="9">
        <f t="shared" si="2"/>
        <v>4.1070886184155881E-5</v>
      </c>
      <c r="E14" s="10">
        <f t="shared" si="1"/>
        <v>8.8730965924102936</v>
      </c>
    </row>
    <row r="15" spans="1:27">
      <c r="A15" s="6">
        <v>38567</v>
      </c>
      <c r="B15">
        <v>1245.04</v>
      </c>
      <c r="C15" s="8">
        <f t="shared" si="0"/>
        <v>7.3947850689649939E-4</v>
      </c>
      <c r="D15" s="9">
        <f t="shared" si="2"/>
        <v>4.29287019371991E-5</v>
      </c>
      <c r="E15" s="10">
        <f t="shared" si="1"/>
        <v>10.043231851023862</v>
      </c>
    </row>
    <row r="16" spans="1:27">
      <c r="A16" s="6">
        <v>38568</v>
      </c>
      <c r="B16">
        <v>1235.8599999999999</v>
      </c>
      <c r="C16" s="8">
        <f t="shared" si="0"/>
        <v>-7.3732570841097992E-3</v>
      </c>
      <c r="D16" s="9">
        <f t="shared" si="2"/>
        <v>4.0462414817686473E-5</v>
      </c>
      <c r="E16" s="10">
        <f t="shared" si="1"/>
        <v>8.7715464482299215</v>
      </c>
    </row>
    <row r="17" spans="1:5" s="12" customFormat="1">
      <c r="A17" s="6">
        <v>38569</v>
      </c>
      <c r="B17">
        <v>1226.42</v>
      </c>
      <c r="C17" s="8">
        <f t="shared" si="0"/>
        <v>-7.6384056446521676E-3</v>
      </c>
      <c r="D17" s="9">
        <f t="shared" si="2"/>
        <v>4.2705662446777146E-5</v>
      </c>
      <c r="E17" s="10">
        <f t="shared" si="1"/>
        <v>8.6949611288906343</v>
      </c>
    </row>
    <row r="18" spans="1:5" s="12" customFormat="1">
      <c r="A18" s="6">
        <v>38572</v>
      </c>
      <c r="B18">
        <v>1223.1300000000001</v>
      </c>
      <c r="C18" s="8">
        <f t="shared" si="0"/>
        <v>-2.6826046541967379E-3</v>
      </c>
      <c r="D18" s="9">
        <f t="shared" si="2"/>
        <v>4.5079206998460337E-5</v>
      </c>
      <c r="E18" s="10">
        <f t="shared" si="1"/>
        <v>9.8474511652519503</v>
      </c>
    </row>
    <row r="19" spans="1:5" s="12" customFormat="1">
      <c r="A19" s="6">
        <v>38573</v>
      </c>
      <c r="B19">
        <v>1231.3800000000001</v>
      </c>
      <c r="C19" s="8">
        <f t="shared" si="0"/>
        <v>6.7449903117411877E-3</v>
      </c>
      <c r="D19" s="9">
        <f t="shared" si="2"/>
        <v>4.2974137391686128E-5</v>
      </c>
      <c r="E19" s="10">
        <f t="shared" si="1"/>
        <v>8.9962545454899789</v>
      </c>
    </row>
    <row r="20" spans="1:5" s="12" customFormat="1">
      <c r="A20" s="6">
        <v>38574</v>
      </c>
      <c r="B20">
        <v>1229.1300000000001</v>
      </c>
      <c r="C20" s="8">
        <f t="shared" si="0"/>
        <v>-1.8272182429469373E-3</v>
      </c>
      <c r="D20" s="9">
        <f t="shared" si="2"/>
        <v>4.4251966787120846E-5</v>
      </c>
      <c r="E20" s="10">
        <f t="shared" si="1"/>
        <v>9.9501626472914992</v>
      </c>
    </row>
    <row r="21" spans="1:5" s="12" customFormat="1">
      <c r="A21" s="6">
        <v>38575</v>
      </c>
      <c r="B21">
        <v>1237.81</v>
      </c>
      <c r="C21" s="8">
        <f t="shared" si="0"/>
        <v>7.0619055754882198E-3</v>
      </c>
      <c r="D21" s="9">
        <f t="shared" si="2"/>
        <v>4.1899561444862254E-5</v>
      </c>
      <c r="E21" s="10">
        <f t="shared" si="1"/>
        <v>8.8899957624133119</v>
      </c>
    </row>
    <row r="22" spans="1:5" s="12" customFormat="1">
      <c r="A22" s="6">
        <v>38576</v>
      </c>
      <c r="B22">
        <v>1230.3900000000001</v>
      </c>
      <c r="C22" s="8">
        <f t="shared" si="0"/>
        <v>-5.9944579539669626E-3</v>
      </c>
      <c r="D22" s="9">
        <f t="shared" si="2"/>
        <v>4.3638853178518168E-5</v>
      </c>
      <c r="E22" s="10">
        <f t="shared" si="1"/>
        <v>9.2161330135861803</v>
      </c>
    </row>
    <row r="23" spans="1:5" s="12" customFormat="1">
      <c r="A23" s="6">
        <v>38579</v>
      </c>
      <c r="B23">
        <v>1233.8699999999999</v>
      </c>
      <c r="C23" s="8">
        <f t="shared" si="0"/>
        <v>2.8283714919657916E-3</v>
      </c>
      <c r="D23" s="9">
        <f t="shared" si="2"/>
        <v>4.4059620290217654E-5</v>
      </c>
      <c r="E23" s="10">
        <f t="shared" si="1"/>
        <v>9.8484018269587601</v>
      </c>
    </row>
    <row r="24" spans="1:5" s="12" customFormat="1">
      <c r="A24" s="6">
        <v>38580</v>
      </c>
      <c r="B24">
        <v>1219.3399999999999</v>
      </c>
      <c r="C24" s="8">
        <f t="shared" si="0"/>
        <v>-1.1775956948462944E-2</v>
      </c>
      <c r="D24" s="9">
        <f t="shared" si="2"/>
        <v>4.2113178196766609E-5</v>
      </c>
      <c r="E24" s="10">
        <f t="shared" si="1"/>
        <v>6.7822812468149278</v>
      </c>
    </row>
    <row r="25" spans="1:5" s="12" customFormat="1">
      <c r="A25" s="6">
        <v>38581</v>
      </c>
      <c r="B25">
        <v>1220.24</v>
      </c>
      <c r="C25" s="8">
        <f t="shared" si="0"/>
        <v>7.3810422031598329E-4</v>
      </c>
      <c r="D25" s="9">
        <f t="shared" si="2"/>
        <v>5.1238485880713999E-5</v>
      </c>
      <c r="E25" s="10">
        <f t="shared" si="1"/>
        <v>9.8683870403931682</v>
      </c>
    </row>
    <row r="26" spans="1:5" s="12" customFormat="1">
      <c r="A26" s="6">
        <v>38582</v>
      </c>
      <c r="B26">
        <v>1219.02</v>
      </c>
      <c r="C26" s="8">
        <f t="shared" si="0"/>
        <v>-9.9980331738020985E-4</v>
      </c>
      <c r="D26" s="9">
        <f t="shared" si="2"/>
        <v>4.8025156251863954E-5</v>
      </c>
      <c r="E26" s="10">
        <f t="shared" si="1"/>
        <v>9.9229713652327778</v>
      </c>
    </row>
    <row r="27" spans="1:5" s="12" customFormat="1">
      <c r="A27" s="6">
        <v>38583</v>
      </c>
      <c r="B27">
        <v>1219.71</v>
      </c>
      <c r="C27" s="8">
        <f t="shared" si="0"/>
        <v>5.6602844908209432E-4</v>
      </c>
      <c r="D27" s="9">
        <f t="shared" si="2"/>
        <v>4.5138563060393978E-5</v>
      </c>
      <c r="E27" s="10">
        <f t="shared" si="1"/>
        <v>9.9986757377950699</v>
      </c>
    </row>
    <row r="28" spans="1:5" s="12" customFormat="1">
      <c r="A28" s="6">
        <v>38586</v>
      </c>
      <c r="B28">
        <v>1221.73</v>
      </c>
      <c r="C28" s="8">
        <f t="shared" si="0"/>
        <v>1.6561313754908805E-3</v>
      </c>
      <c r="D28" s="9">
        <f t="shared" si="2"/>
        <v>4.2454773579540449E-5</v>
      </c>
      <c r="E28" s="10">
        <f t="shared" si="1"/>
        <v>10.00246665936157</v>
      </c>
    </row>
    <row r="29" spans="1:5" s="12" customFormat="1">
      <c r="A29" s="6">
        <v>38587</v>
      </c>
      <c r="B29">
        <v>1217.5899999999999</v>
      </c>
      <c r="C29" s="8">
        <f t="shared" si="0"/>
        <v>-3.3886374239808304E-3</v>
      </c>
      <c r="D29" s="9">
        <f t="shared" si="2"/>
        <v>4.0214201289276695E-5</v>
      </c>
      <c r="E29" s="10">
        <f t="shared" si="1"/>
        <v>9.8357478583342015</v>
      </c>
    </row>
    <row r="30" spans="1:5" s="12" customFormat="1">
      <c r="A30" s="6">
        <v>38588</v>
      </c>
      <c r="B30">
        <v>1209.5899999999999</v>
      </c>
      <c r="C30" s="8">
        <f t="shared" si="0"/>
        <v>-6.5703561954352455E-3</v>
      </c>
      <c r="D30" s="9">
        <f t="shared" si="2"/>
        <v>3.890384149816148E-5</v>
      </c>
      <c r="E30" s="10">
        <f t="shared" si="1"/>
        <v>9.0447692859623086</v>
      </c>
    </row>
    <row r="31" spans="1:5" s="12" customFormat="1">
      <c r="A31" s="6">
        <v>38589</v>
      </c>
      <c r="B31">
        <v>1212.3699999999999</v>
      </c>
      <c r="C31" s="8">
        <f t="shared" si="0"/>
        <v>2.298299423771669E-3</v>
      </c>
      <c r="D31" s="9">
        <f t="shared" si="2"/>
        <v>4.0353597158545931E-5</v>
      </c>
      <c r="E31" s="10">
        <f t="shared" si="1"/>
        <v>9.9869326358409971</v>
      </c>
    </row>
    <row r="32" spans="1:5" s="12" customFormat="1">
      <c r="A32" s="6">
        <v>38590</v>
      </c>
      <c r="B32">
        <v>1205.0999999999999</v>
      </c>
      <c r="C32" s="8">
        <f t="shared" si="0"/>
        <v>-5.9965192144312233E-3</v>
      </c>
      <c r="D32" s="9">
        <f t="shared" si="2"/>
        <v>3.8513636276195003E-5</v>
      </c>
      <c r="E32" s="10">
        <f t="shared" si="1"/>
        <v>9.2308485492283978</v>
      </c>
    </row>
    <row r="33" spans="1:5" s="12" customFormat="1">
      <c r="A33" s="6">
        <v>38593</v>
      </c>
      <c r="B33">
        <v>1212.28</v>
      </c>
      <c r="C33" s="8">
        <f t="shared" si="0"/>
        <v>5.958011783254555E-3</v>
      </c>
      <c r="D33" s="9">
        <f t="shared" si="2"/>
        <v>3.9397112690171345E-5</v>
      </c>
      <c r="E33" s="10">
        <f t="shared" si="1"/>
        <v>9.2407899563564584</v>
      </c>
    </row>
    <row r="34" spans="1:5" s="12" customFormat="1">
      <c r="A34" s="6">
        <v>38594</v>
      </c>
      <c r="B34">
        <v>1208.4100000000001</v>
      </c>
      <c r="C34" s="8">
        <f t="shared" si="0"/>
        <v>-3.1923318045335163E-3</v>
      </c>
      <c r="D34" s="9">
        <f t="shared" si="2"/>
        <v>4.0162795914530381E-5</v>
      </c>
      <c r="E34" s="10">
        <f t="shared" si="1"/>
        <v>9.8688276102972861</v>
      </c>
    </row>
    <row r="35" spans="1:5" s="12" customFormat="1">
      <c r="A35" s="6">
        <v>38595</v>
      </c>
      <c r="B35">
        <v>1220.33</v>
      </c>
      <c r="C35" s="8">
        <f t="shared" si="0"/>
        <v>9.8642017196149019E-3</v>
      </c>
      <c r="D35" s="9">
        <f t="shared" si="2"/>
        <v>3.8749326945149642E-5</v>
      </c>
      <c r="E35" s="10">
        <f t="shared" si="1"/>
        <v>7.6473219287215706</v>
      </c>
    </row>
    <row r="36" spans="1:5" s="12" customFormat="1">
      <c r="A36" s="6">
        <v>38596</v>
      </c>
      <c r="B36">
        <v>1221.5899999999999</v>
      </c>
      <c r="C36" s="8">
        <f t="shared" si="0"/>
        <v>1.0325076004031623E-3</v>
      </c>
      <c r="D36" s="9">
        <f t="shared" si="2"/>
        <v>4.472708940237856E-5</v>
      </c>
      <c r="E36" s="10">
        <f t="shared" si="1"/>
        <v>9.9910961734554142</v>
      </c>
    </row>
    <row r="37" spans="1:5" s="12" customFormat="1">
      <c r="A37" s="6">
        <v>38597</v>
      </c>
      <c r="B37">
        <v>1218.02</v>
      </c>
      <c r="C37" s="8">
        <f t="shared" si="0"/>
        <v>-2.9224207794758769E-3</v>
      </c>
      <c r="D37" s="9">
        <f t="shared" si="2"/>
        <v>4.2142464920260897E-5</v>
      </c>
      <c r="E37" s="10">
        <f t="shared" si="1"/>
        <v>9.8717958139784745</v>
      </c>
    </row>
    <row r="38" spans="1:5" s="12" customFormat="1">
      <c r="A38" s="6">
        <v>38601</v>
      </c>
      <c r="B38">
        <v>1233.3900000000001</v>
      </c>
      <c r="C38" s="8">
        <f t="shared" si="0"/>
        <v>1.2618840413129603E-2</v>
      </c>
      <c r="D38" s="9">
        <f t="shared" si="2"/>
        <v>4.0413436310051809E-5</v>
      </c>
      <c r="E38" s="10">
        <f t="shared" si="1"/>
        <v>6.1761949728187533</v>
      </c>
    </row>
    <row r="39" spans="1:5" s="12" customFormat="1">
      <c r="A39" s="6">
        <v>38602</v>
      </c>
      <c r="B39">
        <v>1236.3599999999999</v>
      </c>
      <c r="C39" s="8">
        <f t="shared" si="0"/>
        <v>2.4079974703863334E-3</v>
      </c>
      <c r="D39" s="9">
        <f t="shared" si="2"/>
        <v>5.1406168798265528E-5</v>
      </c>
      <c r="E39" s="10">
        <f t="shared" si="1"/>
        <v>9.7629555679011144</v>
      </c>
    </row>
    <row r="40" spans="1:5" s="12" customFormat="1">
      <c r="A40" s="6">
        <v>38603</v>
      </c>
      <c r="B40">
        <v>1231.67</v>
      </c>
      <c r="C40" s="8">
        <f t="shared" si="0"/>
        <v>-3.7933935099807724E-3</v>
      </c>
      <c r="D40" s="9">
        <f t="shared" si="2"/>
        <v>4.8615868017590119E-5</v>
      </c>
      <c r="E40" s="10">
        <f t="shared" si="1"/>
        <v>9.6355700935797834</v>
      </c>
    </row>
    <row r="41" spans="1:5" s="12" customFormat="1">
      <c r="A41" s="6">
        <v>38604</v>
      </c>
      <c r="B41">
        <v>1241.48</v>
      </c>
      <c r="C41" s="8">
        <f t="shared" si="0"/>
        <v>7.964795765099373E-3</v>
      </c>
      <c r="D41" s="9">
        <f t="shared" si="2"/>
        <v>4.6792787797555389E-5</v>
      </c>
      <c r="E41" s="10">
        <f t="shared" si="1"/>
        <v>8.6140603345955338</v>
      </c>
    </row>
    <row r="42" spans="1:5" s="12" customFormat="1">
      <c r="A42" s="6">
        <v>38607</v>
      </c>
      <c r="B42">
        <v>1240.56</v>
      </c>
      <c r="C42" s="8">
        <f t="shared" si="0"/>
        <v>-7.4105100364087444E-4</v>
      </c>
      <c r="D42" s="9">
        <f t="shared" si="2"/>
        <v>4.9223667207769068E-5</v>
      </c>
      <c r="E42" s="10">
        <f t="shared" si="1"/>
        <v>9.9079796566727474</v>
      </c>
    </row>
    <row r="43" spans="1:5" s="12" customFormat="1">
      <c r="A43" s="6">
        <v>38608</v>
      </c>
      <c r="B43">
        <v>1231.2</v>
      </c>
      <c r="C43" s="8">
        <f t="shared" si="0"/>
        <v>-7.5449796865930709E-3</v>
      </c>
      <c r="D43" s="9">
        <f t="shared" si="2"/>
        <v>4.6191790481406513E-5</v>
      </c>
      <c r="E43" s="10">
        <f t="shared" si="1"/>
        <v>8.7503094259826479</v>
      </c>
    </row>
    <row r="44" spans="1:5" s="12" customFormat="1">
      <c r="A44" s="6">
        <v>38609</v>
      </c>
      <c r="B44">
        <v>1227.1600000000001</v>
      </c>
      <c r="C44" s="8">
        <f t="shared" si="0"/>
        <v>-3.2813515269655325E-3</v>
      </c>
      <c r="D44" s="9">
        <f t="shared" si="2"/>
        <v>4.8133716149891797E-5</v>
      </c>
      <c r="E44" s="10">
        <f t="shared" si="1"/>
        <v>9.7178327457047811</v>
      </c>
    </row>
    <row r="45" spans="1:5" s="12" customFormat="1">
      <c r="A45" s="6">
        <v>38610</v>
      </c>
      <c r="B45">
        <v>1227.73</v>
      </c>
      <c r="C45" s="8">
        <f t="shared" si="0"/>
        <v>4.6448710844546455E-4</v>
      </c>
      <c r="D45" s="9">
        <f t="shared" si="2"/>
        <v>4.6051886861382831E-5</v>
      </c>
      <c r="E45" s="10">
        <f t="shared" si="1"/>
        <v>9.9810569264922453</v>
      </c>
    </row>
    <row r="46" spans="1:5" s="12" customFormat="1">
      <c r="A46" s="6">
        <v>38611</v>
      </c>
      <c r="B46">
        <v>1237.9100000000001</v>
      </c>
      <c r="C46" s="8">
        <f t="shared" si="0"/>
        <v>8.2917253793587057E-3</v>
      </c>
      <c r="D46" s="9">
        <f t="shared" si="2"/>
        <v>4.3277283079231875E-5</v>
      </c>
      <c r="E46" s="10">
        <f t="shared" si="1"/>
        <v>8.4592268316336252</v>
      </c>
    </row>
    <row r="47" spans="1:5" s="12" customFormat="1">
      <c r="A47" s="6">
        <v>38614</v>
      </c>
      <c r="B47">
        <v>1231.02</v>
      </c>
      <c r="C47" s="8">
        <f t="shared" si="0"/>
        <v>-5.5658327342053135E-3</v>
      </c>
      <c r="D47" s="9">
        <f t="shared" si="2"/>
        <v>4.6467325505863997E-5</v>
      </c>
      <c r="E47" s="10">
        <f t="shared" si="1"/>
        <v>9.3100885413557748</v>
      </c>
    </row>
    <row r="48" spans="1:5" s="12" customFormat="1">
      <c r="A48" s="6">
        <v>38615</v>
      </c>
      <c r="B48">
        <v>1221.3399999999999</v>
      </c>
      <c r="C48" s="8">
        <f t="shared" si="0"/>
        <v>-7.8633978326916407E-3</v>
      </c>
      <c r="D48" s="9">
        <f t="shared" si="2"/>
        <v>4.6220674964160343E-5</v>
      </c>
      <c r="E48" s="10">
        <f t="shared" si="1"/>
        <v>8.6443048444666779</v>
      </c>
    </row>
    <row r="49" spans="1:5" s="12" customFormat="1">
      <c r="A49" s="6">
        <v>38616</v>
      </c>
      <c r="B49">
        <v>1210.2</v>
      </c>
      <c r="C49" s="8">
        <f t="shared" si="0"/>
        <v>-9.1211292514777817E-3</v>
      </c>
      <c r="D49" s="9">
        <f t="shared" si="2"/>
        <v>4.8569139396524856E-5</v>
      </c>
      <c r="E49" s="10">
        <f t="shared" si="1"/>
        <v>8.2196032795547929</v>
      </c>
    </row>
    <row r="50" spans="1:5" s="12" customFormat="1">
      <c r="A50" s="6">
        <v>38617</v>
      </c>
      <c r="B50">
        <v>1214.6199999999999</v>
      </c>
      <c r="C50" s="8">
        <f t="shared" si="0"/>
        <v>3.6522888778712983E-3</v>
      </c>
      <c r="D50" s="9">
        <f t="shared" si="2"/>
        <v>5.2487892650935564E-5</v>
      </c>
      <c r="E50" s="10">
        <f t="shared" si="1"/>
        <v>9.6007891550304709</v>
      </c>
    </row>
    <row r="51" spans="1:5" s="12" customFormat="1">
      <c r="A51" s="6">
        <v>38618</v>
      </c>
      <c r="B51">
        <v>1215.29</v>
      </c>
      <c r="C51" s="8">
        <f t="shared" si="0"/>
        <v>5.5161285010955918E-4</v>
      </c>
      <c r="D51" s="9">
        <f t="shared" si="2"/>
        <v>5.0229188831361459E-5</v>
      </c>
      <c r="E51" s="10">
        <f t="shared" si="1"/>
        <v>9.8928564821436229</v>
      </c>
    </row>
    <row r="52" spans="1:5" s="12" customFormat="1">
      <c r="A52" s="6">
        <v>38621</v>
      </c>
      <c r="B52">
        <v>1215.6300000000001</v>
      </c>
      <c r="C52" s="8">
        <f t="shared" si="0"/>
        <v>2.7976861489862134E-4</v>
      </c>
      <c r="D52" s="9">
        <f t="shared" si="2"/>
        <v>4.7086516628820341E-5</v>
      </c>
      <c r="E52" s="10">
        <f t="shared" si="1"/>
        <v>9.9618615996302236</v>
      </c>
    </row>
    <row r="53" spans="1:5" s="12" customFormat="1">
      <c r="A53" s="6">
        <v>38622</v>
      </c>
      <c r="B53">
        <v>1215.6600000000001</v>
      </c>
      <c r="C53" s="8">
        <f t="shared" si="0"/>
        <v>2.4678561733399728E-5</v>
      </c>
      <c r="D53" s="9">
        <f t="shared" si="2"/>
        <v>4.4207457378415515E-5</v>
      </c>
      <c r="E53" s="10">
        <f t="shared" si="1"/>
        <v>10.026603287476615</v>
      </c>
    </row>
    <row r="54" spans="1:5" s="12" customFormat="1">
      <c r="A54" s="6">
        <v>38623</v>
      </c>
      <c r="B54">
        <v>1216.8900000000001</v>
      </c>
      <c r="C54" s="8">
        <f t="shared" si="0"/>
        <v>1.0117960613987612E-3</v>
      </c>
      <c r="D54" s="9">
        <f t="shared" si="2"/>
        <v>4.1580688282847232E-5</v>
      </c>
      <c r="E54" s="10">
        <f t="shared" si="1"/>
        <v>10.063254368337551</v>
      </c>
    </row>
    <row r="55" spans="1:5" s="12" customFormat="1">
      <c r="A55" s="6">
        <v>38624</v>
      </c>
      <c r="B55">
        <v>1227.68</v>
      </c>
      <c r="C55" s="8">
        <f t="shared" si="0"/>
        <v>8.8668655342717603E-3</v>
      </c>
      <c r="D55" s="9">
        <f t="shared" si="2"/>
        <v>3.9275327698663716E-5</v>
      </c>
      <c r="E55" s="10">
        <f t="shared" si="1"/>
        <v>8.1431152162578098</v>
      </c>
    </row>
    <row r="56" spans="1:5" s="12" customFormat="1">
      <c r="A56" s="6">
        <v>38625</v>
      </c>
      <c r="B56">
        <v>1228.81</v>
      </c>
      <c r="C56" s="8">
        <f t="shared" si="0"/>
        <v>9.204352925842905E-4</v>
      </c>
      <c r="D56" s="9">
        <f t="shared" si="2"/>
        <v>4.3647998892920179E-5</v>
      </c>
      <c r="E56" s="10">
        <f t="shared" si="1"/>
        <v>10.019943270728541</v>
      </c>
    </row>
    <row r="57" spans="1:5" s="12" customFormat="1">
      <c r="A57" s="6">
        <v>38628</v>
      </c>
      <c r="B57">
        <v>1226.7</v>
      </c>
      <c r="C57" s="8">
        <f t="shared" si="0"/>
        <v>-1.717108421969141E-3</v>
      </c>
      <c r="D57" s="9">
        <f t="shared" si="2"/>
        <v>4.1142110195841459E-5</v>
      </c>
      <c r="E57" s="10">
        <f t="shared" si="1"/>
        <v>10.026813090202255</v>
      </c>
    </row>
    <row r="58" spans="1:5" s="12" customFormat="1">
      <c r="A58" s="6">
        <v>38629</v>
      </c>
      <c r="B58">
        <v>1214.47</v>
      </c>
      <c r="C58" s="8">
        <f t="shared" si="0"/>
        <v>-9.969837776147402E-3</v>
      </c>
      <c r="D58" s="9">
        <f t="shared" si="2"/>
        <v>3.9036670897348374E-5</v>
      </c>
      <c r="E58" s="10">
        <f t="shared" si="1"/>
        <v>7.6047451895560876</v>
      </c>
    </row>
    <row r="59" spans="1:5" s="12" customFormat="1">
      <c r="A59" s="6">
        <v>38630</v>
      </c>
      <c r="B59">
        <v>1196.3900000000001</v>
      </c>
      <c r="C59" s="8">
        <f t="shared" si="0"/>
        <v>-1.4887152420397315E-2</v>
      </c>
      <c r="D59" s="9">
        <f t="shared" si="2"/>
        <v>4.5163324217285209E-5</v>
      </c>
      <c r="E59" s="10">
        <f t="shared" si="1"/>
        <v>5.0979844132709253</v>
      </c>
    </row>
    <row r="60" spans="1:5" s="12" customFormat="1">
      <c r="A60" s="6">
        <v>38631</v>
      </c>
      <c r="B60">
        <v>1191.49</v>
      </c>
      <c r="C60" s="8">
        <f t="shared" si="0"/>
        <v>-4.0956544270681723E-3</v>
      </c>
      <c r="D60" s="9">
        <f t="shared" si="2"/>
        <v>6.0931999596008888E-5</v>
      </c>
      <c r="E60" s="10">
        <f t="shared" si="1"/>
        <v>9.430455265166918</v>
      </c>
    </row>
    <row r="61" spans="1:5" s="12" customFormat="1">
      <c r="A61" s="6">
        <v>38632</v>
      </c>
      <c r="B61">
        <v>1195.9000000000001</v>
      </c>
      <c r="C61" s="8">
        <f t="shared" si="0"/>
        <v>3.701248017188631E-3</v>
      </c>
      <c r="D61" s="9">
        <f t="shared" si="2"/>
        <v>5.8200807281559748E-5</v>
      </c>
      <c r="E61" s="10">
        <f t="shared" si="1"/>
        <v>9.5162325203449374</v>
      </c>
    </row>
    <row r="62" spans="1:5" s="12" customFormat="1">
      <c r="A62" s="6">
        <v>38635</v>
      </c>
      <c r="B62">
        <v>1187.33</v>
      </c>
      <c r="C62" s="8">
        <f t="shared" si="0"/>
        <v>-7.1661510159713717E-3</v>
      </c>
      <c r="D62" s="9">
        <f t="shared" si="2"/>
        <v>5.5458655862429541E-5</v>
      </c>
      <c r="E62" s="10">
        <f t="shared" si="1"/>
        <v>8.8738906945324221</v>
      </c>
    </row>
    <row r="63" spans="1:5" s="12" customFormat="1">
      <c r="A63" s="6">
        <v>38636</v>
      </c>
      <c r="B63">
        <v>1184.8699999999999</v>
      </c>
      <c r="C63" s="8">
        <f t="shared" si="0"/>
        <v>-2.0718755527107348E-3</v>
      </c>
      <c r="D63" s="9">
        <f t="shared" si="2"/>
        <v>5.6102957096817909E-5</v>
      </c>
      <c r="E63" s="10">
        <f t="shared" si="1"/>
        <v>9.7118079171798524</v>
      </c>
    </row>
    <row r="64" spans="1:5" s="12" customFormat="1">
      <c r="A64" s="6">
        <v>38637</v>
      </c>
      <c r="B64">
        <v>1177.68</v>
      </c>
      <c r="C64" s="8">
        <f t="shared" si="0"/>
        <v>-6.0681762556228343E-3</v>
      </c>
      <c r="D64" s="9">
        <f t="shared" si="2"/>
        <v>5.2764948101337177E-5</v>
      </c>
      <c r="E64" s="10">
        <f t="shared" si="1"/>
        <v>9.1517993484560201</v>
      </c>
    </row>
    <row r="65" spans="1:5" s="12" customFormat="1">
      <c r="A65" s="6">
        <v>38638</v>
      </c>
      <c r="B65">
        <v>1176.8399999999999</v>
      </c>
      <c r="C65" s="8">
        <f t="shared" si="0"/>
        <v>-7.1326676176902508E-4</v>
      </c>
      <c r="D65" s="9">
        <f t="shared" si="2"/>
        <v>5.2439626097576017E-5</v>
      </c>
      <c r="E65" s="10">
        <f t="shared" si="1"/>
        <v>9.8461464063695416</v>
      </c>
    </row>
    <row r="66" spans="1:5" s="12" customFormat="1">
      <c r="A66" s="6">
        <v>38639</v>
      </c>
      <c r="B66">
        <v>1186.57</v>
      </c>
      <c r="C66" s="8">
        <f t="shared" si="0"/>
        <v>8.2679038781822665E-3</v>
      </c>
      <c r="D66" s="9">
        <f t="shared" si="2"/>
        <v>4.9115333402964389E-5</v>
      </c>
      <c r="E66" s="10">
        <f t="shared" si="1"/>
        <v>8.5295491877314511</v>
      </c>
    </row>
    <row r="67" spans="1:5" s="12" customFormat="1">
      <c r="A67" s="6">
        <v>38642</v>
      </c>
      <c r="B67">
        <v>1190.0999999999999</v>
      </c>
      <c r="C67" s="8">
        <f t="shared" si="0"/>
        <v>2.974961443488351E-3</v>
      </c>
      <c r="D67" s="9">
        <f t="shared" si="2"/>
        <v>5.1747763913103873E-5</v>
      </c>
      <c r="E67" s="10">
        <f t="shared" si="1"/>
        <v>9.6980998090667345</v>
      </c>
    </row>
    <row r="68" spans="1:5" s="12" customFormat="1">
      <c r="A68" s="6">
        <v>38643</v>
      </c>
      <c r="B68">
        <v>1178.1400000000001</v>
      </c>
      <c r="C68" s="8">
        <f t="shared" si="0"/>
        <v>-1.0049575665910268E-2</v>
      </c>
      <c r="D68" s="9">
        <f t="shared" si="2"/>
        <v>4.9181261283234864E-5</v>
      </c>
      <c r="E68" s="10">
        <f t="shared" si="1"/>
        <v>7.8664927712706358</v>
      </c>
    </row>
    <row r="69" spans="1:5" s="12" customFormat="1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2"/>
        <v>5.4529246540556083E-5</v>
      </c>
      <c r="E69" s="10">
        <f t="shared" si="1"/>
        <v>5.7148408744706432</v>
      </c>
    </row>
    <row r="70" spans="1:5" s="12" customFormat="1">
      <c r="A70" s="6">
        <v>38645</v>
      </c>
      <c r="B70">
        <v>1177.8</v>
      </c>
      <c r="C70" s="8">
        <f t="shared" si="3"/>
        <v>-1.5019736401953599E-2</v>
      </c>
      <c r="D70" s="9">
        <f t="shared" si="2"/>
        <v>6.9626904587989679E-5</v>
      </c>
      <c r="E70" s="10">
        <f t="shared" ref="E70:E133" si="4">-LN(D70)-(C70^2)/D70</f>
        <v>6.3323406802529831</v>
      </c>
    </row>
    <row r="71" spans="1:5" s="12" customFormat="1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8.3527477619342326E-5</v>
      </c>
      <c r="E71" s="10">
        <f t="shared" si="4"/>
        <v>9.3626824582547918</v>
      </c>
    </row>
    <row r="72" spans="1:5" s="12" customFormat="1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7.7559230784107503E-5</v>
      </c>
      <c r="E72" s="10">
        <f t="shared" si="4"/>
        <v>5.8353937513761256</v>
      </c>
    </row>
    <row r="73" spans="1:5" s="12" customFormat="1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9.540631337375029E-5</v>
      </c>
      <c r="E73" s="10">
        <f t="shared" si="4"/>
        <v>9.1985971204872961</v>
      </c>
    </row>
    <row r="74" spans="1:5" s="12" customFormat="1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8.8645360489516238E-5</v>
      </c>
      <c r="E74" s="10">
        <f t="shared" si="4"/>
        <v>9.1210748491629001</v>
      </c>
    </row>
    <row r="75" spans="1:5" s="12" customFormat="1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8.3575319796196725E-5</v>
      </c>
      <c r="E75" s="10">
        <f t="shared" si="4"/>
        <v>8.0768052682561269</v>
      </c>
    </row>
    <row r="76" spans="1:5" s="12" customFormat="1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8.6560570090659695E-5</v>
      </c>
      <c r="E76" s="10">
        <f t="shared" si="4"/>
        <v>6.1906368656902995</v>
      </c>
    </row>
    <row r="77" spans="1:5" s="12" customFormat="1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1.0296585674137321E-4</v>
      </c>
      <c r="E77" s="10">
        <f t="shared" si="4"/>
        <v>8.6809716999725968</v>
      </c>
    </row>
    <row r="78" spans="1:5" s="12" customFormat="1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9.9352257906521314E-5</v>
      </c>
      <c r="E78" s="10">
        <f t="shared" si="4"/>
        <v>9.0920492654270788</v>
      </c>
    </row>
    <row r="79" spans="1:5" s="12" customFormat="1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9.280296573757381E-5</v>
      </c>
      <c r="E79" s="10">
        <f t="shared" si="4"/>
        <v>8.2124198799028392</v>
      </c>
    </row>
    <row r="80" spans="1:5" s="12" customFormat="1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9.4109171667503498E-5</v>
      </c>
      <c r="E80" s="10">
        <f t="shared" si="4"/>
        <v>9.0778374846892333</v>
      </c>
    </row>
    <row r="81" spans="1:5" s="12" customFormat="1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8.8513565102031573E-5</v>
      </c>
      <c r="E81" s="10">
        <f t="shared" si="4"/>
        <v>9.3320510897563711</v>
      </c>
    </row>
    <row r="82" spans="1:5" s="12" customFormat="1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8.1906807937590892E-5</v>
      </c>
      <c r="E82" s="10">
        <f t="shared" si="4"/>
        <v>9.3514651635691788</v>
      </c>
    </row>
    <row r="83" spans="1:5" s="12" customFormat="1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7.6290931113387527E-5</v>
      </c>
      <c r="E83" s="10">
        <f t="shared" si="4"/>
        <v>9.3248452990041706</v>
      </c>
    </row>
    <row r="84" spans="1:5" s="12" customFormat="1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7.1773646842266563E-5</v>
      </c>
      <c r="E84" s="10">
        <f t="shared" si="4"/>
        <v>9.5021774984708394</v>
      </c>
    </row>
    <row r="85" spans="1:5" s="12" customFormat="1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6.6907515514715431E-5</v>
      </c>
      <c r="E85" s="10">
        <f t="shared" si="4"/>
        <v>8.5459466256967982</v>
      </c>
    </row>
    <row r="86" spans="1:5" s="12" customFormat="1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6.8189480932608036E-5</v>
      </c>
      <c r="E86" s="10">
        <f t="shared" si="4"/>
        <v>9.456393678687478</v>
      </c>
    </row>
    <row r="87" spans="1:5" s="12" customFormat="1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6.4185222019618547E-5</v>
      </c>
      <c r="E87" s="10">
        <f t="shared" si="4"/>
        <v>9.6443193052096063</v>
      </c>
    </row>
    <row r="88" spans="1:5" s="12" customFormat="1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5.9813235250056907E-5</v>
      </c>
      <c r="E88" s="10">
        <f t="shared" si="4"/>
        <v>9.4764680463178461</v>
      </c>
    </row>
    <row r="89" spans="1:5" s="12" customFormat="1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5.7019841711812294E-5</v>
      </c>
      <c r="E89" s="10">
        <f t="shared" si="4"/>
        <v>9.7159148471325878</v>
      </c>
    </row>
    <row r="90" spans="1:5" s="12" customFormat="1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5.3508666516334546E-5</v>
      </c>
      <c r="E90" s="10">
        <f t="shared" si="4"/>
        <v>8.1795977442767978</v>
      </c>
    </row>
    <row r="91" spans="1:5" s="12" customFormat="1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5.7435353823248581E-5</v>
      </c>
      <c r="E91" s="10">
        <f t="shared" si="4"/>
        <v>9.4275687583514358</v>
      </c>
    </row>
    <row r="92" spans="1:5" s="12" customFormat="1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5.5235041194074887E-5</v>
      </c>
      <c r="E92" s="10">
        <f t="shared" si="4"/>
        <v>9.3008527096399316</v>
      </c>
    </row>
    <row r="93" spans="1:5" s="12" customFormat="1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5.3934184768043268E-5</v>
      </c>
      <c r="E93" s="10">
        <f t="shared" si="4"/>
        <v>9.3484613074505383</v>
      </c>
    </row>
    <row r="94" spans="1:5" s="12" customFormat="1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5.2588745140525324E-5</v>
      </c>
      <c r="E94" s="10">
        <f t="shared" si="4"/>
        <v>9.6236752861337305</v>
      </c>
    </row>
    <row r="95" spans="1:5" s="12" customFormat="1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5.0214332253241112E-5</v>
      </c>
      <c r="E95" s="10">
        <f t="shared" si="4"/>
        <v>9.8125577147057452</v>
      </c>
    </row>
    <row r="96" spans="1:5" s="12" customFormat="1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4.7410465735855177E-5</v>
      </c>
      <c r="E96" s="10">
        <f t="shared" si="4"/>
        <v>8.429949206650166</v>
      </c>
    </row>
    <row r="97" spans="1:5" s="12" customFormat="1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5.0531703454069017E-5</v>
      </c>
      <c r="E97" s="10">
        <f t="shared" si="4"/>
        <v>9.8929046212974949</v>
      </c>
    </row>
    <row r="98" spans="1:5" s="12" customFormat="1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4.7336489195567263E-5</v>
      </c>
      <c r="E98" s="10">
        <f t="shared" si="4"/>
        <v>9.1031983230497531</v>
      </c>
    </row>
    <row r="99" spans="1:5" s="12" customFormat="1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4.7803558523542827E-5</v>
      </c>
      <c r="E99" s="10">
        <f t="shared" si="4"/>
        <v>6.8567150526231604</v>
      </c>
    </row>
    <row r="100" spans="1:5" s="12" customFormat="1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5.717800822112849E-5</v>
      </c>
      <c r="E100" s="10">
        <f t="shared" si="4"/>
        <v>9.7675030411596353</v>
      </c>
    </row>
    <row r="101" spans="1:5" s="12" customFormat="1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5.3394175614224759E-5</v>
      </c>
      <c r="E101" s="10">
        <f t="shared" si="4"/>
        <v>9.7331894198756483</v>
      </c>
    </row>
    <row r="102" spans="1:5" s="12" customFormat="1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5.0407484817145123E-5</v>
      </c>
      <c r="E102" s="10">
        <f t="shared" si="4"/>
        <v>9.8630877230956102</v>
      </c>
    </row>
    <row r="103" spans="1:5" s="12" customFormat="1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4.7359115026863968E-5</v>
      </c>
      <c r="E103" s="10">
        <f t="shared" si="4"/>
        <v>9.4279464755869036</v>
      </c>
    </row>
    <row r="104" spans="1:5" s="12" customFormat="1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4.6541363025390714E-5</v>
      </c>
      <c r="E104" s="10">
        <f t="shared" si="4"/>
        <v>9.9433551647230374</v>
      </c>
    </row>
    <row r="105" spans="1:5" s="12" customFormat="1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4.3828246558372204E-5</v>
      </c>
      <c r="E105" s="10">
        <f t="shared" si="4"/>
        <v>9.8549607081013715</v>
      </c>
    </row>
    <row r="106" spans="1:5" s="12" customFormat="1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4.1894368793161681E-5</v>
      </c>
      <c r="E106" s="10">
        <f t="shared" si="4"/>
        <v>10.063448911188249</v>
      </c>
    </row>
    <row r="107" spans="1:5" s="12" customFormat="1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3.9534523252118498E-5</v>
      </c>
      <c r="E107" s="10">
        <f t="shared" si="4"/>
        <v>9.3581790789379369</v>
      </c>
    </row>
    <row r="108" spans="1:5" s="12" customFormat="1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3.9899697538065041E-5</v>
      </c>
      <c r="E108" s="10">
        <f t="shared" si="4"/>
        <v>9.6892240768112252</v>
      </c>
    </row>
    <row r="109" spans="1:5" s="12" customFormat="1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3.9123756431969204E-5</v>
      </c>
      <c r="E109" s="10">
        <f t="shared" si="4"/>
        <v>10.097656664591105</v>
      </c>
    </row>
    <row r="110" spans="1:5" s="12" customFormat="1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3.7120646184342048E-5</v>
      </c>
      <c r="E110" s="10">
        <f t="shared" si="4"/>
        <v>9.9827868870136438</v>
      </c>
    </row>
    <row r="111" spans="1:5" s="12" customFormat="1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3.5807297346722993E-5</v>
      </c>
      <c r="E111" s="10">
        <f t="shared" si="4"/>
        <v>9.2851782693420564</v>
      </c>
    </row>
    <row r="112" spans="1:5" s="12" customFormat="1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3.6778642256190653E-5</v>
      </c>
      <c r="E112" s="10">
        <f t="shared" si="4"/>
        <v>10.209051693167899</v>
      </c>
    </row>
    <row r="113" spans="1:5" s="12" customFormat="1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3.4824243055154044E-5</v>
      </c>
      <c r="E113" s="10">
        <f t="shared" si="4"/>
        <v>10.083328165778751</v>
      </c>
    </row>
    <row r="114" spans="1:5" s="12" customFormat="1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3.3568917554775677E-5</v>
      </c>
      <c r="E114" s="10">
        <f t="shared" si="4"/>
        <v>9.7712029962155533</v>
      </c>
    </row>
    <row r="115" spans="1:5" s="12" customFormat="1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3.3383883512068656E-5</v>
      </c>
      <c r="E115" s="10">
        <f t="shared" si="4"/>
        <v>10.302005676754964</v>
      </c>
    </row>
    <row r="116" spans="1:5" s="12" customFormat="1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3.1744994090544094E-5</v>
      </c>
      <c r="E116" s="10">
        <f t="shared" si="4"/>
        <v>7.4827646155069854</v>
      </c>
    </row>
    <row r="117" spans="1:5" s="12" customFormat="1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3.7849018632601893E-5</v>
      </c>
      <c r="E117" s="10">
        <f t="shared" si="4"/>
        <v>10.137445660744987</v>
      </c>
    </row>
    <row r="118" spans="1:5" s="12" customFormat="1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3.5934012187955498E-5</v>
      </c>
      <c r="E118" s="10">
        <f t="shared" si="4"/>
        <v>9.9866093864507128</v>
      </c>
    </row>
    <row r="119" spans="1:5" s="12" customFormat="1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3.4791590327587451E-5</v>
      </c>
      <c r="E119" s="10">
        <f t="shared" si="4"/>
        <v>9.5797610078485658</v>
      </c>
    </row>
    <row r="120" spans="1:5" s="12" customFormat="1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3.5002403263639205E-5</v>
      </c>
      <c r="E120" s="10">
        <f t="shared" si="4"/>
        <v>2.5474642504687512</v>
      </c>
    </row>
    <row r="121" spans="1:5" s="12" customFormat="1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5.5714820157375623E-5</v>
      </c>
      <c r="E121" s="10">
        <f t="shared" si="4"/>
        <v>9.5531532421671272</v>
      </c>
    </row>
    <row r="122" spans="1:5" s="12" customFormat="1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5.3178589507092451E-5</v>
      </c>
      <c r="E122" s="10">
        <f t="shared" si="4"/>
        <v>9.841850057263775</v>
      </c>
    </row>
    <row r="123" spans="1:5" s="12" customFormat="1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4.974547585370249E-5</v>
      </c>
      <c r="E123" s="10">
        <f t="shared" si="4"/>
        <v>8.132560397024994</v>
      </c>
    </row>
    <row r="124" spans="1:5" s="12" customFormat="1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5.3988332210135281E-5</v>
      </c>
      <c r="E124" s="10">
        <f t="shared" si="4"/>
        <v>9.5791227715291871</v>
      </c>
    </row>
    <row r="125" spans="1:5" s="12" customFormat="1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5.1597219692237215E-5</v>
      </c>
      <c r="E125" s="10">
        <f t="shared" si="4"/>
        <v>9.8695789490134516</v>
      </c>
    </row>
    <row r="126" spans="1:5" s="12" customFormat="1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4.8316818052037307E-5</v>
      </c>
      <c r="E126" s="10">
        <f t="shared" si="4"/>
        <v>9.6868753210450524</v>
      </c>
    </row>
    <row r="127" spans="1:5" s="12" customFormat="1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4.6331380693864468E-5</v>
      </c>
      <c r="E127" s="10">
        <f t="shared" si="4"/>
        <v>9.1300266074368395</v>
      </c>
    </row>
    <row r="128" spans="1:5" s="12" customFormat="1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4.6796389879650378E-5</v>
      </c>
      <c r="E128" s="10">
        <f t="shared" si="4"/>
        <v>9.9386640061945126</v>
      </c>
    </row>
    <row r="129" spans="1:5" s="12" customFormat="1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4.4058010198885299E-5</v>
      </c>
      <c r="E129" s="10">
        <f t="shared" si="4"/>
        <v>9.7428344850830921</v>
      </c>
    </row>
    <row r="130" spans="1:5" s="12" customFormat="1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4.2499674882675902E-5</v>
      </c>
      <c r="E130" s="10">
        <f t="shared" si="4"/>
        <v>9.6942383274824042</v>
      </c>
    </row>
    <row r="131" spans="1:5" s="12" customFormat="1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4.1343932964910392E-5</v>
      </c>
      <c r="E131" s="10">
        <f t="shared" si="4"/>
        <v>9.3448754765540478</v>
      </c>
    </row>
    <row r="132" spans="1:5" s="12" customFormat="1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4.1555773392106316E-5</v>
      </c>
      <c r="E132" s="10">
        <f t="shared" si="4"/>
        <v>2.0065054570688297</v>
      </c>
    </row>
    <row r="133" spans="1:5" s="12" customFormat="1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6.7173877961257747E-5</v>
      </c>
      <c r="E133" s="10">
        <f t="shared" si="4"/>
        <v>9.5574401315566266</v>
      </c>
    </row>
    <row r="134" spans="1:5" s="12" customFormat="1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6.2767347182555549E-5</v>
      </c>
      <c r="E134" s="10">
        <f t="shared" ref="E134:E197" si="7">-LN(D134)-(C134^2)/D134</f>
        <v>9.5838942441615398</v>
      </c>
    </row>
    <row r="135" spans="1:5" s="12" customFormat="1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5.8954877388731267E-5</v>
      </c>
      <c r="E135" s="10">
        <f t="shared" si="7"/>
        <v>9.6885113400994154</v>
      </c>
    </row>
    <row r="136" spans="1:5" s="12" customFormat="1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5.5249503897029374E-5</v>
      </c>
      <c r="E136" s="10">
        <f t="shared" si="7"/>
        <v>8.8562094776936835</v>
      </c>
    </row>
    <row r="137" spans="1:5" s="12" customFormat="1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5.5995322959196219E-5</v>
      </c>
      <c r="E137" s="10">
        <f t="shared" si="7"/>
        <v>8.7137328468695401</v>
      </c>
    </row>
    <row r="138" spans="1:5" s="12" customFormat="1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5.7335706158644003E-5</v>
      </c>
      <c r="E138" s="10">
        <f t="shared" si="7"/>
        <v>9.7437168407268491</v>
      </c>
    </row>
    <row r="139" spans="1:5" s="12" customFormat="1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5.3638282133429917E-5</v>
      </c>
      <c r="E139" s="10">
        <f t="shared" si="7"/>
        <v>9.5385121506720463</v>
      </c>
    </row>
    <row r="140" spans="1:5" s="12" customFormat="1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5.148214539893329E-5</v>
      </c>
      <c r="E140" s="10">
        <f t="shared" si="7"/>
        <v>9.8071290522755366</v>
      </c>
    </row>
    <row r="141" spans="1:5" s="12" customFormat="1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4.8489750188555702E-5</v>
      </c>
      <c r="E141" s="10">
        <f t="shared" si="7"/>
        <v>8.2410891386568448</v>
      </c>
    </row>
    <row r="142" spans="1:5" s="12" customFormat="1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5.2324034819333915E-5</v>
      </c>
      <c r="E142" s="10">
        <f t="shared" si="7"/>
        <v>9.3092583455095745</v>
      </c>
    </row>
    <row r="143" spans="1:5" s="12" customFormat="1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5.1362258759722078E-5</v>
      </c>
      <c r="E143" s="10">
        <f t="shared" si="7"/>
        <v>9.8646639733952846</v>
      </c>
    </row>
    <row r="144" spans="1:5" s="12" customFormat="1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4.8143526677856387E-5</v>
      </c>
      <c r="E144" s="10">
        <f t="shared" si="7"/>
        <v>8.5802953393349934</v>
      </c>
    </row>
    <row r="145" spans="1:5" s="12" customFormat="1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5.0627015849867779E-5</v>
      </c>
      <c r="E145" s="10">
        <f t="shared" si="7"/>
        <v>8.4087065280623587</v>
      </c>
    </row>
    <row r="146" spans="1:5" s="12" customFormat="1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5.3681215729822518E-5</v>
      </c>
      <c r="E146" s="10">
        <f t="shared" si="7"/>
        <v>9.7917812149221799</v>
      </c>
    </row>
    <row r="147" spans="1:5" s="12" customFormat="1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5.0384946461828518E-5</v>
      </c>
      <c r="E147" s="10">
        <f t="shared" si="7"/>
        <v>9.7677720230398855</v>
      </c>
    </row>
    <row r="148" spans="1:5" s="12" customFormat="1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4.7740897239143213E-5</v>
      </c>
      <c r="E148" s="10">
        <f t="shared" si="7"/>
        <v>9.7271539231104232</v>
      </c>
    </row>
    <row r="149" spans="1:5" s="12" customFormat="1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4.5682560953434366E-5</v>
      </c>
      <c r="E149" s="10">
        <f t="shared" si="7"/>
        <v>7.7903988669120903</v>
      </c>
    </row>
    <row r="150" spans="1:5" s="12" customFormat="1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5.1316882654680392E-5</v>
      </c>
      <c r="E150" s="10">
        <f t="shared" si="7"/>
        <v>9.6381738323487625</v>
      </c>
    </row>
    <row r="151" spans="1:5" s="12" customFormat="1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4.907518365917502E-5</v>
      </c>
      <c r="E151" s="10">
        <f t="shared" si="7"/>
        <v>8.8278888116468632</v>
      </c>
    </row>
    <row r="152" spans="1:5" s="12" customFormat="1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5.0488996882112715E-5</v>
      </c>
      <c r="E152" s="10">
        <f t="shared" si="7"/>
        <v>9.8391958093520486</v>
      </c>
    </row>
    <row r="153" spans="1:5" s="12" customFormat="1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4.7527308650434157E-5</v>
      </c>
      <c r="E153" s="10">
        <f t="shared" si="7"/>
        <v>9.7291442266440207</v>
      </c>
    </row>
    <row r="154" spans="1:5" s="12" customFormat="1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4.5494088293872242E-5</v>
      </c>
      <c r="E154" s="10">
        <f t="shared" si="7"/>
        <v>8.757060470217807</v>
      </c>
    </row>
    <row r="155" spans="1:5" s="12" customFormat="1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4.745914806438132E-5</v>
      </c>
      <c r="E155" s="10">
        <f t="shared" si="7"/>
        <v>9.6553488402349164</v>
      </c>
    </row>
    <row r="156" spans="1:5" s="12" customFormat="1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4.572850697163988E-5</v>
      </c>
      <c r="E156" s="10">
        <f t="shared" si="7"/>
        <v>9.957322802901988</v>
      </c>
    </row>
    <row r="157" spans="1:5" s="12" customFormat="1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4.3100218330001502E-5</v>
      </c>
      <c r="E157" s="10">
        <f t="shared" si="7"/>
        <v>9.7450303487745966</v>
      </c>
    </row>
    <row r="158" spans="1:5" s="12" customFormat="1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4.1676135198045995E-5</v>
      </c>
      <c r="E158" s="10">
        <f t="shared" si="7"/>
        <v>7.4898873513841044</v>
      </c>
    </row>
    <row r="159" spans="1:5" s="12" customFormat="1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4.8297788179963409E-5</v>
      </c>
      <c r="E159" s="10">
        <f t="shared" si="7"/>
        <v>8.5250133824076268</v>
      </c>
    </row>
    <row r="160" spans="1:5" s="12" customFormat="1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5.0994685987331318E-5</v>
      </c>
      <c r="E160" s="10">
        <f t="shared" si="7"/>
        <v>9.8319211003453262</v>
      </c>
    </row>
    <row r="161" spans="1:5" s="12" customFormat="1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4.7978403240556716E-5</v>
      </c>
      <c r="E161" s="10">
        <f t="shared" si="7"/>
        <v>9.8990064543417358</v>
      </c>
    </row>
    <row r="162" spans="1:5" s="12" customFormat="1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4.5195709001167804E-5</v>
      </c>
      <c r="E162" s="10">
        <f t="shared" si="7"/>
        <v>8.9300852110410975</v>
      </c>
    </row>
    <row r="163" spans="1:5" s="12" customFormat="1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4.6529407281511964E-5</v>
      </c>
      <c r="E163" s="10">
        <f t="shared" si="7"/>
        <v>9.9009205885297664</v>
      </c>
    </row>
    <row r="164" spans="1:5" s="12" customFormat="1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4.3982979544263329E-5</v>
      </c>
      <c r="E164" s="10">
        <f t="shared" si="7"/>
        <v>9.9380173995702368</v>
      </c>
    </row>
    <row r="165" spans="1:5" s="12" customFormat="1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4.1719965902907684E-5</v>
      </c>
      <c r="E165" s="10">
        <f t="shared" si="7"/>
        <v>9.5135201699330949</v>
      </c>
    </row>
    <row r="166" spans="1:5" s="12" customFormat="1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4.1303270377454394E-5</v>
      </c>
      <c r="E166" s="10">
        <f t="shared" si="7"/>
        <v>8.8312432138296906</v>
      </c>
    </row>
    <row r="167" spans="1:5" s="12" customFormat="1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4.3288700135920678E-5</v>
      </c>
      <c r="E167" s="10">
        <f t="shared" si="7"/>
        <v>9.9442997224742307</v>
      </c>
    </row>
    <row r="168" spans="1:5" s="12" customFormat="1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4.1117421406296624E-5</v>
      </c>
      <c r="E168" s="10">
        <f t="shared" si="7"/>
        <v>7.4705139182512745</v>
      </c>
    </row>
    <row r="169" spans="1:5" s="12" customFormat="1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4.7781059273835279E-5</v>
      </c>
      <c r="E169" s="10">
        <f t="shared" si="7"/>
        <v>9.5673216229453057</v>
      </c>
    </row>
    <row r="170" spans="1:5" s="12" customFormat="1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4.6353350753635353E-5</v>
      </c>
      <c r="E170" s="10">
        <f t="shared" si="7"/>
        <v>9.9114152637102269</v>
      </c>
    </row>
    <row r="171" spans="1:5" s="12" customFormat="1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4.3795740420921335E-5</v>
      </c>
      <c r="E171" s="10">
        <f t="shared" si="7"/>
        <v>9.9865736551069855</v>
      </c>
    </row>
    <row r="172" spans="1:5" s="12" customFormat="1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4.1386340546380598E-5</v>
      </c>
      <c r="E172" s="10">
        <f t="shared" si="7"/>
        <v>10.025979463278663</v>
      </c>
    </row>
    <row r="173" spans="1:5" s="12" customFormat="1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3.9242860086580978E-5</v>
      </c>
      <c r="E173" s="10">
        <f t="shared" si="7"/>
        <v>9.2237973558959112</v>
      </c>
    </row>
    <row r="174" spans="1:5" s="12" customFormat="1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4.0079262571830496E-5</v>
      </c>
      <c r="E174" s="10">
        <f t="shared" si="7"/>
        <v>9.2202768549931449</v>
      </c>
    </row>
    <row r="175" spans="1:5" s="12" customFormat="1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4.084607415422615E-5</v>
      </c>
      <c r="E175" s="10">
        <f t="shared" si="7"/>
        <v>9.9424465959318731</v>
      </c>
    </row>
    <row r="176" spans="1:5" s="12" customFormat="1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3.9077434175874024E-5</v>
      </c>
      <c r="E176" s="10">
        <f t="shared" si="7"/>
        <v>10.125220123702004</v>
      </c>
    </row>
    <row r="177" spans="1:5" s="12" customFormat="1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3.6992330654359498E-5</v>
      </c>
      <c r="E177" s="10">
        <f t="shared" si="7"/>
        <v>10.176208086857987</v>
      </c>
    </row>
    <row r="178" spans="1:5" s="12" customFormat="1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3.5102196949882202E-5</v>
      </c>
      <c r="E178" s="10">
        <f t="shared" si="7"/>
        <v>9.0764043110606529</v>
      </c>
    </row>
    <row r="179" spans="1:5" s="12" customFormat="1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3.6750258583018346E-5</v>
      </c>
      <c r="E179" s="10">
        <f t="shared" si="7"/>
        <v>8.6931187136181318</v>
      </c>
    </row>
    <row r="180" spans="1:5" s="12" customFormat="1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3.9446483615090237E-5</v>
      </c>
      <c r="E180" s="10">
        <f t="shared" si="7"/>
        <v>10.036481629919432</v>
      </c>
    </row>
    <row r="181" spans="1:5" s="12" customFormat="1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3.7589950846155923E-5</v>
      </c>
      <c r="E181" s="10">
        <f t="shared" si="7"/>
        <v>9.7333255255858937</v>
      </c>
    </row>
    <row r="182" spans="1:5" s="12" customFormat="1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3.6985557111128151E-5</v>
      </c>
      <c r="E182" s="10">
        <f t="shared" si="7"/>
        <v>10.065599957545114</v>
      </c>
    </row>
    <row r="183" spans="1:5" s="12" customFormat="1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3.5437719540064785E-5</v>
      </c>
      <c r="E183" s="10">
        <f t="shared" si="7"/>
        <v>9.1430854030041786</v>
      </c>
    </row>
    <row r="184" spans="1:5" s="12" customFormat="1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3.6863499604438436E-5</v>
      </c>
      <c r="E184" s="10">
        <f t="shared" si="7"/>
        <v>9.7041146849639137</v>
      </c>
    </row>
    <row r="185" spans="1:5" s="12" customFormat="1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3.6446592401042964E-5</v>
      </c>
      <c r="E185" s="10">
        <f t="shared" si="7"/>
        <v>10.118372298258798</v>
      </c>
    </row>
    <row r="186" spans="1:5" s="12" customFormat="1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3.4825157667170416E-5</v>
      </c>
      <c r="E186" s="10">
        <f t="shared" si="7"/>
        <v>7.1930489054057087</v>
      </c>
    </row>
    <row r="187" spans="1:5" s="12" customFormat="1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4.1963217983441679E-5</v>
      </c>
      <c r="E187" s="10">
        <f t="shared" si="7"/>
        <v>10.060905916633075</v>
      </c>
    </row>
    <row r="188" spans="1:5" s="12" customFormat="1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3.9600434116703306E-5</v>
      </c>
      <c r="E188" s="10">
        <f t="shared" si="7"/>
        <v>8.6195965509392121</v>
      </c>
    </row>
    <row r="189" spans="1:5" s="12" customFormat="1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4.2397465605641648E-5</v>
      </c>
      <c r="E189" s="10">
        <f t="shared" si="7"/>
        <v>10.034188048789936</v>
      </c>
    </row>
    <row r="190" spans="1:5" s="12" customFormat="1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4.005435982310954E-5</v>
      </c>
      <c r="E190" s="10">
        <f t="shared" si="7"/>
        <v>10.110226459192756</v>
      </c>
    </row>
    <row r="191" spans="1:5" s="12" customFormat="1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3.7851072545688038E-5</v>
      </c>
      <c r="E191" s="10">
        <f t="shared" si="7"/>
        <v>9.9534946580357069</v>
      </c>
    </row>
    <row r="192" spans="1:5" s="12" customFormat="1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3.6516338005696376E-5</v>
      </c>
      <c r="E192" s="10">
        <f t="shared" si="7"/>
        <v>2.2313234870582646</v>
      </c>
    </row>
    <row r="193" spans="1:5" s="12" customFormat="1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5.8900112325226128E-5</v>
      </c>
      <c r="E193" s="10">
        <f t="shared" si="7"/>
        <v>9.6699024329790628</v>
      </c>
    </row>
    <row r="194" spans="1:5" s="12" customFormat="1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5.5295396926193152E-5</v>
      </c>
      <c r="E194" s="10">
        <f t="shared" si="7"/>
        <v>9.7781492689926477</v>
      </c>
    </row>
    <row r="195" spans="1:5" s="12" customFormat="1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5.1785768976961073E-5</v>
      </c>
      <c r="E195" s="10">
        <f t="shared" si="7"/>
        <v>9.8680314086266652</v>
      </c>
    </row>
    <row r="196" spans="1:5" s="12" customFormat="1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4.8479390647321817E-5</v>
      </c>
      <c r="E196" s="10">
        <f t="shared" si="7"/>
        <v>9.8138208742202089</v>
      </c>
    </row>
    <row r="197" spans="1:5" s="12" customFormat="1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4.5955962909537915E-5</v>
      </c>
      <c r="E197" s="10">
        <f t="shared" si="7"/>
        <v>9.4718284196651776</v>
      </c>
    </row>
    <row r="198" spans="1:5" s="12" customFormat="1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4.5149423984362699E-5</v>
      </c>
      <c r="E198" s="10">
        <f t="shared" ref="E198:E261" si="10">-LN(D198)-(C198^2)/D198</f>
        <v>9.8294849068027936</v>
      </c>
    </row>
    <row r="199" spans="1:5" s="12" customFormat="1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4.3100760986891039E-5</v>
      </c>
      <c r="E199" s="10">
        <f t="shared" si="10"/>
        <v>9.7990542383461712</v>
      </c>
    </row>
    <row r="200" spans="1:5" s="12" customFormat="1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4.1482427528488882E-5</v>
      </c>
      <c r="E200" s="10">
        <f t="shared" si="10"/>
        <v>10.079109019124102</v>
      </c>
    </row>
    <row r="201" spans="1:5" s="12" customFormat="1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3.9139036555349201E-5</v>
      </c>
      <c r="E201" s="10">
        <f t="shared" si="10"/>
        <v>9.7114304080736051</v>
      </c>
    </row>
    <row r="202" spans="1:5" s="12" customFormat="1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3.8393904146044028E-5</v>
      </c>
      <c r="E202" s="10">
        <f t="shared" si="10"/>
        <v>9.1841919737286659</v>
      </c>
    </row>
    <row r="203" spans="1:5" s="12" customFormat="1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3.9438166961642114E-5</v>
      </c>
      <c r="E203" s="10">
        <f t="shared" si="10"/>
        <v>9.7598418533612783</v>
      </c>
    </row>
    <row r="204" spans="1:5" s="12" customFormat="1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3.8492797050265446E-5</v>
      </c>
      <c r="E204" s="10">
        <f t="shared" si="10"/>
        <v>9.9060837314814201</v>
      </c>
    </row>
    <row r="205" spans="1:5" s="12" customFormat="1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3.7210825195934077E-5</v>
      </c>
      <c r="E205" s="10">
        <f t="shared" si="10"/>
        <v>7.3504632428757306</v>
      </c>
    </row>
    <row r="206" spans="1:5" s="12" customFormat="1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4.4051572594493252E-5</v>
      </c>
      <c r="E206" s="10">
        <f t="shared" si="10"/>
        <v>10.014521839663935</v>
      </c>
    </row>
    <row r="207" spans="1:5" s="12" customFormat="1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4.1496170770982327E-5</v>
      </c>
      <c r="E207" s="10">
        <f t="shared" si="10"/>
        <v>10.086745193312014</v>
      </c>
    </row>
    <row r="208" spans="1:5" s="12" customFormat="1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3.9123987275361302E-5</v>
      </c>
      <c r="E208" s="10">
        <f t="shared" si="10"/>
        <v>10.072443200320011</v>
      </c>
    </row>
    <row r="209" spans="1:5" s="12" customFormat="1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3.7203097766872996E-5</v>
      </c>
      <c r="E209" s="10">
        <f t="shared" si="10"/>
        <v>5.7964741235974122</v>
      </c>
    </row>
    <row r="210" spans="1:5" s="12" customFormat="1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4.8864367569510865E-5</v>
      </c>
      <c r="E210" s="10">
        <f t="shared" si="10"/>
        <v>7.3404730499477235</v>
      </c>
    </row>
    <row r="211" spans="1:5" s="12" customFormat="1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5.6356324070641592E-5</v>
      </c>
      <c r="E211" s="10">
        <f t="shared" si="10"/>
        <v>9.6707119298152247</v>
      </c>
    </row>
    <row r="212" spans="1:5" s="12" customFormat="1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5.3169115390495836E-5</v>
      </c>
      <c r="E212" s="10">
        <f t="shared" si="10"/>
        <v>9.7763023298573941</v>
      </c>
    </row>
    <row r="213" spans="1:5" s="12" customFormat="1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5.0028265466748277E-5</v>
      </c>
      <c r="E213" s="10">
        <f t="shared" si="10"/>
        <v>4.2336995631911725</v>
      </c>
    </row>
    <row r="214" spans="1:5" s="12" customFormat="1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7.0529345843519542E-5</v>
      </c>
      <c r="E214" s="10">
        <f t="shared" si="10"/>
        <v>8.9231801143616511</v>
      </c>
    </row>
    <row r="215" spans="1:5" s="12" customFormat="1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6.9279098823233341E-5</v>
      </c>
      <c r="E215" s="10">
        <f t="shared" si="10"/>
        <v>9.3303366485454475</v>
      </c>
    </row>
    <row r="216" spans="1:5" s="12" customFormat="1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6.5826004904519583E-5</v>
      </c>
      <c r="E216" s="10">
        <f t="shared" si="10"/>
        <v>9.3956907173419157</v>
      </c>
    </row>
    <row r="217" spans="1:5" s="12" customFormat="1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6.2534049634409872E-5</v>
      </c>
      <c r="E217" s="10">
        <f t="shared" si="10"/>
        <v>9.3772047035414072</v>
      </c>
    </row>
    <row r="218" spans="1:5" s="12" customFormat="1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5.9837994828705217E-5</v>
      </c>
      <c r="E218" s="10">
        <f t="shared" si="10"/>
        <v>9.6819567253093872</v>
      </c>
    </row>
    <row r="219" spans="1:5" s="12" customFormat="1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5.6015461691227714E-5</v>
      </c>
      <c r="E219" s="10">
        <f t="shared" si="10"/>
        <v>7.4819848782933143</v>
      </c>
    </row>
    <row r="220" spans="1:5" s="12" customFormat="1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6.3107787934201979E-5</v>
      </c>
      <c r="E220" s="10">
        <f t="shared" si="10"/>
        <v>9.1523381284396503</v>
      </c>
    </row>
    <row r="221" spans="1:5" s="12" customFormat="1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6.1509948395013696E-5</v>
      </c>
      <c r="E221" s="10">
        <f t="shared" si="10"/>
        <v>5.612269393161526</v>
      </c>
    </row>
    <row r="222" spans="1:5" s="12" customFormat="1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7.827623308429772E-5</v>
      </c>
      <c r="E222" s="10">
        <f t="shared" si="10"/>
        <v>8.6146064968490634</v>
      </c>
    </row>
    <row r="223" spans="1:5" s="12" customFormat="1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7.8074696293587781E-5</v>
      </c>
      <c r="E223" s="10">
        <f t="shared" si="10"/>
        <v>7.5206075131683141</v>
      </c>
    </row>
    <row r="224" spans="1:5" s="12" customFormat="1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8.5016536782726206E-5</v>
      </c>
      <c r="E224" s="10">
        <f t="shared" si="10"/>
        <v>9.3278358795731222</v>
      </c>
    </row>
    <row r="225" spans="1:5" s="12" customFormat="1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7.9039661062824882E-5</v>
      </c>
      <c r="E225" s="10">
        <f t="shared" si="10"/>
        <v>5.4370508480795294</v>
      </c>
    </row>
    <row r="226" spans="1:5" s="12" customFormat="1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9.9702590855560376E-5</v>
      </c>
      <c r="E226" s="10">
        <f t="shared" si="10"/>
        <v>9.2003280202703319</v>
      </c>
    </row>
    <row r="227" spans="1:5" s="12" customFormat="1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9.2195944691925253E-5</v>
      </c>
      <c r="E227" s="10">
        <f t="shared" si="10"/>
        <v>8.8889899666032672</v>
      </c>
    </row>
    <row r="228" spans="1:5" s="12" customFormat="1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8.8351274278847269E-5</v>
      </c>
      <c r="E228" s="10">
        <f t="shared" si="10"/>
        <v>9.3114628279192768</v>
      </c>
    </row>
    <row r="229" spans="1:5" s="12" customFormat="1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8.1924306024835257E-5</v>
      </c>
      <c r="E229" s="10">
        <f t="shared" si="10"/>
        <v>9.1652079625108076</v>
      </c>
    </row>
    <row r="230" spans="1:5" s="12" customFormat="1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7.7577923370543471E-5</v>
      </c>
      <c r="E230" s="10">
        <f t="shared" si="10"/>
        <v>7.6492022616688047</v>
      </c>
    </row>
    <row r="231" spans="1:5" s="12" customFormat="1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8.3693551554408984E-5</v>
      </c>
      <c r="E231" s="10">
        <f t="shared" si="10"/>
        <v>7.9131004105101379</v>
      </c>
    </row>
    <row r="232" spans="1:5" s="12" customFormat="1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8.7813777898626069E-5</v>
      </c>
      <c r="E232" s="10">
        <f t="shared" si="10"/>
        <v>9.0336428535116617</v>
      </c>
    </row>
    <row r="233" spans="1:5" s="12" customFormat="1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8.3513192745113244E-5</v>
      </c>
      <c r="E233" s="10">
        <f t="shared" si="10"/>
        <v>3.9910153505835835</v>
      </c>
    </row>
    <row r="234" spans="1:5" s="12" customFormat="1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1.1495637505750201E-4</v>
      </c>
      <c r="E234" s="10">
        <f t="shared" si="10"/>
        <v>8.9532891448263978</v>
      </c>
    </row>
    <row r="235" spans="1:5" s="12" customFormat="1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1.0709872076699131E-4</v>
      </c>
      <c r="E235" s="10">
        <f t="shared" si="10"/>
        <v>8.3656955275261939</v>
      </c>
    </row>
    <row r="236" spans="1:5" s="12" customFormat="1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1.0575027452453602E-4</v>
      </c>
      <c r="E236" s="10">
        <f t="shared" si="10"/>
        <v>9.1544295291934716</v>
      </c>
    </row>
    <row r="237" spans="1:5" s="12" customFormat="1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9.7592067232398627E-5</v>
      </c>
      <c r="E237" s="10">
        <f t="shared" si="10"/>
        <v>8.2624330577787326</v>
      </c>
    </row>
    <row r="238" spans="1:5" s="12" customFormat="1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9.8079686033584237E-5</v>
      </c>
      <c r="E238" s="10">
        <f t="shared" si="10"/>
        <v>8.9464858392825946</v>
      </c>
    </row>
    <row r="239" spans="1:5" s="12" customFormat="1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9.2927502746736629E-5</v>
      </c>
      <c r="E239" s="10">
        <f t="shared" si="10"/>
        <v>9.2752985530409457</v>
      </c>
    </row>
    <row r="240" spans="1:5" s="12" customFormat="1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8.5986818935136704E-5</v>
      </c>
      <c r="E240" s="10">
        <f t="shared" si="10"/>
        <v>9.0855614349784979</v>
      </c>
    </row>
    <row r="241" spans="1:5" s="12" customFormat="1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8.1582196986543199E-5</v>
      </c>
      <c r="E241" s="10">
        <f t="shared" si="10"/>
        <v>8.4024313729314901</v>
      </c>
    </row>
    <row r="242" spans="1:5" s="12" customFormat="1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8.2477305131668186E-5</v>
      </c>
      <c r="E242" s="10">
        <f t="shared" si="10"/>
        <v>9.0378968739398609</v>
      </c>
    </row>
    <row r="243" spans="1:5" s="12" customFormat="1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7.8921838755899559E-5</v>
      </c>
      <c r="E243" s="10">
        <f t="shared" si="10"/>
        <v>3.5545191744320936</v>
      </c>
    </row>
    <row r="244" spans="1:5" s="12" customFormat="1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1.1195521992741781E-4</v>
      </c>
      <c r="E244" s="10">
        <f t="shared" si="10"/>
        <v>9.0581100029526027</v>
      </c>
    </row>
    <row r="245" spans="1:5" s="12" customFormat="1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1.0360622995253731E-4</v>
      </c>
      <c r="E245" s="10">
        <f t="shared" si="10"/>
        <v>8.5778765867424003</v>
      </c>
    </row>
    <row r="246" spans="1:5" s="12" customFormat="1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1.007989255287882E-4</v>
      </c>
      <c r="E246" s="10">
        <f t="shared" si="10"/>
        <v>8.6810787040042463</v>
      </c>
    </row>
    <row r="247" spans="1:5" s="12" customFormat="1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9.7467597660944193E-5</v>
      </c>
      <c r="E247" s="10">
        <f t="shared" si="10"/>
        <v>9.172160004802322</v>
      </c>
    </row>
    <row r="248" spans="1:5" s="12" customFormat="1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9.0572622649066434E-5</v>
      </c>
      <c r="E248" s="10">
        <f t="shared" si="10"/>
        <v>8.8063138867657145</v>
      </c>
    </row>
    <row r="249" spans="1:5" s="12" customFormat="1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8.7577960906329839E-5</v>
      </c>
      <c r="E249" s="10">
        <f t="shared" si="10"/>
        <v>9.3183139435786249</v>
      </c>
    </row>
    <row r="250" spans="1:5" s="12" customFormat="1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8.123320044695828E-5</v>
      </c>
      <c r="E250" s="10">
        <f t="shared" si="10"/>
        <v>9.2196155707777816</v>
      </c>
    </row>
    <row r="251" spans="1:5" s="12" customFormat="1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7.6623672308539177E-5</v>
      </c>
      <c r="E251" s="10">
        <f t="shared" si="10"/>
        <v>7.9348557655897096</v>
      </c>
    </row>
    <row r="252" spans="1:5" s="12" customFormat="1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8.0934504575979626E-5</v>
      </c>
      <c r="E252" s="10">
        <f t="shared" si="10"/>
        <v>7.3444176303914741</v>
      </c>
    </row>
    <row r="253" spans="1:5" s="12" customFormat="1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8.902762645718032E-5</v>
      </c>
      <c r="E253" s="10">
        <f t="shared" si="10"/>
        <v>9.0575073958761916</v>
      </c>
    </row>
    <row r="254" spans="1:5" s="12" customFormat="1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8.4369893331777236E-5</v>
      </c>
      <c r="E254" s="10">
        <f t="shared" si="10"/>
        <v>9.3576207595977223</v>
      </c>
    </row>
    <row r="255" spans="1:5" s="12" customFormat="1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7.8292883937580739E-5</v>
      </c>
      <c r="E255" s="10">
        <f t="shared" si="10"/>
        <v>9.4079778742261251</v>
      </c>
    </row>
    <row r="256" spans="1:5" s="12" customFormat="1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7.2909857837860875E-5</v>
      </c>
      <c r="E256" s="10">
        <f t="shared" si="10"/>
        <v>4.8041556173819799</v>
      </c>
    </row>
    <row r="257" spans="1:5" s="12" customFormat="1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9.6413491093924383E-5</v>
      </c>
      <c r="E257" s="10">
        <f t="shared" si="10"/>
        <v>8.5014554824766186</v>
      </c>
    </row>
    <row r="258" spans="1:5" s="12" customFormat="1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9.5087455572428136E-5</v>
      </c>
      <c r="E258" s="10">
        <f t="shared" si="10"/>
        <v>8.7340102210375967</v>
      </c>
    </row>
    <row r="259" spans="1:5" s="12" customFormat="1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9.2063993701596786E-5</v>
      </c>
      <c r="E259" s="10">
        <f t="shared" si="10"/>
        <v>6.290816916381198</v>
      </c>
    </row>
    <row r="260" spans="1:5" s="12" customFormat="1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1.0818438401008543E-4</v>
      </c>
      <c r="E260" s="10">
        <f t="shared" si="10"/>
        <v>8.7623696321909534</v>
      </c>
    </row>
    <row r="261" spans="1:5" s="12" customFormat="1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1.0313905315555938E-4</v>
      </c>
      <c r="E261" s="10">
        <f t="shared" si="10"/>
        <v>9.1780449967296907</v>
      </c>
    </row>
    <row r="262" spans="1:5" s="12" customFormat="1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9.5227466907512803E-5</v>
      </c>
      <c r="E262" s="10">
        <f t="shared" ref="E262:E325" si="13">-LN(D262)-(C262^2)/D262</f>
        <v>9.0827473097536338</v>
      </c>
    </row>
    <row r="263" spans="1:5" s="12" customFormat="1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8.9416572815436508E-5</v>
      </c>
      <c r="E263" s="10">
        <f t="shared" si="13"/>
        <v>7.6707960530882708</v>
      </c>
    </row>
    <row r="264" spans="1:5" s="12" customFormat="1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9.5039992024816564E-5</v>
      </c>
      <c r="E264" s="10">
        <f t="shared" si="13"/>
        <v>9.2382205197975207</v>
      </c>
    </row>
    <row r="265" spans="1:5" s="12" customFormat="1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8.8026627987496857E-5</v>
      </c>
      <c r="E265" s="10">
        <f t="shared" si="13"/>
        <v>9.1082250234533753</v>
      </c>
    </row>
    <row r="266" spans="1:5" s="12" customFormat="1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8.3147113359127663E-5</v>
      </c>
      <c r="E266" s="10">
        <f t="shared" si="13"/>
        <v>9.0812775968053874</v>
      </c>
    </row>
    <row r="267" spans="1:5" s="12" customFormat="1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7.9194971672920511E-5</v>
      </c>
      <c r="E267" s="10">
        <f t="shared" si="13"/>
        <v>9.3803021043546231</v>
      </c>
    </row>
    <row r="268" spans="1:5" s="12" customFormat="1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7.3841523641595972E-5</v>
      </c>
      <c r="E268" s="10">
        <f t="shared" si="13"/>
        <v>9.5067473977751842</v>
      </c>
    </row>
    <row r="269" spans="1:5" s="12" customFormat="1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6.8593360269344575E-5</v>
      </c>
      <c r="E269" s="10">
        <f t="shared" si="13"/>
        <v>9.4725202637400212</v>
      </c>
    </row>
    <row r="270" spans="1:5" s="12" customFormat="1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6.4431386930188702E-5</v>
      </c>
      <c r="E270" s="10">
        <f t="shared" si="13"/>
        <v>9.4744116033986518</v>
      </c>
    </row>
    <row r="271" spans="1:5" s="12" customFormat="1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6.0929799721102524E-5</v>
      </c>
      <c r="E271" s="10">
        <f t="shared" si="13"/>
        <v>9.39533118858051</v>
      </c>
    </row>
    <row r="272" spans="1:5" s="12" customFormat="1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5.8377400349655005E-5</v>
      </c>
      <c r="E272" s="10">
        <f t="shared" si="13"/>
        <v>9.3815383609991212</v>
      </c>
    </row>
    <row r="273" spans="1:5" s="12" customFormat="1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5.6263794970970251E-5</v>
      </c>
      <c r="E273" s="10">
        <f t="shared" si="13"/>
        <v>9.5030087522158819</v>
      </c>
    </row>
    <row r="274" spans="1:5" s="12" customFormat="1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5.3878571737046753E-5</v>
      </c>
      <c r="E274" s="10">
        <f t="shared" si="13"/>
        <v>9.8037832626170776</v>
      </c>
    </row>
    <row r="275" spans="1:5" s="12" customFormat="1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5.049482182965236E-5</v>
      </c>
      <c r="E275" s="10">
        <f t="shared" si="13"/>
        <v>6.178540296552141</v>
      </c>
    </row>
    <row r="276" spans="1:5" s="12" customFormat="1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6.2946226097396559E-5</v>
      </c>
      <c r="E276" s="10">
        <f t="shared" si="13"/>
        <v>8.7406101276626629</v>
      </c>
    </row>
    <row r="277" spans="1:5" s="12" customFormat="1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6.3530564272729504E-5</v>
      </c>
      <c r="E277" s="10">
        <f t="shared" si="13"/>
        <v>9.6245712116959226</v>
      </c>
    </row>
    <row r="278" spans="1:5" s="12" customFormat="1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5.937583664766704E-5</v>
      </c>
      <c r="E278" s="10">
        <f t="shared" si="13"/>
        <v>9.4991981243258756</v>
      </c>
    </row>
    <row r="279" spans="1:5" s="12" customFormat="1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5.6536513784224741E-5</v>
      </c>
      <c r="E279" s="10">
        <f t="shared" si="13"/>
        <v>9.5423344870041014</v>
      </c>
    </row>
    <row r="280" spans="1:5" s="12" customFormat="1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5.3925002070251993E-5</v>
      </c>
      <c r="E280" s="10">
        <f t="shared" si="13"/>
        <v>9.8093010970374852</v>
      </c>
    </row>
    <row r="281" spans="1:5" s="12" customFormat="1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5.0508489856903282E-5</v>
      </c>
      <c r="E281" s="10">
        <f t="shared" si="13"/>
        <v>9.4944592418511071</v>
      </c>
    </row>
    <row r="282" spans="1:5" s="12" customFormat="1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4.8995502089655464E-5</v>
      </c>
      <c r="E282" s="10">
        <f t="shared" si="13"/>
        <v>9.8087205118169809</v>
      </c>
    </row>
    <row r="283" spans="1:5" s="12" customFormat="1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4.6408447221276701E-5</v>
      </c>
      <c r="E283" s="10">
        <f t="shared" si="13"/>
        <v>9.9659593703236311</v>
      </c>
    </row>
    <row r="284" spans="1:5" s="12" customFormat="1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4.3630514553702063E-5</v>
      </c>
      <c r="E284" s="10">
        <f t="shared" si="13"/>
        <v>9.4281614889668077</v>
      </c>
    </row>
    <row r="285" spans="1:5" s="12" customFormat="1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4.3280724247992076E-5</v>
      </c>
      <c r="E285" s="10">
        <f t="shared" si="13"/>
        <v>9.9625893158979348</v>
      </c>
    </row>
    <row r="286" spans="1:5" s="12" customFormat="1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4.1044748615264663E-5</v>
      </c>
      <c r="E286" s="10">
        <f t="shared" si="13"/>
        <v>10.083831803751414</v>
      </c>
    </row>
    <row r="287" spans="1:5" s="12" customFormat="1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3.876042934483341E-5</v>
      </c>
      <c r="E287" s="10">
        <f t="shared" si="13"/>
        <v>10.12173531204103</v>
      </c>
    </row>
    <row r="288" spans="1:5" s="12" customFormat="1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3.6740754737782841E-5</v>
      </c>
      <c r="E288" s="10">
        <f t="shared" si="13"/>
        <v>9.3839211248626544</v>
      </c>
    </row>
    <row r="289" spans="1:5" s="12" customFormat="1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3.7320945477823768E-5</v>
      </c>
      <c r="E289" s="10">
        <f t="shared" si="13"/>
        <v>10.117733402267191</v>
      </c>
    </row>
    <row r="290" spans="1:5" s="12" customFormat="1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3.5556518991914809E-5</v>
      </c>
      <c r="E290" s="10">
        <f t="shared" si="13"/>
        <v>7.492667004112338</v>
      </c>
    </row>
    <row r="291" spans="1:5" s="12" customFormat="1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4.1866203284319603E-5</v>
      </c>
      <c r="E291" s="10">
        <f t="shared" si="13"/>
        <v>9.5309271621556455</v>
      </c>
    </row>
    <row r="292" spans="1:5" s="12" customFormat="1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4.1370340011165069E-5</v>
      </c>
      <c r="E292" s="10">
        <f t="shared" si="13"/>
        <v>9.7463523171268847</v>
      </c>
    </row>
    <row r="293" spans="1:5" s="12" customFormat="1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4.0194215994588224E-5</v>
      </c>
      <c r="E293" s="10">
        <f t="shared" si="13"/>
        <v>10.116119124948037</v>
      </c>
    </row>
    <row r="294" spans="1:5" s="12" customFormat="1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3.7947100302032889E-5</v>
      </c>
      <c r="E294" s="10">
        <f t="shared" si="13"/>
        <v>7.3522757222316573</v>
      </c>
    </row>
    <row r="295" spans="1:5" s="12" customFormat="1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4.4828823718790868E-5</v>
      </c>
      <c r="E295" s="10">
        <f t="shared" si="13"/>
        <v>9.6800539711963491</v>
      </c>
    </row>
    <row r="296" spans="1:5" s="12" customFormat="1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4.3389520045484975E-5</v>
      </c>
      <c r="E296" s="10">
        <f t="shared" si="13"/>
        <v>10.002787204203736</v>
      </c>
    </row>
    <row r="297" spans="1:5" s="12" customFormat="1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4.0990009893602341E-5</v>
      </c>
      <c r="E297" s="10">
        <f t="shared" si="13"/>
        <v>9.9413182010442647</v>
      </c>
    </row>
    <row r="298" spans="1:5" s="12" customFormat="1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3.9202225781755734E-5</v>
      </c>
      <c r="E298" s="10">
        <f t="shared" si="13"/>
        <v>10.112935319158559</v>
      </c>
    </row>
    <row r="299" spans="1:5" s="12" customFormat="1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3.7135900460103362E-5</v>
      </c>
      <c r="E299" s="10">
        <f t="shared" si="13"/>
        <v>10.007601137464018</v>
      </c>
    </row>
    <row r="300" spans="1:5" s="12" customFormat="1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3.5743342828023612E-5</v>
      </c>
      <c r="E300" s="10">
        <f t="shared" si="13"/>
        <v>9.3230231035698203</v>
      </c>
    </row>
    <row r="301" spans="1:5" s="12" customFormat="1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3.6607884998706653E-5</v>
      </c>
      <c r="E301" s="10">
        <f t="shared" si="13"/>
        <v>9.4200261612201359</v>
      </c>
    </row>
    <row r="302" spans="1:5" s="12" customFormat="1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3.709168846937644E-5</v>
      </c>
      <c r="E302" s="10">
        <f t="shared" si="13"/>
        <v>10.038194782096946</v>
      </c>
    </row>
    <row r="303" spans="1:5" s="12" customFormat="1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3.5611448440204053E-5</v>
      </c>
      <c r="E303" s="10">
        <f t="shared" si="13"/>
        <v>8.060761443725994</v>
      </c>
    </row>
    <row r="304" spans="1:5" s="12" customFormat="1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4.0237189367356676E-5</v>
      </c>
      <c r="E304" s="10">
        <f t="shared" si="13"/>
        <v>8.7136865891524238</v>
      </c>
    </row>
    <row r="305" spans="1:5" s="12" customFormat="1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4.2688315267391168E-5</v>
      </c>
      <c r="E305" s="10">
        <f t="shared" si="13"/>
        <v>10.060829755223535</v>
      </c>
    </row>
    <row r="306" spans="1:5" s="12" customFormat="1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4.0200723650333695E-5</v>
      </c>
      <c r="E306" s="10">
        <f t="shared" si="13"/>
        <v>10.048605754578325</v>
      </c>
    </row>
    <row r="307" spans="1:5" s="12" customFormat="1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3.8178809931373941E-5</v>
      </c>
      <c r="E307" s="10">
        <f t="shared" si="13"/>
        <v>10.039083343472988</v>
      </c>
    </row>
    <row r="308" spans="1:5" s="12" customFormat="1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3.6520921889407135E-5</v>
      </c>
      <c r="E308" s="10">
        <f t="shared" si="13"/>
        <v>9.902749460067449</v>
      </c>
    </row>
    <row r="309" spans="1:5" s="12" customFormat="1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3.5543901360223644E-5</v>
      </c>
      <c r="E309" s="10">
        <f t="shared" si="13"/>
        <v>10.121181825434443</v>
      </c>
    </row>
    <row r="310" spans="1:5" s="12" customFormat="1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3.4061982390612629E-5</v>
      </c>
      <c r="E310" s="10">
        <f t="shared" si="13"/>
        <v>6.0170237388252685</v>
      </c>
    </row>
    <row r="311" spans="1:5" s="12" customFormat="1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4.4476460581037691E-5</v>
      </c>
      <c r="E311" s="10">
        <f t="shared" si="13"/>
        <v>9.9080673371166288</v>
      </c>
    </row>
    <row r="312" spans="1:5" s="12" customFormat="1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4.224264875557207E-5</v>
      </c>
      <c r="E312" s="10">
        <f t="shared" si="13"/>
        <v>9.901736820739778</v>
      </c>
    </row>
    <row r="313" spans="1:5" s="12" customFormat="1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4.0392474516619095E-5</v>
      </c>
      <c r="E313" s="10">
        <f t="shared" si="13"/>
        <v>10.101305137018056</v>
      </c>
    </row>
    <row r="314" spans="1:5" s="12" customFormat="1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3.8160958026908232E-5</v>
      </c>
      <c r="E314" s="10">
        <f t="shared" si="13"/>
        <v>10.064275059472266</v>
      </c>
    </row>
    <row r="315" spans="1:5" s="12" customFormat="1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3.6425797370499311E-5</v>
      </c>
      <c r="E315" s="10">
        <f t="shared" si="13"/>
        <v>10.039771757432128</v>
      </c>
    </row>
    <row r="316" spans="1:5" s="12" customFormat="1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3.504654126106766E-5</v>
      </c>
      <c r="E316" s="10">
        <f t="shared" si="13"/>
        <v>7.6613597097285604</v>
      </c>
    </row>
    <row r="317" spans="1:5" s="12" customFormat="1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4.083425301243683E-5</v>
      </c>
      <c r="E317" s="10">
        <f t="shared" si="13"/>
        <v>10.003353128049918</v>
      </c>
    </row>
    <row r="318" spans="1:5" s="12" customFormat="1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3.8860104248640174E-5</v>
      </c>
      <c r="E318" s="10">
        <f t="shared" si="13"/>
        <v>9.9922548385359828</v>
      </c>
    </row>
    <row r="319" spans="1:5" s="12" customFormat="1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3.7243035859397004E-5</v>
      </c>
      <c r="E319" s="10">
        <f t="shared" si="13"/>
        <v>9.8384739622884325</v>
      </c>
    </row>
    <row r="320" spans="1:5" s="12" customFormat="1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3.6358884397610362E-5</v>
      </c>
      <c r="E320" s="10">
        <f t="shared" si="13"/>
        <v>10.176802547297765</v>
      </c>
    </row>
    <row r="321" spans="1:5" s="12" customFormat="1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3.4574739336895082E-5</v>
      </c>
      <c r="E321" s="10">
        <f t="shared" si="13"/>
        <v>10.251523926992718</v>
      </c>
    </row>
    <row r="322" spans="1:5" s="12" customFormat="1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3.287384880260151E-5</v>
      </c>
      <c r="E322" s="10">
        <f t="shared" si="13"/>
        <v>10.279048067762682</v>
      </c>
    </row>
    <row r="323" spans="1:5" s="12" customFormat="1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3.1385709202057465E-5</v>
      </c>
      <c r="E323" s="10">
        <f t="shared" si="13"/>
        <v>9.1631805009628451</v>
      </c>
    </row>
    <row r="324" spans="1:5" s="12" customFormat="1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3.3067625784781206E-5</v>
      </c>
      <c r="E324" s="10">
        <f t="shared" si="13"/>
        <v>10.314888917532054</v>
      </c>
    </row>
    <row r="325" spans="1:5" s="12" customFormat="1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3.1447739780197102E-5</v>
      </c>
      <c r="E325" s="10">
        <f t="shared" si="13"/>
        <v>9.9745441678794062</v>
      </c>
    </row>
    <row r="326" spans="1:5" s="12" customFormat="1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3.0997410272034487E-5</v>
      </c>
      <c r="E326" s="10">
        <f t="shared" ref="E326:E389" si="16">-LN(D326)-(C326^2)/D326</f>
        <v>9.5869704608079722</v>
      </c>
    </row>
    <row r="327" spans="1:5" s="12" customFormat="1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3.1611917878891633E-5</v>
      </c>
      <c r="E327" s="10">
        <f t="shared" si="16"/>
        <v>8.1023801796655928</v>
      </c>
    </row>
    <row r="328" spans="1:5" s="12" customFormat="1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3.6073701189921805E-5</v>
      </c>
      <c r="E328" s="10">
        <f t="shared" si="16"/>
        <v>10.224859817037155</v>
      </c>
    </row>
    <row r="329" spans="1:5" s="12" customFormat="1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3.4193234806860651E-5</v>
      </c>
      <c r="E329" s="10">
        <f t="shared" si="16"/>
        <v>10.283481205827458</v>
      </c>
    </row>
    <row r="330" spans="1:5" s="12" customFormat="1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3.2466485343866351E-5</v>
      </c>
      <c r="E330" s="10">
        <f t="shared" si="16"/>
        <v>8.6706519749149233</v>
      </c>
    </row>
    <row r="331" spans="1:5" s="12" customFormat="1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3.540174788648812E-5</v>
      </c>
      <c r="E331" s="10">
        <f t="shared" si="16"/>
        <v>10.245414182305076</v>
      </c>
    </row>
    <row r="332" spans="1:5" s="12" customFormat="1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3.3576220271697283E-5</v>
      </c>
      <c r="E332" s="10">
        <f t="shared" si="16"/>
        <v>10.154473993294078</v>
      </c>
    </row>
    <row r="333" spans="1:5" s="12" customFormat="1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3.2317120944743528E-5</v>
      </c>
      <c r="E333" s="10">
        <f t="shared" si="16"/>
        <v>6.3561871255614024</v>
      </c>
    </row>
    <row r="334" spans="1:5" s="12" customFormat="1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4.1494777860803147E-5</v>
      </c>
      <c r="E334" s="10">
        <f t="shared" si="16"/>
        <v>9.9714125820758284</v>
      </c>
    </row>
    <row r="335" spans="1:5" s="12" customFormat="1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3.9521912931949408E-5</v>
      </c>
      <c r="E335" s="10">
        <f t="shared" si="16"/>
        <v>10.028905630174533</v>
      </c>
    </row>
    <row r="336" spans="1:5" s="12" customFormat="1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3.7677927670780469E-5</v>
      </c>
      <c r="E336" s="10">
        <f t="shared" si="16"/>
        <v>9.4316030733300593</v>
      </c>
    </row>
    <row r="337" spans="1:5" s="12" customFormat="1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3.8009618874260237E-5</v>
      </c>
      <c r="E337" s="10">
        <f t="shared" si="16"/>
        <v>10.086203906267523</v>
      </c>
    </row>
    <row r="338" spans="1:5" s="12" customFormat="1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3.622976871574392E-5</v>
      </c>
      <c r="E338" s="10">
        <f t="shared" si="16"/>
        <v>10.046281945568067</v>
      </c>
    </row>
    <row r="339" spans="1:5" s="12" customFormat="1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3.4861815660157767E-5</v>
      </c>
      <c r="E339" s="10">
        <f t="shared" si="16"/>
        <v>9.105128637750207</v>
      </c>
    </row>
    <row r="340" spans="1:5" s="12" customFormat="1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3.6444283797504999E-5</v>
      </c>
      <c r="E340" s="10">
        <f t="shared" si="16"/>
        <v>10.061082978842565</v>
      </c>
    </row>
    <row r="341" spans="1:5" s="12" customFormat="1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3.4997336013031829E-5</v>
      </c>
      <c r="E341" s="10">
        <f t="shared" si="16"/>
        <v>10.111158071771074</v>
      </c>
    </row>
    <row r="342" spans="1:5" s="12" customFormat="1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3.3633389126409576E-5</v>
      </c>
      <c r="E342" s="10">
        <f t="shared" si="16"/>
        <v>10.268524850593341</v>
      </c>
    </row>
    <row r="343" spans="1:5" s="12" customFormat="1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3.2045206538145604E-5</v>
      </c>
      <c r="E343" s="10">
        <f t="shared" si="16"/>
        <v>10.340574825746467</v>
      </c>
    </row>
    <row r="344" spans="1:5" s="12" customFormat="1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3.0532326528020705E-5</v>
      </c>
      <c r="E344" s="10">
        <f t="shared" si="16"/>
        <v>10.307620419263893</v>
      </c>
    </row>
    <row r="345" spans="1:5" s="12" customFormat="1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2.9361476660944672E-5</v>
      </c>
      <c r="E345" s="10">
        <f t="shared" si="16"/>
        <v>10.249630314169902</v>
      </c>
    </row>
    <row r="346" spans="1:5" s="12" customFormat="1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2.8524887064775415E-5</v>
      </c>
      <c r="E346" s="10">
        <f t="shared" si="16"/>
        <v>9.9962697908999409</v>
      </c>
    </row>
    <row r="347" spans="1:5" s="12" customFormat="1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2.8421922076472699E-5</v>
      </c>
      <c r="E347" s="10">
        <f t="shared" si="16"/>
        <v>4.0036075604041335</v>
      </c>
    </row>
    <row r="348" spans="1:5" s="12" customFormat="1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4.2535920987339613E-5</v>
      </c>
      <c r="E348" s="10">
        <f t="shared" si="16"/>
        <v>9.7862496911334276</v>
      </c>
    </row>
    <row r="349" spans="1:5" s="12" customFormat="1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4.1048652054638207E-5</v>
      </c>
      <c r="E349" s="10">
        <f t="shared" si="16"/>
        <v>8.0381056522534688</v>
      </c>
    </row>
    <row r="350" spans="1:5" s="12" customFormat="1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4.5766243403884256E-5</v>
      </c>
      <c r="E350" s="10">
        <f t="shared" si="16"/>
        <v>9.9772095361175257</v>
      </c>
    </row>
    <row r="351" spans="1:5" s="12" customFormat="1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4.3055630260667841E-5</v>
      </c>
      <c r="E351" s="10">
        <f t="shared" si="16"/>
        <v>9.8710913152360042</v>
      </c>
    </row>
    <row r="352" spans="1:5" s="12" customFormat="1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4.1185521468936093E-5</v>
      </c>
      <c r="E352" s="10">
        <f t="shared" si="16"/>
        <v>8.1805809363934703</v>
      </c>
    </row>
    <row r="353" spans="1:5" s="12" customFormat="1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4.5413597385470749E-5</v>
      </c>
      <c r="E353" s="10">
        <f t="shared" si="16"/>
        <v>9.6469414240051492</v>
      </c>
    </row>
    <row r="354" spans="1:5" s="12" customFormat="1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4.401427133866506E-5</v>
      </c>
      <c r="E354" s="10">
        <f t="shared" si="16"/>
        <v>9.9917260921827609</v>
      </c>
    </row>
    <row r="355" spans="1:5" s="12" customFormat="1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4.1548950663775168E-5</v>
      </c>
      <c r="E355" s="10">
        <f t="shared" si="16"/>
        <v>9.7091985533112553</v>
      </c>
    </row>
    <row r="356" spans="1:5" s="12" customFormat="1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4.0475737714293903E-5</v>
      </c>
      <c r="E356" s="10">
        <f t="shared" si="16"/>
        <v>10.033689617313183</v>
      </c>
    </row>
    <row r="357" spans="1:5" s="12" customFormat="1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3.8458114844368577E-5</v>
      </c>
      <c r="E357" s="10">
        <f t="shared" si="16"/>
        <v>10.031981708138042</v>
      </c>
    </row>
    <row r="358" spans="1:5" s="12" customFormat="1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3.6777646522986423E-5</v>
      </c>
      <c r="E358" s="10">
        <f t="shared" si="16"/>
        <v>10.180791885783957</v>
      </c>
    </row>
    <row r="359" spans="1:5" s="12" customFormat="1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3.4910088944792852E-5</v>
      </c>
      <c r="E359" s="10">
        <f t="shared" si="16"/>
        <v>10.223594921027225</v>
      </c>
    </row>
    <row r="360" spans="1:5" s="12" customFormat="1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3.3232846368521047E-5</v>
      </c>
      <c r="E360" s="10">
        <f t="shared" si="16"/>
        <v>8.0399327801650617</v>
      </c>
    </row>
    <row r="361" spans="1:5" s="12" customFormat="1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3.7888851503475993E-5</v>
      </c>
      <c r="E361" s="10">
        <f t="shared" si="16"/>
        <v>10.147602992071571</v>
      </c>
    </row>
    <row r="362" spans="1:5" s="12" customFormat="1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3.5934996768792842E-5</v>
      </c>
      <c r="E362" s="10">
        <f t="shared" si="16"/>
        <v>9.9434089918798723</v>
      </c>
    </row>
    <row r="363" spans="1:5" s="12" customFormat="1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3.4921879091002656E-5</v>
      </c>
      <c r="E363" s="10">
        <f t="shared" si="16"/>
        <v>10.129018216235187</v>
      </c>
    </row>
    <row r="364" spans="1:5" s="12" customFormat="1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3.3518050752991822E-5</v>
      </c>
      <c r="E364" s="10">
        <f t="shared" si="16"/>
        <v>10.243521987091736</v>
      </c>
    </row>
    <row r="365" spans="1:5" s="12" customFormat="1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3.2019417904940755E-5</v>
      </c>
      <c r="E365" s="10">
        <f t="shared" si="16"/>
        <v>9.927610649186219</v>
      </c>
    </row>
    <row r="366" spans="1:5" s="12" customFormat="1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3.1613638383421541E-5</v>
      </c>
      <c r="E366" s="10">
        <f t="shared" si="16"/>
        <v>9.4679332868322863</v>
      </c>
    </row>
    <row r="367" spans="1:5" s="12" customFormat="1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3.247551121541408E-5</v>
      </c>
      <c r="E367" s="10">
        <f t="shared" si="16"/>
        <v>9.7517477644604167</v>
      </c>
    </row>
    <row r="368" spans="1:5" s="12" customFormat="1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3.2482726473894508E-5</v>
      </c>
      <c r="E368" s="10">
        <f t="shared" si="16"/>
        <v>8.8197000275785218</v>
      </c>
    </row>
    <row r="369" spans="1:5" s="12" customFormat="1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3.5013699544537184E-5</v>
      </c>
      <c r="E369" s="10">
        <f t="shared" si="16"/>
        <v>10.197314842287886</v>
      </c>
    </row>
    <row r="370" spans="1:5" s="12" customFormat="1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3.3395561876262905E-5</v>
      </c>
      <c r="E370" s="10">
        <f t="shared" si="16"/>
        <v>9.6971743166161275</v>
      </c>
    </row>
    <row r="371" spans="1:5" s="12" customFormat="1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3.3439013723906237E-5</v>
      </c>
      <c r="E371" s="10">
        <f t="shared" si="16"/>
        <v>10.26282292085053</v>
      </c>
    </row>
    <row r="372" spans="1:5" s="12" customFormat="1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3.1899852910104543E-5</v>
      </c>
      <c r="E372" s="10">
        <f t="shared" si="16"/>
        <v>10.305614147031687</v>
      </c>
    </row>
    <row r="373" spans="1:5" s="12" customFormat="1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3.0505035586368975E-5</v>
      </c>
      <c r="E373" s="10">
        <f t="shared" si="16"/>
        <v>9.1839802634003682</v>
      </c>
    </row>
    <row r="374" spans="1:5" s="12" customFormat="1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3.2197028668425798E-5</v>
      </c>
      <c r="E374" s="10">
        <f t="shared" si="16"/>
        <v>10.190522944960554</v>
      </c>
    </row>
    <row r="375" spans="1:5" s="12" customFormat="1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3.1060785130206729E-5</v>
      </c>
      <c r="E375" s="10">
        <f t="shared" si="16"/>
        <v>10.370969434093263</v>
      </c>
    </row>
    <row r="376" spans="1:5" s="12" customFormat="1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2.9637834382315713E-5</v>
      </c>
      <c r="E376" s="10">
        <f t="shared" si="16"/>
        <v>10.299425517904412</v>
      </c>
    </row>
    <row r="377" spans="1:5" s="12" customFormat="1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2.8634475421734875E-5</v>
      </c>
      <c r="E377" s="10">
        <f t="shared" si="16"/>
        <v>9.0571973328295439</v>
      </c>
    </row>
    <row r="378" spans="1:5" s="12" customFormat="1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3.0759118762350101E-5</v>
      </c>
      <c r="E378" s="10">
        <f t="shared" si="16"/>
        <v>9.6236004709734573</v>
      </c>
    </row>
    <row r="379" spans="1:5" s="12" customFormat="1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3.1305092321056188E-5</v>
      </c>
      <c r="E379" s="10">
        <f t="shared" si="16"/>
        <v>10.350367806420241</v>
      </c>
    </row>
    <row r="380" spans="1:5" s="12" customFormat="1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2.9893686990581264E-5</v>
      </c>
      <c r="E380" s="10">
        <f t="shared" si="16"/>
        <v>10.391132245153001</v>
      </c>
    </row>
    <row r="381" spans="1:5" s="12" customFormat="1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2.8620006816600741E-5</v>
      </c>
      <c r="E381" s="10">
        <f t="shared" si="16"/>
        <v>10.153043476427705</v>
      </c>
    </row>
    <row r="382" spans="1:5" s="12" customFormat="1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2.8130105541939385E-5</v>
      </c>
      <c r="E382" s="10">
        <f t="shared" si="16"/>
        <v>10.180637186778474</v>
      </c>
    </row>
    <row r="383" spans="1:5" s="12" customFormat="1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2.7647411467790017E-5</v>
      </c>
      <c r="E383" s="10">
        <f t="shared" si="16"/>
        <v>9.4884351903267561</v>
      </c>
    </row>
    <row r="384" spans="1:5" s="12" customFormat="1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2.883188515904778E-5</v>
      </c>
      <c r="E384" s="10">
        <f t="shared" si="16"/>
        <v>10.018908952571374</v>
      </c>
    </row>
    <row r="385" spans="1:5" s="12" customFormat="1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2.8633151873840772E-5</v>
      </c>
      <c r="E385" s="10">
        <f t="shared" si="16"/>
        <v>7.9367795191071533</v>
      </c>
    </row>
    <row r="386" spans="1:5" s="12" customFormat="1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3.3433098424468733E-5</v>
      </c>
      <c r="E386" s="10">
        <f t="shared" si="16"/>
        <v>6.5070715582167065</v>
      </c>
    </row>
    <row r="387" spans="1:5" s="12" customFormat="1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4.2365870703865824E-5</v>
      </c>
      <c r="E387" s="10">
        <f t="shared" si="16"/>
        <v>10.034725978321937</v>
      </c>
    </row>
    <row r="388" spans="1:5" s="12" customFormat="1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4.0026247704044795E-5</v>
      </c>
      <c r="E388" s="10">
        <f t="shared" si="16"/>
        <v>10.095914696757665</v>
      </c>
    </row>
    <row r="389" spans="1:5" s="12" customFormat="1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3.7875564669184856E-5</v>
      </c>
      <c r="E389" s="10">
        <f t="shared" si="16"/>
        <v>9.3015486484979792</v>
      </c>
    </row>
    <row r="390" spans="1:5" s="12" customFormat="1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3.8596176236888297E-5</v>
      </c>
      <c r="E390" s="10">
        <f t="shared" ref="E390:E453" si="19">-LN(D390)-(C390^2)/D390</f>
        <v>9.0361911608292615</v>
      </c>
    </row>
    <row r="391" spans="1:5" s="12" customFormat="1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4.0098278468691934E-5</v>
      </c>
      <c r="E391" s="10">
        <f t="shared" si="19"/>
        <v>9.4093632430302545</v>
      </c>
    </row>
    <row r="392" spans="1:5" s="12" customFormat="1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4.0230965918550764E-5</v>
      </c>
      <c r="E392" s="10">
        <f t="shared" si="19"/>
        <v>10.049510880193505</v>
      </c>
    </row>
    <row r="393" spans="1:5" s="12" customFormat="1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3.820095881673235E-5</v>
      </c>
      <c r="E393" s="10">
        <f t="shared" si="19"/>
        <v>10.148192515385265</v>
      </c>
    </row>
    <row r="394" spans="1:5" s="12" customFormat="1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3.6191906295443362E-5</v>
      </c>
      <c r="E394" s="10">
        <f t="shared" si="19"/>
        <v>10.213213337169265</v>
      </c>
    </row>
    <row r="395" spans="1:5" s="12" customFormat="1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3.432614211574394E-5</v>
      </c>
      <c r="E395" s="10">
        <f t="shared" si="19"/>
        <v>10.222908873820952</v>
      </c>
    </row>
    <row r="396" spans="1:5" s="12" customFormat="1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3.2749727343722355E-5</v>
      </c>
      <c r="E396" s="10">
        <f t="shared" si="19"/>
        <v>10.28415039145116</v>
      </c>
    </row>
    <row r="397" spans="1:5" s="12" customFormat="1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3.1268686930655844E-5</v>
      </c>
      <c r="E397" s="10">
        <f t="shared" si="19"/>
        <v>8.7710685248028586</v>
      </c>
    </row>
    <row r="398" spans="1:5" s="12" customFormat="1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3.3981518244908778E-5</v>
      </c>
      <c r="E398" s="10">
        <f t="shared" si="19"/>
        <v>9.9766904783246666</v>
      </c>
    </row>
    <row r="399" spans="1:5" s="12" customFormat="1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3.3160752007362659E-5</v>
      </c>
      <c r="E399" s="10">
        <f t="shared" si="19"/>
        <v>8.5734802706056623</v>
      </c>
    </row>
    <row r="400" spans="1:5" s="12" customFormat="1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3.634018486317866E-5</v>
      </c>
      <c r="E400" s="10">
        <f t="shared" si="19"/>
        <v>8.6146819177340923</v>
      </c>
    </row>
    <row r="401" spans="1:5" s="12" customFormat="1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3.9293047712983051E-5</v>
      </c>
      <c r="E401" s="10">
        <f t="shared" si="19"/>
        <v>10.117064058156609</v>
      </c>
    </row>
    <row r="402" spans="1:5" s="12" customFormat="1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3.7197705009957582E-5</v>
      </c>
      <c r="E402" s="10">
        <f t="shared" si="19"/>
        <v>10.178832687371596</v>
      </c>
    </row>
    <row r="403" spans="1:5" s="12" customFormat="1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3.526428739315692E-5</v>
      </c>
      <c r="E403" s="10">
        <f t="shared" si="19"/>
        <v>10.023227187655113</v>
      </c>
    </row>
    <row r="404" spans="1:5" s="12" customFormat="1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3.4115896337887418E-5</v>
      </c>
      <c r="E404" s="10">
        <f t="shared" si="19"/>
        <v>10.227932767536915</v>
      </c>
    </row>
    <row r="405" spans="1:5" s="12" customFormat="1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3.256057019157109E-5</v>
      </c>
      <c r="E405" s="10">
        <f t="shared" si="19"/>
        <v>10.309822811557245</v>
      </c>
    </row>
    <row r="406" spans="1:5" s="12" customFormat="1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3.1041883177079731E-5</v>
      </c>
      <c r="E406" s="10">
        <f t="shared" si="19"/>
        <v>9.9710658819488689</v>
      </c>
    </row>
    <row r="407" spans="1:5" s="12" customFormat="1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3.0657371653026911E-5</v>
      </c>
      <c r="E407" s="10">
        <f t="shared" si="19"/>
        <v>10.341332459732811</v>
      </c>
    </row>
    <row r="408" spans="1:5" s="12" customFormat="1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2.9379578221022194E-5</v>
      </c>
      <c r="E408" s="10">
        <f t="shared" si="19"/>
        <v>-30.608797728411009</v>
      </c>
    </row>
    <row r="409" spans="1:5" s="12" customFormat="1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1.2864126310683371E-4</v>
      </c>
      <c r="E409" s="10">
        <f t="shared" si="19"/>
        <v>8.7180916950794369</v>
      </c>
    </row>
    <row r="410" spans="1:5" s="12" customFormat="1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1.2100439512148738E-4</v>
      </c>
      <c r="E410" s="10">
        <f t="shared" si="19"/>
        <v>8.9640538874472071</v>
      </c>
    </row>
    <row r="411" spans="1:5" s="12" customFormat="1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1.1203649359552385E-4</v>
      </c>
      <c r="E411" s="10">
        <f t="shared" si="19"/>
        <v>7.9361465410467478</v>
      </c>
    </row>
    <row r="412" spans="1:5" s="12" customFormat="1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1.1415582626372258E-4</v>
      </c>
      <c r="E412" s="10">
        <f t="shared" si="19"/>
        <v>8.3026572464009405</v>
      </c>
    </row>
    <row r="413" spans="1:5" s="12" customFormat="1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1.126224227323395E-4</v>
      </c>
      <c r="E413" s="10">
        <f t="shared" si="19"/>
        <v>6.960009976616071</v>
      </c>
    </row>
    <row r="414" spans="1:5" s="12" customFormat="1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1.2386423115489018E-4</v>
      </c>
      <c r="E414" s="10">
        <f t="shared" si="19"/>
        <v>8.947260009651492</v>
      </c>
    </row>
    <row r="415" spans="1:5" s="12" customFormat="1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1.145847447115319E-4</v>
      </c>
      <c r="E415" s="10">
        <f t="shared" si="19"/>
        <v>8.6309580787646354</v>
      </c>
    </row>
    <row r="416" spans="1:5" s="12" customFormat="1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1.0986771471257256E-4</v>
      </c>
      <c r="E416" s="10">
        <f t="shared" si="19"/>
        <v>9.112053769617134</v>
      </c>
    </row>
    <row r="417" spans="1:5" s="12" customFormat="1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1.0137772556310859E-4</v>
      </c>
      <c r="E417" s="10">
        <f t="shared" si="19"/>
        <v>9.1257945954872781</v>
      </c>
    </row>
    <row r="418" spans="1:5" s="12" customFormat="1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9.4211573362427384E-5</v>
      </c>
      <c r="E418" s="10">
        <f t="shared" si="19"/>
        <v>4.866409029006733</v>
      </c>
    </row>
    <row r="419" spans="1:5" s="12" customFormat="1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1.2168595972302218E-4</v>
      </c>
      <c r="E419" s="10">
        <f t="shared" si="19"/>
        <v>8.6461460383053019</v>
      </c>
    </row>
    <row r="420" spans="1:5" s="12" customFormat="1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1.1582888585943853E-4</v>
      </c>
      <c r="E420" s="10">
        <f t="shared" si="19"/>
        <v>8.9462403052924024</v>
      </c>
    </row>
    <row r="421" spans="1:5" s="12" customFormat="1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1.0789642320895517E-4</v>
      </c>
      <c r="E421" s="10">
        <f t="shared" si="19"/>
        <v>8.9985093044400077</v>
      </c>
    </row>
    <row r="422" spans="1:5" s="12" customFormat="1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1.0076743494606405E-4</v>
      </c>
      <c r="E422" s="10">
        <f t="shared" si="19"/>
        <v>8.0248531070740707</v>
      </c>
    </row>
    <row r="423" spans="1:5" s="12" customFormat="1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1.0295442740920703E-4</v>
      </c>
      <c r="E423" s="10">
        <f t="shared" si="19"/>
        <v>8.7915983214394213</v>
      </c>
    </row>
    <row r="424" spans="1:5" s="12" customFormat="1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9.8392566558185677E-5</v>
      </c>
      <c r="E424" s="10">
        <f t="shared" si="19"/>
        <v>6.2613404332897709</v>
      </c>
    </row>
    <row r="425" spans="1:5" s="12" customFormat="1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1.1522490802255058E-4</v>
      </c>
      <c r="E425" s="10">
        <f t="shared" si="19"/>
        <v>9.0675710421916502</v>
      </c>
    </row>
    <row r="426" spans="1:5" s="12" customFormat="1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1.0622525022269377E-4</v>
      </c>
      <c r="E426" s="10">
        <f t="shared" si="19"/>
        <v>9.1386729461525338</v>
      </c>
    </row>
    <row r="427" spans="1:5" s="12" customFormat="1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9.8124228935684793E-5</v>
      </c>
      <c r="E427" s="10">
        <f t="shared" si="19"/>
        <v>9.2197289978778478</v>
      </c>
    </row>
    <row r="428" spans="1:5" s="12" customFormat="1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9.0729556504132888E-5</v>
      </c>
      <c r="E428" s="10">
        <f t="shared" si="19"/>
        <v>8.8860871537882957</v>
      </c>
    </row>
    <row r="429" spans="1:5" s="12" customFormat="1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8.71107184208173E-5</v>
      </c>
      <c r="E429" s="10">
        <f t="shared" si="19"/>
        <v>8.6199044245628098</v>
      </c>
    </row>
    <row r="430" spans="1:5" s="12" customFormat="1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8.5919185778440796E-5</v>
      </c>
      <c r="E430" s="10">
        <f t="shared" si="19"/>
        <v>9.1993309491803661</v>
      </c>
    </row>
    <row r="431" spans="1:5" s="12" customFormat="1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8.0709593282112283E-5</v>
      </c>
      <c r="E431" s="10">
        <f t="shared" si="19"/>
        <v>9.407577162283971</v>
      </c>
    </row>
    <row r="432" spans="1:5" s="12" customFormat="1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7.4916933188834325E-5</v>
      </c>
      <c r="E432" s="10">
        <f t="shared" si="19"/>
        <v>9.409104157368942</v>
      </c>
    </row>
    <row r="433" spans="1:5" s="12" customFormat="1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7.0092404847236321E-5</v>
      </c>
      <c r="E433" s="10">
        <f t="shared" si="19"/>
        <v>8.3370224363596321</v>
      </c>
    </row>
    <row r="434" spans="1:5" s="12" customFormat="1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7.2320645838132945E-5</v>
      </c>
      <c r="E434" s="10">
        <f t="shared" si="19"/>
        <v>9.5172771633815003</v>
      </c>
    </row>
    <row r="435" spans="1:5" s="12" customFormat="1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6.7270316795891018E-5</v>
      </c>
      <c r="E435" s="10">
        <f t="shared" si="19"/>
        <v>9.468511061633869</v>
      </c>
    </row>
    <row r="436" spans="1:5" s="12" customFormat="1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6.3346339227929573E-5</v>
      </c>
      <c r="E436" s="10">
        <f t="shared" si="19"/>
        <v>9.661421688416576</v>
      </c>
    </row>
    <row r="437" spans="1:5" s="12" customFormat="1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5.9028244257650006E-5</v>
      </c>
      <c r="E437" s="10">
        <f t="shared" si="19"/>
        <v>9.6215039910827524</v>
      </c>
    </row>
    <row r="438" spans="1:5" s="12" customFormat="1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5.5640295069777479E-5</v>
      </c>
      <c r="E438" s="10">
        <f t="shared" si="19"/>
        <v>9.0201529902920097</v>
      </c>
    </row>
    <row r="439" spans="1:5" s="12" customFormat="1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5.5588494058416754E-5</v>
      </c>
      <c r="E439" s="10">
        <f t="shared" si="19"/>
        <v>9.1046274077650828</v>
      </c>
    </row>
    <row r="440" spans="1:5" s="12" customFormat="1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5.515073126118748E-5</v>
      </c>
      <c r="E440" s="10">
        <f t="shared" si="19"/>
        <v>9.584836068481918</v>
      </c>
    </row>
    <row r="441" spans="1:5" s="12" customFormat="1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5.2554902534856447E-5</v>
      </c>
      <c r="E441" s="10">
        <f t="shared" si="19"/>
        <v>7.6934861920004325</v>
      </c>
    </row>
    <row r="442" spans="1:5" s="12" customFormat="1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5.8644819104115952E-5</v>
      </c>
      <c r="E442" s="10">
        <f t="shared" si="19"/>
        <v>9.6655340118245601</v>
      </c>
    </row>
    <row r="443" spans="1:5" s="12" customFormat="1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5.5104169702526763E-5</v>
      </c>
      <c r="E443" s="10">
        <f t="shared" si="19"/>
        <v>9.7975653568501961</v>
      </c>
    </row>
    <row r="444" spans="1:5" s="12" customFormat="1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5.1538035225223678E-5</v>
      </c>
      <c r="E444" s="10">
        <f t="shared" si="19"/>
        <v>9.845154990197365</v>
      </c>
    </row>
    <row r="445" spans="1:5" s="12" customFormat="1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4.8372841090013552E-5</v>
      </c>
      <c r="E445" s="10">
        <f t="shared" si="19"/>
        <v>8.1636619245383777</v>
      </c>
    </row>
    <row r="446" spans="1:5" s="12" customFormat="1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5.2523190056070489E-5</v>
      </c>
      <c r="E446" s="10">
        <f t="shared" si="19"/>
        <v>9.7531843236490818</v>
      </c>
    </row>
    <row r="447" spans="1:5" s="12" customFormat="1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4.9591643808142079E-5</v>
      </c>
      <c r="E447" s="10">
        <f t="shared" si="19"/>
        <v>9.9092020497698741</v>
      </c>
    </row>
    <row r="448" spans="1:5" s="12" customFormat="1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4.649118119335991E-5</v>
      </c>
      <c r="E448" s="10">
        <f t="shared" si="19"/>
        <v>7.7650542369869804</v>
      </c>
    </row>
    <row r="449" spans="1:5" s="12" customFormat="1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5.223163541995144E-5</v>
      </c>
      <c r="E449" s="10">
        <f t="shared" si="19"/>
        <v>9.8481026326992485</v>
      </c>
    </row>
    <row r="450" spans="1:5" s="12" customFormat="1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4.8934657729017012E-5</v>
      </c>
      <c r="E450" s="10">
        <f t="shared" si="19"/>
        <v>9.9247281264379392</v>
      </c>
    </row>
    <row r="451" spans="1:5" s="12" customFormat="1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4.5884172953284794E-5</v>
      </c>
      <c r="E451" s="10">
        <f t="shared" si="19"/>
        <v>8.6528965899133521</v>
      </c>
    </row>
    <row r="452" spans="1:5" s="12" customFormat="1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4.8220426789641709E-5</v>
      </c>
      <c r="E452" s="10">
        <f t="shared" si="19"/>
        <v>9.7939670098035645</v>
      </c>
    </row>
    <row r="453" spans="1:5" s="12" customFormat="1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4.5819042225516279E-5</v>
      </c>
      <c r="E453" s="10">
        <f t="shared" si="19"/>
        <v>9.0765056009607292</v>
      </c>
    </row>
    <row r="454" spans="1:5" s="12" customFormat="1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4.6540780251811489E-5</v>
      </c>
      <c r="E454" s="10">
        <f t="shared" ref="E454:E517" si="22">-LN(D454)-(C454^2)/D454</f>
        <v>9.5732444707340036</v>
      </c>
    </row>
    <row r="455" spans="1:5" s="12" customFormat="1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4.5264168731862025E-5</v>
      </c>
      <c r="E455" s="10">
        <f t="shared" si="22"/>
        <v>9.9008808536641411</v>
      </c>
    </row>
    <row r="456" spans="1:5" s="12" customFormat="1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4.2927808195226513E-5</v>
      </c>
      <c r="E456" s="10">
        <f t="shared" si="22"/>
        <v>9.9028801725773281</v>
      </c>
    </row>
    <row r="457" spans="1:5" s="12" customFormat="1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4.0964096344681564E-5</v>
      </c>
      <c r="E457" s="10">
        <f t="shared" si="22"/>
        <v>10.069627632272395</v>
      </c>
    </row>
    <row r="458" spans="1:5" s="12" customFormat="1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3.8742151653508703E-5</v>
      </c>
      <c r="E458" s="10">
        <f t="shared" si="22"/>
        <v>9.8903893780830945</v>
      </c>
    </row>
    <row r="459" spans="1:5" s="12" customFormat="1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3.747299556466939E-5</v>
      </c>
      <c r="E459" s="10">
        <f t="shared" si="22"/>
        <v>4.9940686650620236</v>
      </c>
    </row>
    <row r="460" spans="1:5" s="12" customFormat="1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5.1693910527134519E-5</v>
      </c>
      <c r="E460" s="10">
        <f t="shared" si="22"/>
        <v>8.0719235830409204</v>
      </c>
    </row>
    <row r="461" spans="1:5" s="12" customFormat="1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5.6145980647742601E-5</v>
      </c>
      <c r="E461" s="10">
        <f t="shared" si="22"/>
        <v>9.7302962414279008</v>
      </c>
    </row>
    <row r="462" spans="1:5" s="12" customFormat="1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5.2714228026809305E-5</v>
      </c>
      <c r="E462" s="10">
        <f t="shared" si="22"/>
        <v>9.8183714493521066</v>
      </c>
    </row>
    <row r="463" spans="1:5" s="12" customFormat="1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4.9464611448135158E-5</v>
      </c>
      <c r="E463" s="10">
        <f t="shared" si="22"/>
        <v>8.4098174379152955</v>
      </c>
    </row>
    <row r="464" spans="1:5" s="12" customFormat="1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5.2570830769759592E-5</v>
      </c>
      <c r="E464" s="10">
        <f t="shared" si="22"/>
        <v>9.8373184324540528</v>
      </c>
    </row>
    <row r="465" spans="1:5" s="12" customFormat="1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4.9262597524574724E-5</v>
      </c>
      <c r="E465" s="10">
        <f t="shared" si="22"/>
        <v>9.0312948864811009</v>
      </c>
    </row>
    <row r="466" spans="1:5" s="12" customFormat="1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4.9825420128654059E-5</v>
      </c>
      <c r="E466" s="10">
        <f t="shared" si="22"/>
        <v>9.8591852991942037</v>
      </c>
    </row>
    <row r="467" spans="1:5" s="12" customFormat="1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4.6892269699206433E-5</v>
      </c>
      <c r="E467" s="10">
        <f t="shared" si="22"/>
        <v>9.9588522165362896</v>
      </c>
    </row>
    <row r="468" spans="1:5" s="12" customFormat="1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4.4058574581091714E-5</v>
      </c>
      <c r="E468" s="10">
        <f t="shared" si="22"/>
        <v>9.9969104638742543</v>
      </c>
    </row>
    <row r="469" spans="1:5" s="12" customFormat="1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4.1566673264146292E-5</v>
      </c>
      <c r="E469" s="10">
        <f t="shared" si="22"/>
        <v>7.8234286092490688</v>
      </c>
    </row>
    <row r="470" spans="1:5" s="12" customFormat="1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4.702745726367235E-5</v>
      </c>
      <c r="E470" s="10">
        <f t="shared" si="22"/>
        <v>9.3325538290527046</v>
      </c>
    </row>
    <row r="471" spans="1:5" s="12" customFormat="1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4.6626513063074133E-5</v>
      </c>
      <c r="E471" s="10">
        <f t="shared" si="22"/>
        <v>9.9204629532968092</v>
      </c>
    </row>
    <row r="472" spans="1:5" s="12" customFormat="1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4.3987870896858817E-5</v>
      </c>
      <c r="E472" s="10">
        <f t="shared" si="22"/>
        <v>8.5826051968572781</v>
      </c>
    </row>
    <row r="473" spans="1:5" s="12" customFormat="1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4.6695876023230382E-5</v>
      </c>
      <c r="E473" s="10">
        <f t="shared" si="22"/>
        <v>9.9704636725879041</v>
      </c>
    </row>
    <row r="474" spans="1:5" s="12" customFormat="1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4.3850816738637437E-5</v>
      </c>
      <c r="E474" s="10">
        <f t="shared" si="22"/>
        <v>9.7162390918012882</v>
      </c>
    </row>
    <row r="475" spans="1:5" s="12" customFormat="1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4.2420630564164777E-5</v>
      </c>
      <c r="E475" s="10">
        <f t="shared" si="22"/>
        <v>9.9873221570935229</v>
      </c>
    </row>
    <row r="476" spans="1:5" s="12" customFormat="1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4.0239361836870395E-5</v>
      </c>
      <c r="E476" s="10">
        <f t="shared" si="22"/>
        <v>9.4101555978806335</v>
      </c>
    </row>
    <row r="477" spans="1:5" s="12" customFormat="1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4.0353334252223005E-5</v>
      </c>
      <c r="E477" s="10">
        <f t="shared" si="22"/>
        <v>8.1708710315200346</v>
      </c>
    </row>
    <row r="478" spans="1:5" s="12" customFormat="1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4.4624549567602944E-5</v>
      </c>
      <c r="E478" s="10">
        <f t="shared" si="22"/>
        <v>3.0995899715497828</v>
      </c>
    </row>
    <row r="479" spans="1:5" s="12" customFormat="1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6.7702305021426516E-5</v>
      </c>
      <c r="E479" s="10">
        <f t="shared" si="22"/>
        <v>7.6907842293864483</v>
      </c>
    </row>
    <row r="480" spans="1:5" s="12" customFormat="1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7.3744796429044436E-5</v>
      </c>
      <c r="E480" s="10">
        <f t="shared" si="22"/>
        <v>9.5023573931858145</v>
      </c>
    </row>
    <row r="481" spans="1:5" s="12" customFormat="1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6.8540328889820791E-5</v>
      </c>
      <c r="E481" s="10">
        <f t="shared" si="22"/>
        <v>7.9233868559557941</v>
      </c>
    </row>
    <row r="482" spans="1:5" s="12" customFormat="1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7.3241182800559451E-5</v>
      </c>
      <c r="E482" s="10">
        <f t="shared" si="22"/>
        <v>6.373800877721596</v>
      </c>
    </row>
    <row r="483" spans="1:5" s="12" customFormat="1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8.7231124356996413E-5</v>
      </c>
      <c r="E483" s="10">
        <f t="shared" si="22"/>
        <v>9.0810208252363829</v>
      </c>
    </row>
    <row r="484" spans="1:5" s="12" customFormat="1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8.2671798574225053E-5</v>
      </c>
      <c r="E484" s="10">
        <f t="shared" si="22"/>
        <v>8.885364599938816</v>
      </c>
    </row>
    <row r="485" spans="1:5" s="12" customFormat="1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8.0140087194411266E-5</v>
      </c>
      <c r="E485" s="10">
        <f t="shared" si="22"/>
        <v>9.4133629431598127</v>
      </c>
    </row>
    <row r="486" spans="1:5" s="12" customFormat="1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7.4406460085949433E-5</v>
      </c>
      <c r="E486" s="10">
        <f t="shared" si="22"/>
        <v>9.4657051406808019</v>
      </c>
    </row>
    <row r="487" spans="1:5" s="12" customFormat="1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6.9315209524345393E-5</v>
      </c>
      <c r="E487" s="10">
        <f t="shared" si="22"/>
        <v>6.908026514802339</v>
      </c>
    </row>
    <row r="488" spans="1:5" s="12" customFormat="1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7.985795653369858E-5</v>
      </c>
      <c r="E488" s="10">
        <f t="shared" si="22"/>
        <v>8.956940504399963</v>
      </c>
    </row>
    <row r="489" spans="1:5" s="12" customFormat="1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7.7212203687541936E-5</v>
      </c>
      <c r="E489" s="10">
        <f t="shared" si="22"/>
        <v>7.3150957545958359</v>
      </c>
    </row>
    <row r="490" spans="1:5" s="12" customFormat="1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8.548698353830355E-5</v>
      </c>
      <c r="E490" s="10">
        <f t="shared" si="22"/>
        <v>9.2467730580041767</v>
      </c>
    </row>
    <row r="491" spans="1:5" s="12" customFormat="1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8.0008119029080114E-5</v>
      </c>
      <c r="E491" s="10">
        <f t="shared" si="22"/>
        <v>9.3023205103988964</v>
      </c>
    </row>
    <row r="492" spans="1:5" s="12" customFormat="1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7.5038004287858882E-5</v>
      </c>
      <c r="E492" s="10">
        <f t="shared" si="22"/>
        <v>8.415813741730906</v>
      </c>
    </row>
    <row r="493" spans="1:5" s="12" customFormat="1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7.640880188431217E-5</v>
      </c>
      <c r="E493" s="10">
        <f t="shared" si="22"/>
        <v>9.4771234185890272</v>
      </c>
    </row>
    <row r="494" spans="1:5" s="12" customFormat="1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7.090235105765817E-5</v>
      </c>
      <c r="E494" s="10">
        <f t="shared" si="22"/>
        <v>9.5195587629770024</v>
      </c>
    </row>
    <row r="495" spans="1:5" s="12" customFormat="1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6.6081084996438537E-5</v>
      </c>
      <c r="E495" s="10">
        <f t="shared" si="22"/>
        <v>7.8933184785048986</v>
      </c>
    </row>
    <row r="496" spans="1:5" s="12" customFormat="1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7.1028626005480876E-5</v>
      </c>
      <c r="E496" s="10">
        <f t="shared" si="22"/>
        <v>9.3719584211238551</v>
      </c>
    </row>
    <row r="497" spans="1:5" s="12" customFormat="1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6.706007974082508E-5</v>
      </c>
      <c r="E497" s="10">
        <f t="shared" si="22"/>
        <v>9.6081201785746302</v>
      </c>
    </row>
    <row r="498" spans="1:5" s="12" customFormat="1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6.2389368128379006E-5</v>
      </c>
      <c r="E498" s="10">
        <f t="shared" si="22"/>
        <v>9.5071378596079885</v>
      </c>
    </row>
    <row r="499" spans="1:5" s="12" customFormat="1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5.9038724068919967E-5</v>
      </c>
      <c r="E499" s="10">
        <f t="shared" si="22"/>
        <v>9.722939976839541</v>
      </c>
    </row>
    <row r="500" spans="1:5" s="12" customFormat="1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5.5149669260609507E-5</v>
      </c>
      <c r="E500" s="10">
        <f t="shared" si="22"/>
        <v>6.1567102247388092</v>
      </c>
    </row>
    <row r="501" spans="1:5" s="12" customFormat="1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6.8319638975334484E-5</v>
      </c>
      <c r="E501" s="10">
        <f t="shared" si="22"/>
        <v>9.1121770715634973</v>
      </c>
    </row>
    <row r="502" spans="1:5" s="12" customFormat="1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6.6255354728407789E-5</v>
      </c>
      <c r="E502" s="10">
        <f t="shared" si="22"/>
        <v>4.1417770998019732</v>
      </c>
    </row>
    <row r="503" spans="1:5" s="12" customFormat="1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9.192512968215931E-5</v>
      </c>
      <c r="E503" s="10">
        <f t="shared" si="22"/>
        <v>9.189901679069127</v>
      </c>
    </row>
    <row r="504" spans="1:5" s="12" customFormat="1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8.5811589537238589E-5</v>
      </c>
      <c r="E504" s="10">
        <f t="shared" si="22"/>
        <v>9.3204203082800028</v>
      </c>
    </row>
    <row r="505" spans="1:5" s="12" customFormat="1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7.9752683697473939E-5</v>
      </c>
      <c r="E505" s="10">
        <f t="shared" si="22"/>
        <v>9.436462664141029</v>
      </c>
    </row>
    <row r="506" spans="1:5" s="12" customFormat="1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7.3931883969901747E-5</v>
      </c>
      <c r="E506" s="10">
        <f t="shared" si="22"/>
        <v>9.4546687556785436</v>
      </c>
    </row>
    <row r="507" spans="1:5" s="12" customFormat="1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6.8989183522818429E-5</v>
      </c>
      <c r="E507" s="10">
        <f t="shared" si="22"/>
        <v>9.2920528025505149</v>
      </c>
    </row>
    <row r="508" spans="1:5" s="12" customFormat="1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6.5800546057567721E-5</v>
      </c>
      <c r="E508" s="10">
        <f t="shared" si="22"/>
        <v>7.3591468474741966</v>
      </c>
    </row>
    <row r="509" spans="1:5" s="12" customFormat="1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7.3687185875209417E-5</v>
      </c>
      <c r="E509" s="10">
        <f t="shared" si="22"/>
        <v>9.1939143526811158</v>
      </c>
    </row>
    <row r="510" spans="1:5" s="12" customFormat="1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7.0387941582205694E-5</v>
      </c>
      <c r="E510" s="10">
        <f t="shared" si="22"/>
        <v>3.9892610388786265</v>
      </c>
    </row>
    <row r="511" spans="1:5" s="12" customFormat="1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9.8114913989106434E-5</v>
      </c>
      <c r="E511" s="10">
        <f t="shared" si="22"/>
        <v>9.0075049033506254</v>
      </c>
    </row>
    <row r="512" spans="1:5" s="12" customFormat="1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9.2458214947157392E-5</v>
      </c>
      <c r="E512" s="10">
        <f t="shared" si="22"/>
        <v>3.3975809511024879</v>
      </c>
    </row>
    <row r="513" spans="1:5" s="12" customFormat="1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1.3091592148461225E-4</v>
      </c>
      <c r="E513" s="10">
        <f t="shared" si="22"/>
        <v>6.9875718341780901</v>
      </c>
    </row>
    <row r="514" spans="1:5" s="12" customFormat="1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1.4182098374527238E-4</v>
      </c>
      <c r="E514" s="10">
        <f t="shared" si="22"/>
        <v>8.1195632479911435</v>
      </c>
    </row>
    <row r="515" spans="1:5" s="12" customFormat="1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1.3918865077298847E-4</v>
      </c>
      <c r="E515" s="10">
        <f t="shared" si="22"/>
        <v>7.7306114723446413</v>
      </c>
    </row>
    <row r="516" spans="1:5" s="12" customFormat="1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1.4136214549772378E-4</v>
      </c>
      <c r="E516" s="10">
        <f t="shared" si="22"/>
        <v>8.4931111980373402</v>
      </c>
    </row>
    <row r="517" spans="1:5" s="12" customFormat="1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1.3437745410211282E-4</v>
      </c>
      <c r="E517" s="10">
        <f t="shared" si="22"/>
        <v>8.7734349282378616</v>
      </c>
    </row>
    <row r="518" spans="1:5" s="12" customFormat="1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1.2523100603062105E-4</v>
      </c>
      <c r="E518" s="10">
        <f t="shared" ref="E518:E581" si="25">-LN(D518)-(C518^2)/D518</f>
        <v>3.3412316781077402</v>
      </c>
    </row>
    <row r="519" spans="1:5" s="12" customFormat="1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1.742631994553418E-4</v>
      </c>
      <c r="E519" s="10">
        <f t="shared" si="25"/>
        <v>5.3078431492685727</v>
      </c>
    </row>
    <row r="520" spans="1:5" s="12" customFormat="1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2.0858630658237654E-4</v>
      </c>
      <c r="E520" s="10">
        <f t="shared" si="25"/>
        <v>8.293273772525291</v>
      </c>
    </row>
    <row r="521" spans="1:5" s="12" customFormat="1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1.9434899211332054E-4</v>
      </c>
      <c r="E521" s="10">
        <f t="shared" si="25"/>
        <v>7.526986055270422</v>
      </c>
    </row>
    <row r="522" spans="1:5" s="12" customFormat="1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1.9474012006019418E-4</v>
      </c>
      <c r="E522" s="10">
        <f t="shared" si="25"/>
        <v>4.0296253915381568</v>
      </c>
    </row>
    <row r="523" spans="1:5" s="12" customFormat="1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2.5189135240934267E-4</v>
      </c>
      <c r="E523" s="10">
        <f t="shared" si="25"/>
        <v>8.2859439472110594</v>
      </c>
    </row>
    <row r="524" spans="1:5" s="12" customFormat="1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2.3061010588714E-4</v>
      </c>
      <c r="E524" s="10">
        <f t="shared" si="25"/>
        <v>8.373718295073159</v>
      </c>
    </row>
    <row r="525" spans="1:5" s="12" customFormat="1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2.1125010284830849E-4</v>
      </c>
      <c r="E525" s="10">
        <f t="shared" si="25"/>
        <v>6.901948127448942</v>
      </c>
    </row>
    <row r="526" spans="1:5" s="12" customFormat="1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2.2109989826336161E-4</v>
      </c>
      <c r="E526" s="10">
        <f t="shared" si="25"/>
        <v>7.5420594483122816</v>
      </c>
    </row>
    <row r="527" spans="1:5" s="12" customFormat="1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2.187039367792795E-4</v>
      </c>
      <c r="E527" s="10">
        <f t="shared" si="25"/>
        <v>8.3795332400961708</v>
      </c>
    </row>
    <row r="528" spans="1:5" s="12" customFormat="1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2.0127370619956228E-4</v>
      </c>
      <c r="E528" s="10">
        <f t="shared" si="25"/>
        <v>5.5123699355823135</v>
      </c>
    </row>
    <row r="529" spans="1:5" s="12" customFormat="1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2.3485675524327504E-4</v>
      </c>
      <c r="E529" s="10">
        <f t="shared" si="25"/>
        <v>8.3562250216306442</v>
      </c>
    </row>
    <row r="530" spans="1:5" s="12" customFormat="1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2.1510067711299683E-4</v>
      </c>
      <c r="E530" s="10">
        <f t="shared" si="25"/>
        <v>8.4389204515163243</v>
      </c>
    </row>
    <row r="531" spans="1:5" s="12" customFormat="1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1.9721255045487181E-4</v>
      </c>
      <c r="E531" s="10">
        <f t="shared" si="25"/>
        <v>7.8355705064495949</v>
      </c>
    </row>
    <row r="532" spans="1:5" s="12" customFormat="1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1.9227424374649172E-4</v>
      </c>
      <c r="E532" s="10">
        <f t="shared" si="25"/>
        <v>8.5506071179057255</v>
      </c>
    </row>
    <row r="533" spans="1:5" s="12" customFormat="1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1.7643525603537401E-4</v>
      </c>
      <c r="E533" s="10">
        <f t="shared" si="25"/>
        <v>7.8884147173391277</v>
      </c>
    </row>
    <row r="534" spans="1:5" s="12" customFormat="1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1.7301954851652566E-4</v>
      </c>
      <c r="E534" s="10">
        <f t="shared" si="25"/>
        <v>8.2441673636697868</v>
      </c>
    </row>
    <row r="535" spans="1:5" s="12" customFormat="1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1.6484528558054478E-4</v>
      </c>
      <c r="E535" s="10">
        <f t="shared" si="25"/>
        <v>5.3680784774743469</v>
      </c>
    </row>
    <row r="536" spans="1:5" s="12" customFormat="1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1.9732192145917614E-4</v>
      </c>
      <c r="E536" s="10">
        <f t="shared" si="25"/>
        <v>6.0952219489950261</v>
      </c>
    </row>
    <row r="537" spans="1:5" s="12" customFormat="1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2.2100773106100587E-4</v>
      </c>
      <c r="E537" s="10">
        <f t="shared" si="25"/>
        <v>8.3382166732655296</v>
      </c>
    </row>
    <row r="538" spans="1:5" s="12" customFormat="1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2.039480422129721E-4</v>
      </c>
      <c r="E538" s="10">
        <f t="shared" si="25"/>
        <v>7.8807443711500103</v>
      </c>
    </row>
    <row r="539" spans="1:5" s="12" customFormat="1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1.9745565564243902E-4</v>
      </c>
      <c r="E539" s="10">
        <f t="shared" si="25"/>
        <v>7.9750218078546533</v>
      </c>
    </row>
    <row r="540" spans="1:5" s="12" customFormat="1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1.9019314731951291E-4</v>
      </c>
      <c r="E540" s="10">
        <f t="shared" si="25"/>
        <v>7.8719890717498222</v>
      </c>
    </row>
    <row r="541" spans="1:5" s="12" customFormat="1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1.8547573505309234E-4</v>
      </c>
      <c r="E541" s="10">
        <f t="shared" si="25"/>
        <v>8.4951156231652014</v>
      </c>
    </row>
    <row r="542" spans="1:5" s="12" customFormat="1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1.7165945274710546E-4</v>
      </c>
      <c r="E542" s="10">
        <f t="shared" si="25"/>
        <v>7.0045147458317549</v>
      </c>
    </row>
    <row r="543" spans="1:5" s="12" customFormat="1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1.8141814542979711E-4</v>
      </c>
      <c r="E543" s="10">
        <f t="shared" si="25"/>
        <v>8.605776996177168</v>
      </c>
    </row>
    <row r="544" spans="1:5" s="12" customFormat="1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1.6659407871094542E-4</v>
      </c>
      <c r="E544" s="10">
        <f t="shared" si="25"/>
        <v>7.584428026882315</v>
      </c>
    </row>
    <row r="545" spans="1:5" s="12" customFormat="1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1.6846436997940923E-4</v>
      </c>
      <c r="E545" s="10">
        <f t="shared" si="25"/>
        <v>8.6887728516480305</v>
      </c>
    </row>
    <row r="546" spans="1:5" s="12" customFormat="1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1.5466968008630541E-4</v>
      </c>
      <c r="E546" s="10">
        <f t="shared" si="25"/>
        <v>8.315885442660198</v>
      </c>
    </row>
    <row r="547" spans="1:5" s="12" customFormat="1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1.4802616135934312E-4</v>
      </c>
      <c r="E547" s="10">
        <f t="shared" si="25"/>
        <v>8.8178454344587855</v>
      </c>
    </row>
    <row r="548" spans="1:5" s="12" customFormat="1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1.3607165197689086E-4</v>
      </c>
      <c r="E548" s="10">
        <f t="shared" si="25"/>
        <v>8.7096450653072548</v>
      </c>
    </row>
    <row r="549" spans="1:5" s="12" customFormat="1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1.273745670347075E-4</v>
      </c>
      <c r="E549" s="10">
        <f t="shared" si="25"/>
        <v>2.270749944683069</v>
      </c>
    </row>
    <row r="550" spans="1:5" s="12" customFormat="1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1.8841306577965946E-4</v>
      </c>
      <c r="E550" s="10">
        <f t="shared" si="25"/>
        <v>8.3802614040955117</v>
      </c>
    </row>
    <row r="551" spans="1:5" s="12" customFormat="1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1.7591433583314859E-4</v>
      </c>
      <c r="E551" s="10">
        <f t="shared" si="25"/>
        <v>8.3885608292226514</v>
      </c>
    </row>
    <row r="552" spans="1:5" s="12" customFormat="1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1.6521920929820163E-4</v>
      </c>
      <c r="E552" s="10">
        <f t="shared" si="25"/>
        <v>8.5796605222024347</v>
      </c>
    </row>
    <row r="553" spans="1:5" s="12" customFormat="1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1.5348747773711568E-4</v>
      </c>
      <c r="E553" s="10">
        <f t="shared" si="25"/>
        <v>8.6018764336136098</v>
      </c>
    </row>
    <row r="554" spans="1:5" s="12" customFormat="1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1.4334276363688964E-4</v>
      </c>
      <c r="E554" s="10">
        <f t="shared" si="25"/>
        <v>8.8494529265414101</v>
      </c>
    </row>
    <row r="555" spans="1:5" s="12" customFormat="1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1.3181557296305279E-4</v>
      </c>
      <c r="E555" s="10">
        <f t="shared" si="25"/>
        <v>8.7119660544026036</v>
      </c>
    </row>
    <row r="556" spans="1:5" s="12" customFormat="1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1.2375642413165708E-4</v>
      </c>
      <c r="E556" s="10">
        <f t="shared" si="25"/>
        <v>8.8738433310428508</v>
      </c>
    </row>
    <row r="557" spans="1:5" s="12" customFormat="1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1.1525283205018578E-4</v>
      </c>
      <c r="E557" s="10">
        <f t="shared" si="25"/>
        <v>8.9890692928533582</v>
      </c>
    </row>
    <row r="558" spans="1:5" s="12" customFormat="1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1.0700280934972445E-4</v>
      </c>
      <c r="E558" s="10">
        <f t="shared" si="25"/>
        <v>7.492088853708216</v>
      </c>
    </row>
    <row r="559" spans="1:5" s="12" customFormat="1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1.1345989256523682E-4</v>
      </c>
      <c r="E559" s="10">
        <f t="shared" si="25"/>
        <v>9.0834421079055012</v>
      </c>
    </row>
    <row r="560" spans="1:5" s="12" customFormat="1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1.0461460586445309E-4</v>
      </c>
      <c r="E560" s="10">
        <f t="shared" si="25"/>
        <v>8.967174968962734</v>
      </c>
    </row>
    <row r="561" spans="1:5" s="12" customFormat="1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9.8286228893036605E-5</v>
      </c>
      <c r="E561" s="10">
        <f t="shared" si="25"/>
        <v>9.182288473697783</v>
      </c>
    </row>
    <row r="562" spans="1:5" s="12" customFormat="1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9.1170469123490498E-5</v>
      </c>
      <c r="E562" s="10">
        <f t="shared" si="25"/>
        <v>8.300270999118073</v>
      </c>
    </row>
    <row r="563" spans="1:5" s="12" customFormat="1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9.1944409694494895E-5</v>
      </c>
      <c r="E563" s="10">
        <f t="shared" si="25"/>
        <v>9.181802753115015</v>
      </c>
    </row>
    <row r="564" spans="1:5" s="12" customFormat="1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8.5889793120387878E-5</v>
      </c>
      <c r="E564" s="10">
        <f t="shared" si="25"/>
        <v>8.5992760264359269</v>
      </c>
    </row>
    <row r="565" spans="1:5" s="12" customFormat="1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8.4982675544341882E-5</v>
      </c>
      <c r="E565" s="10">
        <f t="shared" si="25"/>
        <v>9.3385624909975906</v>
      </c>
    </row>
    <row r="566" spans="1:5" s="12" customFormat="1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7.8935523812142467E-5</v>
      </c>
      <c r="E566" s="10">
        <f t="shared" si="25"/>
        <v>9.109767192057161</v>
      </c>
    </row>
    <row r="567" spans="1:5" s="12" customFormat="1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7.5406393979172165E-5</v>
      </c>
      <c r="E567" s="10">
        <f t="shared" si="25"/>
        <v>9.1928751467405654</v>
      </c>
    </row>
    <row r="568" spans="1:5" s="12" customFormat="1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7.1860270264045023E-5</v>
      </c>
      <c r="E568" s="10">
        <f t="shared" si="25"/>
        <v>8.5632355976344918</v>
      </c>
    </row>
    <row r="569" spans="1:5" s="12" customFormat="1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7.2605926227608744E-5</v>
      </c>
      <c r="E569" s="10">
        <f t="shared" si="25"/>
        <v>8.9353731499242919</v>
      </c>
    </row>
    <row r="570" spans="1:5" s="12" customFormat="1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7.1029710561271864E-5</v>
      </c>
      <c r="E570" s="10">
        <f t="shared" si="25"/>
        <v>9.5087319106494235</v>
      </c>
    </row>
    <row r="571" spans="1:5" s="12" customFormat="1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6.6250864511151913E-5</v>
      </c>
      <c r="E571" s="10">
        <f t="shared" si="25"/>
        <v>9.6135116941038579</v>
      </c>
    </row>
    <row r="572" spans="1:5" s="12" customFormat="1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6.1690047797141896E-5</v>
      </c>
      <c r="E572" s="10">
        <f t="shared" si="25"/>
        <v>-0.94295536301670779</v>
      </c>
    </row>
    <row r="573" spans="1:5" s="12" customFormat="1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1.1220852936962204E-4</v>
      </c>
      <c r="E573" s="10">
        <f t="shared" si="25"/>
        <v>8.9665706097200868</v>
      </c>
    </row>
    <row r="574" spans="1:5" s="12" customFormat="1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1.0467299128697041E-4</v>
      </c>
      <c r="E574" s="10">
        <f t="shared" si="25"/>
        <v>8.4243619150761191</v>
      </c>
    </row>
    <row r="575" spans="1:5" s="12" customFormat="1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1.0307347869324624E-4</v>
      </c>
      <c r="E575" s="10">
        <f t="shared" si="25"/>
        <v>9.1222391258610429</v>
      </c>
    </row>
    <row r="576" spans="1:5" s="12" customFormat="1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9.5652910721439436E-5</v>
      </c>
      <c r="E576" s="10">
        <f t="shared" si="25"/>
        <v>9.2448190118685343</v>
      </c>
    </row>
    <row r="577" spans="1:5" s="12" customFormat="1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8.848172539586868E-5</v>
      </c>
      <c r="E577" s="10">
        <f t="shared" si="25"/>
        <v>7.1842598056221521</v>
      </c>
    </row>
    <row r="578" spans="1:5" s="12" customFormat="1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9.7727862207891327E-5</v>
      </c>
      <c r="E578" s="10">
        <f t="shared" si="25"/>
        <v>9.0922793673590334</v>
      </c>
    </row>
    <row r="579" spans="1:5" s="12" customFormat="1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9.1440134037499069E-5</v>
      </c>
      <c r="E579" s="10">
        <f t="shared" si="25"/>
        <v>8.8429611461541242</v>
      </c>
    </row>
    <row r="580" spans="1:5" s="12" customFormat="1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8.8051764644159691E-5</v>
      </c>
      <c r="E580" s="10">
        <f t="shared" si="25"/>
        <v>7.7043624022039729</v>
      </c>
    </row>
    <row r="581" spans="1:5" s="12" customFormat="1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9.3476376550790004E-5</v>
      </c>
      <c r="E581" s="10">
        <f t="shared" si="25"/>
        <v>1.8085359835334573</v>
      </c>
    </row>
    <row r="582" spans="1:5" s="12" customFormat="1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1.44643921458447E-4</v>
      </c>
      <c r="E582" s="10">
        <f t="shared" ref="E582:E645" si="28">-LN(D582)-(C582^2)/D582</f>
        <v>8.8367870408445821</v>
      </c>
    </row>
    <row r="583" spans="1:5" s="12" customFormat="1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1.3304365252356912E-4</v>
      </c>
      <c r="E583" s="10">
        <f t="shared" si="28"/>
        <v>8.7403077253888242</v>
      </c>
    </row>
    <row r="584" spans="1:5" s="12" customFormat="1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1.2447955464999389E-4</v>
      </c>
      <c r="E584" s="10">
        <f t="shared" si="28"/>
        <v>7.8250403951264369</v>
      </c>
    </row>
    <row r="585" spans="1:5" s="12" customFormat="1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1.2674481581180773E-4</v>
      </c>
      <c r="E585" s="10">
        <f t="shared" si="28"/>
        <v>2.1676587989355554</v>
      </c>
    </row>
    <row r="586" spans="1:5" s="12" customFormat="1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1.8863016719042173E-4</v>
      </c>
      <c r="E586" s="10">
        <f t="shared" si="28"/>
        <v>8.5739631994867693</v>
      </c>
    </row>
    <row r="587" spans="1:5" s="12" customFormat="1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1.7305048094978077E-4</v>
      </c>
      <c r="E587" s="10">
        <f t="shared" si="28"/>
        <v>7.4824007927553184</v>
      </c>
    </row>
    <row r="588" spans="1:5" s="12" customFormat="1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1.7586468977883878E-4</v>
      </c>
      <c r="E588" s="10">
        <f t="shared" si="28"/>
        <v>8.0785058318933931</v>
      </c>
    </row>
    <row r="589" spans="1:5" s="12" customFormat="1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1.697241449746314E-4</v>
      </c>
      <c r="E589" s="10">
        <f t="shared" si="28"/>
        <v>3.6944200104139773</v>
      </c>
    </row>
    <row r="590" spans="1:5" s="12" customFormat="1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2.2639698332219029E-4</v>
      </c>
      <c r="E590" s="10">
        <f t="shared" si="28"/>
        <v>8.1724793934248741</v>
      </c>
    </row>
    <row r="591" spans="1:5" s="12" customFormat="1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2.1156259742681724E-4</v>
      </c>
      <c r="E591" s="10">
        <f t="shared" si="28"/>
        <v>7.6358462911671401</v>
      </c>
    </row>
    <row r="592" spans="1:5" s="12" customFormat="1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2.0845137723713949E-4</v>
      </c>
      <c r="E592" s="10">
        <f t="shared" si="28"/>
        <v>8.3445683883124318</v>
      </c>
    </row>
    <row r="593" spans="1:5" s="12" customFormat="1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1.9334375411931456E-4</v>
      </c>
      <c r="E593" s="10">
        <f t="shared" si="28"/>
        <v>6.9742577340964704</v>
      </c>
    </row>
    <row r="594" spans="1:5" s="12" customFormat="1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2.0273499068986753E-4</v>
      </c>
      <c r="E594" s="10">
        <f t="shared" si="28"/>
        <v>8.4043365096005189</v>
      </c>
    </row>
    <row r="595" spans="1:5" s="12" customFormat="1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1.8753824208677804E-4</v>
      </c>
      <c r="E595" s="10">
        <f t="shared" si="28"/>
        <v>7.2289125883807595</v>
      </c>
    </row>
    <row r="596" spans="1:5" s="12" customFormat="1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1.9318221731749424E-4</v>
      </c>
      <c r="E596" s="10">
        <f t="shared" si="28"/>
        <v>7.07508395085401</v>
      </c>
    </row>
    <row r="597" spans="1:5" s="12" customFormat="1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2.0095594925889461E-4</v>
      </c>
      <c r="E597" s="10">
        <f t="shared" si="28"/>
        <v>5.8250829637356194</v>
      </c>
    </row>
    <row r="598" spans="1:5" s="12" customFormat="1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2.2927425243231763E-4</v>
      </c>
      <c r="E598" s="10">
        <f t="shared" si="28"/>
        <v>7.4083531483162748</v>
      </c>
    </row>
    <row r="599" spans="1:5" s="12" customFormat="1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2.2860216503912877E-4</v>
      </c>
      <c r="E599" s="10">
        <f t="shared" si="28"/>
        <v>4.8154786714465025</v>
      </c>
    </row>
    <row r="600" spans="1:5" s="12" customFormat="1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2.7742002198471235E-4</v>
      </c>
      <c r="E600" s="10">
        <f t="shared" si="28"/>
        <v>8.1891594052018934</v>
      </c>
    </row>
    <row r="601" spans="1:5" s="12" customFormat="1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2.538512776137964E-4</v>
      </c>
      <c r="E601" s="10">
        <f t="shared" si="28"/>
        <v>8.0409226682560213</v>
      </c>
    </row>
    <row r="602" spans="1:5" s="12" customFormat="1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2.3741664220345944E-4</v>
      </c>
      <c r="E602" s="10">
        <f t="shared" si="28"/>
        <v>8.1997017975428577</v>
      </c>
    </row>
    <row r="603" spans="1:5" s="12" customFormat="1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2.2031478191131544E-4</v>
      </c>
      <c r="E603" s="10">
        <f t="shared" si="28"/>
        <v>8.2262995743399951</v>
      </c>
    </row>
    <row r="604" spans="1:5" s="12" customFormat="1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2.0542663405093028E-4</v>
      </c>
      <c r="E604" s="10">
        <f t="shared" si="28"/>
        <v>7.3671949641139216</v>
      </c>
    </row>
    <row r="605" spans="1:5" s="12" customFormat="1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2.0755099916316912E-4</v>
      </c>
      <c r="E605" s="10">
        <f t="shared" si="28"/>
        <v>7.3907171885283036</v>
      </c>
    </row>
    <row r="606" spans="1:5" s="12" customFormat="1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2.0909823268506543E-4</v>
      </c>
      <c r="E606" s="10">
        <f t="shared" si="28"/>
        <v>8.4575883187498757</v>
      </c>
    </row>
    <row r="607" spans="1:5" s="12" customFormat="1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1.9191484059720012E-4</v>
      </c>
      <c r="E607" s="10">
        <f t="shared" si="28"/>
        <v>8.2645777777069398</v>
      </c>
    </row>
    <row r="608" spans="1:5" s="12" customFormat="1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1.8071544580453992E-4</v>
      </c>
      <c r="E608" s="10">
        <f t="shared" si="28"/>
        <v>5.0846926621280311</v>
      </c>
    </row>
    <row r="609" spans="1:5" s="12" customFormat="1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2.1907448025234181E-4</v>
      </c>
      <c r="E609" s="10">
        <f t="shared" si="28"/>
        <v>8.2590127822985853</v>
      </c>
    </row>
    <row r="610" spans="1:5" s="12" customFormat="1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2.0378324260074168E-4</v>
      </c>
      <c r="E610" s="10">
        <f t="shared" si="28"/>
        <v>8.4910985091979434</v>
      </c>
    </row>
    <row r="611" spans="1:5" s="12" customFormat="1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1.8693893619558738E-4</v>
      </c>
      <c r="E611" s="10">
        <f t="shared" si="28"/>
        <v>7.5739259782708439</v>
      </c>
    </row>
    <row r="612" spans="1:5" s="12" customFormat="1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1.8724074359428313E-4</v>
      </c>
      <c r="E612" s="10">
        <f t="shared" si="28"/>
        <v>7.3780952347892867</v>
      </c>
    </row>
    <row r="613" spans="1:5" s="12" customFormat="1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1.9057336330056864E-4</v>
      </c>
      <c r="E613" s="10">
        <f t="shared" si="28"/>
        <v>8.3585387897685219</v>
      </c>
    </row>
    <row r="614" spans="1:5" s="12" customFormat="1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1.7807992448169046E-4</v>
      </c>
      <c r="E614" s="10">
        <f t="shared" si="28"/>
        <v>8.6228788600314576</v>
      </c>
    </row>
    <row r="615" spans="1:5" s="12" customFormat="1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1.6357524037987259E-4</v>
      </c>
      <c r="E615" s="10">
        <f t="shared" si="28"/>
        <v>8.5714425119348689</v>
      </c>
    </row>
    <row r="616" spans="1:5" s="12" customFormat="1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1.5222214322004076E-4</v>
      </c>
      <c r="E616" s="10">
        <f t="shared" si="28"/>
        <v>6.9646512302036765</v>
      </c>
    </row>
    <row r="617" spans="1:5" s="12" customFormat="1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1.6305975225946185E-4</v>
      </c>
      <c r="E617" s="10">
        <f t="shared" si="28"/>
        <v>8.3213067091534754</v>
      </c>
    </row>
    <row r="618" spans="1:5" s="12" customFormat="1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1.5519081241046828E-4</v>
      </c>
      <c r="E618" s="10">
        <f t="shared" si="28"/>
        <v>8.7666422584802426</v>
      </c>
    </row>
    <row r="619" spans="1:5" s="12" customFormat="1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1.4264346514437066E-4</v>
      </c>
      <c r="E619" s="10">
        <f t="shared" si="28"/>
        <v>7.4251386170092442</v>
      </c>
    </row>
    <row r="620" spans="1:5" s="12" customFormat="1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1.4817943822746006E-4</v>
      </c>
      <c r="E620" s="10">
        <f t="shared" si="28"/>
        <v>8.8018254778165428</v>
      </c>
    </row>
    <row r="621" spans="1:5" s="12" customFormat="1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1.3639632025633564E-4</v>
      </c>
      <c r="E621" s="10">
        <f t="shared" si="28"/>
        <v>8.5557706852800646</v>
      </c>
    </row>
    <row r="622" spans="1:5" s="12" customFormat="1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1.2939833705580728E-4</v>
      </c>
      <c r="E622" s="10">
        <f t="shared" si="28"/>
        <v>7.3416803278986711</v>
      </c>
    </row>
    <row r="623" spans="1:5" s="12" customFormat="1">
      <c r="A623" s="6">
        <v>39450</v>
      </c>
      <c r="B623">
        <v>1447.16</v>
      </c>
      <c r="C623" s="8">
        <f t="shared" si="27"/>
        <v>0</v>
      </c>
      <c r="D623" s="9">
        <f t="shared" si="29"/>
        <v>1.3649741224050225E-4</v>
      </c>
      <c r="E623" s="10">
        <f t="shared" si="28"/>
        <v>8.8992049014640031</v>
      </c>
    </row>
    <row r="624" spans="1:5" s="12" customFormat="1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1.2557568454501375E-4</v>
      </c>
      <c r="E624" s="10">
        <f t="shared" si="28"/>
        <v>4.1824856069821905</v>
      </c>
    </row>
    <row r="625" spans="1:5" s="12" customFormat="1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1.6590098172524859E-4</v>
      </c>
      <c r="E625" s="10">
        <f t="shared" si="28"/>
        <v>8.6414967013918709</v>
      </c>
    </row>
    <row r="626" spans="1:5" s="12" customFormat="1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1.5320284616555032E-4</v>
      </c>
      <c r="E626" s="10">
        <f t="shared" si="28"/>
        <v>6.5853371102555727</v>
      </c>
    </row>
    <row r="627" spans="1:5" s="12" customFormat="1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1.6886549451221945E-4</v>
      </c>
      <c r="E627" s="10">
        <f t="shared" si="28"/>
        <v>7.587223253805738</v>
      </c>
    </row>
    <row r="628" spans="1:5" s="12" customFormat="1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1.7051286831659709E-4</v>
      </c>
      <c r="E628" s="10">
        <f t="shared" si="28"/>
        <v>8.3062095572241894</v>
      </c>
    </row>
    <row r="629" spans="1:5" s="12" customFormat="1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1.6180187232450386E-4</v>
      </c>
      <c r="E629" s="10">
        <f t="shared" si="28"/>
        <v>7.5867793060887827</v>
      </c>
    </row>
    <row r="630" spans="1:5" s="12" customFormat="1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1.6401918771867782E-4</v>
      </c>
      <c r="E630" s="10">
        <f t="shared" si="28"/>
        <v>7.9950561796311375</v>
      </c>
    </row>
    <row r="631" spans="1:5" s="12" customFormat="1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1.6047807147030564E-4</v>
      </c>
      <c r="E631" s="10">
        <f t="shared" si="28"/>
        <v>4.8660796287564478</v>
      </c>
    </row>
    <row r="632" spans="1:5" s="12" customFormat="1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1.9920714362596588E-4</v>
      </c>
      <c r="E632" s="10">
        <f t="shared" si="28"/>
        <v>8.3630614500563087</v>
      </c>
    </row>
    <row r="633" spans="1:5" s="12" customFormat="1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1.8527553258794008E-4</v>
      </c>
      <c r="E633" s="10">
        <f t="shared" si="28"/>
        <v>4.0254370444826337</v>
      </c>
    </row>
    <row r="634" spans="1:5" s="12" customFormat="1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2.4054905265123022E-4</v>
      </c>
      <c r="E634" s="10">
        <f t="shared" si="28"/>
        <v>8.1806566294722955</v>
      </c>
    </row>
    <row r="635" spans="1:5" s="12" customFormat="1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2.233228962349796E-4</v>
      </c>
      <c r="E635" s="10">
        <f t="shared" si="28"/>
        <v>7.8566494846668125</v>
      </c>
    </row>
    <row r="636" spans="1:5" s="12" customFormat="1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2.1484445554476405E-4</v>
      </c>
      <c r="E636" s="10">
        <f t="shared" si="28"/>
        <v>6.3055929749847746</v>
      </c>
    </row>
    <row r="637" spans="1:5" s="12" customFormat="1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2.3522083745258958E-4</v>
      </c>
      <c r="E637" s="10">
        <f t="shared" si="28"/>
        <v>7.9245010139814465</v>
      </c>
    </row>
    <row r="638" spans="1:5" s="12" customFormat="1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2.2386991307347704E-4</v>
      </c>
      <c r="E638" s="10">
        <f t="shared" si="28"/>
        <v>7.2791531093603741</v>
      </c>
    </row>
    <row r="639" spans="1:5" s="12" customFormat="1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2.2610267879624854E-4</v>
      </c>
      <c r="E639" s="10">
        <f t="shared" si="28"/>
        <v>7.0325546095558282</v>
      </c>
    </row>
    <row r="640" spans="1:5" s="12" customFormat="1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2.3280668670580074E-4</v>
      </c>
      <c r="E640" s="10">
        <f t="shared" si="28"/>
        <v>8.2023256210608189</v>
      </c>
    </row>
    <row r="641" spans="1:5" s="12" customFormat="1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2.163927685708161E-4</v>
      </c>
      <c r="E641" s="10">
        <f t="shared" si="28"/>
        <v>8.3335333858514336</v>
      </c>
    </row>
    <row r="642" spans="1:5" s="12" customFormat="1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2.0018273048032025E-4</v>
      </c>
      <c r="E642" s="10">
        <f t="shared" si="28"/>
        <v>7.111020079295252</v>
      </c>
    </row>
    <row r="643" spans="1:5" s="12" customFormat="1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2.0699526302108816E-4</v>
      </c>
      <c r="E643" s="10">
        <f t="shared" si="28"/>
        <v>7.7593376755930583</v>
      </c>
    </row>
    <row r="644" spans="1:5" s="12" customFormat="1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2.0222539011007342E-4</v>
      </c>
      <c r="E644" s="10">
        <f t="shared" si="28"/>
        <v>7.9648001240230535</v>
      </c>
    </row>
    <row r="645" spans="1:5" s="12" customFormat="1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1.9452478433085407E-4</v>
      </c>
      <c r="E645" s="10">
        <f t="shared" si="28"/>
        <v>3.2823269650355602</v>
      </c>
    </row>
    <row r="646" spans="1:5" s="12" customFormat="1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2.637544383552527E-4</v>
      </c>
      <c r="E646" s="10">
        <f t="shared" ref="E646:E709" si="31">-LN(D646)-(C646^2)/D646</f>
        <v>8.0201386817656406</v>
      </c>
    </row>
    <row r="647" spans="1:5" s="12" customFormat="1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2.4624153906320007E-4</v>
      </c>
      <c r="E647" s="10">
        <f t="shared" si="31"/>
        <v>8.0566633898004039</v>
      </c>
    </row>
    <row r="648" spans="1:5" s="12" customFormat="1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2.3064167664672949E-4</v>
      </c>
      <c r="E648" s="10">
        <f t="shared" si="31"/>
        <v>8.2980272898315821</v>
      </c>
    </row>
    <row r="649" spans="1:5" s="12" customFormat="1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2.1273197958525305E-4</v>
      </c>
      <c r="E649" s="10">
        <f t="shared" si="31"/>
        <v>8.2924525731982808</v>
      </c>
    </row>
    <row r="650" spans="1:5" s="12" customFormat="1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1.978503843757182E-4</v>
      </c>
      <c r="E650" s="10">
        <f t="shared" si="31"/>
        <v>8.2611641345900004</v>
      </c>
    </row>
    <row r="651" spans="1:5" s="12" customFormat="1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1.8581675194980486E-4</v>
      </c>
      <c r="E651" s="10">
        <f t="shared" si="31"/>
        <v>7.5947629164173351</v>
      </c>
    </row>
    <row r="652" spans="1:5" s="12" customFormat="1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1.8589525545204412E-4</v>
      </c>
      <c r="E652" s="10">
        <f t="shared" si="31"/>
        <v>7.6213057610586317</v>
      </c>
    </row>
    <row r="653" spans="1:5" s="12" customFormat="1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1.8555521557643342E-4</v>
      </c>
      <c r="E653" s="10">
        <f t="shared" si="31"/>
        <v>8.5883758144008784</v>
      </c>
    </row>
    <row r="654" spans="1:5" s="12" customFormat="1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1.7028275688081928E-4</v>
      </c>
      <c r="E654" s="10">
        <f t="shared" si="31"/>
        <v>8.673332432951991</v>
      </c>
    </row>
    <row r="655" spans="1:5" s="12" customFormat="1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1.563914356599067E-4</v>
      </c>
      <c r="E655" s="10">
        <f t="shared" si="31"/>
        <v>8.3183023332167707</v>
      </c>
    </row>
    <row r="656" spans="1:5" s="12" customFormat="1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1.494830812145199E-4</v>
      </c>
      <c r="E656" s="10">
        <f t="shared" si="31"/>
        <v>7.7007168011482481</v>
      </c>
    </row>
    <row r="657" spans="1:5" s="12" customFormat="1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1.5120094943415791E-4</v>
      </c>
      <c r="E657" s="10">
        <f t="shared" si="31"/>
        <v>8.38615909356351</v>
      </c>
    </row>
    <row r="658" spans="1:5" s="12" customFormat="1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1.4413655704515754E-4</v>
      </c>
      <c r="E658" s="10">
        <f t="shared" si="31"/>
        <v>7.521083889081341</v>
      </c>
    </row>
    <row r="659" spans="1:5" s="12" customFormat="1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1.4843801210360436E-4</v>
      </c>
      <c r="E659" s="10">
        <f t="shared" si="31"/>
        <v>8.4929351964277728</v>
      </c>
    </row>
    <row r="660" spans="1:5" s="12" customFormat="1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1.4043390216992056E-4</v>
      </c>
      <c r="E660" s="10">
        <f t="shared" si="31"/>
        <v>8.8647540532789826</v>
      </c>
    </row>
    <row r="661" spans="1:5" s="12" customFormat="1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1.2922886115900189E-4</v>
      </c>
      <c r="E661" s="10">
        <f t="shared" si="31"/>
        <v>8.3351972215084178</v>
      </c>
    </row>
    <row r="662" spans="1:5" s="12" customFormat="1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1.2562804941186541E-4</v>
      </c>
      <c r="E662" s="10">
        <f t="shared" si="31"/>
        <v>3.1407329614219224</v>
      </c>
    </row>
    <row r="663" spans="1:5" s="12" customFormat="1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1.7687870663295104E-4</v>
      </c>
      <c r="E663" s="10">
        <f t="shared" si="31"/>
        <v>8.6384367018366692</v>
      </c>
    </row>
    <row r="664" spans="1:5" s="12" customFormat="1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1.6235129959596786E-4</v>
      </c>
      <c r="E664" s="10">
        <f t="shared" si="31"/>
        <v>8.6525344750445328</v>
      </c>
    </row>
    <row r="665" spans="1:5" s="12" customFormat="1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1.5009705143152966E-4</v>
      </c>
      <c r="E665" s="10">
        <f t="shared" si="31"/>
        <v>8.6214103363363179</v>
      </c>
    </row>
    <row r="666" spans="1:5" s="12" customFormat="1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1.4024125337140517E-4</v>
      </c>
      <c r="E666" s="10">
        <f t="shared" si="31"/>
        <v>5.4165738284971692</v>
      </c>
    </row>
    <row r="667" spans="1:5" s="12" customFormat="1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1.6939477577153827E-4</v>
      </c>
      <c r="E667" s="10">
        <f t="shared" si="31"/>
        <v>8.2657063780270263</v>
      </c>
    </row>
    <row r="668" spans="1:5" s="12" customFormat="1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1.6141479810926785E-4</v>
      </c>
      <c r="E668" s="10">
        <f t="shared" si="31"/>
        <v>7.2501374271414241</v>
      </c>
    </row>
    <row r="669" spans="1:5" s="12" customFormat="1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1.6819357420617094E-4</v>
      </c>
      <c r="E669" s="10">
        <f t="shared" si="31"/>
        <v>0.49374657366649366</v>
      </c>
    </row>
    <row r="670" spans="1:5" s="12" customFormat="1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2.693858730602502E-4</v>
      </c>
      <c r="E670" s="10">
        <f t="shared" si="31"/>
        <v>7.918977724536445</v>
      </c>
    </row>
    <row r="671" spans="1:5" s="12" customFormat="1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2.5326820212392449E-4</v>
      </c>
      <c r="E671" s="10">
        <f t="shared" si="31"/>
        <v>8.1772757975919443</v>
      </c>
    </row>
    <row r="672" spans="1:5" s="12" customFormat="1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2.3404320672734615E-4</v>
      </c>
      <c r="E672" s="10">
        <f t="shared" si="31"/>
        <v>6.5144264897632018</v>
      </c>
    </row>
    <row r="673" spans="1:5" s="12" customFormat="1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2.503738994522718E-4</v>
      </c>
      <c r="E673" s="10">
        <f t="shared" si="31"/>
        <v>7.9720046795694266</v>
      </c>
    </row>
    <row r="674" spans="1:5" s="12" customFormat="1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2.3590972970320503E-4</v>
      </c>
      <c r="E674" s="10">
        <f t="shared" si="31"/>
        <v>0.72809499682204404</v>
      </c>
    </row>
    <row r="675" spans="1:5" s="12" customFormat="1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3.6603475607196274E-4</v>
      </c>
      <c r="E675" s="10">
        <f t="shared" si="31"/>
        <v>6.3012687349359719</v>
      </c>
    </row>
    <row r="676" spans="1:5" s="12" customFormat="1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3.836715004530041E-4</v>
      </c>
      <c r="E676" s="10">
        <f t="shared" si="31"/>
        <v>6.3713766511182524</v>
      </c>
    </row>
    <row r="677" spans="1:5" s="12" customFormat="1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3.983445182071087E-4</v>
      </c>
      <c r="E677" s="10">
        <f t="shared" si="31"/>
        <v>7.2388884791341033</v>
      </c>
    </row>
    <row r="678" spans="1:5" s="12" customFormat="1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3.8346369269329379E-4</v>
      </c>
      <c r="E678" s="10">
        <f t="shared" si="31"/>
        <v>7.8524233806909214</v>
      </c>
    </row>
    <row r="679" spans="1:5" s="12" customFormat="1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3.5078757038373837E-4</v>
      </c>
      <c r="E679" s="10">
        <f t="shared" si="31"/>
        <v>7.7362833866834553</v>
      </c>
    </row>
    <row r="680" spans="1:5" s="12" customFormat="1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3.2701325599996436E-4</v>
      </c>
      <c r="E680" s="10">
        <f t="shared" si="31"/>
        <v>7.623866461249289</v>
      </c>
    </row>
    <row r="681" spans="1:5" s="12" customFormat="1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3.0992081142899191E-4</v>
      </c>
      <c r="E681" s="10">
        <f t="shared" si="31"/>
        <v>7.8752545651346484</v>
      </c>
    </row>
    <row r="682" spans="1:5" s="12" customFormat="1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2.8868263933810038E-4</v>
      </c>
      <c r="E682" s="10">
        <f t="shared" si="31"/>
        <v>8.0381393513614992</v>
      </c>
    </row>
    <row r="683" spans="1:5" s="12" customFormat="1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2.6677992140633375E-4</v>
      </c>
      <c r="E683" s="10">
        <f t="shared" si="31"/>
        <v>3.3991038261000099</v>
      </c>
    </row>
    <row r="684" spans="1:5" s="12" customFormat="1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3.5159956738847357E-4</v>
      </c>
      <c r="E684" s="10">
        <f t="shared" si="31"/>
        <v>7.9423789322281433</v>
      </c>
    </row>
    <row r="685" spans="1:5" s="12" customFormat="1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3.2165664575483261E-4</v>
      </c>
      <c r="E685" s="10">
        <f t="shared" si="31"/>
        <v>8.0367587723461895</v>
      </c>
    </row>
    <row r="686" spans="1:5" s="12" customFormat="1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2.9423431266502862E-4</v>
      </c>
      <c r="E686" s="10">
        <f t="shared" si="31"/>
        <v>8.1289805704436553</v>
      </c>
    </row>
    <row r="687" spans="1:5" s="12" customFormat="1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2.6918822586180605E-4</v>
      </c>
      <c r="E687" s="10">
        <f t="shared" si="31"/>
        <v>8.2110407711065694</v>
      </c>
    </row>
    <row r="688" spans="1:5" s="12" customFormat="1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2.4654376098577038E-4</v>
      </c>
      <c r="E688" s="10">
        <f t="shared" si="31"/>
        <v>8.2024711520218485</v>
      </c>
    </row>
    <row r="689" spans="1:5" s="12" customFormat="1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2.2790019400397216E-4</v>
      </c>
      <c r="E689" s="10">
        <f t="shared" si="31"/>
        <v>8.0992793626428732</v>
      </c>
    </row>
    <row r="690" spans="1:5" s="12" customFormat="1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2.1422373445094289E-4</v>
      </c>
      <c r="E690" s="10">
        <f t="shared" si="31"/>
        <v>8.3550510583065076</v>
      </c>
    </row>
    <row r="691" spans="1:5" s="12" customFormat="1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1.9798524897339604E-4</v>
      </c>
      <c r="E691" s="10">
        <f t="shared" si="31"/>
        <v>6.4306744701328604</v>
      </c>
    </row>
    <row r="692" spans="1:5" s="12" customFormat="1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2.1615245845549175E-4</v>
      </c>
      <c r="E692" s="10">
        <f t="shared" si="31"/>
        <v>8.3865549371668191</v>
      </c>
    </row>
    <row r="693" spans="1:5" s="12" customFormat="1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1.9902623945212215E-4</v>
      </c>
      <c r="E693" s="10">
        <f t="shared" si="31"/>
        <v>8.4157657110657507</v>
      </c>
    </row>
    <row r="694" spans="1:5" s="12" customFormat="1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1.8424886390747643E-4</v>
      </c>
      <c r="E694" s="10">
        <f t="shared" si="31"/>
        <v>5.8046510278846695</v>
      </c>
    </row>
    <row r="695" spans="1:5" s="12" customFormat="1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2.1197231626675914E-4</v>
      </c>
      <c r="E695" s="10">
        <f t="shared" si="31"/>
        <v>8.4572247622464278</v>
      </c>
    </row>
    <row r="696" spans="1:5" s="12" customFormat="1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1.9429934647583217E-4</v>
      </c>
      <c r="E696" s="10">
        <f t="shared" si="31"/>
        <v>6.8527123430531187</v>
      </c>
    </row>
    <row r="697" spans="1:5" s="12" customFormat="1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2.0561980487172204E-4</v>
      </c>
      <c r="E697" s="10">
        <f t="shared" si="31"/>
        <v>8.4777433594695495</v>
      </c>
    </row>
    <row r="698" spans="1:5" s="12" customFormat="1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1.8868671346437951E-4</v>
      </c>
      <c r="E698" s="10">
        <f t="shared" si="31"/>
        <v>8.1640585164433954</v>
      </c>
    </row>
    <row r="699" spans="1:5" s="12" customFormat="1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1.7954688450793013E-4</v>
      </c>
      <c r="E699" s="10">
        <f t="shared" si="31"/>
        <v>8.5782393615829466</v>
      </c>
    </row>
    <row r="700" spans="1:5" s="12" customFormat="1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1.654571500119306E-4</v>
      </c>
      <c r="E700" s="10">
        <f t="shared" si="31"/>
        <v>8.4559542210401055</v>
      </c>
    </row>
    <row r="701" spans="1:5" s="12" customFormat="1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1.553935533058644E-4</v>
      </c>
      <c r="E701" s="10">
        <f t="shared" si="31"/>
        <v>8.4981006633183434</v>
      </c>
    </row>
    <row r="702" spans="1:5" s="12" customFormat="1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1.4629095406413749E-4</v>
      </c>
      <c r="E702" s="10">
        <f t="shared" si="31"/>
        <v>8.822353423156974</v>
      </c>
    </row>
    <row r="703" spans="1:5" s="12" customFormat="1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1.3458121621366965E-4</v>
      </c>
      <c r="E703" s="10">
        <f t="shared" si="31"/>
        <v>8.8009820665723133</v>
      </c>
    </row>
    <row r="704" spans="1:5" s="12" customFormat="1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1.2509270028704007E-4</v>
      </c>
      <c r="E704" s="10">
        <f t="shared" si="31"/>
        <v>8.8681897940700605</v>
      </c>
    </row>
    <row r="705" spans="1:5" s="12" customFormat="1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1.1642969414740638E-4</v>
      </c>
      <c r="E705" s="10">
        <f t="shared" si="31"/>
        <v>6.5347770954344968</v>
      </c>
    </row>
    <row r="706" spans="1:5" s="12" customFormat="1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1.3181182202356767E-4</v>
      </c>
      <c r="E706" s="10">
        <f t="shared" si="31"/>
        <v>8.8547127044333731</v>
      </c>
    </row>
    <row r="707" spans="1:5" s="12" customFormat="1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1.2218422069074981E-4</v>
      </c>
      <c r="E707" s="10">
        <f t="shared" si="31"/>
        <v>8.8417661008256676</v>
      </c>
    </row>
    <row r="708" spans="1:5" s="12" customFormat="1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1.1426286465829448E-4</v>
      </c>
      <c r="E708" s="10">
        <f t="shared" si="31"/>
        <v>8.5645776175587276</v>
      </c>
    </row>
    <row r="709" spans="1:5" s="12" customFormat="1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1.1022216647716372E-4</v>
      </c>
      <c r="E709" s="10">
        <f t="shared" si="31"/>
        <v>6.1362269303980597</v>
      </c>
    </row>
    <row r="710" spans="1:5" s="12" customFormat="1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1.2902279278515928E-4</v>
      </c>
      <c r="E710" s="10">
        <f t="shared" ref="E710:E773" si="34">-LN(D710)-(C710^2)/D710</f>
        <v>8.8511597455964974</v>
      </c>
    </row>
    <row r="711" spans="1:5" s="12" customFormat="1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1.1989571891070266E-4</v>
      </c>
      <c r="E711" s="10">
        <f t="shared" si="34"/>
        <v>8.6516318771835508</v>
      </c>
    </row>
    <row r="712" spans="1:5" s="12" customFormat="1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1.142379598632965E-4</v>
      </c>
      <c r="E712" s="10">
        <f t="shared" si="34"/>
        <v>8.0140187879818825</v>
      </c>
    </row>
    <row r="713" spans="1:5" s="12" customFormat="1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1.1544527633705764E-4</v>
      </c>
      <c r="E713" s="10">
        <f t="shared" si="34"/>
        <v>9.0654317936217375</v>
      </c>
    </row>
    <row r="714" spans="1:5" s="12" customFormat="1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1.0642803188494006E-4</v>
      </c>
      <c r="E714" s="10">
        <f t="shared" si="34"/>
        <v>8.9972849025342949</v>
      </c>
    </row>
    <row r="715" spans="1:5" s="12" customFormat="1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9.9546866765620105E-5</v>
      </c>
      <c r="E715" s="10">
        <f t="shared" si="34"/>
        <v>8.0894601940689217</v>
      </c>
    </row>
    <row r="716" spans="1:5" s="12" customFormat="1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1.0128852772275431E-4</v>
      </c>
      <c r="E716" s="10">
        <f t="shared" si="34"/>
        <v>9.1821018542491721</v>
      </c>
    </row>
    <row r="717" spans="1:5" s="12" customFormat="1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9.3661706271869693E-5</v>
      </c>
      <c r="E717" s="10">
        <f t="shared" si="34"/>
        <v>9.2672109050412832</v>
      </c>
    </row>
    <row r="718" spans="1:5" s="12" customFormat="1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8.6657248667233256E-5</v>
      </c>
      <c r="E718" s="10">
        <f t="shared" si="34"/>
        <v>8.3611377070970221</v>
      </c>
    </row>
    <row r="719" spans="1:5" s="12" customFormat="1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8.7386573058661132E-5</v>
      </c>
      <c r="E719" s="10">
        <f t="shared" si="34"/>
        <v>6.3960376072533096</v>
      </c>
    </row>
    <row r="720" spans="1:5" s="12" customFormat="1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1.0236956861892305E-4</v>
      </c>
      <c r="E720" s="10">
        <f t="shared" si="34"/>
        <v>9.1200006384779488</v>
      </c>
    </row>
    <row r="721" spans="1:5" s="12" customFormat="1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9.5086479554307686E-5</v>
      </c>
      <c r="E721" s="10">
        <f t="shared" si="34"/>
        <v>7.4253822848092295</v>
      </c>
    </row>
    <row r="722" spans="1:5" s="12" customFormat="1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1.02439544445087E-4</v>
      </c>
      <c r="E722" s="10">
        <f t="shared" si="34"/>
        <v>8.7286846592061575</v>
      </c>
    </row>
    <row r="723" spans="1:5" s="12" customFormat="1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9.8487493106064953E-5</v>
      </c>
      <c r="E723" s="10">
        <f t="shared" si="34"/>
        <v>9.0661236247253232</v>
      </c>
    </row>
    <row r="724" spans="1:5" s="12" customFormat="1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9.2291646573965864E-5</v>
      </c>
      <c r="E724" s="10">
        <f t="shared" si="34"/>
        <v>8.982173467246291</v>
      </c>
    </row>
    <row r="725" spans="1:5" s="12" customFormat="1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8.7716447656022885E-5</v>
      </c>
      <c r="E725" s="10">
        <f t="shared" si="34"/>
        <v>9.3151942818924667</v>
      </c>
    </row>
    <row r="726" spans="1:5" s="12" customFormat="1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8.1370786760455479E-5</v>
      </c>
      <c r="E726" s="10">
        <f t="shared" si="34"/>
        <v>8.0604775562933177</v>
      </c>
    </row>
    <row r="727" spans="1:5" s="12" customFormat="1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8.4604990399878664E-5</v>
      </c>
      <c r="E727" s="10">
        <f t="shared" si="34"/>
        <v>8.9815738876578983</v>
      </c>
    </row>
    <row r="728" spans="1:5" s="12" customFormat="1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8.1140739702877535E-5</v>
      </c>
      <c r="E728" s="10">
        <f t="shared" si="34"/>
        <v>9.4180104367792996</v>
      </c>
    </row>
    <row r="729" spans="1:5" s="12" customFormat="1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7.5203299074135755E-5</v>
      </c>
      <c r="E729" s="10">
        <f t="shared" si="34"/>
        <v>4.4410545260979513</v>
      </c>
    </row>
    <row r="730" spans="1:5" s="12" customFormat="1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1.014867470920345E-4</v>
      </c>
      <c r="E730" s="10">
        <f t="shared" si="34"/>
        <v>-0.20607382390107887</v>
      </c>
    </row>
    <row r="731" spans="1:5" s="12" customFormat="1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1.7327735795380012E-4</v>
      </c>
      <c r="E731" s="10">
        <f t="shared" si="34"/>
        <v>8.6569812747886079</v>
      </c>
    </row>
    <row r="732" spans="1:5" s="12" customFormat="1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1.59102428726233E-4</v>
      </c>
      <c r="E732" s="10">
        <f t="shared" si="34"/>
        <v>8.7086031019318</v>
      </c>
    </row>
    <row r="733" spans="1:5" s="12" customFormat="1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1.4664465323935755E-4</v>
      </c>
      <c r="E733" s="10">
        <f t="shared" si="34"/>
        <v>6.8811603895607973</v>
      </c>
    </row>
    <row r="734" spans="1:5" s="12" customFormat="1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1.5861196010414787E-4</v>
      </c>
      <c r="E734" s="10">
        <f t="shared" si="34"/>
        <v>8.6812340225766906</v>
      </c>
    </row>
    <row r="735" spans="1:5" s="12" customFormat="1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1.4659957564093287E-4</v>
      </c>
      <c r="E735" s="10">
        <f t="shared" si="34"/>
        <v>7.2835364412108472</v>
      </c>
    </row>
    <row r="736" spans="1:5" s="12" customFormat="1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1.5364837858257012E-4</v>
      </c>
      <c r="E736" s="10">
        <f t="shared" si="34"/>
        <v>8.7808012465471759</v>
      </c>
    </row>
    <row r="737" spans="1:8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1.4118568860004626E-4</v>
      </c>
      <c r="E737" s="10">
        <f t="shared" si="34"/>
        <v>8.5406754717574316</v>
      </c>
    </row>
    <row r="738" spans="1:8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1.3366610825025571E-4</v>
      </c>
      <c r="E738" s="10">
        <f t="shared" si="34"/>
        <v>8.2145296866746662</v>
      </c>
    </row>
    <row r="739" spans="1:8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1.3086412672616636E-4</v>
      </c>
      <c r="E739" s="10">
        <f t="shared" si="34"/>
        <v>8.8337545225012999</v>
      </c>
    </row>
    <row r="740" spans="1:8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1.2162288005593298E-4</v>
      </c>
      <c r="E740" s="10">
        <f t="shared" si="34"/>
        <v>6.1874843424363704</v>
      </c>
    </row>
    <row r="741" spans="1:8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1.407107441012987E-4</v>
      </c>
      <c r="E741" s="10">
        <f t="shared" si="34"/>
        <v>8.8687841863837384</v>
      </c>
    </row>
    <row r="742" spans="1:8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1.294105625585329E-4</v>
      </c>
      <c r="E742" s="10">
        <f t="shared" si="34"/>
        <v>8.8912929467791688</v>
      </c>
    </row>
    <row r="743" spans="1:8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1.1978652942667727E-4</v>
      </c>
      <c r="E743" s="10">
        <f t="shared" si="34"/>
        <v>8.7447420972661636</v>
      </c>
    </row>
    <row r="744" spans="1:8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1.1321417714627222E-4</v>
      </c>
      <c r="E744" s="10">
        <f t="shared" si="34"/>
        <v>1.4695256858598231</v>
      </c>
      <c r="H744"/>
    </row>
    <row r="745" spans="1:8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1.7629351937307336E-4</v>
      </c>
      <c r="E745" s="10">
        <f t="shared" si="34"/>
        <v>8.5649729557474341</v>
      </c>
      <c r="H745"/>
    </row>
    <row r="746" spans="1:8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1.6294734102431505E-4</v>
      </c>
      <c r="E746" s="10">
        <f t="shared" si="34"/>
        <v>8.7122283301508077</v>
      </c>
      <c r="H746"/>
    </row>
    <row r="747" spans="1:8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1.4978223893994508E-4</v>
      </c>
      <c r="E747" s="10">
        <f t="shared" si="34"/>
        <v>8.708089331909326</v>
      </c>
      <c r="H747"/>
    </row>
    <row r="748" spans="1:8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1.3889351630228935E-4</v>
      </c>
      <c r="E748" s="10">
        <f t="shared" si="34"/>
        <v>6.496008381093298</v>
      </c>
      <c r="H748"/>
    </row>
    <row r="749" spans="1:8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1.5538935077276264E-4</v>
      </c>
      <c r="E749" s="10">
        <f t="shared" si="34"/>
        <v>8.7618756233266186</v>
      </c>
      <c r="H749"/>
    </row>
    <row r="750" spans="1:8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1.4286942760944146E-4</v>
      </c>
      <c r="E750" s="10">
        <f t="shared" si="34"/>
        <v>8.3614099473195562</v>
      </c>
      <c r="H750"/>
    </row>
    <row r="751" spans="1:8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1.3723861028298103E-4</v>
      </c>
      <c r="E751" s="10">
        <f t="shared" si="34"/>
        <v>6.7679935890062977</v>
      </c>
      <c r="H751"/>
    </row>
    <row r="752" spans="1:8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1.5057844587851372E-4</v>
      </c>
      <c r="E752" s="10">
        <f t="shared" si="34"/>
        <v>5.3559540042523146</v>
      </c>
      <c r="H752"/>
    </row>
    <row r="753" spans="1:5" s="12" customFormat="1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1.8164977906723256E-4</v>
      </c>
      <c r="E753" s="10">
        <f t="shared" si="34"/>
        <v>8.3444740196987333</v>
      </c>
    </row>
    <row r="754" spans="1:5" s="12" customFormat="1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1.7074387635225926E-4</v>
      </c>
      <c r="E754" s="10">
        <f t="shared" si="34"/>
        <v>7.9550482486376168</v>
      </c>
    </row>
    <row r="755" spans="1:5" s="12" customFormat="1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1.6699990381671524E-4</v>
      </c>
      <c r="E755" s="10">
        <f t="shared" si="34"/>
        <v>8.20947453572043</v>
      </c>
    </row>
    <row r="756" spans="1:5" s="12" customFormat="1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1.6013315852500871E-4</v>
      </c>
      <c r="E756" s="10">
        <f t="shared" si="34"/>
        <v>7.997390240138718</v>
      </c>
    </row>
    <row r="757" spans="1:5" s="12" customFormat="1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1.5699685916173911E-4</v>
      </c>
      <c r="E757" s="10">
        <f t="shared" si="34"/>
        <v>4.7580372539291407</v>
      </c>
    </row>
    <row r="758" spans="1:5" s="12" customFormat="1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1.9661660525803568E-4</v>
      </c>
      <c r="E758" s="10">
        <f t="shared" si="34"/>
        <v>7.8003273781693574</v>
      </c>
    </row>
    <row r="759" spans="1:5" s="12" customFormat="1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1.9232474909632285E-4</v>
      </c>
      <c r="E759" s="10">
        <f t="shared" si="34"/>
        <v>8.5559009765654679</v>
      </c>
    </row>
    <row r="760" spans="1:5" s="12" customFormat="1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1.7639213277496993E-4</v>
      </c>
      <c r="E760" s="10">
        <f t="shared" si="34"/>
        <v>8.6411516031621733</v>
      </c>
    </row>
    <row r="761" spans="1:5" s="12" customFormat="1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1.6190897821177869E-4</v>
      </c>
      <c r="E761" s="10">
        <f t="shared" si="34"/>
        <v>7.6041668983349782</v>
      </c>
    </row>
    <row r="762" spans="1:5" s="12" customFormat="1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1.6388317663799782E-4</v>
      </c>
      <c r="E762" s="10">
        <f t="shared" si="34"/>
        <v>8.6155664656953075</v>
      </c>
    </row>
    <row r="763" spans="1:5" s="12" customFormat="1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1.5187746469937083E-4</v>
      </c>
      <c r="E763" s="10">
        <f t="shared" si="34"/>
        <v>5.2715560113544058</v>
      </c>
    </row>
    <row r="764" spans="1:5" s="12" customFormat="1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1.8416533969096573E-4</v>
      </c>
      <c r="E764" s="10">
        <f t="shared" si="34"/>
        <v>8.5053683222000664</v>
      </c>
    </row>
    <row r="765" spans="1:5" s="12" customFormat="1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1.7040761402235328E-4</v>
      </c>
      <c r="E765" s="10">
        <f t="shared" si="34"/>
        <v>6.6478787844092704</v>
      </c>
    </row>
    <row r="766" spans="1:5" s="12" customFormat="1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1.8527684393449299E-4</v>
      </c>
      <c r="E766" s="10">
        <f t="shared" si="34"/>
        <v>5.6493908182401888</v>
      </c>
    </row>
    <row r="767" spans="1:5" s="12" customFormat="1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2.1546029451893257E-4</v>
      </c>
      <c r="E767" s="10">
        <f t="shared" si="34"/>
        <v>7.1526877530291166</v>
      </c>
    </row>
    <row r="768" spans="1:5" s="12" customFormat="1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2.206199235409602E-4</v>
      </c>
      <c r="E768" s="10">
        <f t="shared" si="34"/>
        <v>7.6360105777064025</v>
      </c>
    </row>
    <row r="769" spans="1:5" s="12" customFormat="1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2.1654361107050868E-4</v>
      </c>
      <c r="E769" s="10">
        <f t="shared" si="34"/>
        <v>8.2940109882022313</v>
      </c>
    </row>
    <row r="770" spans="1:5" s="12" customFormat="1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2.0102242655516229E-4</v>
      </c>
      <c r="E770" s="10">
        <f t="shared" si="34"/>
        <v>8.1121883654433802</v>
      </c>
    </row>
    <row r="771" spans="1:5" s="12" customFormat="1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1.9100495935296666E-4</v>
      </c>
      <c r="E771" s="10">
        <f t="shared" si="34"/>
        <v>4.2451749668752106</v>
      </c>
    </row>
    <row r="772" spans="1:5" s="12" customFormat="1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2.4396107551894516E-4</v>
      </c>
      <c r="E772" s="10">
        <f t="shared" si="34"/>
        <v>8.2723797942858575</v>
      </c>
    </row>
    <row r="773" spans="1:5" s="12" customFormat="1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2.2431894455707098E-4</v>
      </c>
      <c r="E773" s="10">
        <f t="shared" si="34"/>
        <v>6.9686836717232508</v>
      </c>
    </row>
    <row r="774" spans="1:5" s="12" customFormat="1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2.3232360429240305E-4</v>
      </c>
      <c r="E774" s="10">
        <f t="shared" ref="E774:E837" si="37">-LN(D774)-(C774^2)/D774</f>
        <v>5.9101709480736773</v>
      </c>
    </row>
    <row r="775" spans="1:5" s="12" customFormat="1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2.6039353578036819E-4</v>
      </c>
      <c r="E775" s="10">
        <f t="shared" si="37"/>
        <v>8.0682062605891698</v>
      </c>
    </row>
    <row r="776" spans="1:5" s="12" customFormat="1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2.4235567954648612E-4</v>
      </c>
      <c r="E776" s="10">
        <f t="shared" si="37"/>
        <v>7.7259062933641722</v>
      </c>
    </row>
    <row r="777" spans="1:5" s="12" customFormat="1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2.3402929228586502E-4</v>
      </c>
      <c r="E777" s="10">
        <f t="shared" si="37"/>
        <v>8.3237395596299013</v>
      </c>
    </row>
    <row r="778" spans="1:5" s="12" customFormat="1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2.1505041762533587E-4</v>
      </c>
      <c r="E778" s="10">
        <f t="shared" si="37"/>
        <v>8.3028599088092125</v>
      </c>
    </row>
    <row r="779" spans="1:5" s="12" customFormat="1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1.9961094459935923E-4</v>
      </c>
      <c r="E779" s="10">
        <f t="shared" si="37"/>
        <v>8.4359090289090215</v>
      </c>
    </row>
    <row r="780" spans="1:5" s="12" customFormat="1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1.8440207497696313E-4</v>
      </c>
      <c r="E780" s="10">
        <f t="shared" si="37"/>
        <v>7.3622648892147362</v>
      </c>
    </row>
    <row r="781" spans="1:5" s="12" customFormat="1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1.881829223767601E-4</v>
      </c>
      <c r="E781" s="10">
        <f t="shared" si="37"/>
        <v>8.1170185933227739</v>
      </c>
    </row>
    <row r="782" spans="1:5" s="12" customFormat="1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1.7985122027874584E-4</v>
      </c>
      <c r="E782" s="10">
        <f t="shared" si="37"/>
        <v>8.4098376515453364</v>
      </c>
    </row>
    <row r="783" spans="1:5" s="12" customFormat="1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1.6823556234450205E-4</v>
      </c>
      <c r="E783" s="10">
        <f t="shared" si="37"/>
        <v>8.6531430377224758</v>
      </c>
    </row>
    <row r="784" spans="1:5" s="12" customFormat="1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1.5498035830413691E-4</v>
      </c>
      <c r="E784" s="10">
        <f t="shared" si="37"/>
        <v>7.9435279334620716</v>
      </c>
    </row>
    <row r="785" spans="1:5" s="12" customFormat="1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1.5310711112961176E-4</v>
      </c>
      <c r="E785" s="10">
        <f t="shared" si="37"/>
        <v>6.2687607792168922</v>
      </c>
    </row>
    <row r="786" spans="1:5" s="12" customFormat="1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1.7281069434619639E-4</v>
      </c>
      <c r="E786" s="10">
        <f t="shared" si="37"/>
        <v>8.5846781414395217</v>
      </c>
    </row>
    <row r="787" spans="1:5" s="12" customFormat="1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1.5975836152501183E-4</v>
      </c>
      <c r="E787" s="10">
        <f t="shared" si="37"/>
        <v>8.3429803718537237</v>
      </c>
    </row>
    <row r="788" spans="1:5" s="12" customFormat="1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1.520597571458436E-4</v>
      </c>
      <c r="E788" s="10">
        <f t="shared" si="37"/>
        <v>7.3429285008345024</v>
      </c>
    </row>
    <row r="789" spans="1:5" s="12" customFormat="1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1.5810414441995687E-4</v>
      </c>
      <c r="E789" s="10">
        <f t="shared" si="37"/>
        <v>7.5610358171180962</v>
      </c>
    </row>
    <row r="790" spans="1:5" s="12" customFormat="1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1.6094576815639067E-4</v>
      </c>
      <c r="E790" s="10">
        <f t="shared" si="37"/>
        <v>8.6303790181934428</v>
      </c>
    </row>
    <row r="791" spans="1:5" s="12" customFormat="1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1.4922331697113925E-4</v>
      </c>
      <c r="E791" s="10">
        <f t="shared" si="37"/>
        <v>8.782312077530344</v>
      </c>
    </row>
    <row r="792" spans="1:5" s="12" customFormat="1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1.3750316871458706E-4</v>
      </c>
      <c r="E792" s="10">
        <f t="shared" si="37"/>
        <v>2.380534686130912</v>
      </c>
    </row>
    <row r="793" spans="1:5" s="12" customFormat="1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2.0115209788512992E-4</v>
      </c>
      <c r="E793" s="10">
        <f t="shared" si="37"/>
        <v>8.4138567108923823</v>
      </c>
    </row>
    <row r="794" spans="1:5" s="12" customFormat="1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1.8605630222031915E-4</v>
      </c>
      <c r="E794" s="10">
        <f t="shared" si="37"/>
        <v>6.3284927921260765</v>
      </c>
    </row>
    <row r="795" spans="1:5" s="12" customFormat="1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2.0575956114547611E-4</v>
      </c>
      <c r="E795" s="10">
        <f t="shared" si="37"/>
        <v>2.8248467110269067</v>
      </c>
    </row>
    <row r="796" spans="1:5" s="12" customFormat="1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2.8579593416337397E-4</v>
      </c>
      <c r="E796" s="10">
        <f t="shared" si="37"/>
        <v>8.0279174721496016</v>
      </c>
    </row>
    <row r="797" spans="1:5" s="12" customFormat="1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2.6460882404122105E-4</v>
      </c>
      <c r="E797" s="10">
        <f t="shared" si="37"/>
        <v>7.5168895005942762</v>
      </c>
    </row>
    <row r="798" spans="1:5" s="12" customFormat="1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2.5806797511035613E-4</v>
      </c>
      <c r="E798" s="10">
        <f t="shared" si="37"/>
        <v>8.2448454698856182</v>
      </c>
    </row>
    <row r="799" spans="1:5" s="12" customFormat="1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2.3659499094986607E-4</v>
      </c>
      <c r="E799" s="10">
        <f t="shared" si="37"/>
        <v>-1.0415393624943814</v>
      </c>
    </row>
    <row r="800" spans="1:5" s="12" customFormat="1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4.0195096212370589E-4</v>
      </c>
      <c r="E800" s="10">
        <f t="shared" si="37"/>
        <v>7.0552443123690445</v>
      </c>
    </row>
    <row r="801" spans="1:5" s="12" customFormat="1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3.9277660497136723E-4</v>
      </c>
      <c r="E801" s="10">
        <f t="shared" si="37"/>
        <v>2.1844753177027911</v>
      </c>
    </row>
    <row r="802" spans="1:5" s="12" customFormat="1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5.4413323953987635E-4</v>
      </c>
      <c r="E802" s="10">
        <f t="shared" si="37"/>
        <v>4.064018919127439</v>
      </c>
    </row>
    <row r="803" spans="1:5" s="12" customFormat="1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6.5322184358623412E-4</v>
      </c>
      <c r="E803" s="10">
        <f t="shared" si="37"/>
        <v>4.8526686379194857</v>
      </c>
    </row>
    <row r="804" spans="1:5" s="12" customFormat="1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7.3099824669084685E-4</v>
      </c>
      <c r="E804" s="10">
        <f t="shared" si="37"/>
        <v>5.2210426183221035</v>
      </c>
    </row>
    <row r="805" spans="1:5" s="12" customFormat="1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7.885622503651039E-4</v>
      </c>
      <c r="E805" s="10">
        <f t="shared" si="37"/>
        <v>6.8353942567472652</v>
      </c>
    </row>
    <row r="806" spans="1:5" s="12" customFormat="1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7.3941242593507253E-4</v>
      </c>
      <c r="E806" s="10">
        <f t="shared" si="37"/>
        <v>7.2043647111471154</v>
      </c>
    </row>
    <row r="807" spans="1:5" s="12" customFormat="1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6.7462761450894624E-4</v>
      </c>
      <c r="E807" s="10">
        <f t="shared" si="37"/>
        <v>6.728624534025526</v>
      </c>
    </row>
    <row r="808" spans="1:5" s="12" customFormat="1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6.4755915405525393E-4</v>
      </c>
      <c r="E808" s="10">
        <f t="shared" si="37"/>
        <v>7.3246324976901258</v>
      </c>
    </row>
    <row r="809" spans="1:5" s="12" customFormat="1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5.9165788630948868E-4</v>
      </c>
      <c r="E809" s="10">
        <f t="shared" si="37"/>
        <v>-5.6762343015352377</v>
      </c>
    </row>
    <row r="810" spans="1:5" s="12" customFormat="1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1.1865909943587221E-3</v>
      </c>
      <c r="E810" s="10">
        <f t="shared" si="37"/>
        <v>4.263281969885143</v>
      </c>
    </row>
    <row r="811" spans="1:5" s="12" customFormat="1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1.326028289907759E-3</v>
      </c>
      <c r="E811" s="10">
        <f t="shared" si="37"/>
        <v>6.6099954356034889</v>
      </c>
    </row>
    <row r="812" spans="1:5" s="12" customFormat="1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1.2099148493825995E-3</v>
      </c>
      <c r="E812" s="10">
        <f t="shared" si="37"/>
        <v>5.3755025705260531</v>
      </c>
    </row>
    <row r="813" spans="1:5" s="12" customFormat="1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1.2378858209173603E-3</v>
      </c>
      <c r="E813" s="10">
        <f t="shared" si="37"/>
        <v>6.5469821507202735</v>
      </c>
    </row>
    <row r="814" spans="1:5" s="12" customFormat="1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1.1431849982003199E-3</v>
      </c>
      <c r="E814" s="10">
        <f t="shared" si="37"/>
        <v>5.4761362300511296</v>
      </c>
    </row>
    <row r="815" spans="1:5" s="12" customFormat="1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1.1655024071200615E-3</v>
      </c>
      <c r="E815" s="10">
        <f t="shared" si="37"/>
        <v>3.9282132177858902</v>
      </c>
    </row>
    <row r="816" spans="1:5" s="12" customFormat="1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1.336793927832891E-3</v>
      </c>
      <c r="E816" s="10">
        <f t="shared" si="37"/>
        <v>6.5214074956587664</v>
      </c>
    </row>
    <row r="817" spans="1:5" s="12" customFormat="1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1.228700800135502E-3</v>
      </c>
      <c r="E817" s="10">
        <f t="shared" si="37"/>
        <v>1.9802062342846147</v>
      </c>
    </row>
    <row r="818" spans="1:5" s="12" customFormat="1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1.6033914241400033E-3</v>
      </c>
      <c r="E818" s="10">
        <f t="shared" si="37"/>
        <v>6.3493917053013202</v>
      </c>
    </row>
    <row r="819" spans="1:5" s="12" customFormat="1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1.4721582214771239E-3</v>
      </c>
      <c r="E819" s="10">
        <f t="shared" si="37"/>
        <v>-2.5878616053255223</v>
      </c>
    </row>
    <row r="820" spans="1:5" s="12" customFormat="1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2.4594201065095914E-3</v>
      </c>
      <c r="E820" s="10">
        <f t="shared" si="37"/>
        <v>5.9963125395554311</v>
      </c>
    </row>
    <row r="821" spans="1:5" s="12" customFormat="1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2.2420789911175585E-3</v>
      </c>
      <c r="E821" s="10">
        <f t="shared" si="37"/>
        <v>2.4594962100196143</v>
      </c>
    </row>
    <row r="822" spans="1:5" s="12" customFormat="1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2.7226264364719937E-3</v>
      </c>
      <c r="E822" s="10">
        <f t="shared" si="37"/>
        <v>5.2425024973119871</v>
      </c>
    </row>
    <row r="823" spans="1:5" s="12" customFormat="1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2.629942128075019E-3</v>
      </c>
      <c r="E823" s="10">
        <f t="shared" si="37"/>
        <v>5.9261166346020868</v>
      </c>
    </row>
    <row r="824" spans="1:5" s="12" customFormat="1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2.398131417373195E-3</v>
      </c>
      <c r="E824" s="10">
        <f t="shared" si="37"/>
        <v>5.0848912065242722</v>
      </c>
    </row>
    <row r="825" spans="1:5" s="12" customFormat="1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2.373551889730703E-3</v>
      </c>
      <c r="E825" s="10">
        <f t="shared" si="37"/>
        <v>5.6437051258404667</v>
      </c>
    </row>
    <row r="826" spans="1:5" s="12" customFormat="1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2.2406714728575934E-3</v>
      </c>
      <c r="E826" s="10">
        <f t="shared" si="37"/>
        <v>4.4396354407221992</v>
      </c>
    </row>
    <row r="827" spans="1:5" s="12" customFormat="1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2.3510490891589376E-3</v>
      </c>
      <c r="E827" s="10">
        <f t="shared" si="37"/>
        <v>5.9850004270572681</v>
      </c>
    </row>
    <row r="828" spans="1:5" s="12" customFormat="1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2.1543968414412177E-3</v>
      </c>
      <c r="E828" s="10">
        <f t="shared" si="37"/>
        <v>5.5874096939470395</v>
      </c>
    </row>
    <row r="829" spans="1:5" s="12" customFormat="1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2.0614279055000046E-3</v>
      </c>
      <c r="E829" s="10">
        <f t="shared" si="37"/>
        <v>5.6949035014181453</v>
      </c>
    </row>
    <row r="830" spans="1:5" s="12" customFormat="1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1.9616335220208592E-3</v>
      </c>
      <c r="E830" s="10">
        <f t="shared" si="37"/>
        <v>0.30001638032343703</v>
      </c>
    </row>
    <row r="831" spans="1:5" s="12" customFormat="1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2.7573469501952384E-3</v>
      </c>
      <c r="E831" s="10">
        <f t="shared" si="37"/>
        <v>5.8489702035124465</v>
      </c>
    </row>
    <row r="832" spans="1:5" s="12" customFormat="1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2.5211022509552994E-3</v>
      </c>
      <c r="E832" s="10">
        <f t="shared" si="37"/>
        <v>5.7189507576614549</v>
      </c>
    </row>
    <row r="833" spans="1:5" s="12" customFormat="1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2.3513796235744601E-3</v>
      </c>
      <c r="E833" s="10">
        <f t="shared" si="37"/>
        <v>5.9523454686762154</v>
      </c>
    </row>
    <row r="834" spans="1:5" s="12" customFormat="1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2.1610749763865621E-3</v>
      </c>
      <c r="E834" s="10">
        <f t="shared" si="37"/>
        <v>6.1341898667303445</v>
      </c>
    </row>
    <row r="835" spans="1:5" s="12" customFormat="1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1.9687200634422226E-3</v>
      </c>
      <c r="E835" s="10">
        <f t="shared" si="37"/>
        <v>5.3837564081780771</v>
      </c>
    </row>
    <row r="836" spans="1:5" s="12" customFormat="1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1.9321098607492837E-3</v>
      </c>
      <c r="E836" s="10">
        <f t="shared" si="37"/>
        <v>4.8129523173609581</v>
      </c>
    </row>
    <row r="837" spans="1:5" s="12" customFormat="1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1.9911965574205765E-3</v>
      </c>
      <c r="E837" s="10">
        <f t="shared" si="37"/>
        <v>4.9502013540017815</v>
      </c>
    </row>
    <row r="838" spans="1:5" s="12" customFormat="1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2.0242577121279198E-3</v>
      </c>
      <c r="E838" s="10">
        <f t="shared" ref="E838:E901" si="40">-LN(D838)-(C838^2)/D838</f>
        <v>5.7912453386627076</v>
      </c>
    </row>
    <row r="839" spans="1:5" s="12" customFormat="1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1.9130958265650719E-3</v>
      </c>
      <c r="E839" s="10">
        <f t="shared" si="40"/>
        <v>6.1753443750700061</v>
      </c>
    </row>
    <row r="840" spans="1:5" s="12" customFormat="1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1.7558465696248674E-3</v>
      </c>
      <c r="E840" s="10">
        <f t="shared" si="40"/>
        <v>6.0681336733916336</v>
      </c>
    </row>
    <row r="841" spans="1:5" s="12" customFormat="1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1.6398896282893119E-3</v>
      </c>
      <c r="E841" s="10">
        <f t="shared" si="40"/>
        <v>4.7709582692302881</v>
      </c>
    </row>
    <row r="842" spans="1:5" s="12" customFormat="1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1.7184108492689137E-3</v>
      </c>
      <c r="E842" s="10">
        <f t="shared" si="40"/>
        <v>3.5786632070601665</v>
      </c>
    </row>
    <row r="843" spans="1:5" s="12" customFormat="1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1.9647781479247761E-3</v>
      </c>
      <c r="E843" s="10">
        <f t="shared" si="40"/>
        <v>5.3473816597614183</v>
      </c>
    </row>
    <row r="844" spans="1:5" s="12" customFormat="1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1.9345320424747482E-3</v>
      </c>
      <c r="E844" s="10">
        <f t="shared" si="40"/>
        <v>5.9035280579586455</v>
      </c>
    </row>
    <row r="845" spans="1:5" s="12" customFormat="1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1.8175575437851922E-3</v>
      </c>
      <c r="E845" s="10">
        <f t="shared" si="40"/>
        <v>6.2570068791587365</v>
      </c>
    </row>
    <row r="846" spans="1:5" s="12" customFormat="1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1.6636157797800034E-3</v>
      </c>
      <c r="E846" s="10">
        <f t="shared" si="40"/>
        <v>4.1506420832362396</v>
      </c>
    </row>
    <row r="847" spans="1:5" s="12" customFormat="1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1.8273161755172607E-3</v>
      </c>
      <c r="E847" s="10">
        <f t="shared" si="40"/>
        <v>3.8392769558942632</v>
      </c>
    </row>
    <row r="848" spans="1:5" s="12" customFormat="1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2.0401362710574904E-3</v>
      </c>
      <c r="E848" s="10">
        <f t="shared" si="40"/>
        <v>4.2339604142574236</v>
      </c>
    </row>
    <row r="849" spans="1:5" s="12" customFormat="1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2.1916973799403858E-3</v>
      </c>
      <c r="E849" s="10">
        <f t="shared" si="40"/>
        <v>4.211769740729034</v>
      </c>
    </row>
    <row r="850" spans="1:5" s="12" customFormat="1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2.3453766952024257E-3</v>
      </c>
      <c r="E850" s="10">
        <f t="shared" si="40"/>
        <v>6.0370126553106731</v>
      </c>
    </row>
    <row r="851" spans="1:5" s="12" customFormat="1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2.1395020579215566E-3</v>
      </c>
      <c r="E851" s="10">
        <f t="shared" si="40"/>
        <v>5.5638324179779586</v>
      </c>
    </row>
    <row r="852" spans="1:5" s="12" customFormat="1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2.0526294266398877E-3</v>
      </c>
      <c r="E852" s="10">
        <f t="shared" si="40"/>
        <v>6.1433309582630118</v>
      </c>
    </row>
    <row r="853" spans="1:5" s="12" customFormat="1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1.8772424748597118E-3</v>
      </c>
      <c r="E853" s="10">
        <f t="shared" si="40"/>
        <v>2.030419774602521</v>
      </c>
    </row>
    <row r="854" spans="1:5" s="12" customFormat="1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2.3747837425290501E-3</v>
      </c>
      <c r="E854" s="10">
        <f t="shared" si="40"/>
        <v>5.3710994656486886</v>
      </c>
    </row>
    <row r="855" spans="1:5" s="12" customFormat="1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2.2957156145487286E-3</v>
      </c>
      <c r="E855" s="10">
        <f t="shared" si="40"/>
        <v>5.7859482993031142</v>
      </c>
    </row>
    <row r="856" spans="1:5" s="12" customFormat="1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2.1463891921576009E-3</v>
      </c>
      <c r="E856" s="10">
        <f t="shared" si="40"/>
        <v>5.7437694074227315</v>
      </c>
    </row>
    <row r="857" spans="1:5" s="12" customFormat="1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2.0264510521575433E-3</v>
      </c>
      <c r="E857" s="10">
        <f t="shared" si="40"/>
        <v>5.5440617141281354</v>
      </c>
    </row>
    <row r="858" spans="1:5" s="12" customFormat="1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1.9567545589587211E-3</v>
      </c>
      <c r="E858" s="10">
        <f t="shared" si="40"/>
        <v>5.4833903580894461</v>
      </c>
    </row>
    <row r="859" spans="1:5" s="12" customFormat="1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1.9051122457582727E-3</v>
      </c>
      <c r="E859" s="10">
        <f t="shared" si="40"/>
        <v>5.9826957992041185</v>
      </c>
    </row>
    <row r="860" spans="1:5" s="12" customFormat="1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1.7797945902826081E-3</v>
      </c>
      <c r="E860" s="10">
        <f t="shared" si="40"/>
        <v>6.2517697806126069</v>
      </c>
    </row>
    <row r="861" spans="1:5" s="12" customFormat="1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1.6329725780898923E-3</v>
      </c>
      <c r="E861" s="10">
        <f t="shared" si="40"/>
        <v>5.919106348451602</v>
      </c>
    </row>
    <row r="862" spans="1:5" s="12" customFormat="1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1.5553972229302084E-3</v>
      </c>
      <c r="E862" s="10">
        <f t="shared" si="40"/>
        <v>6.4342643448378523</v>
      </c>
    </row>
    <row r="863" spans="1:5" s="12" customFormat="1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1.4210659154221151E-3</v>
      </c>
      <c r="E863" s="10">
        <f t="shared" si="40"/>
        <v>6.4431040024053363</v>
      </c>
    </row>
    <row r="864" spans="1:5" s="12" customFormat="1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1.3081084032253981E-3</v>
      </c>
      <c r="E864" s="10">
        <f t="shared" si="40"/>
        <v>4.6226135579674406</v>
      </c>
    </row>
    <row r="865" spans="1:5" s="12" customFormat="1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1.4118552949220543E-3</v>
      </c>
      <c r="E865" s="10">
        <f t="shared" si="40"/>
        <v>6.4976719952245858</v>
      </c>
    </row>
    <row r="866" spans="1:5" s="12" customFormat="1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1.2939797089673059E-3</v>
      </c>
      <c r="E866" s="10">
        <f t="shared" si="40"/>
        <v>6.3039212192719329</v>
      </c>
    </row>
    <row r="867" spans="1:5" s="12" customFormat="1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1.2163718594821679E-3</v>
      </c>
      <c r="E867" s="10">
        <f t="shared" si="40"/>
        <v>6.7047915482595188</v>
      </c>
    </row>
    <row r="868" spans="1:5" s="12" customFormat="1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1.1091116211657186E-3</v>
      </c>
      <c r="E868" s="10">
        <f t="shared" si="40"/>
        <v>6.5021848094447563</v>
      </c>
    </row>
    <row r="869" spans="1:5" s="12" customFormat="1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1.0387050321953616E-3</v>
      </c>
      <c r="E869" s="10">
        <f t="shared" si="40"/>
        <v>6.7788707985539887</v>
      </c>
    </row>
    <row r="870" spans="1:5" s="12" customFormat="1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9.5456833313345847E-4</v>
      </c>
      <c r="E870" s="10">
        <f t="shared" si="40"/>
        <v>6.9192397673721562</v>
      </c>
    </row>
    <row r="871" spans="1:5" s="12" customFormat="1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8.7290635252108308E-4</v>
      </c>
      <c r="E871" s="10">
        <f t="shared" si="40"/>
        <v>7.0108161378756613</v>
      </c>
    </row>
    <row r="872" spans="1:5" s="12" customFormat="1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7.9818946240808961E-4</v>
      </c>
      <c r="E872" s="10">
        <f t="shared" si="40"/>
        <v>7.1143758150712459</v>
      </c>
    </row>
    <row r="873" spans="1:5" s="12" customFormat="1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7.2904625793046368E-4</v>
      </c>
      <c r="E873" s="10">
        <f t="shared" si="40"/>
        <v>6.4066710962183153</v>
      </c>
    </row>
    <row r="874" spans="1:5" s="12" customFormat="1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7.1454258544117566E-4</v>
      </c>
      <c r="E874" s="10">
        <f t="shared" si="40"/>
        <v>6.9633261058547546</v>
      </c>
    </row>
    <row r="875" spans="1:5" s="12" customFormat="1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6.6838306714681246E-4</v>
      </c>
      <c r="E875" s="10">
        <f t="shared" si="40"/>
        <v>5.815891235042745</v>
      </c>
    </row>
    <row r="876" spans="1:5" s="12" customFormat="1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6.9296820493152495E-4</v>
      </c>
      <c r="E876" s="10">
        <f t="shared" si="40"/>
        <v>7.2430765021939223</v>
      </c>
    </row>
    <row r="877" spans="1:5" s="12" customFormat="1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6.3384894207401603E-4</v>
      </c>
      <c r="E877" s="10">
        <f t="shared" si="40"/>
        <v>7.2672927463273975</v>
      </c>
    </row>
    <row r="878" spans="1:5" s="12" customFormat="1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5.8332160388777381E-4</v>
      </c>
      <c r="E878" s="10">
        <f t="shared" si="40"/>
        <v>5.902893155490057</v>
      </c>
    </row>
    <row r="879" spans="1:5" s="12" customFormat="1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6.0733866985428404E-4</v>
      </c>
      <c r="E879" s="10">
        <f t="shared" si="40"/>
        <v>7.3874223384797499</v>
      </c>
    </row>
    <row r="880" spans="1:5" s="12" customFormat="1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5.5506065992701528E-4</v>
      </c>
      <c r="E880" s="10">
        <f t="shared" si="40"/>
        <v>6.6788309282465939</v>
      </c>
    </row>
    <row r="881" spans="1:5" s="12" customFormat="1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5.4436274182246582E-4</v>
      </c>
      <c r="E881" s="10">
        <f t="shared" si="40"/>
        <v>6.580596838533995</v>
      </c>
    </row>
    <row r="882" spans="1:5" s="12" customFormat="1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5.392396587805394E-4</v>
      </c>
      <c r="E882" s="10">
        <f t="shared" si="40"/>
        <v>7.5196184920238016</v>
      </c>
    </row>
    <row r="883" spans="1:5" s="12" customFormat="1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4.9237770128615806E-4</v>
      </c>
      <c r="E883" s="10">
        <f t="shared" si="40"/>
        <v>5.3424725472978665</v>
      </c>
    </row>
    <row r="884" spans="1:5" s="12" customFormat="1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5.4282989450986851E-4</v>
      </c>
      <c r="E884" s="10">
        <f t="shared" si="40"/>
        <v>7.5154598733890143</v>
      </c>
    </row>
    <row r="885" spans="1:5" s="12" customFormat="1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4.955348299346651E-4</v>
      </c>
      <c r="E885" s="10">
        <f t="shared" si="40"/>
        <v>7.49448777058078</v>
      </c>
    </row>
    <row r="886" spans="1:5" s="12" customFormat="1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4.5711125568283499E-4</v>
      </c>
      <c r="E886" s="10">
        <f t="shared" si="40"/>
        <v>1.588048457677889</v>
      </c>
    </row>
    <row r="887" spans="1:5" s="12" customFormat="1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6.4999150742477618E-4</v>
      </c>
      <c r="E887" s="10">
        <f t="shared" si="40"/>
        <v>4.4285344723006439</v>
      </c>
    </row>
    <row r="888" spans="1:5" s="12" customFormat="1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7.5064779504726892E-4</v>
      </c>
      <c r="E888" s="10">
        <f t="shared" si="40"/>
        <v>6.8883100063700402</v>
      </c>
    </row>
    <row r="889" spans="1:5" s="12" customFormat="1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7.0369794779490645E-4</v>
      </c>
      <c r="E889" s="10">
        <f t="shared" si="40"/>
        <v>7.2180655175368695</v>
      </c>
    </row>
    <row r="890" spans="1:5" s="12" customFormat="1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6.4420847979173061E-4</v>
      </c>
      <c r="E890" s="10">
        <f t="shared" si="40"/>
        <v>7.2996181981743815</v>
      </c>
    </row>
    <row r="891" spans="1:5" s="12" customFormat="1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5.9022589208769765E-4</v>
      </c>
      <c r="E891" s="10">
        <f t="shared" si="40"/>
        <v>7.2327640599755556</v>
      </c>
    </row>
    <row r="892" spans="1:5" s="12" customFormat="1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5.4847765055685688E-4</v>
      </c>
      <c r="E892" s="10">
        <f t="shared" si="40"/>
        <v>5.4552034572289614</v>
      </c>
    </row>
    <row r="893" spans="1:5" s="12" customFormat="1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5.9443370538201398E-4</v>
      </c>
      <c r="E893" s="10">
        <f t="shared" si="40"/>
        <v>5.5825400722103584</v>
      </c>
    </row>
    <row r="894" spans="1:5" s="12" customFormat="1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6.3382700127372288E-4</v>
      </c>
      <c r="E894" s="10">
        <f t="shared" si="40"/>
        <v>6.5443561021149614</v>
      </c>
    </row>
    <row r="895" spans="1:5" s="12" customFormat="1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6.2151379054757171E-4</v>
      </c>
      <c r="E895" s="10">
        <f t="shared" si="40"/>
        <v>7.3828957689833645</v>
      </c>
    </row>
    <row r="896" spans="1:5" s="12" customFormat="1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5.6702305553959446E-4</v>
      </c>
      <c r="E896" s="10">
        <f t="shared" si="40"/>
        <v>7.0329506084446862</v>
      </c>
    </row>
    <row r="897" spans="1:5" s="12" customFormat="1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5.3831322160400512E-4</v>
      </c>
      <c r="E897" s="10">
        <f t="shared" si="40"/>
        <v>7.4228699639369449</v>
      </c>
    </row>
    <row r="898" spans="1:5" s="12" customFormat="1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4.9595429067140801E-4</v>
      </c>
      <c r="E898" s="10">
        <f t="shared" si="40"/>
        <v>7.0689869150192015</v>
      </c>
    </row>
    <row r="899" spans="1:5" s="12" customFormat="1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4.750596753277384E-4</v>
      </c>
      <c r="E899" s="10">
        <f t="shared" si="40"/>
        <v>6.1293225175742094</v>
      </c>
    </row>
    <row r="900" spans="1:5" s="12" customFormat="1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4.9403207246399784E-4</v>
      </c>
      <c r="E900" s="10">
        <f t="shared" si="40"/>
        <v>7.6084454975725739</v>
      </c>
    </row>
    <row r="901" spans="1:5" s="12" customFormat="1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4.5115949811603585E-4</v>
      </c>
      <c r="E901" s="10">
        <f t="shared" si="40"/>
        <v>2.3554974537592939</v>
      </c>
    </row>
    <row r="902" spans="1:5" s="12" customFormat="1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6.1316601291127085E-4</v>
      </c>
      <c r="E902" s="10">
        <f t="shared" ref="E902:E965" si="43">-LN(D902)-(C902^2)/D902</f>
        <v>7.2936712817930971</v>
      </c>
    </row>
    <row r="903" spans="1:5" s="12" customFormat="1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5.6467886531407819E-4</v>
      </c>
      <c r="E903" s="10">
        <f t="shared" si="43"/>
        <v>7.4738969659915915</v>
      </c>
    </row>
    <row r="904" spans="1:5" s="12" customFormat="1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5.1552493846597209E-4</v>
      </c>
      <c r="E904" s="10">
        <f t="shared" si="43"/>
        <v>7.3764360884160247</v>
      </c>
    </row>
    <row r="905" spans="1:5" s="12" customFormat="1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4.788718461709725E-4</v>
      </c>
      <c r="E905" s="10">
        <f t="shared" si="43"/>
        <v>3.3096776272402417</v>
      </c>
    </row>
    <row r="906" spans="1:5" s="12" customFormat="1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6.1026317277666461E-4</v>
      </c>
      <c r="E906" s="10">
        <f t="shared" si="43"/>
        <v>7.4001402544874608</v>
      </c>
    </row>
    <row r="907" spans="1:5" s="12" customFormat="1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5.5683527732371411E-4</v>
      </c>
      <c r="E907" s="10">
        <f t="shared" si="43"/>
        <v>7.2335992597257768</v>
      </c>
    </row>
    <row r="908" spans="1:5" s="12" customFormat="1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5.2019037444711862E-4</v>
      </c>
      <c r="E908" s="10">
        <f t="shared" si="43"/>
        <v>7.3109163583879333</v>
      </c>
    </row>
    <row r="909" spans="1:5" s="12" customFormat="1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4.8564473149521626E-4</v>
      </c>
      <c r="E909" s="10">
        <f t="shared" si="43"/>
        <v>5.1508057349381478</v>
      </c>
    </row>
    <row r="910" spans="1:5" s="12" customFormat="1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5.4374510351849531E-4</v>
      </c>
      <c r="E910" s="10">
        <f t="shared" si="43"/>
        <v>4.559254044263473</v>
      </c>
    </row>
    <row r="911" spans="1:5" s="12" customFormat="1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6.3033392400219828E-4</v>
      </c>
      <c r="E911" s="10">
        <f t="shared" si="43"/>
        <v>7.1890555838353629</v>
      </c>
    </row>
    <row r="912" spans="1:5" s="12" customFormat="1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5.8449895630680233E-4</v>
      </c>
      <c r="E912" s="10">
        <f t="shared" si="43"/>
        <v>7.0187439101561289</v>
      </c>
    </row>
    <row r="913" spans="1:5" s="12" customFormat="1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5.5407568535196258E-4</v>
      </c>
      <c r="E913" s="10">
        <f t="shared" si="43"/>
        <v>6.4960325580425211</v>
      </c>
    </row>
    <row r="914" spans="1:5" s="12" customFormat="1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5.519272451135767E-4</v>
      </c>
      <c r="E914" s="10">
        <f t="shared" si="43"/>
        <v>3.5641883103480865</v>
      </c>
    </row>
    <row r="915" spans="1:5" s="12" customFormat="1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6.849092376960609E-4</v>
      </c>
      <c r="E915" s="10">
        <f t="shared" si="43"/>
        <v>7.2262938961720078</v>
      </c>
    </row>
    <row r="916" spans="1:5" s="12" customFormat="1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6.2811980702568294E-4</v>
      </c>
      <c r="E916" s="10">
        <f t="shared" si="43"/>
        <v>6.4745273934339735</v>
      </c>
    </row>
    <row r="917" spans="1:5" s="12" customFormat="1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6.2006089743994644E-4</v>
      </c>
      <c r="E917" s="10">
        <f t="shared" si="43"/>
        <v>4.4682431946424668</v>
      </c>
    </row>
    <row r="918" spans="1:5" s="12" customFormat="1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7.1652852707012216E-4</v>
      </c>
      <c r="E918" s="10">
        <f t="shared" si="43"/>
        <v>7.239028762835007</v>
      </c>
    </row>
    <row r="919" spans="1:5" s="12" customFormat="1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6.5359762524196455E-4</v>
      </c>
      <c r="E919" s="10">
        <f t="shared" si="43"/>
        <v>7.1792930648747424</v>
      </c>
    </row>
    <row r="920" spans="1:5" s="12" customFormat="1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6.0457810611394601E-4</v>
      </c>
      <c r="E920" s="10">
        <f t="shared" si="43"/>
        <v>0.70714635882728594</v>
      </c>
    </row>
    <row r="921" spans="1:5" s="12" customFormat="1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8.8956305370442774E-4</v>
      </c>
      <c r="E921" s="10">
        <f t="shared" si="43"/>
        <v>7.0180555692737681</v>
      </c>
    </row>
    <row r="922" spans="1:5" s="12" customFormat="1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8.1145554346612637E-4</v>
      </c>
      <c r="E922" s="10">
        <f t="shared" si="43"/>
        <v>5.0724275116822053</v>
      </c>
    </row>
    <row r="923" spans="1:5" s="12" customFormat="1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8.7819777171980866E-4</v>
      </c>
      <c r="E923" s="10">
        <f t="shared" si="43"/>
        <v>6.9694392950739914</v>
      </c>
    </row>
    <row r="924" spans="1:5" s="12" customFormat="1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8.0560734492479322E-4</v>
      </c>
      <c r="E924" s="10">
        <f t="shared" si="43"/>
        <v>7.1085691808104192</v>
      </c>
    </row>
    <row r="925" spans="1:5" s="12" customFormat="1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7.355776983324E-4</v>
      </c>
      <c r="E925" s="10">
        <f t="shared" si="43"/>
        <v>5.8105465789694088</v>
      </c>
    </row>
    <row r="926" spans="1:5" s="12" customFormat="1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7.5695092716722607E-4</v>
      </c>
      <c r="E926" s="10">
        <f t="shared" si="43"/>
        <v>6.6114658664219839</v>
      </c>
    </row>
    <row r="927" spans="1:5" s="12" customFormat="1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7.2654262841377539E-4</v>
      </c>
      <c r="E927" s="10">
        <f t="shared" si="43"/>
        <v>6.9953498774181018</v>
      </c>
    </row>
    <row r="928" spans="1:5" s="12" customFormat="1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6.7663606376485341E-4</v>
      </c>
      <c r="E928" s="10">
        <f t="shared" si="43"/>
        <v>6.7207708432233844</v>
      </c>
    </row>
    <row r="929" spans="1:5" s="12" customFormat="1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6.4975841546439776E-4</v>
      </c>
      <c r="E929" s="10">
        <f t="shared" si="43"/>
        <v>-0.3664608421626312</v>
      </c>
    </row>
    <row r="930" spans="1:5" s="12" customFormat="1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1.0102061357262428E-3</v>
      </c>
      <c r="E930" s="10">
        <f t="shared" si="43"/>
        <v>6.4850349765790778</v>
      </c>
    </row>
    <row r="931" spans="1:5" s="12" customFormat="1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9.5551136533248804E-4</v>
      </c>
      <c r="E931" s="10">
        <f t="shared" si="43"/>
        <v>6.856282556934862</v>
      </c>
    </row>
    <row r="932" spans="1:5" s="12" customFormat="1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8.7870511245367378E-4</v>
      </c>
      <c r="E932" s="10">
        <f t="shared" si="43"/>
        <v>6.4181497574846746</v>
      </c>
    </row>
    <row r="933" spans="1:5" s="12" customFormat="1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8.4642530952962149E-4</v>
      </c>
      <c r="E933" s="10">
        <f t="shared" si="43"/>
        <v>6.5868836880760577</v>
      </c>
    </row>
    <row r="934" spans="1:5" s="12" customFormat="1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8.0611277499026326E-4</v>
      </c>
      <c r="E934" s="10">
        <f t="shared" si="43"/>
        <v>5.6193479273450233</v>
      </c>
    </row>
    <row r="935" spans="1:5" s="12" customFormat="1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8.3610372941491208E-4</v>
      </c>
      <c r="E935" s="10">
        <f t="shared" si="43"/>
        <v>6.8805777944593105</v>
      </c>
    </row>
    <row r="936" spans="1:5" s="12" customFormat="1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7.7667760190497392E-4</v>
      </c>
      <c r="E936" s="10">
        <f t="shared" si="43"/>
        <v>6.8075454633308796</v>
      </c>
    </row>
    <row r="937" spans="1:5" s="12" customFormat="1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7.3107604944240958E-4</v>
      </c>
      <c r="E937" s="10">
        <f t="shared" si="43"/>
        <v>6.0921803329420436</v>
      </c>
    </row>
    <row r="938" spans="1:5" s="12" customFormat="1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7.3553140189694052E-4</v>
      </c>
      <c r="E938" s="10">
        <f t="shared" si="43"/>
        <v>7.0861567014019631</v>
      </c>
    </row>
    <row r="939" spans="1:5" s="12" customFormat="1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6.7866685162439001E-4</v>
      </c>
      <c r="E939" s="10">
        <f t="shared" si="43"/>
        <v>7.1930796937195733</v>
      </c>
    </row>
    <row r="940" spans="1:5" s="12" customFormat="1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6.2480516871328182E-4</v>
      </c>
      <c r="E940" s="10">
        <f t="shared" si="43"/>
        <v>6.4673234387541445</v>
      </c>
    </row>
    <row r="941" spans="1:5" s="12" customFormat="1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6.1744691004033076E-4</v>
      </c>
      <c r="E941" s="10">
        <f t="shared" si="43"/>
        <v>7.1650399868519976</v>
      </c>
    </row>
    <row r="942" spans="1:5" s="12" customFormat="1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5.7487666703654437E-4</v>
      </c>
      <c r="E942" s="10">
        <f t="shared" si="43"/>
        <v>4.9424703824810816</v>
      </c>
    </row>
    <row r="943" spans="1:5" s="12" customFormat="1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6.4530606145192233E-4</v>
      </c>
      <c r="E943" s="10">
        <f t="shared" si="43"/>
        <v>7.3358400759714852</v>
      </c>
    </row>
    <row r="944" spans="1:5" s="12" customFormat="1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5.8918843662166269E-4</v>
      </c>
      <c r="E944" s="10">
        <f t="shared" si="43"/>
        <v>6.7534776387213409</v>
      </c>
    </row>
    <row r="945" spans="1:5" s="12" customFormat="1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5.7115076481157364E-4</v>
      </c>
      <c r="E945" s="10">
        <f t="shared" si="43"/>
        <v>7.192136989110991</v>
      </c>
    </row>
    <row r="946" spans="1:5" s="12" customFormat="1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5.3429494242590765E-4</v>
      </c>
      <c r="E946" s="10">
        <f t="shared" si="43"/>
        <v>7.0826498396498661</v>
      </c>
    </row>
    <row r="947" spans="1:5" s="12" customFormat="1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5.0775446423405128E-4</v>
      </c>
      <c r="E947" s="10">
        <f t="shared" si="43"/>
        <v>7.5368774720621134</v>
      </c>
    </row>
    <row r="948" spans="1:5" s="12" customFormat="1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4.655238879984053E-4</v>
      </c>
      <c r="E948" s="10">
        <f t="shared" si="43"/>
        <v>3.739217097504353</v>
      </c>
    </row>
    <row r="949" spans="1:5" s="12" customFormat="1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5.7771314428301218E-4</v>
      </c>
      <c r="E949" s="10">
        <f t="shared" si="43"/>
        <v>6.6746438268151351</v>
      </c>
    </row>
    <row r="950" spans="1:5" s="12" customFormat="1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5.6479838590393092E-4</v>
      </c>
      <c r="E950" s="10">
        <f t="shared" si="43"/>
        <v>7.374566503792737</v>
      </c>
    </row>
    <row r="951" spans="1:5" s="12" customFormat="1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5.2030209800994179E-4</v>
      </c>
      <c r="E951" s="10">
        <f t="shared" si="43"/>
        <v>7.3718780637987917</v>
      </c>
    </row>
    <row r="952" spans="1:5" s="12" customFormat="1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4.8309443619909572E-4</v>
      </c>
      <c r="E952" s="10">
        <f t="shared" si="43"/>
        <v>7.051248974282907</v>
      </c>
    </row>
    <row r="953" spans="1:5" s="12" customFormat="1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4.6454944861655664E-4</v>
      </c>
      <c r="E953" s="10">
        <f t="shared" si="43"/>
        <v>7.4563029159030503</v>
      </c>
    </row>
    <row r="954" spans="1:5" s="12" customFormat="1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4.3259322683083916E-4</v>
      </c>
      <c r="E954" s="10">
        <f t="shared" si="43"/>
        <v>7.7283515861088805</v>
      </c>
    </row>
    <row r="955" spans="1:5" s="12" customFormat="1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3.956850517348163E-4</v>
      </c>
      <c r="E955" s="10">
        <f t="shared" si="43"/>
        <v>6.6546813274688912</v>
      </c>
    </row>
    <row r="956" spans="1:5" s="12" customFormat="1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4.0041009893066306E-4</v>
      </c>
      <c r="E956" s="10">
        <f t="shared" si="43"/>
        <v>7.8207671214549999</v>
      </c>
    </row>
    <row r="957" spans="1:5" s="12" customFormat="1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3.6584348974461858E-4</v>
      </c>
      <c r="E957" s="10">
        <f t="shared" si="43"/>
        <v>7.8337060414687318</v>
      </c>
    </row>
    <row r="958" spans="1:5" s="12" customFormat="1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3.3673678431679784E-4</v>
      </c>
      <c r="E958" s="10">
        <f t="shared" si="43"/>
        <v>4.5898297039535922</v>
      </c>
    </row>
    <row r="959" spans="1:5" s="12" customFormat="1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4.0347006942674914E-4</v>
      </c>
      <c r="E959" s="10">
        <f t="shared" si="43"/>
        <v>7.7797745288134337</v>
      </c>
    </row>
    <row r="960" spans="1:5" s="12" customFormat="1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3.6975207077256575E-4</v>
      </c>
      <c r="E960" s="10">
        <f t="shared" si="43"/>
        <v>7.0834548190347721</v>
      </c>
    </row>
    <row r="961" spans="1:5" s="12" customFormat="1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3.631251887296292E-4</v>
      </c>
      <c r="E961" s="10">
        <f t="shared" si="43"/>
        <v>7.4407541183397061</v>
      </c>
    </row>
    <row r="962" spans="1:5" s="12" customFormat="1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3.4636951184082988E-4</v>
      </c>
      <c r="E962" s="10">
        <f t="shared" si="43"/>
        <v>6.2954600862305341</v>
      </c>
    </row>
    <row r="963" spans="1:5" s="12" customFormat="1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3.6489385031767589E-4</v>
      </c>
      <c r="E963" s="10">
        <f t="shared" si="43"/>
        <v>6.6476314991924585</v>
      </c>
    </row>
    <row r="964" spans="1:5" s="12" customFormat="1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3.7203556501788773E-4</v>
      </c>
      <c r="E964" s="10">
        <f t="shared" si="43"/>
        <v>7.8939457401595892</v>
      </c>
    </row>
    <row r="965" spans="1:5" s="12" customFormat="1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3.4002385516718919E-4</v>
      </c>
      <c r="E965" s="10">
        <f t="shared" si="43"/>
        <v>5.8591831924163511</v>
      </c>
    </row>
    <row r="966" spans="1:5" s="12" customFormat="1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3.711281610958866E-4</v>
      </c>
      <c r="E966" s="10">
        <f t="shared" ref="E966:E1029" si="46">-LN(D966)-(C966^2)/D966</f>
        <v>7.6102328105290393</v>
      </c>
    </row>
    <row r="967" spans="1:5" s="12" customFormat="1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3.4805379866621272E-4</v>
      </c>
      <c r="E967" s="10">
        <f t="shared" si="46"/>
        <v>7.5891023513465923</v>
      </c>
    </row>
    <row r="968" spans="1:5" s="12" customFormat="1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3.2897412526138731E-4</v>
      </c>
      <c r="E968" s="10">
        <f t="shared" si="46"/>
        <v>5.2123127652674341</v>
      </c>
    </row>
    <row r="969" spans="1:5" s="12" customFormat="1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3.7776329424131066E-4</v>
      </c>
      <c r="E969" s="10">
        <f t="shared" si="46"/>
        <v>7.8732575149022752</v>
      </c>
    </row>
    <row r="970" spans="1:5" s="12" customFormat="1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3.4540843284166362E-4</v>
      </c>
      <c r="E970" s="10">
        <f t="shared" si="46"/>
        <v>7.8945500058174849</v>
      </c>
    </row>
    <row r="971" spans="1:5" s="12" customFormat="1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3.1790581274969919E-4</v>
      </c>
      <c r="E971" s="10">
        <f t="shared" si="46"/>
        <v>7.1704196521352506</v>
      </c>
    </row>
    <row r="972" spans="1:5" s="12" customFormat="1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3.1409657920643133E-4</v>
      </c>
      <c r="E972" s="10">
        <f t="shared" si="46"/>
        <v>8.0586734412435916</v>
      </c>
    </row>
    <row r="973" spans="1:5" s="12" customFormat="1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2.8739938104369966E-4</v>
      </c>
      <c r="E973" s="10">
        <f t="shared" si="46"/>
        <v>5.7475251199603061</v>
      </c>
    </row>
    <row r="974" spans="1:5" s="12" customFormat="1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3.2060390226097311E-4</v>
      </c>
      <c r="E974" s="10">
        <f t="shared" si="46"/>
        <v>6.9227219227564483</v>
      </c>
    </row>
    <row r="975" spans="1:5" s="12" customFormat="1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3.2314717177472343E-4</v>
      </c>
      <c r="E975" s="10">
        <f t="shared" si="46"/>
        <v>7.3016933989411612</v>
      </c>
    </row>
    <row r="976" spans="1:5" s="12" customFormat="1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3.15274829343807E-4</v>
      </c>
      <c r="E976" s="10">
        <f t="shared" si="46"/>
        <v>7.4775785668121744</v>
      </c>
    </row>
    <row r="977" spans="1:5" s="12" customFormat="1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3.0365134791235344E-4</v>
      </c>
      <c r="E977" s="10">
        <f t="shared" si="46"/>
        <v>5.9045171526156937</v>
      </c>
    </row>
    <row r="978" spans="1:5" s="12" customFormat="1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3.3328927685368593E-4</v>
      </c>
      <c r="E978" s="10">
        <f t="shared" si="46"/>
        <v>7.9946976744521798</v>
      </c>
    </row>
    <row r="979" spans="1:5" s="12" customFormat="1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3.0500815124345353E-4</v>
      </c>
      <c r="E979" s="10">
        <f t="shared" si="46"/>
        <v>7.4762822468085108</v>
      </c>
    </row>
    <row r="980" spans="1:5" s="12" customFormat="1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2.9468203855628121E-4</v>
      </c>
      <c r="E980" s="10">
        <f t="shared" si="46"/>
        <v>7.6821005059538878</v>
      </c>
    </row>
    <row r="981" spans="1:5" s="12" customFormat="1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2.8053979432915335E-4</v>
      </c>
      <c r="E981" s="10">
        <f t="shared" si="46"/>
        <v>8.1562538084890619</v>
      </c>
    </row>
    <row r="982" spans="1:5" s="12" customFormat="1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2.5719904437001678E-4</v>
      </c>
      <c r="E982" s="10">
        <f t="shared" si="46"/>
        <v>8.2616898378618764</v>
      </c>
    </row>
    <row r="983" spans="1:5" s="12" customFormat="1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2.3551395915094567E-4</v>
      </c>
      <c r="E983" s="10">
        <f t="shared" si="46"/>
        <v>8.3016311645544665</v>
      </c>
    </row>
    <row r="984" spans="1:5" s="12" customFormat="1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2.1671613986426274E-4</v>
      </c>
      <c r="E984" s="10">
        <f t="shared" si="46"/>
        <v>8.3810290682896511</v>
      </c>
    </row>
    <row r="985" spans="1:5" s="12" customFormat="1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1.9959454418572368E-4</v>
      </c>
      <c r="E985" s="10">
        <f t="shared" si="46"/>
        <v>8.3320659082545472</v>
      </c>
    </row>
    <row r="986" spans="1:5" s="12" customFormat="1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1.8611677811399959E-4</v>
      </c>
      <c r="E986" s="10">
        <f t="shared" si="46"/>
        <v>8.5786504839222779</v>
      </c>
    </row>
    <row r="987" spans="1:5" s="12" customFormat="1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1.7089806380050156E-4</v>
      </c>
      <c r="E987" s="10">
        <f t="shared" si="46"/>
        <v>5.3687184561093941</v>
      </c>
    </row>
    <row r="988" spans="1:5" s="12" customFormat="1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2.0399472009805647E-4</v>
      </c>
      <c r="E988" s="10">
        <f t="shared" si="46"/>
        <v>7.7042284877949845</v>
      </c>
    </row>
    <row r="989" spans="1:5" s="12" customFormat="1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2.0049936412836771E-4</v>
      </c>
      <c r="E989" s="10">
        <f t="shared" si="46"/>
        <v>8.5051788241771238</v>
      </c>
    </row>
    <row r="990" spans="1:5" s="12" customFormat="1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1.8398440078374782E-4</v>
      </c>
      <c r="E990" s="10">
        <f t="shared" si="46"/>
        <v>8.2161418911678865</v>
      </c>
    </row>
    <row r="991" spans="1:5" s="12" customFormat="1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1.7469401792661687E-4</v>
      </c>
      <c r="E991" s="10">
        <f t="shared" si="46"/>
        <v>8.5969585209049963</v>
      </c>
    </row>
    <row r="992" spans="1:5" s="12" customFormat="1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1.6114796535383549E-4</v>
      </c>
      <c r="E992" s="10">
        <f t="shared" si="46"/>
        <v>2.9224778541326772</v>
      </c>
    </row>
    <row r="993" spans="1:5" s="12" customFormat="1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2.2609534596315013E-4</v>
      </c>
      <c r="E993" s="10">
        <f t="shared" si="46"/>
        <v>8.3710194786223315</v>
      </c>
    </row>
    <row r="994" spans="1:5" s="12" customFormat="1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2.075643812925493E-4</v>
      </c>
      <c r="E994" s="10">
        <f t="shared" si="46"/>
        <v>8.2749859531292032</v>
      </c>
    </row>
    <row r="995" spans="1:5" s="12" customFormat="1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1.9380496375800502E-4</v>
      </c>
      <c r="E995" s="10">
        <f t="shared" si="46"/>
        <v>6.1758774993825103</v>
      </c>
    </row>
    <row r="996" spans="1:5" s="12" customFormat="1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2.1607975828344264E-4</v>
      </c>
      <c r="E996" s="10">
        <f t="shared" si="46"/>
        <v>8.429755492944496</v>
      </c>
    </row>
    <row r="997" spans="1:5" s="12" customFormat="1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1.9818739160305378E-4</v>
      </c>
      <c r="E997" s="10">
        <f t="shared" si="46"/>
        <v>8.1116515547748023</v>
      </c>
    </row>
    <row r="998" spans="1:5" s="12" customFormat="1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1.8857380034909265E-4</v>
      </c>
      <c r="E998" s="10">
        <f t="shared" si="46"/>
        <v>8.1901016663959876</v>
      </c>
    </row>
    <row r="999" spans="1:5" s="12" customFormat="1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1.7904012866975816E-4</v>
      </c>
      <c r="E999" s="10">
        <f t="shared" si="46"/>
        <v>8.521631997667507</v>
      </c>
    </row>
    <row r="1000" spans="1:5" s="12" customFormat="1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1.6588131258219523E-4</v>
      </c>
      <c r="E1000" s="10">
        <f t="shared" si="46"/>
        <v>3.5836947520032494</v>
      </c>
    </row>
    <row r="1001" spans="1:5" s="12" customFormat="1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2.2314990591173261E-4</v>
      </c>
      <c r="E1001" s="10">
        <f t="shared" si="46"/>
        <v>8.3781658461705533</v>
      </c>
    </row>
    <row r="1002" spans="1:5" s="12" customFormat="1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2.0498892312779978E-4</v>
      </c>
      <c r="E1002" s="10">
        <f t="shared" si="46"/>
        <v>6.6024908374944831</v>
      </c>
    </row>
    <row r="1003" spans="1:5" s="12" customFormat="1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2.202198985534158E-4</v>
      </c>
      <c r="E1003" s="10">
        <f t="shared" si="46"/>
        <v>8.4082425269952665</v>
      </c>
    </row>
    <row r="1004" spans="1:5" s="12" customFormat="1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2.0200544465097346E-4</v>
      </c>
      <c r="E1004" s="10">
        <f t="shared" si="46"/>
        <v>8.4449263603227269</v>
      </c>
    </row>
    <row r="1005" spans="1:5" s="12" customFormat="1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1.8624521211718854E-4</v>
      </c>
      <c r="E1005" s="10">
        <f t="shared" si="46"/>
        <v>8.5015973689495574</v>
      </c>
    </row>
    <row r="1006" spans="1:5" s="12" customFormat="1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1.7220105781661226E-4</v>
      </c>
      <c r="E1006" s="10">
        <f t="shared" si="46"/>
        <v>5.0565828007533504</v>
      </c>
    </row>
    <row r="1007" spans="1:5" s="12" customFormat="1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2.0991291782884665E-4</v>
      </c>
      <c r="E1007" s="10">
        <f t="shared" si="46"/>
        <v>8.3341901977994421</v>
      </c>
    </row>
    <row r="1008" spans="1:5" s="12" customFormat="1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1.9474928998978552E-4</v>
      </c>
      <c r="E1008" s="10">
        <f t="shared" si="46"/>
        <v>4.0357742261211014</v>
      </c>
    </row>
    <row r="1009" spans="1:5" s="12" customFormat="1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2.5180252793176642E-4</v>
      </c>
      <c r="E1009" s="10">
        <f t="shared" si="46"/>
        <v>7.9902834787729624</v>
      </c>
    </row>
    <row r="1010" spans="1:5" s="12" customFormat="1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2.3674485803982744E-4</v>
      </c>
      <c r="E1010" s="10">
        <f t="shared" si="46"/>
        <v>8.3479089802460287</v>
      </c>
    </row>
    <row r="1011" spans="1:5" s="12" customFormat="1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2.1682522475753149E-4</v>
      </c>
      <c r="E1011" s="10">
        <f t="shared" si="46"/>
        <v>7.833720105209582</v>
      </c>
    </row>
    <row r="1012" spans="1:5" s="12" customFormat="1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2.0958110780051206E-4</v>
      </c>
      <c r="E1012" s="10">
        <f t="shared" si="46"/>
        <v>8.4076219143271604</v>
      </c>
    </row>
    <row r="1013" spans="1:5" s="12" customFormat="1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1.9318786788657935E-4</v>
      </c>
      <c r="E1013" s="10">
        <f t="shared" si="46"/>
        <v>8.5503699053637039</v>
      </c>
    </row>
    <row r="1014" spans="1:5" s="12" customFormat="1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1.7719467442006855E-4</v>
      </c>
      <c r="E1014" s="10">
        <f t="shared" si="46"/>
        <v>5.5771654735294298</v>
      </c>
    </row>
    <row r="1015" spans="1:5" s="12" customFormat="1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2.0784646114574705E-4</v>
      </c>
      <c r="E1015" s="10">
        <f t="shared" si="46"/>
        <v>8.4341850311530102</v>
      </c>
    </row>
    <row r="1016" spans="1:5" s="12" customFormat="1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1.9128370140074246E-4</v>
      </c>
      <c r="E1016" s="10">
        <f t="shared" si="46"/>
        <v>8.515270145879672</v>
      </c>
    </row>
    <row r="1017" spans="1:5" s="12" customFormat="1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1.7617929858440684E-4</v>
      </c>
      <c r="E1017" s="10">
        <f t="shared" si="46"/>
        <v>8.605447819593353</v>
      </c>
    </row>
    <row r="1018" spans="1:5" s="12" customFormat="1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1.622575242141871E-4</v>
      </c>
      <c r="E1018" s="10">
        <f t="shared" si="46"/>
        <v>8.598005662612719</v>
      </c>
    </row>
    <row r="1019" spans="1:5" s="12" customFormat="1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1.5075675637736722E-4</v>
      </c>
      <c r="E1019" s="10">
        <f t="shared" si="46"/>
        <v>7.86120877105148</v>
      </c>
    </row>
    <row r="1020" spans="1:5" s="12" customFormat="1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1.5035349491364581E-4</v>
      </c>
      <c r="E1020" s="10">
        <f t="shared" si="46"/>
        <v>8.7988812649925787</v>
      </c>
    </row>
    <row r="1021" spans="1:5" s="12" customFormat="1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1.382320392686805E-4</v>
      </c>
      <c r="E1021" s="10">
        <f t="shared" si="46"/>
        <v>7.1837913776117448</v>
      </c>
    </row>
    <row r="1022" spans="1:5" s="12" customFormat="1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1.4678260295202119E-4</v>
      </c>
      <c r="E1022" s="10">
        <f t="shared" si="46"/>
        <v>8.7647480758453717</v>
      </c>
    </row>
    <row r="1023" spans="1:5" s="12" customFormat="1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1.3569301649664351E-4</v>
      </c>
      <c r="E1023" s="10">
        <f t="shared" si="46"/>
        <v>8.8425572864335571</v>
      </c>
    </row>
    <row r="1024" spans="1:5" s="12" customFormat="1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1.2555145655837463E-4</v>
      </c>
      <c r="E1024" s="10">
        <f t="shared" si="46"/>
        <v>8.7308084734627247</v>
      </c>
    </row>
    <row r="1025" spans="1:5" s="12" customFormat="1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1.1825175558417252E-4</v>
      </c>
      <c r="E1025" s="10">
        <f t="shared" si="46"/>
        <v>7.5153326552664677</v>
      </c>
    </row>
    <row r="1026" spans="1:5" s="12" customFormat="1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1.2403118690101949E-4</v>
      </c>
      <c r="E1026" s="10">
        <f t="shared" si="46"/>
        <v>8.9047691007813921</v>
      </c>
    </row>
    <row r="1027" spans="1:5" s="12" customFormat="1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1.1516292559666444E-4</v>
      </c>
      <c r="E1027" s="10">
        <f t="shared" si="46"/>
        <v>7.677408654986591</v>
      </c>
    </row>
    <row r="1028" spans="1:5" s="12" customFormat="1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1.1952426885693107E-4</v>
      </c>
      <c r="E1028" s="10">
        <f t="shared" si="46"/>
        <v>7.9206827555389339</v>
      </c>
    </row>
    <row r="1029" spans="1:5" s="12" customFormat="1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1.2120456384848544E-4</v>
      </c>
      <c r="E1029" s="10">
        <f t="shared" si="46"/>
        <v>8.6274946103587542</v>
      </c>
    </row>
    <row r="1030" spans="1:5" s="12" customFormat="1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1.1560456521108059E-4</v>
      </c>
      <c r="E1030" s="10">
        <f t="shared" ref="E1030:E1093" si="49">-LN(D1030)-(C1030^2)/D1030</f>
        <v>8.4357344869903166</v>
      </c>
    </row>
    <row r="1031" spans="1:5" s="12" customFormat="1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1.1263014682987016E-4</v>
      </c>
      <c r="E1031" s="10">
        <f t="shared" si="49"/>
        <v>3.8655788905296422</v>
      </c>
    </row>
    <row r="1032" spans="1:5" s="12" customFormat="1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1.5293544447420962E-4</v>
      </c>
      <c r="E1032" s="10">
        <f t="shared" si="49"/>
        <v>8.1124377183879108</v>
      </c>
    </row>
    <row r="1033" spans="1:5" s="12" customFormat="1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1.4911993120162597E-4</v>
      </c>
      <c r="E1033" s="10">
        <f t="shared" si="49"/>
        <v>8.4950971313923862</v>
      </c>
    </row>
    <row r="1034" spans="1:5" s="12" customFormat="1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1.4098898579692593E-4</v>
      </c>
      <c r="E1034" s="10">
        <f t="shared" si="49"/>
        <v>8.016582829649618</v>
      </c>
    </row>
    <row r="1035" spans="1:5" s="12" customFormat="1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1.3965991279681395E-4</v>
      </c>
      <c r="E1035" s="10">
        <f t="shared" si="49"/>
        <v>6.3930764098099555</v>
      </c>
    </row>
    <row r="1036" spans="1:5" s="12" customFormat="1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1.5737401827844462E-4</v>
      </c>
      <c r="E1036" s="10">
        <f t="shared" si="49"/>
        <v>8.7549927934291993</v>
      </c>
    </row>
    <row r="1037" spans="1:5" s="12" customFormat="1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1.446007629485515E-4</v>
      </c>
      <c r="E1037" s="10">
        <f t="shared" si="49"/>
        <v>8.8027089825639884</v>
      </c>
    </row>
    <row r="1038" spans="1:5" s="12" customFormat="1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1.3341887539200964E-4</v>
      </c>
      <c r="E1038" s="10">
        <f t="shared" si="49"/>
        <v>8.9219148084695359</v>
      </c>
    </row>
    <row r="1039" spans="1:5" s="12" customFormat="1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1.2277497909507926E-4</v>
      </c>
      <c r="E1039" s="10">
        <f t="shared" si="49"/>
        <v>8.9421291630617414</v>
      </c>
    </row>
    <row r="1040" spans="1:5" s="12" customFormat="1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1.1373189875225935E-4</v>
      </c>
      <c r="E1040" s="10">
        <f t="shared" si="49"/>
        <v>9.0469030280550911</v>
      </c>
    </row>
    <row r="1041" spans="1:5" s="12" customFormat="1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1.0518600750281828E-4</v>
      </c>
      <c r="E1041" s="10">
        <f t="shared" si="49"/>
        <v>8.5396650180449747</v>
      </c>
    </row>
    <row r="1042" spans="1:5" s="12" customFormat="1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1.0251779971941037E-4</v>
      </c>
      <c r="E1042" s="10">
        <f t="shared" si="49"/>
        <v>4.4110559997264076</v>
      </c>
    </row>
    <row r="1043" spans="1:5" s="12" customFormat="1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1.354662170988782E-4</v>
      </c>
      <c r="E1043" s="10">
        <f t="shared" si="49"/>
        <v>8.8265715494918169</v>
      </c>
    </row>
    <row r="1044" spans="1:5" s="12" customFormat="1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1.2554333776572494E-4</v>
      </c>
      <c r="E1044" s="10">
        <f t="shared" si="49"/>
        <v>8.4026380428095138</v>
      </c>
    </row>
    <row r="1045" spans="1:5" s="12" customFormat="1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1.2168049105128905E-4</v>
      </c>
      <c r="E1045" s="10">
        <f t="shared" si="49"/>
        <v>7.6000085415234091</v>
      </c>
    </row>
    <row r="1046" spans="1:5" s="12" customFormat="1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1.2643923347968028E-4</v>
      </c>
      <c r="E1046" s="10">
        <f t="shared" si="49"/>
        <v>8.3570086996215558</v>
      </c>
    </row>
    <row r="1047" spans="1:5" s="12" customFormat="1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1.229453406134681E-4</v>
      </c>
      <c r="E1047" s="10">
        <f t="shared" si="49"/>
        <v>8.5111467019223621</v>
      </c>
    </row>
    <row r="1048" spans="1:5" s="12" customFormat="1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1.1829221488444245E-4</v>
      </c>
      <c r="E1048" s="10">
        <f t="shared" si="49"/>
        <v>8.1240970842778477</v>
      </c>
    </row>
    <row r="1049" spans="1:5" s="12" customFormat="1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1.1806473050495178E-4</v>
      </c>
      <c r="E1049" s="10">
        <f t="shared" si="49"/>
        <v>9.0288320698656221</v>
      </c>
    </row>
    <row r="1050" spans="1:5" s="12" customFormat="1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1.0895177575143676E-4</v>
      </c>
      <c r="E1050" s="10">
        <f t="shared" si="49"/>
        <v>8.7557763613367587</v>
      </c>
    </row>
    <row r="1051" spans="1:5" s="12" customFormat="1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1.0385678922308097E-4</v>
      </c>
      <c r="E1051" s="10">
        <f t="shared" si="49"/>
        <v>9.0778467999449504</v>
      </c>
    </row>
    <row r="1052" spans="1:5" s="12" customFormat="1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9.6688491172967079E-5</v>
      </c>
      <c r="E1052" s="10">
        <f t="shared" si="49"/>
        <v>6.8154918128426365</v>
      </c>
    </row>
    <row r="1053" spans="1:5" s="12" customFormat="1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1.0892547673822978E-4</v>
      </c>
      <c r="E1053" s="10">
        <f t="shared" si="49"/>
        <v>9.0389045701939335</v>
      </c>
    </row>
    <row r="1054" spans="1:5" s="12" customFormat="1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1.0126251372492678E-4</v>
      </c>
      <c r="E1054" s="10">
        <f t="shared" si="49"/>
        <v>9.1291087489907454</v>
      </c>
    </row>
    <row r="1055" spans="1:5" s="12" customFormat="1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9.4087652316632211E-5</v>
      </c>
      <c r="E1055" s="10">
        <f t="shared" si="49"/>
        <v>9.147892683463251</v>
      </c>
    </row>
    <row r="1056" spans="1:5" s="12" customFormat="1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8.7945779288824957E-5</v>
      </c>
      <c r="E1056" s="10">
        <f t="shared" si="49"/>
        <v>8.8472496951963873</v>
      </c>
    </row>
    <row r="1057" spans="1:5" s="12" customFormat="1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8.4992652595038517E-5</v>
      </c>
      <c r="E1057" s="10">
        <f t="shared" si="49"/>
        <v>8.1802011315893282</v>
      </c>
    </row>
    <row r="1058" spans="1:5" s="12" customFormat="1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8.71536885074584E-5</v>
      </c>
      <c r="E1058" s="10">
        <f t="shared" si="49"/>
        <v>8.3098975234513794</v>
      </c>
    </row>
    <row r="1059" spans="1:5" s="12" customFormat="1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8.8210359777150452E-5</v>
      </c>
      <c r="E1059" s="10">
        <f t="shared" si="49"/>
        <v>8.9152369951085362</v>
      </c>
    </row>
    <row r="1060" spans="1:5" s="12" customFormat="1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8.4722098832461549E-5</v>
      </c>
      <c r="E1060" s="10">
        <f t="shared" si="49"/>
        <v>5.632338828502915</v>
      </c>
    </row>
    <row r="1061" spans="1:5" s="12" customFormat="1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1.0490356151601921E-4</v>
      </c>
      <c r="E1061" s="10">
        <f t="shared" si="49"/>
        <v>9.115082412676724</v>
      </c>
    </row>
    <row r="1062" spans="1:5" s="12" customFormat="1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9.7235982531822476E-5</v>
      </c>
      <c r="E1062" s="10">
        <f t="shared" si="49"/>
        <v>9.124446840880907</v>
      </c>
    </row>
    <row r="1063" spans="1:5" s="12" customFormat="1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9.0766763919114928E-5</v>
      </c>
      <c r="E1063" s="10">
        <f t="shared" si="49"/>
        <v>1.9966224833178252</v>
      </c>
    </row>
    <row r="1064" spans="1:5" s="12" customFormat="1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1.3928915845832406E-4</v>
      </c>
      <c r="E1064" s="10">
        <f t="shared" si="49"/>
        <v>8.7332212154395332</v>
      </c>
    </row>
    <row r="1065" spans="1:5" s="12" customFormat="1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1.2980928918029816E-4</v>
      </c>
      <c r="E1065" s="10">
        <f t="shared" si="49"/>
        <v>7.2449000656875464</v>
      </c>
    </row>
    <row r="1066" spans="1:5" s="12" customFormat="1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1.3793993167157312E-4</v>
      </c>
      <c r="E1066" s="10">
        <f t="shared" si="49"/>
        <v>7.5269394756116315</v>
      </c>
    </row>
    <row r="1067" spans="1:5" s="12" customFormat="1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1.4255245725055795E-4</v>
      </c>
      <c r="E1067" s="10">
        <f t="shared" si="49"/>
        <v>8.8042203080345409</v>
      </c>
    </row>
    <row r="1068" spans="1:5" s="12" customFormat="1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1.3169966341604439E-4</v>
      </c>
      <c r="E1068" s="10">
        <f t="shared" si="49"/>
        <v>8.5113015337664901</v>
      </c>
    </row>
    <row r="1069" spans="1:5" s="12" customFormat="1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1.2586222051783142E-4</v>
      </c>
      <c r="E1069" s="10">
        <f t="shared" si="49"/>
        <v>8.7275309558067811</v>
      </c>
    </row>
    <row r="1070" spans="1:5" s="12" customFormat="1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1.185495715410045E-4</v>
      </c>
      <c r="E1070" s="10">
        <f t="shared" si="49"/>
        <v>8.8778789997705303</v>
      </c>
    </row>
    <row r="1071" spans="1:5" s="12" customFormat="1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1.1084544240226754E-4</v>
      </c>
      <c r="E1071" s="10">
        <f t="shared" si="49"/>
        <v>9.0372690976810048</v>
      </c>
    </row>
    <row r="1072" spans="1:5" s="12" customFormat="1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1.0287728429986663E-4</v>
      </c>
      <c r="E1072" s="10">
        <f t="shared" si="49"/>
        <v>6.1895167254656647</v>
      </c>
    </row>
    <row r="1073" spans="1:5" s="12" customFormat="1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1.2064926122567792E-4</v>
      </c>
      <c r="E1073" s="10">
        <f t="shared" si="49"/>
        <v>8.8793625899567452</v>
      </c>
    </row>
    <row r="1074" spans="1:5" s="12" customFormat="1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1.1259327211737469E-4</v>
      </c>
      <c r="E1074" s="10">
        <f t="shared" si="49"/>
        <v>8.509291949390958</v>
      </c>
    </row>
    <row r="1075" spans="1:5" s="12" customFormat="1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1.0928857819292866E-4</v>
      </c>
      <c r="E1075" s="10">
        <f t="shared" si="49"/>
        <v>8.3120981563402161</v>
      </c>
    </row>
    <row r="1076" spans="1:5" s="12" customFormat="1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1.0818902383357772E-4</v>
      </c>
      <c r="E1076" s="10">
        <f t="shared" si="49"/>
        <v>8.7718279058686477</v>
      </c>
    </row>
    <row r="1077" spans="1:5" s="12" customFormat="1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1.0305770092184986E-4</v>
      </c>
      <c r="E1077" s="10">
        <f t="shared" si="49"/>
        <v>8.4195861213310721</v>
      </c>
    </row>
    <row r="1078" spans="1:5" s="12" customFormat="1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1.0167834696907345E-4</v>
      </c>
      <c r="E1078" s="10">
        <f t="shared" si="49"/>
        <v>8.0795313727567084</v>
      </c>
    </row>
    <row r="1079" spans="1:5" s="12" customFormat="1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1.0333302214032664E-4</v>
      </c>
      <c r="E1079" s="10">
        <f t="shared" si="49"/>
        <v>7.7422353987262094</v>
      </c>
    </row>
    <row r="1080" spans="1:5" s="12" customFormat="1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1.0776005787564588E-4</v>
      </c>
      <c r="E1080" s="10">
        <f t="shared" si="49"/>
        <v>7.8615211861165388</v>
      </c>
    </row>
    <row r="1081" spans="1:5" s="12" customFormat="1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1.1087019550944291E-4</v>
      </c>
      <c r="E1081" s="10">
        <f t="shared" si="49"/>
        <v>9.0078608932744686</v>
      </c>
    </row>
    <row r="1082" spans="1:5" s="12" customFormat="1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1.0316978411626854E-4</v>
      </c>
      <c r="E1082" s="10">
        <f t="shared" si="49"/>
        <v>5.4779811438411361</v>
      </c>
    </row>
    <row r="1083" spans="1:5" s="12" customFormat="1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1.2708557891469486E-4</v>
      </c>
      <c r="E1083" s="10">
        <f t="shared" si="49"/>
        <v>4.9800380731377754</v>
      </c>
    </row>
    <row r="1084" spans="1:5" s="12" customFormat="1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1.5930073315076747E-4</v>
      </c>
      <c r="E1084" s="10">
        <f t="shared" si="49"/>
        <v>3.8004559506982636</v>
      </c>
    </row>
    <row r="1085" spans="1:5" s="12" customFormat="1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2.1200913389425512E-4</v>
      </c>
      <c r="E1085" s="10">
        <f t="shared" si="49"/>
        <v>8.2622651935651596</v>
      </c>
    </row>
    <row r="1086" spans="1:5" s="12" customFormat="1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1.9777654896577406E-4</v>
      </c>
      <c r="E1086" s="10">
        <f t="shared" si="49"/>
        <v>8.4986151278408713</v>
      </c>
    </row>
    <row r="1087" spans="1:5" s="12" customFormat="1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1.8183790463632233E-4</v>
      </c>
      <c r="E1087" s="10">
        <f t="shared" si="49"/>
        <v>8.6064163597016261</v>
      </c>
    </row>
    <row r="1088" spans="1:5" s="12" customFormat="1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1.6693168409967254E-4</v>
      </c>
      <c r="E1088" s="10">
        <f t="shared" si="49"/>
        <v>6.4814127696583466</v>
      </c>
    </row>
    <row r="1089" spans="1:5" s="12" customFormat="1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1.8412922782944406E-4</v>
      </c>
      <c r="E1089" s="10">
        <f t="shared" si="49"/>
        <v>8.5658419183222829</v>
      </c>
    </row>
    <row r="1090" spans="1:5" s="12" customFormat="1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1.6944893559531264E-4</v>
      </c>
      <c r="E1090" s="10">
        <f t="shared" si="49"/>
        <v>5.7642840515378122</v>
      </c>
    </row>
    <row r="1091" spans="1:5" s="12" customFormat="1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1.9680724445844208E-4</v>
      </c>
      <c r="E1091" s="10">
        <f t="shared" si="49"/>
        <v>8.5332649249876447</v>
      </c>
    </row>
    <row r="1092" spans="1:5" s="12" customFormat="1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1.8046528508485759E-4</v>
      </c>
      <c r="E1092" s="10">
        <f t="shared" si="49"/>
        <v>8.4796638012760592</v>
      </c>
    </row>
    <row r="1093" spans="1:5" s="12" customFormat="1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1.6770326824139855E-4</v>
      </c>
      <c r="E1093" s="10">
        <f t="shared" si="49"/>
        <v>8.0656922305197085</v>
      </c>
    </row>
    <row r="1094" spans="1:5" s="12" customFormat="1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1.6275390717957527E-4</v>
      </c>
      <c r="E1094" s="10">
        <f t="shared" ref="E1094:E1157" si="52">-LN(D1094)-(C1094^2)/D1094</f>
        <v>8.5208822663310908</v>
      </c>
    </row>
    <row r="1095" spans="1:5" s="12" customFormat="1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1.5221909736403606E-4</v>
      </c>
      <c r="E1095" s="10">
        <f t="shared" si="52"/>
        <v>7.4151281282708492</v>
      </c>
    </row>
    <row r="1096" spans="1:5" s="12" customFormat="1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1.5733864822063163E-4</v>
      </c>
      <c r="E1096" s="10">
        <f t="shared" si="52"/>
        <v>8.7517364611571082</v>
      </c>
    </row>
    <row r="1097" spans="1:5" s="12" customFormat="1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1.4461423988159454E-4</v>
      </c>
      <c r="E1097" s="10">
        <f t="shared" si="52"/>
        <v>8.8399240766872804</v>
      </c>
    </row>
    <row r="1098" spans="1:5" s="12" customFormat="1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1.3298127203991035E-4</v>
      </c>
      <c r="E1098" s="10">
        <f t="shared" si="52"/>
        <v>7.5698238151198121</v>
      </c>
    </row>
    <row r="1099" spans="1:5" s="12" customFormat="1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1.3740681270187034E-4</v>
      </c>
      <c r="E1099" s="10">
        <f t="shared" si="52"/>
        <v>8.8173454935038329</v>
      </c>
    </row>
    <row r="1100" spans="1:5" s="12" customFormat="1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1.2726523195487371E-4</v>
      </c>
      <c r="E1100" s="10">
        <f t="shared" si="52"/>
        <v>7.5125179439995273</v>
      </c>
    </row>
    <row r="1101" spans="1:5" s="12" customFormat="1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1.3263285121057432E-4</v>
      </c>
      <c r="E1101" s="10">
        <f t="shared" si="52"/>
        <v>8.9257811251983217</v>
      </c>
    </row>
    <row r="1102" spans="1:5" s="12" customFormat="1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1.2208218564560292E-4</v>
      </c>
      <c r="E1102" s="10">
        <f t="shared" si="52"/>
        <v>8.8446390356375346</v>
      </c>
    </row>
    <row r="1103" spans="1:5" s="12" customFormat="1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1.1414782664963644E-4</v>
      </c>
      <c r="E1103" s="10">
        <f t="shared" si="52"/>
        <v>6.4761951974848344</v>
      </c>
    </row>
    <row r="1104" spans="1:5" s="12" customFormat="1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1.300009074925023E-4</v>
      </c>
      <c r="E1104" s="10">
        <f t="shared" si="52"/>
        <v>8.8373029833035002</v>
      </c>
    </row>
    <row r="1105" spans="1:5" s="12" customFormat="1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1.2086277841746675E-4</v>
      </c>
      <c r="E1105" s="10">
        <f t="shared" si="52"/>
        <v>7.8144326195188105</v>
      </c>
    </row>
    <row r="1106" spans="1:5" s="12" customFormat="1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1.2350543395606839E-4</v>
      </c>
      <c r="E1106" s="10">
        <f t="shared" si="52"/>
        <v>8.9982745188858075</v>
      </c>
    </row>
    <row r="1107" spans="1:5" s="12" customFormat="1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1.1376120253534812E-4</v>
      </c>
      <c r="E1107" s="10">
        <f t="shared" si="52"/>
        <v>8.4608449806054313</v>
      </c>
    </row>
    <row r="1108" spans="1:5" s="12" customFormat="1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1.1076995732495592E-4</v>
      </c>
      <c r="E1108" s="10">
        <f t="shared" si="52"/>
        <v>8.8340231014740951</v>
      </c>
    </row>
    <row r="1109" spans="1:5" s="12" customFormat="1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1.0469183040655259E-4</v>
      </c>
      <c r="E1109" s="10">
        <f t="shared" si="52"/>
        <v>9.1062901458560326</v>
      </c>
    </row>
    <row r="1110" spans="1:5" s="12" customFormat="1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9.7136841538233399E-5</v>
      </c>
      <c r="E1110" s="10">
        <f t="shared" si="52"/>
        <v>8.1574742941205347</v>
      </c>
    </row>
    <row r="1111" spans="1:5" s="12" customFormat="1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9.8516526014561637E-5</v>
      </c>
      <c r="E1111" s="10">
        <f t="shared" si="52"/>
        <v>9.0883929745859273</v>
      </c>
    </row>
    <row r="1112" spans="1:5" s="12" customFormat="1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9.2133086386166687E-5</v>
      </c>
      <c r="E1112" s="10">
        <f t="shared" si="52"/>
        <v>8.9221391406793629</v>
      </c>
    </row>
    <row r="1113" spans="1:5" s="12" customFormat="1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8.8042512112157959E-5</v>
      </c>
      <c r="E1113" s="10">
        <f t="shared" si="52"/>
        <v>9.1836198647492093</v>
      </c>
    </row>
    <row r="1114" spans="1:5" s="12" customFormat="1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8.2607013385695469E-5</v>
      </c>
      <c r="E1114" s="10">
        <f t="shared" si="52"/>
        <v>8.8150991645299115</v>
      </c>
    </row>
    <row r="1115" spans="1:5" s="12" customFormat="1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8.0567769367641715E-5</v>
      </c>
      <c r="E1115" s="10">
        <f t="shared" si="52"/>
        <v>9.0445032479888621</v>
      </c>
    </row>
    <row r="1116" spans="1:5" s="12" customFormat="1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7.7238787047244578E-5</v>
      </c>
      <c r="E1116" s="10">
        <f t="shared" si="52"/>
        <v>9.4521287006448347</v>
      </c>
    </row>
    <row r="1117" spans="1:5" s="12" customFormat="1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7.1749298676144073E-5</v>
      </c>
      <c r="E1117" s="10">
        <f t="shared" si="52"/>
        <v>7.5982223138300258</v>
      </c>
    </row>
    <row r="1118" spans="1:5" s="12" customFormat="1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7.8278942334663953E-5</v>
      </c>
      <c r="E1118" s="10">
        <f t="shared" si="52"/>
        <v>9.0210494811605848</v>
      </c>
    </row>
    <row r="1119" spans="1:5" s="12" customFormat="1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7.5424009348574772E-5</v>
      </c>
      <c r="E1119" s="10">
        <f t="shared" si="52"/>
        <v>8.0296219856617803</v>
      </c>
    </row>
    <row r="1120" spans="1:5" s="12" customFormat="1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7.9191643018133268E-5</v>
      </c>
      <c r="E1120" s="10">
        <f t="shared" si="52"/>
        <v>9.2832811681127598</v>
      </c>
    </row>
    <row r="1121" spans="1:5" s="12" customFormat="1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7.4479456908574645E-5</v>
      </c>
      <c r="E1121" s="10">
        <f t="shared" si="52"/>
        <v>9.4340407780643538</v>
      </c>
    </row>
    <row r="1122" spans="1:5" s="12" customFormat="1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6.9572461761714671E-5</v>
      </c>
      <c r="E1122" s="10">
        <f t="shared" si="52"/>
        <v>9.1760418735051648</v>
      </c>
    </row>
    <row r="1123" spans="1:5" s="12" customFormat="1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6.6969688189623386E-5</v>
      </c>
      <c r="E1123" s="10">
        <f t="shared" si="52"/>
        <v>9.5913838139710901</v>
      </c>
    </row>
    <row r="1124" spans="1:5" s="12" customFormat="1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6.240808537693545E-5</v>
      </c>
      <c r="E1124" s="10">
        <f t="shared" si="52"/>
        <v>9.6503654360803051</v>
      </c>
    </row>
    <row r="1125" spans="1:5" s="12" customFormat="1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5.8309088447008791E-5</v>
      </c>
      <c r="E1125" s="10">
        <f t="shared" si="52"/>
        <v>9.7490981333299889</v>
      </c>
    </row>
    <row r="1126" spans="1:5" s="12" customFormat="1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5.4418013470456927E-5</v>
      </c>
      <c r="E1126" s="10">
        <f t="shared" si="52"/>
        <v>7.9629371559902076</v>
      </c>
    </row>
    <row r="1127" spans="1:5" s="12" customFormat="1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5.9295261857824819E-5</v>
      </c>
      <c r="E1127" s="10">
        <f t="shared" si="52"/>
        <v>5.3921483547907831</v>
      </c>
    </row>
    <row r="1128" spans="1:5" s="12" customFormat="1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7.6776080044746518E-5</v>
      </c>
      <c r="E1128" s="10">
        <f t="shared" si="52"/>
        <v>9.3481812566817535</v>
      </c>
    </row>
    <row r="1129" spans="1:5" s="12" customFormat="1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7.2031517765617343E-5</v>
      </c>
      <c r="E1129" s="10">
        <f t="shared" si="52"/>
        <v>9.534275298539054</v>
      </c>
    </row>
    <row r="1130" spans="1:5" s="12" customFormat="1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6.6928722028821423E-5</v>
      </c>
      <c r="E1130" s="10">
        <f t="shared" si="52"/>
        <v>9.3726706715108961</v>
      </c>
    </row>
    <row r="1131" spans="1:5" s="12" customFormat="1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6.3594820939590993E-5</v>
      </c>
      <c r="E1131" s="10">
        <f t="shared" si="52"/>
        <v>9.5323994281493079</v>
      </c>
    </row>
    <row r="1132" spans="1:5" s="12" customFormat="1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5.9917968528326681E-5</v>
      </c>
      <c r="E1132" s="10">
        <f t="shared" si="52"/>
        <v>9.6716119281220401</v>
      </c>
    </row>
    <row r="1133" spans="1:5" s="12" customFormat="1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5.613354167349371E-5</v>
      </c>
      <c r="E1133" s="10">
        <f t="shared" si="52"/>
        <v>8.2199779432096989</v>
      </c>
    </row>
    <row r="1134" spans="1:5" s="12" customFormat="1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5.9773612729821408E-5</v>
      </c>
      <c r="E1134" s="10">
        <f t="shared" si="52"/>
        <v>8.5652402420811207</v>
      </c>
    </row>
    <row r="1135" spans="1:5" s="12" customFormat="1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6.1528276218802332E-5</v>
      </c>
      <c r="E1135" s="10">
        <f t="shared" si="52"/>
        <v>9.6003189478837605</v>
      </c>
    </row>
    <row r="1136" spans="1:5" s="12" customFormat="1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5.7835674728795017E-5</v>
      </c>
      <c r="E1136" s="10">
        <f t="shared" si="52"/>
        <v>7.732486584798516</v>
      </c>
    </row>
    <row r="1137" spans="1:5" s="12" customFormat="1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6.3752341447750101E-5</v>
      </c>
      <c r="E1137" s="10">
        <f t="shared" si="52"/>
        <v>7.2097437149118164</v>
      </c>
    </row>
    <row r="1138" spans="1:5" s="12" customFormat="1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7.2397784635667371E-5</v>
      </c>
      <c r="E1138" s="10">
        <f t="shared" si="52"/>
        <v>7.9819742736239183</v>
      </c>
    </row>
    <row r="1139" spans="1:5" s="12" customFormat="1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7.6603158891453934E-5</v>
      </c>
      <c r="E1139" s="10">
        <f t="shared" si="52"/>
        <v>4.7915897631774662</v>
      </c>
    </row>
    <row r="1140" spans="1:5" s="12" customFormat="1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1.0099379259933481E-4</v>
      </c>
      <c r="E1140" s="10">
        <f t="shared" si="52"/>
        <v>4.3464449771779439</v>
      </c>
    </row>
    <row r="1141" spans="1:5" s="12" customFormat="1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1.3414270269014833E-4</v>
      </c>
      <c r="E1141" s="10">
        <f t="shared" si="52"/>
        <v>8.7589955605000824</v>
      </c>
    </row>
    <row r="1142" spans="1:5" s="12" customFormat="1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1.251956642867027E-4</v>
      </c>
      <c r="E1142" s="10">
        <f t="shared" si="52"/>
        <v>8.8445176206948197</v>
      </c>
    </row>
    <row r="1143" spans="1:5" s="12" customFormat="1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1.1676296746550082E-4</v>
      </c>
      <c r="E1143" s="10">
        <f t="shared" si="52"/>
        <v>8.8513934173147213</v>
      </c>
    </row>
    <row r="1144" spans="1:5" s="12" customFormat="1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1.0960097696816881E-4</v>
      </c>
      <c r="E1144" s="10">
        <f t="shared" si="52"/>
        <v>7.844408909954816</v>
      </c>
    </row>
    <row r="1145" spans="1:5" s="12" customFormat="1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1.1274282551023984E-4</v>
      </c>
      <c r="E1145" s="10">
        <f t="shared" si="52"/>
        <v>8.2334771175714891</v>
      </c>
    </row>
    <row r="1146" spans="1:5" s="12" customFormat="1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1.120125683672863E-4</v>
      </c>
      <c r="E1146" s="10">
        <f t="shared" si="52"/>
        <v>7.2799311549060199</v>
      </c>
    </row>
    <row r="1147" spans="1:5" s="12" customFormat="1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1.2026322928737854E-4</v>
      </c>
      <c r="E1147" s="10">
        <f t="shared" si="52"/>
        <v>7.6264202221860673</v>
      </c>
    </row>
    <row r="1148" spans="1:5" s="12" customFormat="1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1.2483484694041121E-4</v>
      </c>
      <c r="E1148" s="10">
        <f t="shared" si="52"/>
        <v>8.7484504830059979</v>
      </c>
    </row>
    <row r="1149" spans="1:5" s="12" customFormat="1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1.1746043072304179E-4</v>
      </c>
      <c r="E1149" s="10">
        <f t="shared" si="52"/>
        <v>0.79352771289467228</v>
      </c>
    </row>
    <row r="1150" spans="1:5" s="12" customFormat="1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1.8911587998323874E-4</v>
      </c>
      <c r="E1150" s="10">
        <f t="shared" si="52"/>
        <v>8.5287675709468171</v>
      </c>
    </row>
    <row r="1151" spans="1:5" s="12" customFormat="1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1.7416480254901011E-4</v>
      </c>
      <c r="E1151" s="10">
        <f t="shared" si="52"/>
        <v>8.2044488775642037</v>
      </c>
    </row>
    <row r="1152" spans="1:5" s="12" customFormat="1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1.6640855462812172E-4</v>
      </c>
      <c r="E1152" s="10">
        <f t="shared" si="52"/>
        <v>7.6792161646627921</v>
      </c>
    </row>
    <row r="1153" spans="1:5" s="12" customFormat="1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1.6697837448920869E-4</v>
      </c>
      <c r="E1153" s="10">
        <f t="shared" si="52"/>
        <v>8.6677961334562568</v>
      </c>
    </row>
    <row r="1154" spans="1:5" s="12" customFormat="1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1.5373269597391539E-4</v>
      </c>
      <c r="E1154" s="10">
        <f t="shared" si="52"/>
        <v>8.1707209610225213</v>
      </c>
    </row>
    <row r="1155" spans="1:5" s="12" customFormat="1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1.4907644380157963E-4</v>
      </c>
      <c r="E1155" s="10">
        <f t="shared" si="52"/>
        <v>8.7605202951744676</v>
      </c>
    </row>
    <row r="1156" spans="1:5" s="12" customFormat="1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1.376523008920557E-4</v>
      </c>
      <c r="E1156" s="10">
        <f t="shared" si="52"/>
        <v>6.5368236950702299</v>
      </c>
    </row>
    <row r="1157" spans="1:5" s="12" customFormat="1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1.5364728505107828E-4</v>
      </c>
      <c r="E1157" s="10">
        <f t="shared" si="52"/>
        <v>8.6639586246091973</v>
      </c>
    </row>
    <row r="1158" spans="1:5" s="12" customFormat="1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1.4268184022605624E-4</v>
      </c>
      <c r="E1158" s="10">
        <f t="shared" ref="E1158:E1221" si="55">-LN(D1158)-(C1158^2)/D1158</f>
        <v>8.5510077404062788</v>
      </c>
    </row>
    <row r="1159" spans="1:5" s="12" customFormat="1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1.3481994830895431E-4</v>
      </c>
      <c r="E1159" s="10">
        <f t="shared" si="55"/>
        <v>8.8761072191780119</v>
      </c>
    </row>
    <row r="1160" spans="1:5" s="12" customFormat="1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1.2444768644662521E-4</v>
      </c>
      <c r="E1160" s="10">
        <f t="shared" si="55"/>
        <v>8.982836251948596</v>
      </c>
    </row>
    <row r="1161" spans="1:5" s="12" customFormat="1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1.1470018101205219E-4</v>
      </c>
      <c r="E1161" s="10">
        <f t="shared" si="55"/>
        <v>7.796144275036399</v>
      </c>
    </row>
    <row r="1162" spans="1:5" s="12" customFormat="1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1.1795223811403265E-4</v>
      </c>
      <c r="E1162" s="10">
        <f t="shared" si="55"/>
        <v>8.2441686816532425</v>
      </c>
    </row>
    <row r="1163" spans="1:5" s="12" customFormat="1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1.1657656444841768E-4</v>
      </c>
      <c r="E1163" s="10">
        <f t="shared" si="55"/>
        <v>9.0198146549853497</v>
      </c>
    </row>
    <row r="1164" spans="1:5" s="12" customFormat="1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1.0780642034586671E-4</v>
      </c>
      <c r="E1164" s="10">
        <f t="shared" si="55"/>
        <v>9.1168537851311271</v>
      </c>
    </row>
    <row r="1165" spans="1:5" s="12" customFormat="1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9.9628095348574538E-5</v>
      </c>
      <c r="E1165" s="10">
        <f t="shared" si="55"/>
        <v>8.1782558496999407</v>
      </c>
    </row>
    <row r="1166" spans="1:5" s="12" customFormat="1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1.0062559297776426E-4</v>
      </c>
      <c r="E1166" s="10">
        <f t="shared" si="55"/>
        <v>9.1501360202359585</v>
      </c>
    </row>
    <row r="1167" spans="1:5" s="12" customFormat="1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9.3380831852972942E-5</v>
      </c>
      <c r="E1167" s="10">
        <f t="shared" si="55"/>
        <v>9.2768515817976809</v>
      </c>
    </row>
    <row r="1168" spans="1:5" s="12" customFormat="1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8.6349732237157338E-5</v>
      </c>
      <c r="E1168" s="10">
        <f t="shared" si="55"/>
        <v>9.1954478909115327</v>
      </c>
    </row>
    <row r="1169" spans="1:5" s="12" customFormat="1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8.1099254505966748E-5</v>
      </c>
      <c r="E1169" s="10">
        <f t="shared" si="55"/>
        <v>7.0004557394851403</v>
      </c>
    </row>
    <row r="1170" spans="1:5" s="12" customFormat="1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9.1518514061747583E-5</v>
      </c>
      <c r="E1170" s="10">
        <f t="shared" si="55"/>
        <v>9.2986321871400737</v>
      </c>
    </row>
    <row r="1171" spans="1:5" s="12" customFormat="1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8.4642006988104492E-5</v>
      </c>
      <c r="E1171" s="10">
        <f t="shared" si="55"/>
        <v>9.3424207845369818</v>
      </c>
    </row>
    <row r="1172" spans="1:5" s="12" customFormat="1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7.8625612373248058E-5</v>
      </c>
      <c r="E1172" s="10">
        <f t="shared" si="55"/>
        <v>9.1904478984769682</v>
      </c>
    </row>
    <row r="1173" spans="1:5" s="12" customFormat="1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7.4612429855261625E-5</v>
      </c>
      <c r="E1173" s="10">
        <f t="shared" si="55"/>
        <v>9.2842875946052512</v>
      </c>
    </row>
    <row r="1174" spans="1:5" s="12" customFormat="1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7.0614920683623699E-5</v>
      </c>
      <c r="E1174" s="10">
        <f t="shared" si="55"/>
        <v>9.5576001247175988</v>
      </c>
    </row>
    <row r="1175" spans="1:5" s="12" customFormat="1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6.5618569688973615E-5</v>
      </c>
      <c r="E1175" s="10">
        <f t="shared" si="55"/>
        <v>9.628535868076737</v>
      </c>
    </row>
    <row r="1176" spans="1:5" s="12" customFormat="1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6.1084395557896022E-5</v>
      </c>
      <c r="E1176" s="10">
        <f t="shared" si="55"/>
        <v>8.7125704693966934</v>
      </c>
    </row>
    <row r="1177" spans="1:5" s="12" customFormat="1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6.1987043446074647E-5</v>
      </c>
      <c r="E1177" s="10">
        <f t="shared" si="55"/>
        <v>9.1418272524226438</v>
      </c>
    </row>
    <row r="1178" spans="1:5" s="12" customFormat="1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6.0588447979386981E-5</v>
      </c>
      <c r="E1178" s="10">
        <f t="shared" si="55"/>
        <v>9.7096539483978113</v>
      </c>
    </row>
    <row r="1179" spans="1:5" s="12" customFormat="1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5.6498178490255928E-5</v>
      </c>
      <c r="E1179" s="10">
        <f t="shared" si="55"/>
        <v>9.3233664750880259</v>
      </c>
    </row>
    <row r="1180" spans="1:5" s="12" customFormat="1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5.4924183189142612E-5</v>
      </c>
      <c r="E1180" s="10">
        <f t="shared" si="55"/>
        <v>9.33687351222102</v>
      </c>
    </row>
    <row r="1181" spans="1:5" s="12" customFormat="1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5.3499096009753977E-5</v>
      </c>
      <c r="E1181" s="10">
        <f t="shared" si="55"/>
        <v>8.8746528912141223</v>
      </c>
    </row>
    <row r="1182" spans="1:5" s="12" customFormat="1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5.4325293253945289E-5</v>
      </c>
      <c r="E1182" s="10">
        <f t="shared" si="55"/>
        <v>9.265057308136079</v>
      </c>
    </row>
    <row r="1183" spans="1:5" s="12" customFormat="1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5.330543423779712E-5</v>
      </c>
      <c r="E1183" s="10">
        <f t="shared" si="55"/>
        <v>9.7849897509016692</v>
      </c>
    </row>
    <row r="1184" spans="1:5" s="12" customFormat="1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5.0103080600635227E-5</v>
      </c>
      <c r="E1184" s="10">
        <f t="shared" si="55"/>
        <v>9.8905653942152938</v>
      </c>
    </row>
    <row r="1185" spans="1:5" s="12" customFormat="1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4.6991754383142032E-5</v>
      </c>
      <c r="E1185" s="10">
        <f t="shared" si="55"/>
        <v>9.2782027145709733</v>
      </c>
    </row>
    <row r="1186" spans="1:5" s="12" customFormat="1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4.680809444151917E-5</v>
      </c>
      <c r="E1186" s="10">
        <f t="shared" si="55"/>
        <v>9.9694156093062016</v>
      </c>
    </row>
    <row r="1187" spans="1:5" s="12" customFormat="1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4.3947683951595776E-5</v>
      </c>
      <c r="E1187" s="10">
        <f t="shared" si="55"/>
        <v>9.7887685463974776</v>
      </c>
    </row>
    <row r="1188" spans="1:5" s="12" customFormat="1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4.2237473009739649E-5</v>
      </c>
      <c r="E1188" s="10">
        <f t="shared" si="55"/>
        <v>8.7708596678981596</v>
      </c>
    </row>
    <row r="1189" spans="1:5" s="12" customFormat="1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4.437125795258201E-5</v>
      </c>
      <c r="E1189" s="10">
        <f t="shared" si="55"/>
        <v>8.6063823712631624</v>
      </c>
    </row>
    <row r="1190" spans="1:5" s="12" customFormat="1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4.6971042341015908E-5</v>
      </c>
      <c r="E1190" s="10">
        <f t="shared" si="55"/>
        <v>9.9055835073714</v>
      </c>
    </row>
    <row r="1191" spans="1:5" s="12" customFormat="1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4.4332398704132177E-5</v>
      </c>
      <c r="E1191" s="10">
        <f t="shared" si="55"/>
        <v>9.2447758145689747</v>
      </c>
    </row>
    <row r="1192" spans="1:5" s="12" customFormat="1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4.4574273357977784E-5</v>
      </c>
      <c r="E1192" s="10">
        <f t="shared" si="55"/>
        <v>9.7629095536746391</v>
      </c>
    </row>
    <row r="1193" spans="1:5" s="12" customFormat="1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4.2863977994795709E-5</v>
      </c>
      <c r="E1193" s="10">
        <f t="shared" si="55"/>
        <v>9.0152517079440244</v>
      </c>
    </row>
    <row r="1194" spans="1:5" s="12" customFormat="1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4.408325413267779E-5</v>
      </c>
      <c r="E1194" s="10">
        <f t="shared" si="55"/>
        <v>9.9586337946575689</v>
      </c>
    </row>
    <row r="1195" spans="1:5" s="12" customFormat="1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4.1727852381739758E-5</v>
      </c>
      <c r="E1195" s="10">
        <f t="shared" si="55"/>
        <v>10.073085555644571</v>
      </c>
    </row>
    <row r="1196" spans="1:5" s="12" customFormat="1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3.9363064098307075E-5</v>
      </c>
      <c r="E1196" s="10">
        <f t="shared" si="55"/>
        <v>6.9842787282377632</v>
      </c>
    </row>
    <row r="1197" spans="1:5" s="12" customFormat="1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4.7539016103590507E-5</v>
      </c>
      <c r="E1197" s="10">
        <f t="shared" si="55"/>
        <v>9.9390279656955034</v>
      </c>
    </row>
    <row r="1198" spans="1:5" s="12" customFormat="1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4.4671953434213842E-5</v>
      </c>
      <c r="E1198" s="10">
        <f t="shared" si="55"/>
        <v>4.194523105061946</v>
      </c>
    </row>
    <row r="1199" spans="1:5" s="12" customFormat="1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6.3690020670990739E-5</v>
      </c>
      <c r="E1199" s="10">
        <f t="shared" si="55"/>
        <v>9.3405167604458352</v>
      </c>
    </row>
    <row r="1200" spans="1:5" s="12" customFormat="1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6.101680878803552E-5</v>
      </c>
      <c r="E1200" s="10">
        <f t="shared" si="55"/>
        <v>8.6401211587531304</v>
      </c>
    </row>
    <row r="1201" spans="1:5" s="12" customFormat="1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6.2294214790297917E-5</v>
      </c>
      <c r="E1201" s="10">
        <f t="shared" si="55"/>
        <v>9.6669762172099034</v>
      </c>
    </row>
    <row r="1202" spans="1:5" s="12" customFormat="1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5.8128352891730475E-5</v>
      </c>
      <c r="E1202" s="10">
        <f t="shared" si="55"/>
        <v>9.6646941098225465</v>
      </c>
    </row>
    <row r="1203" spans="1:5" s="12" customFormat="1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5.4677691939334041E-5</v>
      </c>
      <c r="E1203" s="10">
        <f t="shared" si="55"/>
        <v>8.8859849511015145</v>
      </c>
    </row>
    <row r="1204" spans="1:5" s="12" customFormat="1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5.5341400547694335E-5</v>
      </c>
      <c r="E1204" s="10">
        <f t="shared" si="55"/>
        <v>9.4684305864816327</v>
      </c>
    </row>
    <row r="1205" spans="1:5" s="12" customFormat="1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5.325321418100871E-5</v>
      </c>
      <c r="E1205" s="10">
        <f t="shared" si="55"/>
        <v>-0.42582026916737448</v>
      </c>
    </row>
    <row r="1206" spans="1:5" s="12" customFormat="1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9.5403456627614472E-5</v>
      </c>
      <c r="E1206" s="10">
        <f t="shared" si="55"/>
        <v>8.8196034389351468</v>
      </c>
    </row>
    <row r="1207" spans="1:5" s="12" customFormat="1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9.1658127281464782E-5</v>
      </c>
      <c r="E1207" s="10">
        <f t="shared" si="55"/>
        <v>7.4697161797380947</v>
      </c>
    </row>
    <row r="1208" spans="1:5" s="12" customFormat="1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9.8736437795730438E-5</v>
      </c>
      <c r="E1208" s="10">
        <f t="shared" si="55"/>
        <v>6.4161612187182504</v>
      </c>
    </row>
    <row r="1209" spans="1:5" s="12" customFormat="1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1.1431944444228079E-4</v>
      </c>
      <c r="E1209" s="10">
        <f t="shared" si="55"/>
        <v>7.5706609670674947</v>
      </c>
    </row>
    <row r="1210" spans="1:5" s="12" customFormat="1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1.1974641658213756E-4</v>
      </c>
      <c r="E1210" s="10">
        <f t="shared" si="55"/>
        <v>4.2845132593116686</v>
      </c>
    </row>
    <row r="1211" spans="1:5" s="12" customFormat="1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1.5771813509655303E-4</v>
      </c>
      <c r="E1211" s="10">
        <f t="shared" si="55"/>
        <v>8.4796349205538597</v>
      </c>
    </row>
    <row r="1212" spans="1:5" s="12" customFormat="1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1.4850679828884479E-4</v>
      </c>
      <c r="E1212" s="10">
        <f t="shared" si="55"/>
        <v>1.7663786120780847</v>
      </c>
    </row>
    <row r="1213" spans="1:5" s="12" customFormat="1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2.2379375041051085E-4</v>
      </c>
      <c r="E1213" s="10">
        <f t="shared" si="55"/>
        <v>7.3576498450528742</v>
      </c>
    </row>
    <row r="1214" spans="1:5" s="12" customFormat="1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2.2456765342974521E-4</v>
      </c>
      <c r="E1214" s="10">
        <f t="shared" si="55"/>
        <v>-0.20954848424064032</v>
      </c>
    </row>
    <row r="1215" spans="1:5" s="12" customFormat="1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3.6698283802583218E-4</v>
      </c>
      <c r="E1215" s="10">
        <f t="shared" si="55"/>
        <v>7.8787445863579402</v>
      </c>
    </row>
    <row r="1216" spans="1:5" s="12" customFormat="1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3.363078404490703E-4</v>
      </c>
      <c r="E1216" s="10">
        <f t="shared" si="55"/>
        <v>7.4361692838743974</v>
      </c>
    </row>
    <row r="1217" spans="1:5" s="12" customFormat="1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3.2316921536897233E-4</v>
      </c>
      <c r="E1217" s="10">
        <f t="shared" si="55"/>
        <v>7.5809097251953315</v>
      </c>
    </row>
    <row r="1218" spans="1:5" s="12" customFormat="1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3.0776982061579672E-4</v>
      </c>
      <c r="E1218" s="10">
        <f t="shared" si="55"/>
        <v>6.9377541785918861</v>
      </c>
    </row>
    <row r="1219" spans="1:5" s="12" customFormat="1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3.1092789801701233E-4</v>
      </c>
      <c r="E1219" s="10">
        <f t="shared" si="55"/>
        <v>8.0719906582160128</v>
      </c>
    </row>
    <row r="1220" spans="1:5" s="12" customFormat="1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2.8443121819085354E-4</v>
      </c>
      <c r="E1220" s="10">
        <f t="shared" si="55"/>
        <v>7.4564948669283337</v>
      </c>
    </row>
    <row r="1221" spans="1:5" s="12" customFormat="1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2.7701858376138279E-4</v>
      </c>
      <c r="E1221" s="10">
        <f t="shared" si="55"/>
        <v>8.0964156972801558</v>
      </c>
    </row>
    <row r="1222" spans="1:5" s="12" customFormat="1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2.5566176684664436E-4</v>
      </c>
      <c r="E1222" s="10">
        <f t="shared" ref="E1222:E1281" si="58">-LN(D1222)-(C1222^2)/D1222</f>
        <v>2.3297601982098346</v>
      </c>
    </row>
    <row r="1223" spans="1:5" s="12" customFormat="1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3.6070808201580095E-4</v>
      </c>
      <c r="E1223" s="10">
        <f t="shared" si="58"/>
        <v>7.3016372182692084</v>
      </c>
    </row>
    <row r="1224" spans="1:5" s="12" customFormat="1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3.4845832778156258E-4</v>
      </c>
      <c r="E1224" s="10">
        <f t="shared" si="58"/>
        <v>7.4838320725612402</v>
      </c>
    </row>
    <row r="1225" spans="1:5" s="12" customFormat="1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3.3238008267090356E-4</v>
      </c>
      <c r="E1225" s="10">
        <f t="shared" si="58"/>
        <v>8.0088545333702506</v>
      </c>
    </row>
    <row r="1226" spans="1:5" s="12" customFormat="1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3.0386310718041578E-4</v>
      </c>
      <c r="E1226" s="10">
        <f t="shared" si="58"/>
        <v>7.9934711767715161</v>
      </c>
    </row>
    <row r="1227" spans="1:5" s="12" customFormat="1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2.8057106184034341E-4</v>
      </c>
      <c r="E1227" s="10">
        <f t="shared" si="58"/>
        <v>4.3264115346236469</v>
      </c>
    </row>
    <row r="1228" spans="1:5" s="12" customFormat="1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3.4683063186491657E-4</v>
      </c>
      <c r="E1228" s="10">
        <f t="shared" si="58"/>
        <v>7.5251548007874955</v>
      </c>
    </row>
    <row r="1229" spans="1:5" s="12" customFormat="1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3.2977405700929525E-4</v>
      </c>
      <c r="E1229" s="10">
        <f t="shared" si="58"/>
        <v>7.123624510068673</v>
      </c>
    </row>
    <row r="1230" spans="1:5" s="12" customFormat="1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3.2605126421248343E-4</v>
      </c>
      <c r="E1230" s="10">
        <f t="shared" si="58"/>
        <v>5.9801788244777576</v>
      </c>
    </row>
    <row r="1231" spans="1:5" s="12" customFormat="1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3.5378384285707291E-4</v>
      </c>
      <c r="E1231" s="10">
        <f t="shared" si="58"/>
        <v>7.9004288448704987</v>
      </c>
    </row>
    <row r="1232" spans="1:5" s="12" customFormat="1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3.2470143525237071E-4</v>
      </c>
      <c r="E1232" s="10">
        <f t="shared" si="58"/>
        <v>4.3857182798736112</v>
      </c>
    </row>
    <row r="1233" spans="1:5" s="12" customFormat="1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3.9560986001145533E-4</v>
      </c>
      <c r="E1233" s="10">
        <f t="shared" si="58"/>
        <v>7.3722115229821146</v>
      </c>
    </row>
    <row r="1234" spans="1:5" s="12" customFormat="1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3.766694010013679E-4</v>
      </c>
      <c r="E1234" s="10">
        <f t="shared" si="58"/>
        <v>7.5643040099133696</v>
      </c>
    </row>
    <row r="1235" spans="1:5" s="12" customFormat="1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3.5420753897033933E-4</v>
      </c>
      <c r="E1235" s="10">
        <f t="shared" si="58"/>
        <v>7.8459604339602249</v>
      </c>
    </row>
    <row r="1236" spans="1:5" s="12" customFormat="1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3.2666218159732954E-4</v>
      </c>
      <c r="E1236" s="10">
        <f t="shared" si="58"/>
        <v>5.3612942594049713</v>
      </c>
    </row>
    <row r="1237" spans="1:5" s="12" customFormat="1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3.7125176003580362E-4</v>
      </c>
      <c r="E1237" s="10">
        <f t="shared" si="58"/>
        <v>7.8469630186085819</v>
      </c>
    </row>
    <row r="1238" spans="1:5" s="12" customFormat="1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3.4083013741620545E-4</v>
      </c>
      <c r="E1238" s="10">
        <f t="shared" si="58"/>
        <v>7.9745705276750352</v>
      </c>
    </row>
    <row r="1239" spans="1:5" s="12" customFormat="1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3.1181482742038567E-4</v>
      </c>
      <c r="E1239" s="10">
        <f t="shared" si="58"/>
        <v>6.3028899304087691</v>
      </c>
    </row>
    <row r="1240" spans="1:5" s="12" customFormat="1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3.3116500385651609E-4</v>
      </c>
      <c r="E1240" s="10">
        <f t="shared" si="58"/>
        <v>8.0119605298106009</v>
      </c>
    </row>
    <row r="1241" spans="1:5" s="12" customFormat="1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3.0277256515042991E-4</v>
      </c>
      <c r="E1241" s="10">
        <f t="shared" si="58"/>
        <v>8.0970922658912237</v>
      </c>
    </row>
    <row r="1242" spans="1:5" s="12" customFormat="1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2.7704348899117913E-4</v>
      </c>
      <c r="E1242" s="10">
        <f t="shared" si="58"/>
        <v>8.1850738602842501</v>
      </c>
    </row>
    <row r="1243" spans="1:5" s="12" customFormat="1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2.5363432531557421E-4</v>
      </c>
      <c r="E1243" s="10">
        <f t="shared" si="58"/>
        <v>8.2209702793463979</v>
      </c>
    </row>
    <row r="1244" spans="1:5" s="12" customFormat="1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2.3342488061959722E-4</v>
      </c>
      <c r="E1244" s="10">
        <f t="shared" si="58"/>
        <v>7.2562120965783894</v>
      </c>
    </row>
    <row r="1245" spans="1:5" s="12" customFormat="1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2.3532847317501797E-4</v>
      </c>
      <c r="E1245" s="10">
        <f t="shared" si="58"/>
        <v>8.3166537603125956</v>
      </c>
    </row>
    <row r="1246" spans="1:5" s="12" customFormat="1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2.1626717809498225E-4</v>
      </c>
      <c r="E1246" s="10">
        <f t="shared" si="58"/>
        <v>7.1334131456481416</v>
      </c>
    </row>
    <row r="1247" spans="1:5" s="12" customFormat="1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2.2172128206082207E-4</v>
      </c>
      <c r="E1247" s="10">
        <f t="shared" si="58"/>
        <v>8.3772161895925503</v>
      </c>
    </row>
    <row r="1248" spans="1:5" s="12" customFormat="1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2.0382149632489378E-4</v>
      </c>
      <c r="E1248" s="10">
        <f t="shared" si="58"/>
        <v>8.4779704342762816</v>
      </c>
    </row>
    <row r="1249" spans="1:14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1.8719371740883061E-4</v>
      </c>
      <c r="E1249" s="10">
        <f t="shared" si="58"/>
        <v>3.4439959641469926</v>
      </c>
    </row>
    <row r="1250" spans="1:14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2.5194106823403788E-4</v>
      </c>
      <c r="E1250" s="10">
        <f t="shared" si="58"/>
        <v>7.8803807364710377</v>
      </c>
    </row>
    <row r="1251" spans="1:14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2.3917179206167923E-4</v>
      </c>
      <c r="E1251" s="10">
        <f t="shared" si="58"/>
        <v>8.2944238718372869</v>
      </c>
    </row>
    <row r="1252" spans="1:14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2.1989746955524602E-4</v>
      </c>
      <c r="E1252" s="10">
        <f t="shared" si="58"/>
        <v>8.3234945330741859</v>
      </c>
    </row>
    <row r="1253" spans="1:14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2.0329256007445726E-4</v>
      </c>
      <c r="E1253" s="10">
        <f t="shared" si="58"/>
        <v>8.3595960283241162</v>
      </c>
    </row>
    <row r="1254" spans="1:14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1.8876221641668666E-4</v>
      </c>
      <c r="E1254" s="10">
        <f t="shared" si="58"/>
        <v>3.3747097630129383</v>
      </c>
    </row>
    <row r="1255" spans="1:14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2.550000814153338E-4</v>
      </c>
      <c r="E1255" s="10">
        <f t="shared" si="58"/>
        <v>7.9268002930608201</v>
      </c>
    </row>
    <row r="1256" spans="1:14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2.4081570082532962E-4</v>
      </c>
      <c r="E1256" s="10">
        <f t="shared" si="58"/>
        <v>8.1159755625583241</v>
      </c>
    </row>
    <row r="1257" spans="1:14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2.2484560276683476E-4</v>
      </c>
      <c r="E1257" s="10">
        <f t="shared" si="58"/>
        <v>8.3977078853780753</v>
      </c>
    </row>
    <row r="1258" spans="1:14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2.0602803609249263E-4</v>
      </c>
      <c r="E1258" s="10">
        <f t="shared" si="58"/>
        <v>7.3395433858642294</v>
      </c>
    </row>
    <row r="1259" spans="1:14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2.085795249370237E-4</v>
      </c>
      <c r="E1259" s="10">
        <f t="shared" si="58"/>
        <v>8.4750746891628275</v>
      </c>
    </row>
    <row r="1260" spans="1:14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1.9118115415201259E-4</v>
      </c>
      <c r="E1260" s="10">
        <f t="shared" si="58"/>
        <v>8.55480511704965</v>
      </c>
      <c r="I1260"/>
      <c r="J1260"/>
      <c r="K1260"/>
      <c r="L1260"/>
      <c r="M1260"/>
      <c r="N1260"/>
    </row>
    <row r="1261" spans="1:14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1.7546383285071596E-4</v>
      </c>
      <c r="E1261" s="10">
        <f t="shared" si="58"/>
        <v>3.91454772078382</v>
      </c>
      <c r="I1261"/>
      <c r="J1261"/>
      <c r="K1261"/>
      <c r="L1261"/>
      <c r="M1261"/>
      <c r="N1261"/>
    </row>
    <row r="1262" spans="1:14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2.3030017325636137E-4</v>
      </c>
      <c r="E1262" s="10">
        <f t="shared" si="58"/>
        <v>8.2207512412711985</v>
      </c>
      <c r="I1262"/>
      <c r="J1262"/>
      <c r="K1262"/>
      <c r="L1262"/>
      <c r="M1262"/>
      <c r="N1262"/>
    </row>
    <row r="1263" spans="1:14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2.1393150314974159E-4</v>
      </c>
      <c r="E1263" s="10">
        <f t="shared" si="58"/>
        <v>7.840603321009664</v>
      </c>
      <c r="I1263"/>
      <c r="J1263"/>
      <c r="K1263"/>
      <c r="L1263"/>
      <c r="M1263"/>
      <c r="N1263"/>
    </row>
    <row r="1264" spans="1:14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2.0691892993383195E-4</v>
      </c>
      <c r="E1264" s="10">
        <f t="shared" si="58"/>
        <v>7.6889238901269055</v>
      </c>
      <c r="I1264"/>
      <c r="J1264"/>
      <c r="K1264"/>
      <c r="L1264"/>
      <c r="M1264"/>
      <c r="N1264"/>
    </row>
    <row r="1265" spans="1:14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2.0337265831065149E-4</v>
      </c>
      <c r="E1265" s="10">
        <f t="shared" si="58"/>
        <v>6.008254207390312</v>
      </c>
      <c r="I1265"/>
      <c r="J1265"/>
      <c r="K1265"/>
      <c r="L1265"/>
      <c r="M1265"/>
      <c r="N1265"/>
    </row>
    <row r="1266" spans="1:14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2.2870616047010719E-4</v>
      </c>
      <c r="E1266" s="10">
        <f t="shared" si="58"/>
        <v>8.0876327740230529</v>
      </c>
      <c r="I1266"/>
      <c r="J1266"/>
      <c r="K1266"/>
      <c r="L1266"/>
      <c r="M1266"/>
      <c r="N1266"/>
    </row>
    <row r="1267" spans="1:14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2.1513136487323677E-4</v>
      </c>
      <c r="E1267" s="10">
        <f t="shared" si="58"/>
        <v>7.8611564802261595</v>
      </c>
      <c r="I1267"/>
      <c r="J1267"/>
      <c r="K1267"/>
      <c r="L1267"/>
      <c r="M1267"/>
      <c r="N1267"/>
    </row>
    <row r="1268" spans="1:14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2.0760285497397376E-4</v>
      </c>
      <c r="E1268" s="10">
        <f t="shared" si="58"/>
        <v>8.4745799309569385</v>
      </c>
      <c r="I1268"/>
      <c r="J1268"/>
      <c r="K1268"/>
      <c r="L1268"/>
      <c r="M1268"/>
      <c r="N1268"/>
    </row>
    <row r="1269" spans="1:14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1.903820750084242E-4</v>
      </c>
      <c r="E1269" s="10">
        <f t="shared" si="58"/>
        <v>8.3148043209023434</v>
      </c>
      <c r="I1269"/>
      <c r="J1269"/>
      <c r="K1269"/>
      <c r="L1269"/>
      <c r="M1269"/>
      <c r="N1269"/>
    </row>
    <row r="1270" spans="1:14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1.7861279469226412E-4</v>
      </c>
      <c r="E1270" s="10">
        <f t="shared" si="58"/>
        <v>8.5334645288142994</v>
      </c>
      <c r="I1270"/>
      <c r="J1270"/>
      <c r="K1270"/>
      <c r="L1270"/>
      <c r="M1270"/>
      <c r="N1270"/>
    </row>
    <row r="1271" spans="1:14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1.6534795360470064E-4</v>
      </c>
      <c r="E1271" s="10">
        <f t="shared" si="58"/>
        <v>8.7074340714421901</v>
      </c>
      <c r="I1271"/>
      <c r="J1271"/>
      <c r="K1271"/>
      <c r="L1271"/>
      <c r="M1271"/>
      <c r="N1271"/>
    </row>
    <row r="1272" spans="1:14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1.5183351143508678E-4</v>
      </c>
      <c r="E1272" s="10">
        <f t="shared" si="58"/>
        <v>5.5984965577315826</v>
      </c>
      <c r="I1272"/>
      <c r="J1272"/>
      <c r="K1272"/>
      <c r="L1272"/>
      <c r="M1272"/>
      <c r="N1272"/>
    </row>
    <row r="1273" spans="1:14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1.7997659382134202E-4</v>
      </c>
      <c r="E1273" s="10">
        <f t="shared" si="58"/>
        <v>8.4948626023245541</v>
      </c>
      <c r="I1273"/>
      <c r="J1273"/>
      <c r="K1273"/>
      <c r="L1273"/>
      <c r="M1273"/>
      <c r="N1273"/>
    </row>
    <row r="1274" spans="1:14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1.6706537244793121E-4</v>
      </c>
      <c r="E1274" s="10">
        <f t="shared" si="58"/>
        <v>8.4779558130082719</v>
      </c>
      <c r="I1274"/>
      <c r="J1274"/>
      <c r="K1274"/>
      <c r="L1274"/>
      <c r="M1274"/>
      <c r="N1274"/>
    </row>
    <row r="1275" spans="1:14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1.5644959706797535E-4</v>
      </c>
      <c r="E1275" s="10">
        <f t="shared" si="58"/>
        <v>8.7524902293325635</v>
      </c>
      <c r="I1275"/>
      <c r="J1275"/>
      <c r="K1275"/>
      <c r="L1275"/>
      <c r="M1275"/>
      <c r="N1275"/>
    </row>
    <row r="1276" spans="1:14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1.4386879105216506E-4</v>
      </c>
      <c r="E1276" s="10">
        <f t="shared" si="58"/>
        <v>8.7512468555680645</v>
      </c>
      <c r="I1276"/>
      <c r="J1276"/>
      <c r="K1276"/>
      <c r="L1276"/>
      <c r="M1276"/>
      <c r="N1276"/>
    </row>
    <row r="1277" spans="1:14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1.3342860572416847E-4</v>
      </c>
      <c r="E1277" s="10">
        <f t="shared" si="58"/>
        <v>8.6966268322087892</v>
      </c>
      <c r="I1277"/>
      <c r="J1277"/>
      <c r="K1277"/>
      <c r="L1277"/>
      <c r="M1277"/>
      <c r="N1277"/>
    </row>
    <row r="1278" spans="1:14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1.2528970257872415E-4</v>
      </c>
      <c r="E1278" s="10">
        <f t="shared" si="58"/>
        <v>8.7006595018801569</v>
      </c>
      <c r="I1278"/>
      <c r="J1278"/>
      <c r="K1278"/>
      <c r="L1278"/>
      <c r="M1278"/>
      <c r="N1278"/>
    </row>
    <row r="1279" spans="1:14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1.1834482436113977E-4</v>
      </c>
      <c r="E1279" s="10">
        <f t="shared" si="58"/>
        <v>2.3323753389338346</v>
      </c>
    </row>
    <row r="1280" spans="1:14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1.7526916018932906E-4</v>
      </c>
      <c r="E1280" s="10">
        <f t="shared" si="58"/>
        <v>8.4841211193218058</v>
      </c>
    </row>
    <row r="1281" spans="1:8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1.6327522611182241E-4</v>
      </c>
      <c r="E1281" s="10">
        <f t="shared" si="58"/>
        <v>8.6209200907175312</v>
      </c>
    </row>
    <row r="1282" spans="1:8">
      <c r="D1282" s="14"/>
      <c r="E1282" s="7"/>
      <c r="G1282" s="29">
        <f>C1283+(C1285*C5^2)+(C1284*D5)</f>
        <v>4.4474838234064125E-5</v>
      </c>
      <c r="H1282"/>
    </row>
    <row r="1283" spans="1:8">
      <c r="A1283" s="11" t="s">
        <v>7</v>
      </c>
      <c r="B1283" s="10">
        <v>0.13464921009845804</v>
      </c>
      <c r="C1283" s="28">
        <f>0.00001*B1283</f>
        <v>1.3464921009845806E-6</v>
      </c>
      <c r="D1283" s="23" t="s">
        <v>8</v>
      </c>
      <c r="E1283" s="27">
        <f>SUM(E3:E1281)</f>
        <v>10228.234893415058</v>
      </c>
      <c r="F1283">
        <f>LN(C5)</f>
        <v>-5.3477991921564154</v>
      </c>
      <c r="G1283"/>
      <c r="H1283"/>
    </row>
    <row r="1284" spans="1:8">
      <c r="B1284">
        <v>0.91012122797715</v>
      </c>
      <c r="C1284" s="13">
        <f>B1284</f>
        <v>0.91012122797715</v>
      </c>
      <c r="D1284" s="24" t="s">
        <v>9</v>
      </c>
      <c r="E1284" s="7"/>
      <c r="G1284"/>
      <c r="H1284"/>
    </row>
    <row r="1285" spans="1:8">
      <c r="B1285" s="10">
        <v>0.83389577003566107</v>
      </c>
      <c r="C1285" s="13">
        <f>0.1*B1285</f>
        <v>8.3389577003566112E-2</v>
      </c>
      <c r="D1285" s="24" t="s">
        <v>10</v>
      </c>
      <c r="E1285" s="7"/>
      <c r="G1285"/>
      <c r="H1285"/>
    </row>
    <row r="1286" spans="1:8">
      <c r="E1286" s="7"/>
      <c r="G1286"/>
      <c r="H1286"/>
    </row>
    <row r="1287" spans="1:8">
      <c r="A1287" s="11" t="s">
        <v>11</v>
      </c>
      <c r="C1287" s="18">
        <f>C1283/(1-C1284-C1285)</f>
        <v>2.0749755508706736E-4</v>
      </c>
      <c r="E1287" s="19"/>
      <c r="G1287"/>
      <c r="H1287"/>
    </row>
    <row r="1288" spans="1:8">
      <c r="A1288" s="11" t="s">
        <v>12</v>
      </c>
      <c r="C1288" s="20">
        <f>SQRT(C1287)</f>
        <v>1.4404775426471159E-2</v>
      </c>
      <c r="E1288" s="7"/>
      <c r="G1288"/>
      <c r="H1288"/>
    </row>
    <row r="1289" spans="1:8">
      <c r="A1289" s="11" t="s">
        <v>13</v>
      </c>
      <c r="C1289" s="21">
        <f>C1288*SQRT(252)</f>
        <v>0.2286687208210624</v>
      </c>
      <c r="E1289" s="7"/>
      <c r="G1289"/>
      <c r="H1289"/>
    </row>
    <row r="1290" spans="1:8">
      <c r="E1290" s="7"/>
      <c r="G1290"/>
      <c r="H1290"/>
    </row>
    <row r="1291" spans="1:8">
      <c r="E1291" s="7"/>
    </row>
    <row r="1295" spans="1:8">
      <c r="C1295" s="13" t="s">
        <v>14</v>
      </c>
    </row>
    <row r="1296" spans="1:8">
      <c r="C1296" s="13" t="s">
        <v>15</v>
      </c>
    </row>
    <row r="1297" spans="3:3">
      <c r="C1297" s="13" t="s">
        <v>16</v>
      </c>
    </row>
    <row r="1298" spans="3:3">
      <c r="C1298" s="13" t="s">
        <v>17</v>
      </c>
    </row>
    <row r="1299" spans="3:3">
      <c r="C1299" s="13" t="s">
        <v>18</v>
      </c>
    </row>
    <row r="1300" spans="3:3">
      <c r="C1300" s="13" t="s">
        <v>19</v>
      </c>
    </row>
    <row r="1301" spans="3:3">
      <c r="C1301" s="13" t="s">
        <v>15</v>
      </c>
    </row>
    <row r="1302" spans="3:3">
      <c r="C1302" s="13" t="s">
        <v>20</v>
      </c>
    </row>
    <row r="1303" spans="3:3">
      <c r="C1303" s="13" t="s">
        <v>21</v>
      </c>
    </row>
    <row r="1304" spans="3:3">
      <c r="C1304" s="13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291"/>
  <sheetViews>
    <sheetView zoomScale="90" zoomScaleNormal="90" workbookViewId="0">
      <pane ySplit="16" topLeftCell="A1277" activePane="bottomLeft" state="frozen"/>
      <selection pane="bottomLeft" activeCell="C1285" sqref="C1285"/>
    </sheetView>
  </sheetViews>
  <sheetFormatPr baseColWidth="10" defaultColWidth="10.33203125" defaultRowHeight="15"/>
  <cols>
    <col min="1" max="1" width="14.6640625" style="11" customWidth="1"/>
    <col min="2" max="2" width="9" style="10" customWidth="1"/>
    <col min="3" max="3" width="16.1640625" style="13" customWidth="1"/>
    <col min="4" max="4" width="16.1640625" style="17" customWidth="1"/>
    <col min="5" max="5" width="14.83203125" style="22" customWidth="1"/>
    <col min="6" max="6" width="11.1640625" customWidth="1"/>
    <col min="7" max="168" width="11.1640625" style="12" customWidth="1"/>
    <col min="169" max="249" width="10.33203125" style="12"/>
    <col min="250" max="250" width="14.6640625" style="12" customWidth="1"/>
    <col min="251" max="251" width="9" style="12" customWidth="1"/>
    <col min="252" max="252" width="16" style="12" customWidth="1"/>
    <col min="253" max="262" width="11.1640625" style="12" customWidth="1"/>
    <col min="263" max="263" width="12.83203125" style="12" customWidth="1"/>
    <col min="264" max="424" width="11.1640625" style="12" customWidth="1"/>
    <col min="425" max="505" width="10.33203125" style="12"/>
    <col min="506" max="506" width="14.6640625" style="12" customWidth="1"/>
    <col min="507" max="507" width="9" style="12" customWidth="1"/>
    <col min="508" max="508" width="16" style="12" customWidth="1"/>
    <col min="509" max="518" width="11.1640625" style="12" customWidth="1"/>
    <col min="519" max="519" width="12.83203125" style="12" customWidth="1"/>
    <col min="520" max="680" width="11.1640625" style="12" customWidth="1"/>
    <col min="681" max="761" width="10.33203125" style="12"/>
    <col min="762" max="762" width="14.6640625" style="12" customWidth="1"/>
    <col min="763" max="763" width="9" style="12" customWidth="1"/>
    <col min="764" max="764" width="16" style="12" customWidth="1"/>
    <col min="765" max="774" width="11.1640625" style="12" customWidth="1"/>
    <col min="775" max="775" width="12.83203125" style="12" customWidth="1"/>
    <col min="776" max="936" width="11.1640625" style="12" customWidth="1"/>
    <col min="937" max="1017" width="10.33203125" style="12"/>
    <col min="1018" max="1018" width="14.6640625" style="12" customWidth="1"/>
    <col min="1019" max="1019" width="9" style="12" customWidth="1"/>
    <col min="1020" max="1020" width="16" style="12" customWidth="1"/>
    <col min="1021" max="1030" width="11.1640625" style="12" customWidth="1"/>
    <col min="1031" max="1031" width="12.83203125" style="12" customWidth="1"/>
    <col min="1032" max="1192" width="11.1640625" style="12" customWidth="1"/>
    <col min="1193" max="1273" width="10.33203125" style="12"/>
    <col min="1274" max="1274" width="14.6640625" style="12" customWidth="1"/>
    <col min="1275" max="1275" width="9" style="12" customWidth="1"/>
    <col min="1276" max="1276" width="16" style="12" customWidth="1"/>
    <col min="1277" max="1286" width="11.1640625" style="12" customWidth="1"/>
    <col min="1287" max="1287" width="12.83203125" style="12" customWidth="1"/>
    <col min="1288" max="1448" width="11.1640625" style="12" customWidth="1"/>
    <col min="1449" max="1529" width="10.33203125" style="12"/>
    <col min="1530" max="1530" width="14.6640625" style="12" customWidth="1"/>
    <col min="1531" max="1531" width="9" style="12" customWidth="1"/>
    <col min="1532" max="1532" width="16" style="12" customWidth="1"/>
    <col min="1533" max="1542" width="11.1640625" style="12" customWidth="1"/>
    <col min="1543" max="1543" width="12.83203125" style="12" customWidth="1"/>
    <col min="1544" max="1704" width="11.1640625" style="12" customWidth="1"/>
    <col min="1705" max="1785" width="10.33203125" style="12"/>
    <col min="1786" max="1786" width="14.6640625" style="12" customWidth="1"/>
    <col min="1787" max="1787" width="9" style="12" customWidth="1"/>
    <col min="1788" max="1788" width="16" style="12" customWidth="1"/>
    <col min="1789" max="1798" width="11.1640625" style="12" customWidth="1"/>
    <col min="1799" max="1799" width="12.83203125" style="12" customWidth="1"/>
    <col min="1800" max="1960" width="11.1640625" style="12" customWidth="1"/>
    <col min="1961" max="2041" width="10.33203125" style="12"/>
    <col min="2042" max="2042" width="14.6640625" style="12" customWidth="1"/>
    <col min="2043" max="2043" width="9" style="12" customWidth="1"/>
    <col min="2044" max="2044" width="16" style="12" customWidth="1"/>
    <col min="2045" max="2054" width="11.1640625" style="12" customWidth="1"/>
    <col min="2055" max="2055" width="12.83203125" style="12" customWidth="1"/>
    <col min="2056" max="2216" width="11.1640625" style="12" customWidth="1"/>
    <col min="2217" max="2297" width="10.33203125" style="12"/>
    <col min="2298" max="2298" width="14.6640625" style="12" customWidth="1"/>
    <col min="2299" max="2299" width="9" style="12" customWidth="1"/>
    <col min="2300" max="2300" width="16" style="12" customWidth="1"/>
    <col min="2301" max="2310" width="11.1640625" style="12" customWidth="1"/>
    <col min="2311" max="2311" width="12.83203125" style="12" customWidth="1"/>
    <col min="2312" max="2472" width="11.1640625" style="12" customWidth="1"/>
    <col min="2473" max="2553" width="10.33203125" style="12"/>
    <col min="2554" max="2554" width="14.6640625" style="12" customWidth="1"/>
    <col min="2555" max="2555" width="9" style="12" customWidth="1"/>
    <col min="2556" max="2556" width="16" style="12" customWidth="1"/>
    <col min="2557" max="2566" width="11.1640625" style="12" customWidth="1"/>
    <col min="2567" max="2567" width="12.83203125" style="12" customWidth="1"/>
    <col min="2568" max="2728" width="11.1640625" style="12" customWidth="1"/>
    <col min="2729" max="2809" width="10.33203125" style="12"/>
    <col min="2810" max="2810" width="14.6640625" style="12" customWidth="1"/>
    <col min="2811" max="2811" width="9" style="12" customWidth="1"/>
    <col min="2812" max="2812" width="16" style="12" customWidth="1"/>
    <col min="2813" max="2822" width="11.1640625" style="12" customWidth="1"/>
    <col min="2823" max="2823" width="12.83203125" style="12" customWidth="1"/>
    <col min="2824" max="2984" width="11.1640625" style="12" customWidth="1"/>
    <col min="2985" max="3065" width="10.33203125" style="12"/>
    <col min="3066" max="3066" width="14.6640625" style="12" customWidth="1"/>
    <col min="3067" max="3067" width="9" style="12" customWidth="1"/>
    <col min="3068" max="3068" width="16" style="12" customWidth="1"/>
    <col min="3069" max="3078" width="11.1640625" style="12" customWidth="1"/>
    <col min="3079" max="3079" width="12.83203125" style="12" customWidth="1"/>
    <col min="3080" max="3240" width="11.1640625" style="12" customWidth="1"/>
    <col min="3241" max="3321" width="10.33203125" style="12"/>
    <col min="3322" max="3322" width="14.6640625" style="12" customWidth="1"/>
    <col min="3323" max="3323" width="9" style="12" customWidth="1"/>
    <col min="3324" max="3324" width="16" style="12" customWidth="1"/>
    <col min="3325" max="3334" width="11.1640625" style="12" customWidth="1"/>
    <col min="3335" max="3335" width="12.83203125" style="12" customWidth="1"/>
    <col min="3336" max="3496" width="11.1640625" style="12" customWidth="1"/>
    <col min="3497" max="3577" width="10.33203125" style="12"/>
    <col min="3578" max="3578" width="14.6640625" style="12" customWidth="1"/>
    <col min="3579" max="3579" width="9" style="12" customWidth="1"/>
    <col min="3580" max="3580" width="16" style="12" customWidth="1"/>
    <col min="3581" max="3590" width="11.1640625" style="12" customWidth="1"/>
    <col min="3591" max="3591" width="12.83203125" style="12" customWidth="1"/>
    <col min="3592" max="3752" width="11.1640625" style="12" customWidth="1"/>
    <col min="3753" max="3833" width="10.33203125" style="12"/>
    <col min="3834" max="3834" width="14.6640625" style="12" customWidth="1"/>
    <col min="3835" max="3835" width="9" style="12" customWidth="1"/>
    <col min="3836" max="3836" width="16" style="12" customWidth="1"/>
    <col min="3837" max="3846" width="11.1640625" style="12" customWidth="1"/>
    <col min="3847" max="3847" width="12.83203125" style="12" customWidth="1"/>
    <col min="3848" max="4008" width="11.1640625" style="12" customWidth="1"/>
    <col min="4009" max="4089" width="10.33203125" style="12"/>
    <col min="4090" max="4090" width="14.6640625" style="12" customWidth="1"/>
    <col min="4091" max="4091" width="9" style="12" customWidth="1"/>
    <col min="4092" max="4092" width="16" style="12" customWidth="1"/>
    <col min="4093" max="4102" width="11.1640625" style="12" customWidth="1"/>
    <col min="4103" max="4103" width="12.83203125" style="12" customWidth="1"/>
    <col min="4104" max="4264" width="11.1640625" style="12" customWidth="1"/>
    <col min="4265" max="4345" width="10.33203125" style="12"/>
    <col min="4346" max="4346" width="14.6640625" style="12" customWidth="1"/>
    <col min="4347" max="4347" width="9" style="12" customWidth="1"/>
    <col min="4348" max="4348" width="16" style="12" customWidth="1"/>
    <col min="4349" max="4358" width="11.1640625" style="12" customWidth="1"/>
    <col min="4359" max="4359" width="12.83203125" style="12" customWidth="1"/>
    <col min="4360" max="4520" width="11.1640625" style="12" customWidth="1"/>
    <col min="4521" max="4601" width="10.33203125" style="12"/>
    <col min="4602" max="4602" width="14.6640625" style="12" customWidth="1"/>
    <col min="4603" max="4603" width="9" style="12" customWidth="1"/>
    <col min="4604" max="4604" width="16" style="12" customWidth="1"/>
    <col min="4605" max="4614" width="11.1640625" style="12" customWidth="1"/>
    <col min="4615" max="4615" width="12.83203125" style="12" customWidth="1"/>
    <col min="4616" max="4776" width="11.1640625" style="12" customWidth="1"/>
    <col min="4777" max="4857" width="10.33203125" style="12"/>
    <col min="4858" max="4858" width="14.6640625" style="12" customWidth="1"/>
    <col min="4859" max="4859" width="9" style="12" customWidth="1"/>
    <col min="4860" max="4860" width="16" style="12" customWidth="1"/>
    <col min="4861" max="4870" width="11.1640625" style="12" customWidth="1"/>
    <col min="4871" max="4871" width="12.83203125" style="12" customWidth="1"/>
    <col min="4872" max="5032" width="11.1640625" style="12" customWidth="1"/>
    <col min="5033" max="5113" width="10.33203125" style="12"/>
    <col min="5114" max="5114" width="14.6640625" style="12" customWidth="1"/>
    <col min="5115" max="5115" width="9" style="12" customWidth="1"/>
    <col min="5116" max="5116" width="16" style="12" customWidth="1"/>
    <col min="5117" max="5126" width="11.1640625" style="12" customWidth="1"/>
    <col min="5127" max="5127" width="12.83203125" style="12" customWidth="1"/>
    <col min="5128" max="5288" width="11.1640625" style="12" customWidth="1"/>
    <col min="5289" max="5369" width="10.33203125" style="12"/>
    <col min="5370" max="5370" width="14.6640625" style="12" customWidth="1"/>
    <col min="5371" max="5371" width="9" style="12" customWidth="1"/>
    <col min="5372" max="5372" width="16" style="12" customWidth="1"/>
    <col min="5373" max="5382" width="11.1640625" style="12" customWidth="1"/>
    <col min="5383" max="5383" width="12.83203125" style="12" customWidth="1"/>
    <col min="5384" max="5544" width="11.1640625" style="12" customWidth="1"/>
    <col min="5545" max="5625" width="10.33203125" style="12"/>
    <col min="5626" max="5626" width="14.6640625" style="12" customWidth="1"/>
    <col min="5627" max="5627" width="9" style="12" customWidth="1"/>
    <col min="5628" max="5628" width="16" style="12" customWidth="1"/>
    <col min="5629" max="5638" width="11.1640625" style="12" customWidth="1"/>
    <col min="5639" max="5639" width="12.83203125" style="12" customWidth="1"/>
    <col min="5640" max="5800" width="11.1640625" style="12" customWidth="1"/>
    <col min="5801" max="5881" width="10.33203125" style="12"/>
    <col min="5882" max="5882" width="14.6640625" style="12" customWidth="1"/>
    <col min="5883" max="5883" width="9" style="12" customWidth="1"/>
    <col min="5884" max="5884" width="16" style="12" customWidth="1"/>
    <col min="5885" max="5894" width="11.1640625" style="12" customWidth="1"/>
    <col min="5895" max="5895" width="12.83203125" style="12" customWidth="1"/>
    <col min="5896" max="6056" width="11.1640625" style="12" customWidth="1"/>
    <col min="6057" max="6137" width="10.33203125" style="12"/>
    <col min="6138" max="6138" width="14.6640625" style="12" customWidth="1"/>
    <col min="6139" max="6139" width="9" style="12" customWidth="1"/>
    <col min="6140" max="6140" width="16" style="12" customWidth="1"/>
    <col min="6141" max="6150" width="11.1640625" style="12" customWidth="1"/>
    <col min="6151" max="6151" width="12.83203125" style="12" customWidth="1"/>
    <col min="6152" max="6312" width="11.1640625" style="12" customWidth="1"/>
    <col min="6313" max="6393" width="10.33203125" style="12"/>
    <col min="6394" max="6394" width="14.6640625" style="12" customWidth="1"/>
    <col min="6395" max="6395" width="9" style="12" customWidth="1"/>
    <col min="6396" max="6396" width="16" style="12" customWidth="1"/>
    <col min="6397" max="6406" width="11.1640625" style="12" customWidth="1"/>
    <col min="6407" max="6407" width="12.83203125" style="12" customWidth="1"/>
    <col min="6408" max="6568" width="11.1640625" style="12" customWidth="1"/>
    <col min="6569" max="6649" width="10.33203125" style="12"/>
    <col min="6650" max="6650" width="14.6640625" style="12" customWidth="1"/>
    <col min="6651" max="6651" width="9" style="12" customWidth="1"/>
    <col min="6652" max="6652" width="16" style="12" customWidth="1"/>
    <col min="6653" max="6662" width="11.1640625" style="12" customWidth="1"/>
    <col min="6663" max="6663" width="12.83203125" style="12" customWidth="1"/>
    <col min="6664" max="6824" width="11.1640625" style="12" customWidth="1"/>
    <col min="6825" max="6905" width="10.33203125" style="12"/>
    <col min="6906" max="6906" width="14.6640625" style="12" customWidth="1"/>
    <col min="6907" max="6907" width="9" style="12" customWidth="1"/>
    <col min="6908" max="6908" width="16" style="12" customWidth="1"/>
    <col min="6909" max="6918" width="11.1640625" style="12" customWidth="1"/>
    <col min="6919" max="6919" width="12.83203125" style="12" customWidth="1"/>
    <col min="6920" max="7080" width="11.1640625" style="12" customWidth="1"/>
    <col min="7081" max="7161" width="10.33203125" style="12"/>
    <col min="7162" max="7162" width="14.6640625" style="12" customWidth="1"/>
    <col min="7163" max="7163" width="9" style="12" customWidth="1"/>
    <col min="7164" max="7164" width="16" style="12" customWidth="1"/>
    <col min="7165" max="7174" width="11.1640625" style="12" customWidth="1"/>
    <col min="7175" max="7175" width="12.83203125" style="12" customWidth="1"/>
    <col min="7176" max="7336" width="11.1640625" style="12" customWidth="1"/>
    <col min="7337" max="7417" width="10.33203125" style="12"/>
    <col min="7418" max="7418" width="14.6640625" style="12" customWidth="1"/>
    <col min="7419" max="7419" width="9" style="12" customWidth="1"/>
    <col min="7420" max="7420" width="16" style="12" customWidth="1"/>
    <col min="7421" max="7430" width="11.1640625" style="12" customWidth="1"/>
    <col min="7431" max="7431" width="12.83203125" style="12" customWidth="1"/>
    <col min="7432" max="7592" width="11.1640625" style="12" customWidth="1"/>
    <col min="7593" max="7673" width="10.33203125" style="12"/>
    <col min="7674" max="7674" width="14.6640625" style="12" customWidth="1"/>
    <col min="7675" max="7675" width="9" style="12" customWidth="1"/>
    <col min="7676" max="7676" width="16" style="12" customWidth="1"/>
    <col min="7677" max="7686" width="11.1640625" style="12" customWidth="1"/>
    <col min="7687" max="7687" width="12.83203125" style="12" customWidth="1"/>
    <col min="7688" max="7848" width="11.1640625" style="12" customWidth="1"/>
    <col min="7849" max="7929" width="10.33203125" style="12"/>
    <col min="7930" max="7930" width="14.6640625" style="12" customWidth="1"/>
    <col min="7931" max="7931" width="9" style="12" customWidth="1"/>
    <col min="7932" max="7932" width="16" style="12" customWidth="1"/>
    <col min="7933" max="7942" width="11.1640625" style="12" customWidth="1"/>
    <col min="7943" max="7943" width="12.83203125" style="12" customWidth="1"/>
    <col min="7944" max="8104" width="11.1640625" style="12" customWidth="1"/>
    <col min="8105" max="8185" width="10.33203125" style="12"/>
    <col min="8186" max="8186" width="14.6640625" style="12" customWidth="1"/>
    <col min="8187" max="8187" width="9" style="12" customWidth="1"/>
    <col min="8188" max="8188" width="16" style="12" customWidth="1"/>
    <col min="8189" max="8198" width="11.1640625" style="12" customWidth="1"/>
    <col min="8199" max="8199" width="12.83203125" style="12" customWidth="1"/>
    <col min="8200" max="8360" width="11.1640625" style="12" customWidth="1"/>
    <col min="8361" max="8441" width="10.33203125" style="12"/>
    <col min="8442" max="8442" width="14.6640625" style="12" customWidth="1"/>
    <col min="8443" max="8443" width="9" style="12" customWidth="1"/>
    <col min="8444" max="8444" width="16" style="12" customWidth="1"/>
    <col min="8445" max="8454" width="11.1640625" style="12" customWidth="1"/>
    <col min="8455" max="8455" width="12.83203125" style="12" customWidth="1"/>
    <col min="8456" max="8616" width="11.1640625" style="12" customWidth="1"/>
    <col min="8617" max="8697" width="10.33203125" style="12"/>
    <col min="8698" max="8698" width="14.6640625" style="12" customWidth="1"/>
    <col min="8699" max="8699" width="9" style="12" customWidth="1"/>
    <col min="8700" max="8700" width="16" style="12" customWidth="1"/>
    <col min="8701" max="8710" width="11.1640625" style="12" customWidth="1"/>
    <col min="8711" max="8711" width="12.83203125" style="12" customWidth="1"/>
    <col min="8712" max="8872" width="11.1640625" style="12" customWidth="1"/>
    <col min="8873" max="8953" width="10.33203125" style="12"/>
    <col min="8954" max="8954" width="14.6640625" style="12" customWidth="1"/>
    <col min="8955" max="8955" width="9" style="12" customWidth="1"/>
    <col min="8956" max="8956" width="16" style="12" customWidth="1"/>
    <col min="8957" max="8966" width="11.1640625" style="12" customWidth="1"/>
    <col min="8967" max="8967" width="12.83203125" style="12" customWidth="1"/>
    <col min="8968" max="9128" width="11.1640625" style="12" customWidth="1"/>
    <col min="9129" max="9209" width="10.33203125" style="12"/>
    <col min="9210" max="9210" width="14.6640625" style="12" customWidth="1"/>
    <col min="9211" max="9211" width="9" style="12" customWidth="1"/>
    <col min="9212" max="9212" width="16" style="12" customWidth="1"/>
    <col min="9213" max="9222" width="11.1640625" style="12" customWidth="1"/>
    <col min="9223" max="9223" width="12.83203125" style="12" customWidth="1"/>
    <col min="9224" max="9384" width="11.1640625" style="12" customWidth="1"/>
    <col min="9385" max="9465" width="10.33203125" style="12"/>
    <col min="9466" max="9466" width="14.6640625" style="12" customWidth="1"/>
    <col min="9467" max="9467" width="9" style="12" customWidth="1"/>
    <col min="9468" max="9468" width="16" style="12" customWidth="1"/>
    <col min="9469" max="9478" width="11.1640625" style="12" customWidth="1"/>
    <col min="9479" max="9479" width="12.83203125" style="12" customWidth="1"/>
    <col min="9480" max="9640" width="11.1640625" style="12" customWidth="1"/>
    <col min="9641" max="9721" width="10.33203125" style="12"/>
    <col min="9722" max="9722" width="14.6640625" style="12" customWidth="1"/>
    <col min="9723" max="9723" width="9" style="12" customWidth="1"/>
    <col min="9724" max="9724" width="16" style="12" customWidth="1"/>
    <col min="9725" max="9734" width="11.1640625" style="12" customWidth="1"/>
    <col min="9735" max="9735" width="12.83203125" style="12" customWidth="1"/>
    <col min="9736" max="9896" width="11.1640625" style="12" customWidth="1"/>
    <col min="9897" max="9977" width="10.33203125" style="12"/>
    <col min="9978" max="9978" width="14.6640625" style="12" customWidth="1"/>
    <col min="9979" max="9979" width="9" style="12" customWidth="1"/>
    <col min="9980" max="9980" width="16" style="12" customWidth="1"/>
    <col min="9981" max="9990" width="11.1640625" style="12" customWidth="1"/>
    <col min="9991" max="9991" width="12.83203125" style="12" customWidth="1"/>
    <col min="9992" max="10152" width="11.1640625" style="12" customWidth="1"/>
    <col min="10153" max="10233" width="10.33203125" style="12"/>
    <col min="10234" max="10234" width="14.6640625" style="12" customWidth="1"/>
    <col min="10235" max="10235" width="9" style="12" customWidth="1"/>
    <col min="10236" max="10236" width="16" style="12" customWidth="1"/>
    <col min="10237" max="10246" width="11.1640625" style="12" customWidth="1"/>
    <col min="10247" max="10247" width="12.83203125" style="12" customWidth="1"/>
    <col min="10248" max="10408" width="11.1640625" style="12" customWidth="1"/>
    <col min="10409" max="10489" width="10.33203125" style="12"/>
    <col min="10490" max="10490" width="14.6640625" style="12" customWidth="1"/>
    <col min="10491" max="10491" width="9" style="12" customWidth="1"/>
    <col min="10492" max="10492" width="16" style="12" customWidth="1"/>
    <col min="10493" max="10502" width="11.1640625" style="12" customWidth="1"/>
    <col min="10503" max="10503" width="12.83203125" style="12" customWidth="1"/>
    <col min="10504" max="10664" width="11.1640625" style="12" customWidth="1"/>
    <col min="10665" max="10745" width="10.33203125" style="12"/>
    <col min="10746" max="10746" width="14.6640625" style="12" customWidth="1"/>
    <col min="10747" max="10747" width="9" style="12" customWidth="1"/>
    <col min="10748" max="10748" width="16" style="12" customWidth="1"/>
    <col min="10749" max="10758" width="11.1640625" style="12" customWidth="1"/>
    <col min="10759" max="10759" width="12.83203125" style="12" customWidth="1"/>
    <col min="10760" max="10920" width="11.1640625" style="12" customWidth="1"/>
    <col min="10921" max="11001" width="10.33203125" style="12"/>
    <col min="11002" max="11002" width="14.6640625" style="12" customWidth="1"/>
    <col min="11003" max="11003" width="9" style="12" customWidth="1"/>
    <col min="11004" max="11004" width="16" style="12" customWidth="1"/>
    <col min="11005" max="11014" width="11.1640625" style="12" customWidth="1"/>
    <col min="11015" max="11015" width="12.83203125" style="12" customWidth="1"/>
    <col min="11016" max="11176" width="11.1640625" style="12" customWidth="1"/>
    <col min="11177" max="11257" width="10.33203125" style="12"/>
    <col min="11258" max="11258" width="14.6640625" style="12" customWidth="1"/>
    <col min="11259" max="11259" width="9" style="12" customWidth="1"/>
    <col min="11260" max="11260" width="16" style="12" customWidth="1"/>
    <col min="11261" max="11270" width="11.1640625" style="12" customWidth="1"/>
    <col min="11271" max="11271" width="12.83203125" style="12" customWidth="1"/>
    <col min="11272" max="11432" width="11.1640625" style="12" customWidth="1"/>
    <col min="11433" max="11513" width="10.33203125" style="12"/>
    <col min="11514" max="11514" width="14.6640625" style="12" customWidth="1"/>
    <col min="11515" max="11515" width="9" style="12" customWidth="1"/>
    <col min="11516" max="11516" width="16" style="12" customWidth="1"/>
    <col min="11517" max="11526" width="11.1640625" style="12" customWidth="1"/>
    <col min="11527" max="11527" width="12.83203125" style="12" customWidth="1"/>
    <col min="11528" max="11688" width="11.1640625" style="12" customWidth="1"/>
    <col min="11689" max="11769" width="10.33203125" style="12"/>
    <col min="11770" max="11770" width="14.6640625" style="12" customWidth="1"/>
    <col min="11771" max="11771" width="9" style="12" customWidth="1"/>
    <col min="11772" max="11772" width="16" style="12" customWidth="1"/>
    <col min="11773" max="11782" width="11.1640625" style="12" customWidth="1"/>
    <col min="11783" max="11783" width="12.83203125" style="12" customWidth="1"/>
    <col min="11784" max="11944" width="11.1640625" style="12" customWidth="1"/>
    <col min="11945" max="12025" width="10.33203125" style="12"/>
    <col min="12026" max="12026" width="14.6640625" style="12" customWidth="1"/>
    <col min="12027" max="12027" width="9" style="12" customWidth="1"/>
    <col min="12028" max="12028" width="16" style="12" customWidth="1"/>
    <col min="12029" max="12038" width="11.1640625" style="12" customWidth="1"/>
    <col min="12039" max="12039" width="12.83203125" style="12" customWidth="1"/>
    <col min="12040" max="12200" width="11.1640625" style="12" customWidth="1"/>
    <col min="12201" max="12281" width="10.33203125" style="12"/>
    <col min="12282" max="12282" width="14.6640625" style="12" customWidth="1"/>
    <col min="12283" max="12283" width="9" style="12" customWidth="1"/>
    <col min="12284" max="12284" width="16" style="12" customWidth="1"/>
    <col min="12285" max="12294" width="11.1640625" style="12" customWidth="1"/>
    <col min="12295" max="12295" width="12.83203125" style="12" customWidth="1"/>
    <col min="12296" max="12456" width="11.1640625" style="12" customWidth="1"/>
    <col min="12457" max="12537" width="10.33203125" style="12"/>
    <col min="12538" max="12538" width="14.6640625" style="12" customWidth="1"/>
    <col min="12539" max="12539" width="9" style="12" customWidth="1"/>
    <col min="12540" max="12540" width="16" style="12" customWidth="1"/>
    <col min="12541" max="12550" width="11.1640625" style="12" customWidth="1"/>
    <col min="12551" max="12551" width="12.83203125" style="12" customWidth="1"/>
    <col min="12552" max="12712" width="11.1640625" style="12" customWidth="1"/>
    <col min="12713" max="12793" width="10.33203125" style="12"/>
    <col min="12794" max="12794" width="14.6640625" style="12" customWidth="1"/>
    <col min="12795" max="12795" width="9" style="12" customWidth="1"/>
    <col min="12796" max="12796" width="16" style="12" customWidth="1"/>
    <col min="12797" max="12806" width="11.1640625" style="12" customWidth="1"/>
    <col min="12807" max="12807" width="12.83203125" style="12" customWidth="1"/>
    <col min="12808" max="12968" width="11.1640625" style="12" customWidth="1"/>
    <col min="12969" max="13049" width="10.33203125" style="12"/>
    <col min="13050" max="13050" width="14.6640625" style="12" customWidth="1"/>
    <col min="13051" max="13051" width="9" style="12" customWidth="1"/>
    <col min="13052" max="13052" width="16" style="12" customWidth="1"/>
    <col min="13053" max="13062" width="11.1640625" style="12" customWidth="1"/>
    <col min="13063" max="13063" width="12.83203125" style="12" customWidth="1"/>
    <col min="13064" max="13224" width="11.1640625" style="12" customWidth="1"/>
    <col min="13225" max="13305" width="10.33203125" style="12"/>
    <col min="13306" max="13306" width="14.6640625" style="12" customWidth="1"/>
    <col min="13307" max="13307" width="9" style="12" customWidth="1"/>
    <col min="13308" max="13308" width="16" style="12" customWidth="1"/>
    <col min="13309" max="13318" width="11.1640625" style="12" customWidth="1"/>
    <col min="13319" max="13319" width="12.83203125" style="12" customWidth="1"/>
    <col min="13320" max="13480" width="11.1640625" style="12" customWidth="1"/>
    <col min="13481" max="13561" width="10.33203125" style="12"/>
    <col min="13562" max="13562" width="14.6640625" style="12" customWidth="1"/>
    <col min="13563" max="13563" width="9" style="12" customWidth="1"/>
    <col min="13564" max="13564" width="16" style="12" customWidth="1"/>
    <col min="13565" max="13574" width="11.1640625" style="12" customWidth="1"/>
    <col min="13575" max="13575" width="12.83203125" style="12" customWidth="1"/>
    <col min="13576" max="13736" width="11.1640625" style="12" customWidth="1"/>
    <col min="13737" max="13817" width="10.33203125" style="12"/>
    <col min="13818" max="13818" width="14.6640625" style="12" customWidth="1"/>
    <col min="13819" max="13819" width="9" style="12" customWidth="1"/>
    <col min="13820" max="13820" width="16" style="12" customWidth="1"/>
    <col min="13821" max="13830" width="11.1640625" style="12" customWidth="1"/>
    <col min="13831" max="13831" width="12.83203125" style="12" customWidth="1"/>
    <col min="13832" max="13992" width="11.1640625" style="12" customWidth="1"/>
    <col min="13993" max="14073" width="10.33203125" style="12"/>
    <col min="14074" max="14074" width="14.6640625" style="12" customWidth="1"/>
    <col min="14075" max="14075" width="9" style="12" customWidth="1"/>
    <col min="14076" max="14076" width="16" style="12" customWidth="1"/>
    <col min="14077" max="14086" width="11.1640625" style="12" customWidth="1"/>
    <col min="14087" max="14087" width="12.83203125" style="12" customWidth="1"/>
    <col min="14088" max="14248" width="11.1640625" style="12" customWidth="1"/>
    <col min="14249" max="14329" width="10.33203125" style="12"/>
    <col min="14330" max="14330" width="14.6640625" style="12" customWidth="1"/>
    <col min="14331" max="14331" width="9" style="12" customWidth="1"/>
    <col min="14332" max="14332" width="16" style="12" customWidth="1"/>
    <col min="14333" max="14342" width="11.1640625" style="12" customWidth="1"/>
    <col min="14343" max="14343" width="12.83203125" style="12" customWidth="1"/>
    <col min="14344" max="14504" width="11.1640625" style="12" customWidth="1"/>
    <col min="14505" max="14585" width="10.33203125" style="12"/>
    <col min="14586" max="14586" width="14.6640625" style="12" customWidth="1"/>
    <col min="14587" max="14587" width="9" style="12" customWidth="1"/>
    <col min="14588" max="14588" width="16" style="12" customWidth="1"/>
    <col min="14589" max="14598" width="11.1640625" style="12" customWidth="1"/>
    <col min="14599" max="14599" width="12.83203125" style="12" customWidth="1"/>
    <col min="14600" max="14760" width="11.1640625" style="12" customWidth="1"/>
    <col min="14761" max="14841" width="10.33203125" style="12"/>
    <col min="14842" max="14842" width="14.6640625" style="12" customWidth="1"/>
    <col min="14843" max="14843" width="9" style="12" customWidth="1"/>
    <col min="14844" max="14844" width="16" style="12" customWidth="1"/>
    <col min="14845" max="14854" width="11.1640625" style="12" customWidth="1"/>
    <col min="14855" max="14855" width="12.83203125" style="12" customWidth="1"/>
    <col min="14856" max="15016" width="11.1640625" style="12" customWidth="1"/>
    <col min="15017" max="15097" width="10.33203125" style="12"/>
    <col min="15098" max="15098" width="14.6640625" style="12" customWidth="1"/>
    <col min="15099" max="15099" width="9" style="12" customWidth="1"/>
    <col min="15100" max="15100" width="16" style="12" customWidth="1"/>
    <col min="15101" max="15110" width="11.1640625" style="12" customWidth="1"/>
    <col min="15111" max="15111" width="12.83203125" style="12" customWidth="1"/>
    <col min="15112" max="15272" width="11.1640625" style="12" customWidth="1"/>
    <col min="15273" max="15353" width="10.33203125" style="12"/>
    <col min="15354" max="15354" width="14.6640625" style="12" customWidth="1"/>
    <col min="15355" max="15355" width="9" style="12" customWidth="1"/>
    <col min="15356" max="15356" width="16" style="12" customWidth="1"/>
    <col min="15357" max="15366" width="11.1640625" style="12" customWidth="1"/>
    <col min="15367" max="15367" width="12.83203125" style="12" customWidth="1"/>
    <col min="15368" max="15528" width="11.1640625" style="12" customWidth="1"/>
    <col min="15529" max="15609" width="10.33203125" style="12"/>
    <col min="15610" max="15610" width="14.6640625" style="12" customWidth="1"/>
    <col min="15611" max="15611" width="9" style="12" customWidth="1"/>
    <col min="15612" max="15612" width="16" style="12" customWidth="1"/>
    <col min="15613" max="15622" width="11.1640625" style="12" customWidth="1"/>
    <col min="15623" max="15623" width="12.83203125" style="12" customWidth="1"/>
    <col min="15624" max="15784" width="11.1640625" style="12" customWidth="1"/>
    <col min="15785" max="15865" width="10.33203125" style="12"/>
    <col min="15866" max="15866" width="14.6640625" style="12" customWidth="1"/>
    <col min="15867" max="15867" width="9" style="12" customWidth="1"/>
    <col min="15868" max="15868" width="16" style="12" customWidth="1"/>
    <col min="15869" max="15878" width="11.1640625" style="12" customWidth="1"/>
    <col min="15879" max="15879" width="12.83203125" style="12" customWidth="1"/>
    <col min="15880" max="16040" width="11.1640625" style="12" customWidth="1"/>
    <col min="16041" max="16121" width="10.33203125" style="12"/>
    <col min="16122" max="16122" width="14.6640625" style="12" customWidth="1"/>
    <col min="16123" max="16123" width="9" style="12" customWidth="1"/>
    <col min="16124" max="16124" width="16" style="12" customWidth="1"/>
    <col min="16125" max="16134" width="11.1640625" style="12" customWidth="1"/>
    <col min="16135" max="16135" width="12.83203125" style="12" customWidth="1"/>
    <col min="16136" max="16296" width="11.1640625" style="12" customWidth="1"/>
    <col min="16297" max="16384" width="10.33203125" style="12"/>
  </cols>
  <sheetData>
    <row r="1" spans="1:27" s="5" customFormat="1">
      <c r="A1" s="1" t="s">
        <v>2</v>
      </c>
      <c r="B1" s="2" t="s">
        <v>3</v>
      </c>
      <c r="C1" s="3" t="s">
        <v>4</v>
      </c>
      <c r="D1" s="25" t="s">
        <v>5</v>
      </c>
      <c r="E1" s="4" t="s">
        <v>6</v>
      </c>
      <c r="F1"/>
    </row>
    <row r="2" spans="1:27" s="11" customFormat="1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6">
        <v>38551</v>
      </c>
      <c r="B3">
        <v>1221.1300000000001</v>
      </c>
      <c r="C3" s="8"/>
      <c r="D3" s="9"/>
      <c r="E3"/>
      <c r="G3"/>
    </row>
    <row r="4" spans="1:27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>
      <c r="A6" s="6">
        <v>38554</v>
      </c>
      <c r="B6">
        <v>1227.04</v>
      </c>
      <c r="C6" s="8">
        <f t="shared" si="0"/>
        <v>-6.6062176165803772E-3</v>
      </c>
      <c r="D6" s="9">
        <f>$C$1283+$C$1285*C5*C5+$C$1284*D5</f>
        <v>4.4474729877663199E-5</v>
      </c>
      <c r="E6" s="10">
        <f t="shared" ref="E6:E69" si="1">-LN(D6)-(C6^2)/D6</f>
        <v>9.0393105612916944</v>
      </c>
    </row>
    <row r="7" spans="1:27">
      <c r="A7" s="6">
        <v>38555</v>
      </c>
      <c r="B7">
        <v>1233.68</v>
      </c>
      <c r="C7" s="8">
        <f t="shared" si="0"/>
        <v>5.4113965314904981E-3</v>
      </c>
      <c r="D7" s="9">
        <f t="shared" ref="D7:D70" si="2">$C$1283+$C$1285*C6*C6+$C$1284*D6</f>
        <v>4.5463291424945599E-5</v>
      </c>
      <c r="E7" s="10">
        <f t="shared" si="1"/>
        <v>9.3544985996843177</v>
      </c>
    </row>
    <row r="8" spans="1:27">
      <c r="A8" s="6">
        <v>38558</v>
      </c>
      <c r="B8">
        <v>1229.03</v>
      </c>
      <c r="C8" s="8">
        <f t="shared" si="0"/>
        <v>-3.7692108164192424E-3</v>
      </c>
      <c r="D8" s="9">
        <f t="shared" si="2"/>
        <v>4.5165468547749203E-5</v>
      </c>
      <c r="E8" s="10">
        <f t="shared" si="1"/>
        <v>9.6906243668408507</v>
      </c>
    </row>
    <row r="9" spans="1:27">
      <c r="A9" s="6">
        <v>38559</v>
      </c>
      <c r="B9">
        <v>1231.1600000000001</v>
      </c>
      <c r="C9" s="8">
        <f t="shared" si="0"/>
        <v>1.7330740502673728E-3</v>
      </c>
      <c r="D9" s="9">
        <f t="shared" si="2"/>
        <v>4.3637065852855405E-5</v>
      </c>
      <c r="E9" s="10">
        <f t="shared" si="1"/>
        <v>9.9707734873820417</v>
      </c>
    </row>
    <row r="10" spans="1:27">
      <c r="A10" s="6">
        <v>38560</v>
      </c>
      <c r="B10">
        <v>1236.79</v>
      </c>
      <c r="C10" s="8">
        <f t="shared" si="0"/>
        <v>4.5729230969166323E-3</v>
      </c>
      <c r="D10" s="9">
        <f t="shared" si="2"/>
        <v>4.1311693308857575E-5</v>
      </c>
      <c r="E10" s="10">
        <f t="shared" si="1"/>
        <v>9.5881735240691945</v>
      </c>
    </row>
    <row r="11" spans="1:27">
      <c r="A11" s="6">
        <v>38561</v>
      </c>
      <c r="B11">
        <v>1243.72</v>
      </c>
      <c r="C11" s="8">
        <f t="shared" si="0"/>
        <v>5.6032147737288176E-3</v>
      </c>
      <c r="D11" s="9">
        <f t="shared" si="2"/>
        <v>4.0688869789905255E-5</v>
      </c>
      <c r="E11" s="10">
        <f t="shared" si="1"/>
        <v>9.3379440804851814</v>
      </c>
    </row>
    <row r="12" spans="1:27">
      <c r="A12" s="6">
        <v>38562</v>
      </c>
      <c r="B12">
        <v>1234.18</v>
      </c>
      <c r="C12" s="8">
        <f t="shared" si="0"/>
        <v>-7.6705367767664449E-3</v>
      </c>
      <c r="D12" s="9">
        <f t="shared" si="2"/>
        <v>4.0996423119558005E-5</v>
      </c>
      <c r="E12" s="10">
        <f t="shared" si="1"/>
        <v>8.6668484701686648</v>
      </c>
    </row>
    <row r="13" spans="1:27">
      <c r="A13" s="6">
        <v>38565</v>
      </c>
      <c r="B13">
        <v>1235.3499999999999</v>
      </c>
      <c r="C13" s="8">
        <f t="shared" si="0"/>
        <v>9.4799786092777819E-4</v>
      </c>
      <c r="D13" s="9">
        <f t="shared" si="2"/>
        <v>4.3564902962308615E-5</v>
      </c>
      <c r="E13" s="10">
        <f t="shared" si="1"/>
        <v>10.020629719780995</v>
      </c>
    </row>
    <row r="14" spans="1:27">
      <c r="A14" s="6">
        <v>38566</v>
      </c>
      <c r="B14">
        <v>1244.1199999999999</v>
      </c>
      <c r="C14" s="8">
        <f t="shared" si="0"/>
        <v>7.0992026551179683E-3</v>
      </c>
      <c r="D14" s="9">
        <f t="shared" si="2"/>
        <v>4.1070474266176385E-5</v>
      </c>
      <c r="E14" s="10">
        <f t="shared" si="1"/>
        <v>8.8730943145063499</v>
      </c>
    </row>
    <row r="15" spans="1:27">
      <c r="A15" s="6">
        <v>38567</v>
      </c>
      <c r="B15">
        <v>1245.04</v>
      </c>
      <c r="C15" s="8">
        <f t="shared" si="0"/>
        <v>7.3947850689649939E-4</v>
      </c>
      <c r="D15" s="9">
        <f t="shared" si="2"/>
        <v>4.2928535689934346E-5</v>
      </c>
      <c r="E15" s="10">
        <f t="shared" si="1"/>
        <v>10.043235674337941</v>
      </c>
    </row>
    <row r="16" spans="1:27">
      <c r="A16" s="6">
        <v>38568</v>
      </c>
      <c r="B16">
        <v>1235.8599999999999</v>
      </c>
      <c r="C16" s="8">
        <f t="shared" si="0"/>
        <v>-7.3732570841097992E-3</v>
      </c>
      <c r="D16" s="9">
        <f t="shared" si="2"/>
        <v>4.0461963778394146E-5</v>
      </c>
      <c r="E16" s="10">
        <f t="shared" si="1"/>
        <v>8.7715426180803551</v>
      </c>
    </row>
    <row r="17" spans="1:5" s="12" customFormat="1">
      <c r="A17" s="6">
        <v>38569</v>
      </c>
      <c r="B17">
        <v>1226.42</v>
      </c>
      <c r="C17" s="8">
        <f t="shared" si="0"/>
        <v>-7.6384056446521676E-3</v>
      </c>
      <c r="D17" s="9">
        <f t="shared" si="2"/>
        <v>4.2705505920154395E-5</v>
      </c>
      <c r="E17" s="10">
        <f t="shared" si="1"/>
        <v>8.694959786601439</v>
      </c>
    </row>
    <row r="18" spans="1:5" s="12" customFormat="1">
      <c r="A18" s="6">
        <v>38572</v>
      </c>
      <c r="B18">
        <v>1223.1300000000001</v>
      </c>
      <c r="C18" s="8">
        <f t="shared" si="0"/>
        <v>-2.6826046541967379E-3</v>
      </c>
      <c r="D18" s="9">
        <f t="shared" si="2"/>
        <v>4.5079333774749938E-5</v>
      </c>
      <c r="E18" s="10">
        <f t="shared" si="1"/>
        <v>9.8474488019047524</v>
      </c>
    </row>
    <row r="19" spans="1:5" s="12" customFormat="1">
      <c r="A19" s="6">
        <v>38573</v>
      </c>
      <c r="B19">
        <v>1231.3800000000001</v>
      </c>
      <c r="C19" s="8">
        <f t="shared" si="0"/>
        <v>6.7449903117411877E-3</v>
      </c>
      <c r="D19" s="9">
        <f t="shared" si="2"/>
        <v>4.2973995448946834E-5</v>
      </c>
      <c r="E19" s="10">
        <f t="shared" si="1"/>
        <v>8.9962543517391911</v>
      </c>
    </row>
    <row r="20" spans="1:5" s="12" customFormat="1">
      <c r="A20" s="6">
        <v>38574</v>
      </c>
      <c r="B20">
        <v>1229.1300000000001</v>
      </c>
      <c r="C20" s="8">
        <f t="shared" si="0"/>
        <v>-1.8272182429469373E-3</v>
      </c>
      <c r="D20" s="9">
        <f t="shared" si="2"/>
        <v>4.4251978019292472E-5</v>
      </c>
      <c r="E20" s="10">
        <f t="shared" si="1"/>
        <v>9.9501624126188908</v>
      </c>
    </row>
    <row r="21" spans="1:5" s="12" customFormat="1">
      <c r="A21" s="6">
        <v>38575</v>
      </c>
      <c r="B21">
        <v>1237.81</v>
      </c>
      <c r="C21" s="8">
        <f t="shared" si="0"/>
        <v>7.0619055754882198E-3</v>
      </c>
      <c r="D21" s="9">
        <f t="shared" si="2"/>
        <v>4.1899285287580058E-5</v>
      </c>
      <c r="E21" s="10">
        <f t="shared" si="1"/>
        <v>8.8899945085275931</v>
      </c>
    </row>
    <row r="22" spans="1:5" s="12" customFormat="1">
      <c r="A22" s="6">
        <v>38576</v>
      </c>
      <c r="B22">
        <v>1230.3900000000001</v>
      </c>
      <c r="C22" s="8">
        <f t="shared" si="0"/>
        <v>-5.9944579539669626E-3</v>
      </c>
      <c r="D22" s="9">
        <f t="shared" si="2"/>
        <v>4.3638796535159579E-5</v>
      </c>
      <c r="E22" s="10">
        <f t="shared" si="1"/>
        <v>9.2161332427744469</v>
      </c>
    </row>
    <row r="23" spans="1:5" s="12" customFormat="1">
      <c r="A23" s="6">
        <v>38579</v>
      </c>
      <c r="B23">
        <v>1233.8699999999999</v>
      </c>
      <c r="C23" s="8">
        <f t="shared" si="0"/>
        <v>2.8283714919657916E-3</v>
      </c>
      <c r="D23" s="9">
        <f t="shared" si="2"/>
        <v>4.4059608383385126E-5</v>
      </c>
      <c r="E23" s="10">
        <f t="shared" si="1"/>
        <v>9.8484020481356414</v>
      </c>
    </row>
    <row r="24" spans="1:5" s="12" customFormat="1">
      <c r="A24" s="6">
        <v>38580</v>
      </c>
      <c r="B24">
        <v>1219.3399999999999</v>
      </c>
      <c r="C24" s="8">
        <f t="shared" si="0"/>
        <v>-1.1775956948462944E-2</v>
      </c>
      <c r="D24" s="9">
        <f t="shared" si="2"/>
        <v>4.2112928709469299E-5</v>
      </c>
      <c r="E24" s="10">
        <f t="shared" si="1"/>
        <v>6.782267663282596</v>
      </c>
    </row>
    <row r="25" spans="1:5" s="12" customFormat="1">
      <c r="A25" s="6">
        <v>38581</v>
      </c>
      <c r="B25">
        <v>1220.24</v>
      </c>
      <c r="C25" s="8">
        <f t="shared" si="0"/>
        <v>7.3810422031598329E-4</v>
      </c>
      <c r="D25" s="9">
        <f t="shared" si="2"/>
        <v>5.1239321793879658E-5</v>
      </c>
      <c r="E25" s="10">
        <f t="shared" si="1"/>
        <v>9.8683708998192312</v>
      </c>
    </row>
    <row r="26" spans="1:5" s="12" customFormat="1">
      <c r="A26" s="6">
        <v>38582</v>
      </c>
      <c r="B26">
        <v>1219.02</v>
      </c>
      <c r="C26" s="8">
        <f t="shared" si="0"/>
        <v>-9.9980331738020985E-4</v>
      </c>
      <c r="D26" s="9">
        <f t="shared" si="2"/>
        <v>4.8025529269267412E-5</v>
      </c>
      <c r="E26" s="10">
        <f t="shared" si="1"/>
        <v>9.9229637598031797</v>
      </c>
    </row>
    <row r="27" spans="1:5" s="12" customFormat="1">
      <c r="A27" s="6">
        <v>38583</v>
      </c>
      <c r="B27">
        <v>1219.71</v>
      </c>
      <c r="C27" s="8">
        <f t="shared" si="0"/>
        <v>5.6602844908209432E-4</v>
      </c>
      <c r="D27" s="9">
        <f t="shared" si="2"/>
        <v>4.5138553279028211E-5</v>
      </c>
      <c r="E27" s="10">
        <f t="shared" si="1"/>
        <v>9.9986759529534428</v>
      </c>
    </row>
    <row r="28" spans="1:5" s="12" customFormat="1">
      <c r="A28" s="6">
        <v>38586</v>
      </c>
      <c r="B28">
        <v>1221.73</v>
      </c>
      <c r="C28" s="8">
        <f t="shared" si="0"/>
        <v>1.6561313754908805E-3</v>
      </c>
      <c r="D28" s="9">
        <f t="shared" si="2"/>
        <v>4.2454439319361147E-5</v>
      </c>
      <c r="E28" s="10">
        <f t="shared" si="1"/>
        <v>10.002474024059897</v>
      </c>
    </row>
    <row r="29" spans="1:5" s="12" customFormat="1">
      <c r="A29" s="6">
        <v>38587</v>
      </c>
      <c r="B29">
        <v>1217.5899999999999</v>
      </c>
      <c r="C29" s="8">
        <f t="shared" si="0"/>
        <v>-3.3886374239808304E-3</v>
      </c>
      <c r="D29" s="9">
        <f t="shared" si="2"/>
        <v>4.0213623885689532E-5</v>
      </c>
      <c r="E29" s="10">
        <f t="shared" si="1"/>
        <v>9.8357581167028325</v>
      </c>
    </row>
    <row r="30" spans="1:5" s="12" customFormat="1">
      <c r="A30" s="6">
        <v>38588</v>
      </c>
      <c r="B30">
        <v>1209.5899999999999</v>
      </c>
      <c r="C30" s="8">
        <f t="shared" si="0"/>
        <v>-6.5703561954352455E-3</v>
      </c>
      <c r="D30" s="9">
        <f t="shared" si="2"/>
        <v>3.8903152215212945E-5</v>
      </c>
      <c r="E30" s="10">
        <f t="shared" si="1"/>
        <v>9.0447673430659883</v>
      </c>
    </row>
    <row r="31" spans="1:5" s="12" customFormat="1">
      <c r="A31" s="6">
        <v>38589</v>
      </c>
      <c r="B31">
        <v>1212.3699999999999</v>
      </c>
      <c r="C31" s="8">
        <f t="shared" si="0"/>
        <v>2.298299423771669E-3</v>
      </c>
      <c r="D31" s="9">
        <f t="shared" si="2"/>
        <v>4.0353130559425519E-5</v>
      </c>
      <c r="E31" s="10">
        <f t="shared" si="1"/>
        <v>9.9869426851188035</v>
      </c>
    </row>
    <row r="32" spans="1:5" s="12" customFormat="1">
      <c r="A32" s="6">
        <v>38590</v>
      </c>
      <c r="B32">
        <v>1205.0999999999999</v>
      </c>
      <c r="C32" s="8">
        <f t="shared" si="0"/>
        <v>-5.9965192144312233E-3</v>
      </c>
      <c r="D32" s="9">
        <f t="shared" si="2"/>
        <v>3.8512985575119475E-5</v>
      </c>
      <c r="E32" s="10">
        <f t="shared" si="1"/>
        <v>9.2308496701166458</v>
      </c>
    </row>
    <row r="33" spans="1:5" s="12" customFormat="1">
      <c r="A33" s="6">
        <v>38593</v>
      </c>
      <c r="B33">
        <v>1212.28</v>
      </c>
      <c r="C33" s="8">
        <f t="shared" si="0"/>
        <v>5.958011783254555E-3</v>
      </c>
      <c r="D33" s="9">
        <f t="shared" si="2"/>
        <v>3.939661464322484E-5</v>
      </c>
      <c r="E33" s="10">
        <f t="shared" si="1"/>
        <v>9.2407912074669891</v>
      </c>
    </row>
    <row r="34" spans="1:5" s="12" customFormat="1">
      <c r="A34" s="6">
        <v>38594</v>
      </c>
      <c r="B34">
        <v>1208.4100000000001</v>
      </c>
      <c r="C34" s="8">
        <f t="shared" si="0"/>
        <v>-3.1923318045335163E-3</v>
      </c>
      <c r="D34" s="9">
        <f t="shared" si="2"/>
        <v>4.016242293098506E-5</v>
      </c>
      <c r="E34" s="10">
        <f t="shared" si="1"/>
        <v>9.8688345406629434</v>
      </c>
    </row>
    <row r="35" spans="1:5" s="12" customFormat="1">
      <c r="A35" s="6">
        <v>38595</v>
      </c>
      <c r="B35">
        <v>1220.33</v>
      </c>
      <c r="C35" s="8">
        <f t="shared" si="0"/>
        <v>9.8642017196149019E-3</v>
      </c>
      <c r="D35" s="9">
        <f t="shared" si="2"/>
        <v>3.8748811586925691E-5</v>
      </c>
      <c r="E35" s="10">
        <f t="shared" si="1"/>
        <v>7.6473018313702319</v>
      </c>
    </row>
    <row r="36" spans="1:5" s="12" customFormat="1">
      <c r="A36" s="6">
        <v>38596</v>
      </c>
      <c r="B36">
        <v>1221.5899999999999</v>
      </c>
      <c r="C36" s="8">
        <f t="shared" si="0"/>
        <v>1.0325076004031623E-3</v>
      </c>
      <c r="D36" s="9">
        <f t="shared" si="2"/>
        <v>4.4727313403415227E-5</v>
      </c>
      <c r="E36" s="10">
        <f t="shared" si="1"/>
        <v>9.9910912846635913</v>
      </c>
    </row>
    <row r="37" spans="1:5" s="12" customFormat="1">
      <c r="A37" s="6">
        <v>38597</v>
      </c>
      <c r="B37">
        <v>1218.02</v>
      </c>
      <c r="C37" s="8">
        <f t="shared" si="0"/>
        <v>-2.9224207794758769E-3</v>
      </c>
      <c r="D37" s="9">
        <f t="shared" si="2"/>
        <v>4.2142355095474567E-5</v>
      </c>
      <c r="E37" s="10">
        <f t="shared" si="1"/>
        <v>9.8717978918803571</v>
      </c>
    </row>
    <row r="38" spans="1:5" s="12" customFormat="1">
      <c r="A38" s="6">
        <v>38601</v>
      </c>
      <c r="B38">
        <v>1233.3900000000001</v>
      </c>
      <c r="C38" s="8">
        <f t="shared" si="0"/>
        <v>1.2618840413129603E-2</v>
      </c>
      <c r="D38" s="9">
        <f t="shared" si="2"/>
        <v>4.0413123311292229E-5</v>
      </c>
      <c r="E38" s="10">
        <f t="shared" si="1"/>
        <v>6.1761722013657128</v>
      </c>
    </row>
    <row r="39" spans="1:5" s="12" customFormat="1">
      <c r="A39" s="6">
        <v>38602</v>
      </c>
      <c r="B39">
        <v>1236.3599999999999</v>
      </c>
      <c r="C39" s="8">
        <f t="shared" si="0"/>
        <v>2.4079974703863334E-3</v>
      </c>
      <c r="D39" s="9">
        <f t="shared" si="2"/>
        <v>5.1407166481343269E-5</v>
      </c>
      <c r="E39" s="10">
        <f t="shared" si="1"/>
        <v>9.7629383493428481</v>
      </c>
    </row>
    <row r="40" spans="1:5" s="12" customFormat="1">
      <c r="A40" s="6">
        <v>38603</v>
      </c>
      <c r="B40">
        <v>1231.67</v>
      </c>
      <c r="C40" s="8">
        <f t="shared" si="0"/>
        <v>-3.7933935099807724E-3</v>
      </c>
      <c r="D40" s="9">
        <f t="shared" si="2"/>
        <v>4.8616437990135923E-5</v>
      </c>
      <c r="E40" s="10">
        <f t="shared" si="1"/>
        <v>9.6355618397986813</v>
      </c>
    </row>
    <row r="41" spans="1:5" s="12" customFormat="1">
      <c r="A41" s="6">
        <v>38604</v>
      </c>
      <c r="B41">
        <v>1241.48</v>
      </c>
      <c r="C41" s="8">
        <f t="shared" si="0"/>
        <v>7.964795765099373E-3</v>
      </c>
      <c r="D41" s="9">
        <f t="shared" si="2"/>
        <v>4.6793082278012031E-5</v>
      </c>
      <c r="E41" s="10">
        <f t="shared" si="1"/>
        <v>8.614062573216966</v>
      </c>
    </row>
    <row r="42" spans="1:5" s="12" customFormat="1">
      <c r="A42" s="6">
        <v>38607</v>
      </c>
      <c r="B42">
        <v>1240.56</v>
      </c>
      <c r="C42" s="8">
        <f t="shared" si="0"/>
        <v>-7.4105100364087444E-4</v>
      </c>
      <c r="D42" s="9">
        <f t="shared" si="2"/>
        <v>4.9224211092736669E-5</v>
      </c>
      <c r="E42" s="10">
        <f t="shared" si="1"/>
        <v>9.9079687307444697</v>
      </c>
    </row>
    <row r="43" spans="1:5" s="12" customFormat="1">
      <c r="A43" s="6">
        <v>38608</v>
      </c>
      <c r="B43">
        <v>1231.2</v>
      </c>
      <c r="C43" s="8">
        <f t="shared" si="0"/>
        <v>-7.5449796865930709E-3</v>
      </c>
      <c r="D43" s="9">
        <f t="shared" si="2"/>
        <v>4.6191919100415789E-5</v>
      </c>
      <c r="E43" s="10">
        <f t="shared" si="1"/>
        <v>8.7503100730818897</v>
      </c>
    </row>
    <row r="44" spans="1:5" s="12" customFormat="1">
      <c r="A44" s="6">
        <v>38609</v>
      </c>
      <c r="B44">
        <v>1227.1600000000001</v>
      </c>
      <c r="C44" s="8">
        <f t="shared" si="0"/>
        <v>-3.2813515269655325E-3</v>
      </c>
      <c r="D44" s="9">
        <f t="shared" si="2"/>
        <v>4.8134051616310642E-5</v>
      </c>
      <c r="E44" s="10">
        <f t="shared" si="1"/>
        <v>9.7178273352844027</v>
      </c>
    </row>
    <row r="45" spans="1:5" s="12" customFormat="1">
      <c r="A45" s="6">
        <v>38610</v>
      </c>
      <c r="B45">
        <v>1227.73</v>
      </c>
      <c r="C45" s="8">
        <f t="shared" si="0"/>
        <v>4.6448710844546455E-4</v>
      </c>
      <c r="D45" s="9">
        <f t="shared" si="2"/>
        <v>4.6051937508709421E-5</v>
      </c>
      <c r="E45" s="10">
        <f t="shared" si="1"/>
        <v>9.9810558318569331</v>
      </c>
    </row>
    <row r="46" spans="1:5" s="12" customFormat="1">
      <c r="A46" s="6">
        <v>38611</v>
      </c>
      <c r="B46">
        <v>1237.9100000000001</v>
      </c>
      <c r="C46" s="8">
        <f t="shared" si="0"/>
        <v>8.2917253793587057E-3</v>
      </c>
      <c r="D46" s="9">
        <f t="shared" si="2"/>
        <v>4.3276993117985876E-5</v>
      </c>
      <c r="E46" s="10">
        <f t="shared" si="1"/>
        <v>8.4592228875435129</v>
      </c>
    </row>
    <row r="47" spans="1:5" s="12" customFormat="1">
      <c r="A47" s="6">
        <v>38614</v>
      </c>
      <c r="B47">
        <v>1231.02</v>
      </c>
      <c r="C47" s="8">
        <f t="shared" si="0"/>
        <v>-5.5658327342053135E-3</v>
      </c>
      <c r="D47" s="9">
        <f t="shared" si="2"/>
        <v>4.6467426814467003E-5</v>
      </c>
      <c r="E47" s="10">
        <f t="shared" si="1"/>
        <v>9.3100878146307728</v>
      </c>
    </row>
    <row r="48" spans="1:5" s="12" customFormat="1">
      <c r="A48" s="6">
        <v>38615</v>
      </c>
      <c r="B48">
        <v>1221.3399999999999</v>
      </c>
      <c r="C48" s="8">
        <f t="shared" si="0"/>
        <v>-7.8633978326916407E-3</v>
      </c>
      <c r="D48" s="9">
        <f t="shared" si="2"/>
        <v>4.622072828274037E-5</v>
      </c>
      <c r="E48" s="10">
        <f t="shared" si="1"/>
        <v>8.6443052341152224</v>
      </c>
    </row>
    <row r="49" spans="1:5" s="12" customFormat="1">
      <c r="A49" s="6">
        <v>38616</v>
      </c>
      <c r="B49">
        <v>1210.2</v>
      </c>
      <c r="C49" s="8">
        <f t="shared" si="0"/>
        <v>-9.1211292514777817E-3</v>
      </c>
      <c r="D49" s="9">
        <f t="shared" si="2"/>
        <v>4.8569454122620186E-5</v>
      </c>
      <c r="E49" s="10">
        <f t="shared" si="1"/>
        <v>8.2196078991903008</v>
      </c>
    </row>
    <row r="50" spans="1:5" s="12" customFormat="1">
      <c r="A50" s="6">
        <v>38617</v>
      </c>
      <c r="B50">
        <v>1214.6199999999999</v>
      </c>
      <c r="C50" s="8">
        <f t="shared" si="0"/>
        <v>3.6522888778712983E-3</v>
      </c>
      <c r="D50" s="9">
        <f t="shared" si="2"/>
        <v>5.2488629831367524E-5</v>
      </c>
      <c r="E50" s="10">
        <f t="shared" si="1"/>
        <v>9.6007786796302934</v>
      </c>
    </row>
    <row r="51" spans="1:5" s="12" customFormat="1">
      <c r="A51" s="6">
        <v>38618</v>
      </c>
      <c r="B51">
        <v>1215.29</v>
      </c>
      <c r="C51" s="8">
        <f t="shared" si="0"/>
        <v>5.5161285010955918E-4</v>
      </c>
      <c r="D51" s="9">
        <f t="shared" si="2"/>
        <v>5.0229584185521731E-5</v>
      </c>
      <c r="E51" s="10">
        <f t="shared" si="1"/>
        <v>9.8928486588506566</v>
      </c>
    </row>
    <row r="52" spans="1:5" s="12" customFormat="1">
      <c r="A52" s="6">
        <v>38621</v>
      </c>
      <c r="B52">
        <v>1215.6300000000001</v>
      </c>
      <c r="C52" s="8">
        <f t="shared" si="0"/>
        <v>2.7976861489862134E-4</v>
      </c>
      <c r="D52" s="9">
        <f t="shared" si="2"/>
        <v>4.7086497019334668E-5</v>
      </c>
      <c r="E52" s="10">
        <f t="shared" si="1"/>
        <v>9.9618620153945407</v>
      </c>
    </row>
    <row r="53" spans="1:5" s="12" customFormat="1">
      <c r="A53" s="6">
        <v>38622</v>
      </c>
      <c r="B53">
        <v>1215.6600000000001</v>
      </c>
      <c r="C53" s="8">
        <f t="shared" si="0"/>
        <v>2.4678561733399728E-5</v>
      </c>
      <c r="D53" s="9">
        <f t="shared" si="2"/>
        <v>4.420709117129504E-5</v>
      </c>
      <c r="E53" s="10">
        <f t="shared" si="1"/>
        <v>10.026611571228132</v>
      </c>
    </row>
    <row r="54" spans="1:5" s="12" customFormat="1">
      <c r="A54" s="6">
        <v>38623</v>
      </c>
      <c r="B54">
        <v>1216.8900000000001</v>
      </c>
      <c r="C54" s="8">
        <f t="shared" si="0"/>
        <v>1.0117960613987612E-3</v>
      </c>
      <c r="D54" s="9">
        <f t="shared" si="2"/>
        <v>4.1580036361322826E-5</v>
      </c>
      <c r="E54" s="10">
        <f t="shared" si="1"/>
        <v>10.063269660913765</v>
      </c>
    </row>
    <row r="55" spans="1:5" s="12" customFormat="1">
      <c r="A55" s="6">
        <v>38624</v>
      </c>
      <c r="B55">
        <v>1227.68</v>
      </c>
      <c r="C55" s="8">
        <f t="shared" si="0"/>
        <v>8.8668655342717603E-3</v>
      </c>
      <c r="D55" s="9">
        <f t="shared" si="2"/>
        <v>3.9274453592621339E-5</v>
      </c>
      <c r="E55" s="10">
        <f t="shared" si="1"/>
        <v>8.1430929196236512</v>
      </c>
    </row>
    <row r="56" spans="1:5" s="12" customFormat="1">
      <c r="A56" s="6">
        <v>38625</v>
      </c>
      <c r="B56">
        <v>1228.81</v>
      </c>
      <c r="C56" s="8">
        <f t="shared" si="0"/>
        <v>9.204352925842905E-4</v>
      </c>
      <c r="D56" s="9">
        <f t="shared" si="2"/>
        <v>4.3647707689024993E-5</v>
      </c>
      <c r="E56" s="10">
        <f t="shared" si="1"/>
        <v>10.019949812897991</v>
      </c>
    </row>
    <row r="57" spans="1:5" s="12" customFormat="1">
      <c r="A57" s="6">
        <v>38628</v>
      </c>
      <c r="B57">
        <v>1226.7</v>
      </c>
      <c r="C57" s="8">
        <f t="shared" si="0"/>
        <v>-1.717108421969141E-3</v>
      </c>
      <c r="D57" s="9">
        <f t="shared" si="2"/>
        <v>4.1141540759465172E-5</v>
      </c>
      <c r="E57" s="10">
        <f t="shared" si="1"/>
        <v>10.026825939103919</v>
      </c>
    </row>
    <row r="58" spans="1:5" s="12" customFormat="1">
      <c r="A58" s="6">
        <v>38629</v>
      </c>
      <c r="B58">
        <v>1214.47</v>
      </c>
      <c r="C58" s="8">
        <f t="shared" si="0"/>
        <v>-9.969837776147402E-3</v>
      </c>
      <c r="D58" s="9">
        <f t="shared" si="2"/>
        <v>3.9035895374865913E-5</v>
      </c>
      <c r="E58" s="10">
        <f t="shared" si="1"/>
        <v>7.6047144698787656</v>
      </c>
    </row>
    <row r="59" spans="1:5" s="12" customFormat="1">
      <c r="A59" s="6">
        <v>38630</v>
      </c>
      <c r="B59">
        <v>1196.3900000000001</v>
      </c>
      <c r="C59" s="8">
        <f t="shared" si="0"/>
        <v>-1.4887152420397315E-2</v>
      </c>
      <c r="D59" s="9">
        <f t="shared" si="2"/>
        <v>4.5163328936569749E-5</v>
      </c>
      <c r="E59" s="10">
        <f t="shared" si="1"/>
        <v>5.0979848215530703</v>
      </c>
    </row>
    <row r="60" spans="1:5" s="12" customFormat="1">
      <c r="A60" s="6">
        <v>38631</v>
      </c>
      <c r="B60">
        <v>1191.49</v>
      </c>
      <c r="C60" s="8">
        <f t="shared" si="0"/>
        <v>-4.0956544270681723E-3</v>
      </c>
      <c r="D60" s="9">
        <f t="shared" si="2"/>
        <v>6.0933847776638124E-5</v>
      </c>
      <c r="E60" s="10">
        <f t="shared" si="1"/>
        <v>9.4304332837809799</v>
      </c>
    </row>
    <row r="61" spans="1:5" s="12" customFormat="1">
      <c r="A61" s="6">
        <v>38632</v>
      </c>
      <c r="B61">
        <v>1195.9000000000001</v>
      </c>
      <c r="C61" s="8">
        <f t="shared" si="0"/>
        <v>3.701248017188631E-3</v>
      </c>
      <c r="D61" s="9">
        <f t="shared" si="2"/>
        <v>5.8202158021589022E-5</v>
      </c>
      <c r="E61" s="10">
        <f t="shared" si="1"/>
        <v>9.5162147749527595</v>
      </c>
    </row>
    <row r="62" spans="1:5" s="12" customFormat="1">
      <c r="A62" s="6">
        <v>38635</v>
      </c>
      <c r="B62">
        <v>1187.33</v>
      </c>
      <c r="C62" s="8">
        <f t="shared" si="0"/>
        <v>-7.1661510159713717E-3</v>
      </c>
      <c r="D62" s="9">
        <f t="shared" si="2"/>
        <v>5.5459552653537346E-5</v>
      </c>
      <c r="E62" s="10">
        <f t="shared" si="1"/>
        <v>8.8738894975180536</v>
      </c>
    </row>
    <row r="63" spans="1:5" s="12" customFormat="1">
      <c r="A63" s="6">
        <v>38636</v>
      </c>
      <c r="B63">
        <v>1184.8699999999999</v>
      </c>
      <c r="C63" s="8">
        <f t="shared" si="0"/>
        <v>-2.0718755527107348E-3</v>
      </c>
      <c r="D63" s="9">
        <f t="shared" si="2"/>
        <v>5.610383891615728E-5</v>
      </c>
      <c r="E63" s="10">
        <f t="shared" si="1"/>
        <v>9.7117934020476291</v>
      </c>
    </row>
    <row r="64" spans="1:5" s="12" customFormat="1">
      <c r="A64" s="6">
        <v>38637</v>
      </c>
      <c r="B64">
        <v>1177.68</v>
      </c>
      <c r="C64" s="8">
        <f t="shared" si="0"/>
        <v>-6.0681762556228343E-3</v>
      </c>
      <c r="D64" s="9">
        <f t="shared" si="2"/>
        <v>5.2765348124841529E-5</v>
      </c>
      <c r="E64" s="10">
        <f t="shared" si="1"/>
        <v>9.1517970578812076</v>
      </c>
    </row>
    <row r="65" spans="1:5" s="12" customFormat="1">
      <c r="A65" s="6">
        <v>38638</v>
      </c>
      <c r="B65">
        <v>1176.8399999999999</v>
      </c>
      <c r="C65" s="8">
        <f t="shared" si="0"/>
        <v>-7.1326676176902508E-4</v>
      </c>
      <c r="D65" s="9">
        <f t="shared" si="2"/>
        <v>5.2439941880474165E-5</v>
      </c>
      <c r="E65" s="10">
        <f t="shared" si="1"/>
        <v>9.8461404429715813</v>
      </c>
    </row>
    <row r="66" spans="1:5" s="12" customFormat="1">
      <c r="A66" s="6">
        <v>38639</v>
      </c>
      <c r="B66">
        <v>1186.57</v>
      </c>
      <c r="C66" s="8">
        <f t="shared" si="0"/>
        <v>8.2679038781822665E-3</v>
      </c>
      <c r="D66" s="9">
        <f t="shared" si="2"/>
        <v>4.9115219970865592E-5</v>
      </c>
      <c r="E66" s="10">
        <f t="shared" si="1"/>
        <v>8.5295482828855853</v>
      </c>
    </row>
    <row r="67" spans="1:5" s="12" customFormat="1">
      <c r="A67" s="6">
        <v>38642</v>
      </c>
      <c r="B67">
        <v>1190.0999999999999</v>
      </c>
      <c r="C67" s="8">
        <f t="shared" si="0"/>
        <v>2.974961443488351E-3</v>
      </c>
      <c r="D67" s="9">
        <f t="shared" si="2"/>
        <v>5.1747960190950043E-5</v>
      </c>
      <c r="E67" s="10">
        <f t="shared" si="1"/>
        <v>9.698096664809249</v>
      </c>
    </row>
    <row r="68" spans="1:5" s="12" customFormat="1">
      <c r="A68" s="6">
        <v>38643</v>
      </c>
      <c r="B68">
        <v>1178.1400000000001</v>
      </c>
      <c r="C68" s="8">
        <f t="shared" si="0"/>
        <v>-1.0049575665910268E-2</v>
      </c>
      <c r="D68" s="9">
        <f t="shared" si="2"/>
        <v>4.9181128189551119E-5</v>
      </c>
      <c r="E68" s="10">
        <f t="shared" si="1"/>
        <v>7.8664899202775738</v>
      </c>
    </row>
    <row r="69" spans="1:5" s="12" customFormat="1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2"/>
        <v>5.4529744159165718E-5</v>
      </c>
      <c r="E69" s="10">
        <f t="shared" si="1"/>
        <v>5.7148691815365762</v>
      </c>
    </row>
    <row r="70" spans="1:5" s="12" customFormat="1">
      <c r="A70" s="6">
        <v>38645</v>
      </c>
      <c r="B70">
        <v>1177.8</v>
      </c>
      <c r="C70" s="8">
        <f t="shared" si="3"/>
        <v>-1.5019736401953599E-2</v>
      </c>
      <c r="D70" s="9">
        <f t="shared" si="2"/>
        <v>6.9629122253483155E-5</v>
      </c>
      <c r="E70" s="10">
        <f t="shared" ref="E70:E133" si="4">-LN(D70)-(C70^2)/D70</f>
        <v>6.3324120236359711</v>
      </c>
    </row>
    <row r="71" spans="1:5" s="12" customFormat="1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8.353111962877444E-5</v>
      </c>
      <c r="E71" s="10">
        <f t="shared" si="4"/>
        <v>9.3626400623385386</v>
      </c>
    </row>
    <row r="72" spans="1:5" s="12" customFormat="1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7.7561833022487468E-5</v>
      </c>
      <c r="E72" s="10">
        <f t="shared" si="4"/>
        <v>5.8354819575939523</v>
      </c>
    </row>
    <row r="73" spans="1:5" s="12" customFormat="1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9.5410769142892507E-5</v>
      </c>
      <c r="E73" s="10">
        <f t="shared" si="4"/>
        <v>9.1985531630436892</v>
      </c>
    </row>
    <row r="74" spans="1:5" s="12" customFormat="1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8.8648609865496505E-5</v>
      </c>
      <c r="E74" s="10">
        <f t="shared" si="4"/>
        <v>9.1210458837633226</v>
      </c>
    </row>
    <row r="75" spans="1:5" s="12" customFormat="1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8.3577670163923883E-5</v>
      </c>
      <c r="E75" s="10">
        <f t="shared" si="4"/>
        <v>8.0768140688251648</v>
      </c>
    </row>
    <row r="76" spans="1:5" s="12" customFormat="1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8.656304935078613E-5</v>
      </c>
      <c r="E76" s="10">
        <f t="shared" si="4"/>
        <v>6.1906988454388081</v>
      </c>
    </row>
    <row r="77" spans="1:5" s="12" customFormat="1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1.0297003087579156E-4</v>
      </c>
      <c r="E77" s="10">
        <f t="shared" si="4"/>
        <v>8.680951436197569</v>
      </c>
    </row>
    <row r="78" spans="1:5" s="12" customFormat="1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9.9355620780976496E-5</v>
      </c>
      <c r="E78" s="10">
        <f t="shared" si="4"/>
        <v>9.0920196417420094</v>
      </c>
    </row>
    <row r="79" spans="1:5" s="12" customFormat="1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9.2805245246508055E-5</v>
      </c>
      <c r="E79" s="10">
        <f t="shared" si="4"/>
        <v>8.2124216631198337</v>
      </c>
    </row>
    <row r="80" spans="1:5" s="12" customFormat="1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9.4111388831392344E-5</v>
      </c>
      <c r="E80" s="10">
        <f t="shared" si="4"/>
        <v>9.0778184774784965</v>
      </c>
    </row>
    <row r="81" spans="1:5" s="12" customFormat="1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8.8514914126987972E-5</v>
      </c>
      <c r="E81" s="10">
        <f t="shared" si="4"/>
        <v>9.3320358536165813</v>
      </c>
    </row>
    <row r="82" spans="1:5" s="12" customFormat="1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8.1907248124698116E-5</v>
      </c>
      <c r="E82" s="10">
        <f t="shared" si="4"/>
        <v>9.3514601035346097</v>
      </c>
    </row>
    <row r="83" spans="1:5" s="12" customFormat="1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7.6290660802106423E-5</v>
      </c>
      <c r="E83" s="10">
        <f t="shared" si="4"/>
        <v>9.3248482890449598</v>
      </c>
    </row>
    <row r="84" spans="1:5" s="12" customFormat="1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7.1772859182211342E-5</v>
      </c>
      <c r="E84" s="10">
        <f t="shared" si="4"/>
        <v>9.5021880358036981</v>
      </c>
    </row>
    <row r="85" spans="1:5" s="12" customFormat="1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6.6906216108261385E-5</v>
      </c>
      <c r="E85" s="10">
        <f t="shared" si="4"/>
        <v>8.5459453387952138</v>
      </c>
    </row>
    <row r="86" spans="1:5" s="12" customFormat="1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6.8188438657897866E-5</v>
      </c>
      <c r="E86" s="10">
        <f t="shared" si="4"/>
        <v>9.4564068723592207</v>
      </c>
    </row>
    <row r="87" spans="1:5" s="12" customFormat="1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6.4183792291912177E-5</v>
      </c>
      <c r="E87" s="10">
        <f t="shared" si="4"/>
        <v>9.6443413706904977</v>
      </c>
    </row>
    <row r="88" spans="1:5" s="12" customFormat="1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5.9811409763598378E-5</v>
      </c>
      <c r="E88" s="10">
        <f t="shared" si="4"/>
        <v>9.4764910030526295</v>
      </c>
    </row>
    <row r="89" spans="1:5" s="12" customFormat="1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5.7017841722849447E-5</v>
      </c>
      <c r="E89" s="10">
        <f t="shared" si="4"/>
        <v>9.715947951887939</v>
      </c>
    </row>
    <row r="90" spans="1:5" s="12" customFormat="1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5.3506423396332418E-5</v>
      </c>
      <c r="E90" s="10">
        <f t="shared" si="4"/>
        <v>8.1795702393749838</v>
      </c>
    </row>
    <row r="91" spans="1:5" s="12" customFormat="1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5.7433763895178975E-5</v>
      </c>
      <c r="E91" s="10">
        <f t="shared" si="4"/>
        <v>9.427587103872348</v>
      </c>
    </row>
    <row r="92" spans="1:5" s="12" customFormat="1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5.5233325367949994E-5</v>
      </c>
      <c r="E92" s="10">
        <f t="shared" si="4"/>
        <v>9.3008681466152883</v>
      </c>
    </row>
    <row r="93" spans="1:5" s="12" customFormat="1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5.3932460152171424E-5</v>
      </c>
      <c r="E93" s="10">
        <f t="shared" si="4"/>
        <v>9.3484779580207569</v>
      </c>
    </row>
    <row r="94" spans="1:5" s="12" customFormat="1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5.2587007315024715E-5</v>
      </c>
      <c r="E94" s="10">
        <f t="shared" si="4"/>
        <v>9.6237007535612626</v>
      </c>
    </row>
    <row r="95" spans="1:5" s="12" customFormat="1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5.0212461473172995E-5</v>
      </c>
      <c r="E95" s="10">
        <f t="shared" si="4"/>
        <v>9.8125917428667169</v>
      </c>
    </row>
    <row r="96" spans="1:5" s="12" customFormat="1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4.7408423523347046E-5</v>
      </c>
      <c r="E96" s="10">
        <f t="shared" si="4"/>
        <v>8.429926516277666</v>
      </c>
    </row>
    <row r="97" spans="1:5" s="12" customFormat="1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5.053020183261323E-5</v>
      </c>
      <c r="E97" s="10">
        <f t="shared" si="4"/>
        <v>9.8929343380128909</v>
      </c>
    </row>
    <row r="98" spans="1:5" s="12" customFormat="1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4.7334736944384258E-5</v>
      </c>
      <c r="E98" s="10">
        <f t="shared" si="4"/>
        <v>9.1032036888771639</v>
      </c>
    </row>
    <row r="99" spans="1:5" s="12" customFormat="1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4.7802008780673692E-5</v>
      </c>
      <c r="E99" s="10">
        <f t="shared" si="4"/>
        <v>6.8566472392557092</v>
      </c>
    </row>
    <row r="100" spans="1:5" s="12" customFormat="1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5.7177689910377239E-5</v>
      </c>
      <c r="E100" s="10">
        <f t="shared" si="4"/>
        <v>9.767508597955624</v>
      </c>
    </row>
    <row r="101" spans="1:5" s="12" customFormat="1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5.339343095046754E-5</v>
      </c>
      <c r="E101" s="10">
        <f t="shared" si="4"/>
        <v>9.7332019074087732</v>
      </c>
    </row>
    <row r="102" spans="1:5" s="12" customFormat="1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5.0406445926383043E-5</v>
      </c>
      <c r="E102" s="10">
        <f t="shared" si="4"/>
        <v>9.8631076677943206</v>
      </c>
    </row>
    <row r="103" spans="1:5" s="12" customFormat="1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4.7357801177598494E-5</v>
      </c>
      <c r="E103" s="10">
        <f t="shared" si="4"/>
        <v>9.4279595198458619</v>
      </c>
    </row>
    <row r="104" spans="1:5" s="12" customFormat="1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4.654006123455242E-5</v>
      </c>
      <c r="E104" s="10">
        <f t="shared" si="4"/>
        <v>9.9433822458546892</v>
      </c>
    </row>
    <row r="105" spans="1:5" s="12" customFormat="1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4.3826732945401864E-5</v>
      </c>
      <c r="E105" s="10">
        <f t="shared" si="4"/>
        <v>9.8549890178956261</v>
      </c>
    </row>
    <row r="106" spans="1:5" s="12" customFormat="1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4.1892754069716891E-5</v>
      </c>
      <c r="E106" s="10">
        <f t="shared" si="4"/>
        <v>10.063486802872015</v>
      </c>
    </row>
    <row r="107" spans="1:5" s="12" customFormat="1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3.9532766477125096E-5</v>
      </c>
      <c r="E107" s="10">
        <f t="shared" si="4"/>
        <v>9.3581888474253407</v>
      </c>
    </row>
    <row r="108" spans="1:5" s="12" customFormat="1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3.9898131886211143E-5</v>
      </c>
      <c r="E108" s="10">
        <f t="shared" si="4"/>
        <v>9.6892460543593568</v>
      </c>
    </row>
    <row r="109" spans="1:5" s="12" customFormat="1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3.9122230566752976E-5</v>
      </c>
      <c r="E109" s="10">
        <f t="shared" si="4"/>
        <v>10.097693672375716</v>
      </c>
    </row>
    <row r="110" spans="1:5" s="12" customFormat="1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3.711901228377615E-5</v>
      </c>
      <c r="E110" s="10">
        <f t="shared" si="4"/>
        <v>9.9828212838086809</v>
      </c>
    </row>
    <row r="111" spans="1:5" s="12" customFormat="1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3.5805646257320052E-5</v>
      </c>
      <c r="E111" s="10">
        <f t="shared" si="4"/>
        <v>9.2851804733539911</v>
      </c>
    </row>
    <row r="112" spans="1:5" s="12" customFormat="1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3.6777244139675514E-5</v>
      </c>
      <c r="E112" s="10">
        <f t="shared" si="4"/>
        <v>10.209089649645893</v>
      </c>
    </row>
    <row r="113" spans="1:5" s="12" customFormat="1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3.482273120258985E-5</v>
      </c>
      <c r="E113" s="10">
        <f t="shared" si="4"/>
        <v>10.083363684567235</v>
      </c>
    </row>
    <row r="114" spans="1:5" s="12" customFormat="1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3.3567384418679905E-5</v>
      </c>
      <c r="E114" s="10">
        <f t="shared" si="4"/>
        <v>9.7712244293729515</v>
      </c>
    </row>
    <row r="115" spans="1:5" s="12" customFormat="1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3.3382456857527205E-5</v>
      </c>
      <c r="E115" s="10">
        <f t="shared" si="4"/>
        <v>10.302048180367191</v>
      </c>
    </row>
    <row r="116" spans="1:5" s="12" customFormat="1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3.174349343736185E-5</v>
      </c>
      <c r="E116" s="10">
        <f t="shared" si="4"/>
        <v>7.4826759744585942</v>
      </c>
    </row>
    <row r="117" spans="1:5" s="12" customFormat="1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3.7848360917110923E-5</v>
      </c>
      <c r="E117" s="10">
        <f t="shared" si="4"/>
        <v>10.137462265634392</v>
      </c>
    </row>
    <row r="118" spans="1:5" s="12" customFormat="1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3.5933178787564048E-5</v>
      </c>
      <c r="E118" s="10">
        <f t="shared" si="4"/>
        <v>9.9866268455255529</v>
      </c>
    </row>
    <row r="119" spans="1:5" s="12" customFormat="1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3.4790687904242186E-5</v>
      </c>
      <c r="E119" s="10">
        <f t="shared" si="4"/>
        <v>9.5797691425499192</v>
      </c>
    </row>
    <row r="120" spans="1:5" s="12" customFormat="1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3.5001597133385076E-5</v>
      </c>
      <c r="E120" s="10">
        <f t="shared" si="4"/>
        <v>2.5473096500071062</v>
      </c>
    </row>
    <row r="121" spans="1:5" s="12" customFormat="1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5.5716511797377129E-5</v>
      </c>
      <c r="E121" s="10">
        <f t="shared" si="4"/>
        <v>9.5531302310208197</v>
      </c>
    </row>
    <row r="122" spans="1:5" s="12" customFormat="1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5.3179820822154543E-5</v>
      </c>
      <c r="E122" s="10">
        <f t="shared" si="4"/>
        <v>9.8418269033007313</v>
      </c>
    </row>
    <row r="123" spans="1:5" s="12" customFormat="1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4.9746182846642261E-5</v>
      </c>
      <c r="E123" s="10">
        <f t="shared" si="4"/>
        <v>8.1325714258743957</v>
      </c>
    </row>
    <row r="124" spans="1:5" s="12" customFormat="1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5.398946446970536E-5</v>
      </c>
      <c r="E124" s="10">
        <f t="shared" si="4"/>
        <v>9.5791069924966408</v>
      </c>
    </row>
    <row r="125" spans="1:5" s="12" customFormat="1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5.1597959010428274E-5</v>
      </c>
      <c r="E125" s="10">
        <f t="shared" si="4"/>
        <v>9.8695646557748216</v>
      </c>
    </row>
    <row r="126" spans="1:5" s="12" customFormat="1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4.831709526385173E-5</v>
      </c>
      <c r="E126" s="10">
        <f t="shared" si="4"/>
        <v>9.6868710229288286</v>
      </c>
    </row>
    <row r="127" spans="1:5" s="12" customFormat="1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4.6331389650362967E-5</v>
      </c>
      <c r="E127" s="10">
        <f t="shared" si="4"/>
        <v>9.1300265783748795</v>
      </c>
    </row>
    <row r="128" spans="1:5" s="12" customFormat="1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4.6796442812507261E-5</v>
      </c>
      <c r="E128" s="10">
        <f t="shared" si="4"/>
        <v>9.9386629101747754</v>
      </c>
    </row>
    <row r="129" spans="1:5" s="12" customFormat="1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4.4057726558349422E-5</v>
      </c>
      <c r="E129" s="10">
        <f t="shared" si="4"/>
        <v>9.7428390742187503</v>
      </c>
    </row>
    <row r="130" spans="1:5" s="12" customFormat="1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4.2499223712936001E-5</v>
      </c>
      <c r="E130" s="10">
        <f t="shared" si="4"/>
        <v>9.6942449966242688</v>
      </c>
    </row>
    <row r="131" spans="1:5" s="12" customFormat="1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4.1343376690651423E-5</v>
      </c>
      <c r="E131" s="10">
        <f t="shared" si="4"/>
        <v>9.3448788575733115</v>
      </c>
    </row>
    <row r="132" spans="1:5" s="12" customFormat="1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4.1555282259717441E-5</v>
      </c>
      <c r="E132" s="10">
        <f t="shared" si="4"/>
        <v>2.0064217568293277</v>
      </c>
    </row>
    <row r="133" spans="1:5" s="12" customFormat="1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6.7176432832567105E-5</v>
      </c>
      <c r="E133" s="10">
        <f t="shared" si="4"/>
        <v>9.5574040300823313</v>
      </c>
    </row>
    <row r="134" spans="1:5" s="12" customFormat="1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6.2769143989546274E-5</v>
      </c>
      <c r="E134" s="10">
        <f t="shared" ref="E134:E197" si="7">-LN(D134)-(C134^2)/D134</f>
        <v>9.5838682568602014</v>
      </c>
    </row>
    <row r="135" spans="1:5" s="12" customFormat="1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5.8956054215754312E-5</v>
      </c>
      <c r="E135" s="10">
        <f t="shared" si="7"/>
        <v>9.6884923813943029</v>
      </c>
    </row>
    <row r="136" spans="1:5" s="12" customFormat="1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5.5250129155056456E-5</v>
      </c>
      <c r="E136" s="10">
        <f t="shared" si="7"/>
        <v>8.8562088828348919</v>
      </c>
    </row>
    <row r="137" spans="1:5" s="12" customFormat="1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5.5995969592682437E-5</v>
      </c>
      <c r="E137" s="10">
        <f t="shared" si="7"/>
        <v>8.7137337303241686</v>
      </c>
    </row>
    <row r="138" spans="1:5" s="12" customFormat="1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5.733644212437675E-5</v>
      </c>
      <c r="E138" s="10">
        <f t="shared" si="7"/>
        <v>9.7437042982880868</v>
      </c>
    </row>
    <row r="139" spans="1:5" s="12" customFormat="1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5.3638507132204032E-5</v>
      </c>
      <c r="E139" s="10">
        <f t="shared" si="7"/>
        <v>9.5385091922722616</v>
      </c>
    </row>
    <row r="140" spans="1:5" s="12" customFormat="1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5.148208664120626E-5</v>
      </c>
      <c r="E140" s="10">
        <f t="shared" si="7"/>
        <v>9.807130116962778</v>
      </c>
    </row>
    <row r="141" spans="1:5" s="12" customFormat="1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4.8489334923348173E-5</v>
      </c>
      <c r="E141" s="10">
        <f t="shared" si="7"/>
        <v>8.2410832031410788</v>
      </c>
    </row>
    <row r="142" spans="1:5" s="12" customFormat="1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5.2324097698811175E-5</v>
      </c>
      <c r="E142" s="10">
        <f t="shared" si="7"/>
        <v>9.3092578032836002</v>
      </c>
    </row>
    <row r="143" spans="1:5" s="12" customFormat="1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5.1362192894223856E-5</v>
      </c>
      <c r="E143" s="10">
        <f t="shared" si="7"/>
        <v>9.8646652404523198</v>
      </c>
    </row>
    <row r="144" spans="1:5" s="12" customFormat="1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4.8143078338836763E-5</v>
      </c>
      <c r="E144" s="10">
        <f t="shared" si="7"/>
        <v>8.5802919771639292</v>
      </c>
    </row>
    <row r="145" spans="1:5" s="12" customFormat="1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5.0626889839310498E-5</v>
      </c>
      <c r="E145" s="10">
        <f t="shared" si="7"/>
        <v>8.4087053275658761</v>
      </c>
    </row>
    <row r="146" spans="1:5" s="12" customFormat="1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5.3681450106260819E-5</v>
      </c>
      <c r="E146" s="10">
        <f t="shared" si="7"/>
        <v>9.7917770264036186</v>
      </c>
    </row>
    <row r="147" spans="1:5" s="12" customFormat="1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5.0384762205507861E-5</v>
      </c>
      <c r="E147" s="10">
        <f t="shared" si="7"/>
        <v>9.7677752117556018</v>
      </c>
    </row>
    <row r="148" spans="1:5" s="12" customFormat="1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4.774040873363613E-5</v>
      </c>
      <c r="E148" s="10">
        <f t="shared" si="7"/>
        <v>9.7271618781576628</v>
      </c>
    </row>
    <row r="149" spans="1:5" s="12" customFormat="1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4.5681864466353805E-5</v>
      </c>
      <c r="E149" s="10">
        <f t="shared" si="7"/>
        <v>7.7903805192716344</v>
      </c>
    </row>
    <row r="150" spans="1:5" s="12" customFormat="1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5.1316901268024548E-5</v>
      </c>
      <c r="E150" s="10">
        <f t="shared" si="7"/>
        <v>9.6381735564385114</v>
      </c>
    </row>
    <row r="151" spans="1:5" s="12" customFormat="1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4.9074927064885204E-5</v>
      </c>
      <c r="E151" s="10">
        <f t="shared" si="7"/>
        <v>8.827888318739987</v>
      </c>
    </row>
    <row r="152" spans="1:5" s="12" customFormat="1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5.0488919608659277E-5</v>
      </c>
      <c r="E152" s="10">
        <f t="shared" si="7"/>
        <v>9.8391972563508734</v>
      </c>
    </row>
    <row r="153" spans="1:5" s="12" customFormat="1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4.7526880167513782E-5</v>
      </c>
      <c r="E153" s="10">
        <f t="shared" si="7"/>
        <v>9.729151213128759</v>
      </c>
    </row>
    <row r="154" spans="1:5" s="12" customFormat="1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4.5493449391691692E-5</v>
      </c>
      <c r="E154" s="10">
        <f t="shared" si="7"/>
        <v>8.7570570874146618</v>
      </c>
    </row>
    <row r="155" spans="1:5" s="12" customFormat="1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4.7458787737916819E-5</v>
      </c>
      <c r="E155" s="10">
        <f t="shared" si="7"/>
        <v>9.6553541526713182</v>
      </c>
    </row>
    <row r="156" spans="1:5" s="12" customFormat="1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4.5727965671773202E-5</v>
      </c>
      <c r="E156" s="10">
        <f t="shared" si="7"/>
        <v>9.9573342204008082</v>
      </c>
    </row>
    <row r="157" spans="1:5" s="12" customFormat="1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4.3099406839650207E-5</v>
      </c>
      <c r="E157" s="10">
        <f t="shared" si="7"/>
        <v>9.7450433975390229</v>
      </c>
    </row>
    <row r="158" spans="1:5" s="12" customFormat="1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4.1675219431993636E-5</v>
      </c>
      <c r="E158" s="10">
        <f t="shared" si="7"/>
        <v>7.489852287550729</v>
      </c>
    </row>
    <row r="159" spans="1:5" s="12" customFormat="1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4.8297723390303973E-5</v>
      </c>
      <c r="E159" s="10">
        <f t="shared" si="7"/>
        <v>8.5250128282326241</v>
      </c>
    </row>
    <row r="160" spans="1:5" s="12" customFormat="1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5.0994934133433664E-5</v>
      </c>
      <c r="E160" s="10">
        <f t="shared" si="7"/>
        <v>9.8319164866349347</v>
      </c>
    </row>
    <row r="161" spans="1:5" s="12" customFormat="1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4.79782644952779E-5</v>
      </c>
      <c r="E161" s="10">
        <f t="shared" si="7"/>
        <v>9.8990092138631418</v>
      </c>
    </row>
    <row r="162" spans="1:5" s="12" customFormat="1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4.5195245674465827E-5</v>
      </c>
      <c r="E162" s="10">
        <f t="shared" si="7"/>
        <v>8.9300844480265518</v>
      </c>
    </row>
    <row r="163" spans="1:5" s="12" customFormat="1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4.652913253338907E-5</v>
      </c>
      <c r="E163" s="10">
        <f t="shared" si="7"/>
        <v>9.9009260534303039</v>
      </c>
    </row>
    <row r="164" spans="1:5" s="12" customFormat="1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4.3982420249758326E-5</v>
      </c>
      <c r="E164" s="10">
        <f t="shared" si="7"/>
        <v>9.9380289244114017</v>
      </c>
    </row>
    <row r="165" spans="1:5" s="12" customFormat="1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4.1719181018423339E-5</v>
      </c>
      <c r="E165" s="10">
        <f t="shared" si="7"/>
        <v>9.5135282405555799</v>
      </c>
    </row>
    <row r="166" spans="1:5" s="12" customFormat="1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4.1302497285715914E-5</v>
      </c>
      <c r="E166" s="10">
        <f t="shared" si="7"/>
        <v>8.8312382847783759</v>
      </c>
    </row>
    <row r="167" spans="1:5" s="12" customFormat="1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4.3288220177123295E-5</v>
      </c>
      <c r="E167" s="10">
        <f t="shared" si="7"/>
        <v>9.9443096643747104</v>
      </c>
    </row>
    <row r="168" spans="1:5" s="12" customFormat="1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4.1116719526926949E-5</v>
      </c>
      <c r="E168" s="10">
        <f t="shared" si="7"/>
        <v>7.4704861178335946</v>
      </c>
    </row>
    <row r="169" spans="1:5" s="12" customFormat="1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4.7781194093779496E-5</v>
      </c>
      <c r="E169" s="10">
        <f t="shared" si="7"/>
        <v>9.5673198779431381</v>
      </c>
    </row>
    <row r="170" spans="1:5" s="12" customFormat="1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4.635329569637542E-5</v>
      </c>
      <c r="E170" s="10">
        <f t="shared" si="7"/>
        <v>9.9114163709508212</v>
      </c>
    </row>
    <row r="171" spans="1:5" s="12" customFormat="1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4.3795379759014108E-5</v>
      </c>
      <c r="E171" s="10">
        <f t="shared" si="7"/>
        <v>9.9865814834122286</v>
      </c>
    </row>
    <row r="172" spans="1:5" s="12" customFormat="1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4.1385719235072945E-5</v>
      </c>
      <c r="E172" s="10">
        <f t="shared" si="7"/>
        <v>10.025993476315509</v>
      </c>
    </row>
    <row r="173" spans="1:5" s="12" customFormat="1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3.9242032874261623E-5</v>
      </c>
      <c r="E173" s="10">
        <f t="shared" si="7"/>
        <v>9.2237990010815363</v>
      </c>
    </row>
    <row r="174" spans="1:5" s="12" customFormat="1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4.0078598328721805E-5</v>
      </c>
      <c r="E174" s="10">
        <f t="shared" si="7"/>
        <v>9.2202784397037192</v>
      </c>
    </row>
    <row r="175" spans="1:5" s="12" customFormat="1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4.0845550030100153E-5</v>
      </c>
      <c r="E175" s="10">
        <f t="shared" si="7"/>
        <v>9.94245733286151</v>
      </c>
    </row>
    <row r="176" spans="1:5" s="12" customFormat="1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3.9076739493265915E-5</v>
      </c>
      <c r="E176" s="10">
        <f t="shared" si="7"/>
        <v>10.125237461032013</v>
      </c>
    </row>
    <row r="177" spans="1:5" s="12" customFormat="1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3.6991443584029736E-5</v>
      </c>
      <c r="E177" s="10">
        <f t="shared" si="7"/>
        <v>10.176231381345037</v>
      </c>
    </row>
    <row r="178" spans="1:5" s="12" customFormat="1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3.5101157755727008E-5</v>
      </c>
      <c r="E178" s="10">
        <f t="shared" si="7"/>
        <v>9.0763989566537884</v>
      </c>
    </row>
    <row r="179" spans="1:5" s="12" customFormat="1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3.6749496929567817E-5</v>
      </c>
      <c r="E179" s="10">
        <f t="shared" si="7"/>
        <v>8.69310797245911</v>
      </c>
    </row>
    <row r="180" spans="1:5" s="12" customFormat="1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3.9446097735449394E-5</v>
      </c>
      <c r="E180" s="10">
        <f t="shared" si="7"/>
        <v>10.036490394128544</v>
      </c>
    </row>
    <row r="181" spans="1:5" s="12" customFormat="1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3.7589371682291358E-5</v>
      </c>
      <c r="E181" s="10">
        <f t="shared" si="7"/>
        <v>9.7333339157292045</v>
      </c>
    </row>
    <row r="182" spans="1:5" s="12" customFormat="1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3.6984949281283107E-5</v>
      </c>
      <c r="E182" s="10">
        <f t="shared" si="7"/>
        <v>10.065614101234507</v>
      </c>
    </row>
    <row r="183" spans="1:5" s="12" customFormat="1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3.5436974725629621E-5</v>
      </c>
      <c r="E183" s="10">
        <f t="shared" si="7"/>
        <v>9.1430832032833909</v>
      </c>
    </row>
    <row r="184" spans="1:5" s="12" customFormat="1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3.6862979729979694E-5</v>
      </c>
      <c r="E184" s="10">
        <f t="shared" si="7"/>
        <v>9.7041216774430552</v>
      </c>
    </row>
    <row r="185" spans="1:5" s="12" customFormat="1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3.6446060589147804E-5</v>
      </c>
      <c r="E185" s="10">
        <f t="shared" si="7"/>
        <v>10.118385411901945</v>
      </c>
    </row>
    <row r="186" spans="1:5" s="12" customFormat="1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3.4824473398412692E-5</v>
      </c>
      <c r="E186" s="10">
        <f t="shared" si="7"/>
        <v>7.1930081899357834</v>
      </c>
    </row>
    <row r="187" spans="1:5" s="12" customFormat="1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4.1963424754049036E-5</v>
      </c>
      <c r="E187" s="10">
        <f t="shared" si="7"/>
        <v>10.060901076983029</v>
      </c>
    </row>
    <row r="188" spans="1:5" s="12" customFormat="1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3.9600334755750125E-5</v>
      </c>
      <c r="E188" s="10">
        <f t="shared" si="7"/>
        <v>8.6195952535490985</v>
      </c>
    </row>
    <row r="189" spans="1:5" s="12" customFormat="1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4.2397694267859336E-5</v>
      </c>
      <c r="E189" s="10">
        <f t="shared" si="7"/>
        <v>10.03418284013806</v>
      </c>
    </row>
    <row r="190" spans="1:5" s="12" customFormat="1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4.0054282688872263E-5</v>
      </c>
      <c r="E190" s="10">
        <f t="shared" si="7"/>
        <v>10.110228355957648</v>
      </c>
    </row>
    <row r="191" spans="1:5" s="12" customFormat="1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3.7850733595802511E-5</v>
      </c>
      <c r="E191" s="10">
        <f t="shared" si="7"/>
        <v>9.953501567992399</v>
      </c>
    </row>
    <row r="192" spans="1:5" s="12" customFormat="1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3.6515862933122615E-5</v>
      </c>
      <c r="E192" s="10">
        <f t="shared" si="7"/>
        <v>2.2312325933255233</v>
      </c>
    </row>
    <row r="193" spans="1:5" s="12" customFormat="1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5.8902301710376686E-5</v>
      </c>
      <c r="E193" s="10">
        <f t="shared" si="7"/>
        <v>9.6698678556697182</v>
      </c>
    </row>
    <row r="194" spans="1:5" s="12" customFormat="1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5.5296955558670019E-5</v>
      </c>
      <c r="E194" s="10">
        <f t="shared" si="7"/>
        <v>9.7781217774167253</v>
      </c>
    </row>
    <row r="195" spans="1:5" s="12" customFormat="1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5.1786764819370381E-5</v>
      </c>
      <c r="E195" s="10">
        <f t="shared" si="7"/>
        <v>9.8680121857666911</v>
      </c>
    </row>
    <row r="196" spans="1:5" s="12" customFormat="1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4.8479898266260712E-5</v>
      </c>
      <c r="E196" s="10">
        <f t="shared" si="7"/>
        <v>9.8138116657093253</v>
      </c>
    </row>
    <row r="197" spans="1:5" s="12" customFormat="1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4.5956118312773402E-5</v>
      </c>
      <c r="E197" s="10">
        <f t="shared" si="7"/>
        <v>9.4718267829808749</v>
      </c>
    </row>
    <row r="198" spans="1:5" s="12" customFormat="1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4.514946072764537E-5</v>
      </c>
      <c r="E198" s="10">
        <f t="shared" ref="E198:E261" si="10">-LN(D198)-(C198^2)/D198</f>
        <v>9.8294842362585388</v>
      </c>
    </row>
    <row r="199" spans="1:5" s="12" customFormat="1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4.3100543733549807E-5</v>
      </c>
      <c r="E199" s="10">
        <f t="shared" si="10"/>
        <v>9.799058004099594</v>
      </c>
    </row>
    <row r="200" spans="1:5" s="12" customFormat="1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4.148202974806969E-5</v>
      </c>
      <c r="E200" s="10">
        <f t="shared" si="10"/>
        <v>10.079118501557055</v>
      </c>
    </row>
    <row r="201" spans="1:5" s="12" customFormat="1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3.9138389277387299E-5</v>
      </c>
      <c r="E201" s="10">
        <f t="shared" si="10"/>
        <v>9.7114397196003495</v>
      </c>
    </row>
    <row r="202" spans="1:5" s="12" customFormat="1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3.8393217742714406E-5</v>
      </c>
      <c r="E202" s="10">
        <f t="shared" si="10"/>
        <v>9.1841922699922289</v>
      </c>
    </row>
    <row r="203" spans="1:5" s="12" customFormat="1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3.9437655326370455E-5</v>
      </c>
      <c r="E203" s="10">
        <f t="shared" si="10"/>
        <v>9.7598498845777861</v>
      </c>
    </row>
    <row r="204" spans="1:5" s="12" customFormat="1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3.84922105500071E-5</v>
      </c>
      <c r="E204" s="10">
        <f t="shared" si="10"/>
        <v>9.9060950225505362</v>
      </c>
    </row>
    <row r="205" spans="1:5" s="12" customFormat="1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3.7210131012469473E-5</v>
      </c>
      <c r="E205" s="10">
        <f t="shared" si="10"/>
        <v>7.3504287584975039</v>
      </c>
    </row>
    <row r="206" spans="1:5" s="12" customFormat="1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4.4051735332834908E-5</v>
      </c>
      <c r="E206" s="10">
        <f t="shared" si="10"/>
        <v>10.014518203134736</v>
      </c>
    </row>
    <row r="207" spans="1:5" s="12" customFormat="1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4.1496008641912385E-5</v>
      </c>
      <c r="E207" s="10">
        <f t="shared" si="10"/>
        <v>10.086749088041836</v>
      </c>
    </row>
    <row r="208" spans="1:5" s="12" customFormat="1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3.9123551081064209E-5</v>
      </c>
      <c r="E208" s="10">
        <f t="shared" si="10"/>
        <v>10.072453498374474</v>
      </c>
    </row>
    <row r="209" spans="1:5" s="12" customFormat="1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3.72024652531443E-5</v>
      </c>
      <c r="E209" s="10">
        <f t="shared" si="10"/>
        <v>5.7964162719292167</v>
      </c>
    </row>
    <row r="210" spans="1:5" s="12" customFormat="1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4.8865153127733354E-5</v>
      </c>
      <c r="E210" s="10">
        <f t="shared" si="10"/>
        <v>7.3404985462441656</v>
      </c>
    </row>
    <row r="211" spans="1:5" s="12" customFormat="1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5.6357909813768353E-5</v>
      </c>
      <c r="E211" s="10">
        <f t="shared" si="10"/>
        <v>9.6706869748215478</v>
      </c>
    </row>
    <row r="212" spans="1:5" s="12" customFormat="1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5.317017378432058E-5</v>
      </c>
      <c r="E212" s="10">
        <f t="shared" si="10"/>
        <v>9.7762837322961484</v>
      </c>
    </row>
    <row r="213" spans="1:5" s="12" customFormat="1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5.0028849440544735E-5</v>
      </c>
      <c r="E213" s="10">
        <f t="shared" si="10"/>
        <v>4.2337540657514046</v>
      </c>
    </row>
    <row r="214" spans="1:5" s="12" customFormat="1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7.0532277427817367E-5</v>
      </c>
      <c r="E214" s="10">
        <f t="shared" si="10"/>
        <v>8.9231649968356219</v>
      </c>
    </row>
    <row r="215" spans="1:5" s="12" customFormat="1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6.9281609448382131E-5</v>
      </c>
      <c r="E215" s="10">
        <f t="shared" si="10"/>
        <v>9.3303093618053587</v>
      </c>
    </row>
    <row r="216" spans="1:5" s="12" customFormat="1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6.5827873476814023E-5</v>
      </c>
      <c r="E216" s="10">
        <f t="shared" si="10"/>
        <v>9.3956689395445885</v>
      </c>
    </row>
    <row r="217" spans="1:5" s="12" customFormat="1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6.2535352893471915E-5</v>
      </c>
      <c r="E217" s="10">
        <f t="shared" si="10"/>
        <v>9.3771901691480082</v>
      </c>
    </row>
    <row r="218" spans="1:5" s="12" customFormat="1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5.9838853722172477E-5</v>
      </c>
      <c r="E218" s="10">
        <f t="shared" si="10"/>
        <v>9.681942973361096</v>
      </c>
    </row>
    <row r="219" spans="1:5" s="12" customFormat="1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5.6015783800284969E-5</v>
      </c>
      <c r="E219" s="10">
        <f t="shared" si="10"/>
        <v>7.4819923991171429</v>
      </c>
    </row>
    <row r="220" spans="1:5" s="12" customFormat="1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6.3108904736149584E-5</v>
      </c>
      <c r="E220" s="10">
        <f t="shared" si="10"/>
        <v>9.1523296044153852</v>
      </c>
    </row>
    <row r="221" spans="1:5" s="12" customFormat="1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6.15107666826861E-5</v>
      </c>
      <c r="E221" s="10">
        <f t="shared" si="10"/>
        <v>5.6123104205855014</v>
      </c>
    </row>
    <row r="222" spans="1:5" s="12" customFormat="1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7.8278938588224406E-5</v>
      </c>
      <c r="E222" s="10">
        <f t="shared" si="10"/>
        <v>8.6146009890886308</v>
      </c>
    </row>
    <row r="223" spans="1:5" s="12" customFormat="1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7.807712425990051E-5</v>
      </c>
      <c r="E223" s="10">
        <f t="shared" si="10"/>
        <v>7.5206366579685255</v>
      </c>
    </row>
    <row r="224" spans="1:5" s="12" customFormat="1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8.5019551928692169E-5</v>
      </c>
      <c r="E224" s="10">
        <f t="shared" si="10"/>
        <v>9.3278020046147336</v>
      </c>
    </row>
    <row r="225" spans="1:5" s="12" customFormat="1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7.9041691736042555E-5</v>
      </c>
      <c r="E225" s="10">
        <f t="shared" si="10"/>
        <v>5.4371281398776912</v>
      </c>
    </row>
    <row r="226" spans="1:5" s="12" customFormat="1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9.9706857428511273E-5</v>
      </c>
      <c r="E226" s="10">
        <f t="shared" si="10"/>
        <v>9.2002857840808279</v>
      </c>
    </row>
    <row r="227" spans="1:5" s="12" customFormat="1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9.2198934112980001E-5</v>
      </c>
      <c r="E227" s="10">
        <f t="shared" si="10"/>
        <v>8.8889705963650911</v>
      </c>
    </row>
    <row r="228" spans="1:5" s="12" customFormat="1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8.8353532026514992E-5</v>
      </c>
      <c r="E228" s="10">
        <f t="shared" si="10"/>
        <v>9.3114378547870373</v>
      </c>
    </row>
    <row r="229" spans="1:5" s="12" customFormat="1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8.1925594389750743E-5</v>
      </c>
      <c r="E229" s="10">
        <f t="shared" si="10"/>
        <v>9.1651960814743862</v>
      </c>
    </row>
    <row r="230" spans="1:5" s="12" customFormat="1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7.7578574234327916E-5</v>
      </c>
      <c r="E230" s="10">
        <f t="shared" si="10"/>
        <v>7.6492090994818565</v>
      </c>
    </row>
    <row r="231" spans="1:5" s="12" customFormat="1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8.3694852224069514E-5</v>
      </c>
      <c r="E231" s="10">
        <f t="shared" si="10"/>
        <v>7.9131077960399736</v>
      </c>
    </row>
    <row r="232" spans="1:5" s="12" customFormat="1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8.7815435240633409E-5</v>
      </c>
      <c r="E232" s="10">
        <f t="shared" si="10"/>
        <v>9.0336297677154125</v>
      </c>
    </row>
    <row r="233" spans="1:5" s="12" customFormat="1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8.3514184661741045E-5</v>
      </c>
      <c r="E233" s="10">
        <f t="shared" si="10"/>
        <v>3.9910676042456181</v>
      </c>
    </row>
    <row r="234" spans="1:5" s="12" customFormat="1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1.1496096345029797E-4</v>
      </c>
      <c r="E234" s="10">
        <f t="shared" si="10"/>
        <v>8.953253927879615</v>
      </c>
    </row>
    <row r="235" spans="1:5" s="12" customFormat="1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1.0710196145047925E-4</v>
      </c>
      <c r="E235" s="10">
        <f t="shared" si="10"/>
        <v>8.3656887512288662</v>
      </c>
    </row>
    <row r="236" spans="1:5" s="12" customFormat="1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1.0575305404436627E-4</v>
      </c>
      <c r="E236" s="10">
        <f t="shared" si="10"/>
        <v>9.1544032457478153</v>
      </c>
    </row>
    <row r="237" spans="1:5" s="12" customFormat="1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9.7593626529228819E-5</v>
      </c>
      <c r="E237" s="10">
        <f t="shared" si="10"/>
        <v>8.2624326147768929</v>
      </c>
    </row>
    <row r="238" spans="1:5" s="12" customFormat="1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9.8081151378224082E-5</v>
      </c>
      <c r="E238" s="10">
        <f t="shared" si="10"/>
        <v>8.946475130753603</v>
      </c>
    </row>
    <row r="239" spans="1:5" s="12" customFormat="1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9.2928219566103961E-5</v>
      </c>
      <c r="E239" s="10">
        <f t="shared" si="10"/>
        <v>9.2752909040584086</v>
      </c>
    </row>
    <row r="240" spans="1:5" s="12" customFormat="1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8.5986644383605719E-5</v>
      </c>
      <c r="E240" s="10">
        <f t="shared" si="10"/>
        <v>9.0855629051821385</v>
      </c>
    </row>
    <row r="241" spans="1:5" s="12" customFormat="1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8.1581509490708957E-5</v>
      </c>
      <c r="E241" s="10">
        <f t="shared" si="10"/>
        <v>8.402431276252937</v>
      </c>
    </row>
    <row r="242" spans="1:5" s="12" customFormat="1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8.2476773933585432E-5</v>
      </c>
      <c r="E242" s="10">
        <f t="shared" si="10"/>
        <v>9.0379009631030645</v>
      </c>
    </row>
    <row r="243" spans="1:5" s="12" customFormat="1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7.8920926581737874E-5</v>
      </c>
      <c r="E243" s="10">
        <f t="shared" si="10"/>
        <v>3.5544626260865453</v>
      </c>
    </row>
    <row r="244" spans="1:5" s="12" customFormat="1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1.1195826243826947E-4</v>
      </c>
      <c r="E244" s="10">
        <f t="shared" si="10"/>
        <v>9.058083895217198</v>
      </c>
    </row>
    <row r="245" spans="1:5" s="12" customFormat="1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1.0360800602359388E-4</v>
      </c>
      <c r="E245" s="10">
        <f t="shared" si="10"/>
        <v>8.5778696789073337</v>
      </c>
    </row>
    <row r="246" spans="1:5" s="12" customFormat="1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1.008002006717005E-4</v>
      </c>
      <c r="E246" s="10">
        <f t="shared" si="10"/>
        <v>8.6810726483250757</v>
      </c>
    </row>
    <row r="247" spans="1:5" s="12" customFormat="1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9.7468355367628956E-5</v>
      </c>
      <c r="E247" s="10">
        <f t="shared" si="10"/>
        <v>9.1721527271091308</v>
      </c>
    </row>
    <row r="248" spans="1:5" s="12" customFormat="1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9.0572490574267108E-5</v>
      </c>
      <c r="E248" s="10">
        <f t="shared" si="10"/>
        <v>8.8063146114358357</v>
      </c>
    </row>
    <row r="249" spans="1:5" s="12" customFormat="1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8.7577477712033023E-5</v>
      </c>
      <c r="E249" s="10">
        <f t="shared" si="10"/>
        <v>9.3183193248011538</v>
      </c>
    </row>
    <row r="250" spans="1:5" s="12" customFormat="1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8.1232003934175601E-5</v>
      </c>
      <c r="E250" s="10">
        <f t="shared" si="10"/>
        <v>9.2196273753774847</v>
      </c>
    </row>
    <row r="251" spans="1:5" s="12" customFormat="1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7.6622030740254295E-5</v>
      </c>
      <c r="E251" s="10">
        <f t="shared" si="10"/>
        <v>7.9348441588089749</v>
      </c>
    </row>
    <row r="252" spans="1:5" s="12" customFormat="1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8.0933506732563753E-5</v>
      </c>
      <c r="E252" s="10">
        <f t="shared" si="10"/>
        <v>7.3444043462121193</v>
      </c>
    </row>
    <row r="253" spans="1:5" s="12" customFormat="1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8.9027659011713242E-5</v>
      </c>
      <c r="E253" s="10">
        <f t="shared" si="10"/>
        <v>9.0575071285937234</v>
      </c>
    </row>
    <row r="254" spans="1:5" s="12" customFormat="1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8.4369364497193284E-5</v>
      </c>
      <c r="E254" s="10">
        <f t="shared" si="10"/>
        <v>9.3576268855108147</v>
      </c>
    </row>
    <row r="255" spans="1:5" s="12" customFormat="1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7.8291677440317208E-5</v>
      </c>
      <c r="E255" s="10">
        <f t="shared" si="10"/>
        <v>9.4079925589407676</v>
      </c>
    </row>
    <row r="256" spans="1:5" s="12" customFormat="1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7.290811632173248E-5</v>
      </c>
      <c r="E256" s="10">
        <f t="shared" si="10"/>
        <v>4.8040667085958892</v>
      </c>
    </row>
    <row r="257" spans="1:5" s="12" customFormat="1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9.641465865285211E-5</v>
      </c>
      <c r="E257" s="10">
        <f t="shared" si="10"/>
        <v>8.5014523993651387</v>
      </c>
    </row>
    <row r="258" spans="1:5" s="12" customFormat="1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9.5088351209962732E-5</v>
      </c>
      <c r="E258" s="10">
        <f t="shared" si="10"/>
        <v>8.7340057630097032</v>
      </c>
    </row>
    <row r="259" spans="1:5" s="12" customFormat="1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9.2064442345423614E-5</v>
      </c>
      <c r="E259" s="10">
        <f t="shared" si="10"/>
        <v>6.2908266734374081</v>
      </c>
    </row>
    <row r="260" spans="1:5" s="12" customFormat="1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1.0818667643524406E-4</v>
      </c>
      <c r="E260" s="10">
        <f t="shared" si="10"/>
        <v>8.7623562678104765</v>
      </c>
    </row>
    <row r="261" spans="1:5" s="12" customFormat="1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1.0314053502916842E-4</v>
      </c>
      <c r="E261" s="10">
        <f t="shared" si="10"/>
        <v>9.1780306490416113</v>
      </c>
    </row>
    <row r="262" spans="1:5" s="12" customFormat="1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9.5227874257637911E-5</v>
      </c>
      <c r="E262" s="10">
        <f t="shared" ref="E262:E325" si="13">-LN(D262)-(C262^2)/D262</f>
        <v>9.0827437870896244</v>
      </c>
    </row>
    <row r="263" spans="1:5" s="12" customFormat="1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8.9416249373976925E-5</v>
      </c>
      <c r="E263" s="10">
        <f t="shared" si="13"/>
        <v>7.6707936967705974</v>
      </c>
    </row>
    <row r="264" spans="1:5" s="12" customFormat="1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9.5040347822090599E-5</v>
      </c>
      <c r="E264" s="10">
        <f t="shared" si="13"/>
        <v>9.2382168622209004</v>
      </c>
    </row>
    <row r="265" spans="1:5" s="12" customFormat="1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8.802611627115747E-5</v>
      </c>
      <c r="E265" s="10">
        <f t="shared" si="13"/>
        <v>9.1082295016828887</v>
      </c>
    </row>
    <row r="266" spans="1:5" s="12" customFormat="1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8.3146063129498787E-5</v>
      </c>
      <c r="E266" s="10">
        <f t="shared" si="13"/>
        <v>9.08128626646943</v>
      </c>
    </row>
    <row r="267" spans="1:5" s="12" customFormat="1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7.9193540474032227E-5</v>
      </c>
      <c r="E267" s="10">
        <f t="shared" si="13"/>
        <v>9.3803190324688366</v>
      </c>
    </row>
    <row r="268" spans="1:5" s="12" customFormat="1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7.3839581077682264E-5</v>
      </c>
      <c r="E268" s="10">
        <f t="shared" si="13"/>
        <v>9.5067735253267749</v>
      </c>
    </row>
    <row r="269" spans="1:5" s="12" customFormat="1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6.8590964811972779E-5</v>
      </c>
      <c r="E269" s="10">
        <f t="shared" si="13"/>
        <v>9.4725511778712121</v>
      </c>
    </row>
    <row r="270" spans="1:5" s="12" customFormat="1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6.4428707106203872E-5</v>
      </c>
      <c r="E270" s="10">
        <f t="shared" si="13"/>
        <v>9.4744458965643634</v>
      </c>
    </row>
    <row r="271" spans="1:5" s="12" customFormat="1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6.0926938825700346E-5</v>
      </c>
      <c r="E271" s="10">
        <f t="shared" si="13"/>
        <v>9.3953635657734651</v>
      </c>
    </row>
    <row r="272" spans="1:5" s="12" customFormat="1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5.8374486328176827E-5</v>
      </c>
      <c r="E272" s="10">
        <f t="shared" si="13"/>
        <v>9.3815699565920276</v>
      </c>
    </row>
    <row r="273" spans="1:5" s="12" customFormat="1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5.6260884243966737E-5</v>
      </c>
      <c r="E273" s="10">
        <f t="shared" si="13"/>
        <v>9.5030458741931447</v>
      </c>
    </row>
    <row r="274" spans="1:5" s="12" customFormat="1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5.3875632127999015E-5</v>
      </c>
      <c r="E274" s="10">
        <f t="shared" si="13"/>
        <v>9.803836460228359</v>
      </c>
    </row>
    <row r="275" spans="1:5" s="12" customFormat="1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5.0491738606557109E-5</v>
      </c>
      <c r="E275" s="10">
        <f t="shared" si="13"/>
        <v>6.1783745000921471</v>
      </c>
    </row>
    <row r="276" spans="1:5" s="12" customFormat="1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6.2944873807721112E-5</v>
      </c>
      <c r="E276" s="10">
        <f t="shared" si="13"/>
        <v>8.7406115750126645</v>
      </c>
    </row>
    <row r="277" spans="1:5" s="12" customFormat="1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6.3529391951270466E-5</v>
      </c>
      <c r="E277" s="10">
        <f t="shared" si="13"/>
        <v>9.624588937346557</v>
      </c>
    </row>
    <row r="278" spans="1:5" s="12" customFormat="1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5.9374270985708276E-5</v>
      </c>
      <c r="E278" s="10">
        <f t="shared" si="13"/>
        <v>9.4992183644431805</v>
      </c>
    </row>
    <row r="279" spans="1:5" s="12" customFormat="1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5.6534744875393467E-5</v>
      </c>
      <c r="E279" s="10">
        <f t="shared" si="13"/>
        <v>9.5423583195865742</v>
      </c>
    </row>
    <row r="280" spans="1:5" s="12" customFormat="1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5.3923075033403758E-5</v>
      </c>
      <c r="E280" s="10">
        <f t="shared" si="13"/>
        <v>9.8093361679265278</v>
      </c>
    </row>
    <row r="281" spans="1:5" s="12" customFormat="1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5.0506324333939074E-5</v>
      </c>
      <c r="E281" s="10">
        <f t="shared" si="13"/>
        <v>9.4944850134362806</v>
      </c>
    </row>
    <row r="282" spans="1:5" s="12" customFormat="1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4.8993343375236343E-5</v>
      </c>
      <c r="E282" s="10">
        <f t="shared" si="13"/>
        <v>9.8087595024575833</v>
      </c>
    </row>
    <row r="283" spans="1:5" s="12" customFormat="1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4.6406168473890223E-5</v>
      </c>
      <c r="E283" s="10">
        <f t="shared" si="13"/>
        <v>9.9660078808499932</v>
      </c>
    </row>
    <row r="284" spans="1:5" s="12" customFormat="1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4.3628104185671188E-5</v>
      </c>
      <c r="E284" s="10">
        <f t="shared" si="13"/>
        <v>9.4281829462124733</v>
      </c>
    </row>
    <row r="285" spans="1:5" s="12" customFormat="1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4.3278479605917035E-5</v>
      </c>
      <c r="E285" s="10">
        <f t="shared" si="13"/>
        <v>9.9626367600142789</v>
      </c>
    </row>
    <row r="286" spans="1:5" s="12" customFormat="1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4.1042433073390942E-5</v>
      </c>
      <c r="E286" s="10">
        <f t="shared" si="13"/>
        <v>10.083887260396308</v>
      </c>
    </row>
    <row r="287" spans="1:5" s="12" customFormat="1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3.8758043646631574E-5</v>
      </c>
      <c r="E287" s="10">
        <f t="shared" si="13"/>
        <v>10.121794624737985</v>
      </c>
    </row>
    <row r="288" spans="1:5" s="12" customFormat="1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3.6738336355488058E-5</v>
      </c>
      <c r="E288" s="10">
        <f t="shared" si="13"/>
        <v>9.3839324645399174</v>
      </c>
    </row>
    <row r="289" spans="1:5" s="12" customFormat="1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3.7318803034034503E-5</v>
      </c>
      <c r="E289" s="10">
        <f t="shared" si="13"/>
        <v>10.11778631916002</v>
      </c>
    </row>
    <row r="290" spans="1:5" s="12" customFormat="1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3.555435203910384E-5</v>
      </c>
      <c r="E290" s="10">
        <f t="shared" si="13"/>
        <v>7.4925602391039021</v>
      </c>
    </row>
    <row r="291" spans="1:5" s="12" customFormat="1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4.1864963248237417E-5</v>
      </c>
      <c r="E291" s="10">
        <f t="shared" si="13"/>
        <v>9.5309404875773645</v>
      </c>
    </row>
    <row r="292" spans="1:5" s="12" customFormat="1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4.1369143370771767E-5</v>
      </c>
      <c r="E292" s="10">
        <f t="shared" si="13"/>
        <v>9.7463712170748344</v>
      </c>
    </row>
    <row r="293" spans="1:5" s="12" customFormat="1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4.0192978890509244E-5</v>
      </c>
      <c r="E293" s="10">
        <f t="shared" si="13"/>
        <v>10.116149729117287</v>
      </c>
    </row>
    <row r="294" spans="1:5" s="12" customFormat="1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3.7945700495502895E-5</v>
      </c>
      <c r="E294" s="10">
        <f t="shared" si="13"/>
        <v>7.3522083224802266</v>
      </c>
    </row>
    <row r="295" spans="1:5" s="12" customFormat="1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4.4828349061524231E-5</v>
      </c>
      <c r="E295" s="10">
        <f t="shared" si="13"/>
        <v>9.6800610377346707</v>
      </c>
    </row>
    <row r="296" spans="1:5" s="12" customFormat="1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4.3388909004111971E-5</v>
      </c>
      <c r="E296" s="10">
        <f t="shared" si="13"/>
        <v>10.002800688398578</v>
      </c>
    </row>
    <row r="297" spans="1:5" s="12" customFormat="1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4.0989161881626996E-5</v>
      </c>
      <c r="E297" s="10">
        <f t="shared" si="13"/>
        <v>9.9413355614534158</v>
      </c>
    </row>
    <row r="298" spans="1:5" s="12" customFormat="1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3.9201234071368245E-5</v>
      </c>
      <c r="E298" s="10">
        <f t="shared" si="13"/>
        <v>10.112959760650963</v>
      </c>
    </row>
    <row r="299" spans="1:5" s="12" customFormat="1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3.7134745266180888E-5</v>
      </c>
      <c r="E299" s="10">
        <f t="shared" si="13"/>
        <v>10.007626231154381</v>
      </c>
    </row>
    <row r="300" spans="1:5" s="12" customFormat="1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3.5742118102596527E-5</v>
      </c>
      <c r="E300" s="10">
        <f t="shared" si="13"/>
        <v>9.3230259770649191</v>
      </c>
    </row>
    <row r="301" spans="1:5" s="12" customFormat="1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3.6606862366542523E-5</v>
      </c>
      <c r="E301" s="10">
        <f t="shared" si="13"/>
        <v>9.420031881447386</v>
      </c>
    </row>
    <row r="302" spans="1:5" s="12" customFormat="1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3.7090804984667153E-5</v>
      </c>
      <c r="E302" s="10">
        <f t="shared" si="13"/>
        <v>10.038214696758969</v>
      </c>
    </row>
    <row r="303" spans="1:5" s="12" customFormat="1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3.5610460693469334E-5</v>
      </c>
      <c r="E303" s="10">
        <f t="shared" si="13"/>
        <v>8.0607286552909425</v>
      </c>
    </row>
    <row r="304" spans="1:5" s="12" customFormat="1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4.0236824576087043E-5</v>
      </c>
      <c r="E304" s="10">
        <f t="shared" si="13"/>
        <v>8.7136828989138966</v>
      </c>
    </row>
    <row r="305" spans="1:5" s="12" customFormat="1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4.2688261679263255E-5</v>
      </c>
      <c r="E305" s="10">
        <f t="shared" si="13"/>
        <v>10.060831009610638</v>
      </c>
    </row>
    <row r="306" spans="1:5" s="12" customFormat="1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4.0200372644551252E-5</v>
      </c>
      <c r="E306" s="10">
        <f t="shared" si="13"/>
        <v>10.048613848380803</v>
      </c>
    </row>
    <row r="307" spans="1:5" s="12" customFormat="1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3.8178243046581741E-5</v>
      </c>
      <c r="E307" s="10">
        <f t="shared" si="13"/>
        <v>10.039096199877473</v>
      </c>
    </row>
    <row r="308" spans="1:5" s="12" customFormat="1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3.6520201373559635E-5</v>
      </c>
      <c r="E308" s="10">
        <f t="shared" si="13"/>
        <v>9.9027629768531789</v>
      </c>
    </row>
    <row r="309" spans="1:5" s="12" customFormat="1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3.5543121104582995E-5</v>
      </c>
      <c r="E309" s="10">
        <f t="shared" si="13"/>
        <v>10.121201065122953</v>
      </c>
    </row>
    <row r="310" spans="1:5" s="12" customFormat="1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3.4061088433438291E-5</v>
      </c>
      <c r="E310" s="10">
        <f t="shared" si="13"/>
        <v>6.0169379070321183</v>
      </c>
    </row>
    <row r="311" spans="1:5" s="12" customFormat="1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4.447686170105117E-5</v>
      </c>
      <c r="E311" s="10">
        <f t="shared" si="13"/>
        <v>9.9080593328967481</v>
      </c>
    </row>
    <row r="312" spans="1:5" s="12" customFormat="1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4.224274137566374E-5</v>
      </c>
      <c r="E312" s="10">
        <f t="shared" si="13"/>
        <v>9.9017350016586754</v>
      </c>
    </row>
    <row r="313" spans="1:5" s="12" customFormat="1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4.0392331520998617E-5</v>
      </c>
      <c r="E313" s="10">
        <f t="shared" si="13"/>
        <v>10.101308622087487</v>
      </c>
    </row>
    <row r="314" spans="1:5" s="12" customFormat="1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3.8160555809197292E-5</v>
      </c>
      <c r="E314" s="10">
        <f t="shared" si="13"/>
        <v>10.06428444623033</v>
      </c>
    </row>
    <row r="315" spans="1:5" s="12" customFormat="1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3.6425217636288526E-5</v>
      </c>
      <c r="E315" s="10">
        <f t="shared" si="13"/>
        <v>10.03978480086438</v>
      </c>
    </row>
    <row r="316" spans="1:5" s="12" customFormat="1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3.5045841848355953E-5</v>
      </c>
      <c r="E316" s="10">
        <f t="shared" si="13"/>
        <v>7.6613278286126798</v>
      </c>
    </row>
    <row r="317" spans="1:5" s="12" customFormat="1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4.0834287250109504E-5</v>
      </c>
      <c r="E317" s="10">
        <f t="shared" si="13"/>
        <v>10.003352375651245</v>
      </c>
    </row>
    <row r="318" spans="1:5" s="12" customFormat="1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3.8859893578022112E-5</v>
      </c>
      <c r="E318" s="10">
        <f t="shared" si="13"/>
        <v>9.9922593745790014</v>
      </c>
    </row>
    <row r="319" spans="1:5" s="12" customFormat="1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3.7242644320243129E-5</v>
      </c>
      <c r="E319" s="10">
        <f t="shared" si="13"/>
        <v>9.8384806951810724</v>
      </c>
    </row>
    <row r="320" spans="1:5" s="12" customFormat="1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3.6358414447416619E-5</v>
      </c>
      <c r="E320" s="10">
        <f t="shared" si="13"/>
        <v>10.176814887571366</v>
      </c>
    </row>
    <row r="321" spans="1:5" s="12" customFormat="1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3.4574092243247042E-5</v>
      </c>
      <c r="E321" s="10">
        <f t="shared" si="13"/>
        <v>10.251542252480023</v>
      </c>
    </row>
    <row r="322" spans="1:5" s="12" customFormat="1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3.2873050318809017E-5</v>
      </c>
      <c r="E322" s="10">
        <f t="shared" si="13"/>
        <v>10.279071293853987</v>
      </c>
    </row>
    <row r="323" spans="1:5" s="12" customFormat="1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3.138479798789251E-5</v>
      </c>
      <c r="E323" s="10">
        <f t="shared" si="13"/>
        <v>9.1631745202730244</v>
      </c>
    </row>
    <row r="324" spans="1:5" s="12" customFormat="1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3.3066984676207012E-5</v>
      </c>
      <c r="E324" s="10">
        <f t="shared" si="13"/>
        <v>10.314908265448171</v>
      </c>
    </row>
    <row r="325" spans="1:5" s="12" customFormat="1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3.1446956302342175E-5</v>
      </c>
      <c r="E325" s="10">
        <f t="shared" si="13"/>
        <v>9.9745592995160717</v>
      </c>
    </row>
    <row r="326" spans="1:5" s="12" customFormat="1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3.0996634752484257E-5</v>
      </c>
      <c r="E326" s="10">
        <f t="shared" ref="E326:E389" si="16">-LN(D326)-(C326^2)/D326</f>
        <v>9.5869755985836953</v>
      </c>
    </row>
    <row r="327" spans="1:5" s="12" customFormat="1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3.1611274793722593E-5</v>
      </c>
      <c r="E327" s="10">
        <f t="shared" si="16"/>
        <v>8.1023545548159355</v>
      </c>
    </row>
    <row r="328" spans="1:5" s="12" customFormat="1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3.6073630899962886E-5</v>
      </c>
      <c r="E328" s="10">
        <f t="shared" si="16"/>
        <v>10.224861755637427</v>
      </c>
    </row>
    <row r="329" spans="1:5" s="12" customFormat="1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3.4192940131681638E-5</v>
      </c>
      <c r="E329" s="10">
        <f t="shared" si="16"/>
        <v>10.28348982378936</v>
      </c>
    </row>
    <row r="330" spans="1:5" s="12" customFormat="1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3.2466004569069363E-5</v>
      </c>
      <c r="E330" s="10">
        <f t="shared" si="16"/>
        <v>8.6706421322918157</v>
      </c>
    </row>
    <row r="331" spans="1:5" s="12" customFormat="1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3.5401645840962214E-5</v>
      </c>
      <c r="E331" s="10">
        <f t="shared" si="16"/>
        <v>10.245417055195194</v>
      </c>
    </row>
    <row r="332" spans="1:5" s="12" customFormat="1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3.3575903170047868E-5</v>
      </c>
      <c r="E332" s="10">
        <f t="shared" si="16"/>
        <v>10.154482047192982</v>
      </c>
    </row>
    <row r="333" spans="1:5" s="12" customFormat="1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3.231667475040262E-5</v>
      </c>
      <c r="E333" s="10">
        <f t="shared" si="16"/>
        <v>6.356145929340796</v>
      </c>
    </row>
    <row r="334" spans="1:5" s="12" customFormat="1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4.1495441137452503E-5</v>
      </c>
      <c r="E334" s="10">
        <f t="shared" si="16"/>
        <v>9.9713984922506906</v>
      </c>
    </row>
    <row r="335" spans="1:5" s="12" customFormat="1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3.9522274891505709E-5</v>
      </c>
      <c r="E335" s="10">
        <f t="shared" si="16"/>
        <v>10.028897476891876</v>
      </c>
    </row>
    <row r="336" spans="1:5" s="12" customFormat="1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3.7678030596584925E-5</v>
      </c>
      <c r="E336" s="10">
        <f t="shared" si="16"/>
        <v>9.4316024035989923</v>
      </c>
    </row>
    <row r="337" spans="1:5" s="12" customFormat="1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3.8009741864119603E-5</v>
      </c>
      <c r="E337" s="10">
        <f t="shared" si="16"/>
        <v>10.086200966481808</v>
      </c>
    </row>
    <row r="338" spans="1:5" s="12" customFormat="1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3.6229661728522619E-5</v>
      </c>
      <c r="E338" s="10">
        <f t="shared" si="16"/>
        <v>10.046284368973902</v>
      </c>
    </row>
    <row r="339" spans="1:5" s="12" customFormat="1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3.4861547832974152E-5</v>
      </c>
      <c r="E339" s="10">
        <f t="shared" si="16"/>
        <v>9.1051274162663383</v>
      </c>
    </row>
    <row r="340" spans="1:5" s="12" customFormat="1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3.6444216468023477E-5</v>
      </c>
      <c r="E340" s="10">
        <f t="shared" si="16"/>
        <v>10.0610845332201</v>
      </c>
    </row>
    <row r="341" spans="1:5" s="12" customFormat="1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3.4997094987140343E-5</v>
      </c>
      <c r="E341" s="10">
        <f t="shared" si="16"/>
        <v>10.111163932051511</v>
      </c>
    </row>
    <row r="342" spans="1:5" s="12" customFormat="1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3.3632999809675229E-5</v>
      </c>
      <c r="E342" s="10">
        <f t="shared" si="16"/>
        <v>10.268536061727744</v>
      </c>
    </row>
    <row r="343" spans="1:5" s="12" customFormat="1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3.204465593218218E-5</v>
      </c>
      <c r="E343" s="10">
        <f t="shared" si="16"/>
        <v>10.340591874238042</v>
      </c>
    </row>
    <row r="344" spans="1:5" s="12" customFormat="1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3.053163802150053E-5</v>
      </c>
      <c r="E344" s="10">
        <f t="shared" si="16"/>
        <v>10.307640960250989</v>
      </c>
    </row>
    <row r="345" spans="1:5" s="12" customFormat="1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2.9360702894438268E-5</v>
      </c>
      <c r="E345" s="10">
        <f t="shared" si="16"/>
        <v>10.249651760642321</v>
      </c>
    </row>
    <row r="346" spans="1:5" s="12" customFormat="1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2.8524075025421795E-5</v>
      </c>
      <c r="E346" s="10">
        <f t="shared" si="16"/>
        <v>9.9962849225642838</v>
      </c>
    </row>
    <row r="347" spans="1:5" s="12" customFormat="1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2.8421161468438227E-5</v>
      </c>
      <c r="E347" s="10">
        <f t="shared" si="16"/>
        <v>4.0034613124388336</v>
      </c>
    </row>
    <row r="348" spans="1:5" s="12" customFormat="1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4.2536878515000486E-5</v>
      </c>
      <c r="E348" s="10">
        <f t="shared" si="16"/>
        <v>9.7862334588061586</v>
      </c>
    </row>
    <row r="349" spans="1:5" s="12" customFormat="1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4.10493388761809E-5</v>
      </c>
      <c r="E349" s="10">
        <f t="shared" si="16"/>
        <v>8.0381234319074686</v>
      </c>
    </row>
    <row r="350" spans="1:5" s="12" customFormat="1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4.5767413322626705E-5</v>
      </c>
      <c r="E350" s="10">
        <f t="shared" si="16"/>
        <v>9.9771843506778648</v>
      </c>
    </row>
    <row r="351" spans="1:5" s="12" customFormat="1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4.3056366489727688E-5</v>
      </c>
      <c r="E351" s="10">
        <f t="shared" si="16"/>
        <v>9.8710773266897878</v>
      </c>
    </row>
    <row r="352" spans="1:5" s="12" customFormat="1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4.1185961865741813E-5</v>
      </c>
      <c r="E352" s="10">
        <f t="shared" si="16"/>
        <v>8.1805907400325886</v>
      </c>
    </row>
    <row r="353" spans="1:5" s="12" customFormat="1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4.5414485480458334E-5</v>
      </c>
      <c r="E353" s="10">
        <f t="shared" si="16"/>
        <v>9.646928766778414</v>
      </c>
    </row>
    <row r="354" spans="1:5" s="12" customFormat="1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4.4014905238323702E-5</v>
      </c>
      <c r="E354" s="10">
        <f t="shared" si="16"/>
        <v>9.9917122557189355</v>
      </c>
    </row>
    <row r="355" spans="1:5" s="12" customFormat="1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4.1549227934330459E-5</v>
      </c>
      <c r="E355" s="10">
        <f t="shared" si="16"/>
        <v>9.7091944121028142</v>
      </c>
    </row>
    <row r="356" spans="1:5" s="12" customFormat="1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4.0475854126043352E-5</v>
      </c>
      <c r="E356" s="10">
        <f t="shared" si="16"/>
        <v>10.033686974532547</v>
      </c>
    </row>
    <row r="357" spans="1:5" s="12" customFormat="1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3.8457973859085362E-5</v>
      </c>
      <c r="E357" s="10">
        <f t="shared" si="16"/>
        <v>10.03198488300003</v>
      </c>
    </row>
    <row r="358" spans="1:5" s="12" customFormat="1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3.6777310961621121E-5</v>
      </c>
      <c r="E358" s="10">
        <f t="shared" si="16"/>
        <v>10.180800737724267</v>
      </c>
    </row>
    <row r="359" spans="1:5" s="12" customFormat="1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3.4909554343969302E-5</v>
      </c>
      <c r="E359" s="10">
        <f t="shared" si="16"/>
        <v>10.22360963541094</v>
      </c>
    </row>
    <row r="360" spans="1:5" s="12" customFormat="1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3.323215303763375E-5</v>
      </c>
      <c r="E360" s="10">
        <f t="shared" si="16"/>
        <v>8.0399062410723499</v>
      </c>
    </row>
    <row r="361" spans="1:5" s="12" customFormat="1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3.7888758277969969E-5</v>
      </c>
      <c r="E361" s="10">
        <f t="shared" si="16"/>
        <v>10.14760537076083</v>
      </c>
    </row>
    <row r="362" spans="1:5" s="12" customFormat="1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3.5934672548841033E-5</v>
      </c>
      <c r="E362" s="10">
        <f t="shared" si="16"/>
        <v>9.943415394283786</v>
      </c>
    </row>
    <row r="363" spans="1:5" s="12" customFormat="1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3.4921455278975151E-5</v>
      </c>
      <c r="E363" s="10">
        <f t="shared" si="16"/>
        <v>10.129028733606608</v>
      </c>
    </row>
    <row r="364" spans="1:5" s="12" customFormat="1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3.3517490394053501E-5</v>
      </c>
      <c r="E364" s="10">
        <f t="shared" si="16"/>
        <v>10.243537703849009</v>
      </c>
    </row>
    <row r="365" spans="1:5" s="12" customFormat="1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3.2018722161743332E-5</v>
      </c>
      <c r="E365" s="10">
        <f t="shared" si="16"/>
        <v>9.9276232180812762</v>
      </c>
    </row>
    <row r="366" spans="1:5" s="12" customFormat="1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3.1612947935657915E-5</v>
      </c>
      <c r="E366" s="10">
        <f t="shared" si="16"/>
        <v>9.4679356019520391</v>
      </c>
    </row>
    <row r="367" spans="1:5" s="12" customFormat="1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3.2474974620114276E-5</v>
      </c>
      <c r="E367" s="10">
        <f t="shared" si="16"/>
        <v>9.7517546499914047</v>
      </c>
    </row>
    <row r="368" spans="1:5" s="12" customFormat="1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3.2482229408454139E-5</v>
      </c>
      <c r="E368" s="10">
        <f t="shared" si="16"/>
        <v>8.8196921450147983</v>
      </c>
    </row>
    <row r="369" spans="1:5" s="12" customFormat="1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3.5013535144668147E-5</v>
      </c>
      <c r="E369" s="10">
        <f t="shared" si="16"/>
        <v>10.197319244347616</v>
      </c>
    </row>
    <row r="370" spans="1:5" s="12" customFormat="1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3.3395212415006335E-5</v>
      </c>
      <c r="E370" s="10">
        <f t="shared" si="16"/>
        <v>9.6971783985900153</v>
      </c>
    </row>
    <row r="371" spans="1:5" s="12" customFormat="1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3.343869120903873E-5</v>
      </c>
      <c r="E371" s="10">
        <f t="shared" si="16"/>
        <v>10.262832151375456</v>
      </c>
    </row>
    <row r="372" spans="1:5" s="12" customFormat="1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3.1899368868811527E-5</v>
      </c>
      <c r="E372" s="10">
        <f t="shared" si="16"/>
        <v>10.305628603270108</v>
      </c>
    </row>
    <row r="373" spans="1:5" s="12" customFormat="1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3.050442154381689E-5</v>
      </c>
      <c r="E373" s="10">
        <f t="shared" si="16"/>
        <v>9.183975962734511</v>
      </c>
    </row>
    <row r="374" spans="1:5" s="12" customFormat="1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3.2196659224563062E-5</v>
      </c>
      <c r="E374" s="10">
        <f t="shared" si="16"/>
        <v>10.190532662581239</v>
      </c>
    </row>
    <row r="375" spans="1:5" s="12" customFormat="1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3.1060305774427362E-5</v>
      </c>
      <c r="E375" s="10">
        <f t="shared" si="16"/>
        <v>10.370984734393501</v>
      </c>
    </row>
    <row r="376" spans="1:5" s="12" customFormat="1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2.9637221316866961E-5</v>
      </c>
      <c r="E376" s="10">
        <f t="shared" si="16"/>
        <v>10.299443575581661</v>
      </c>
    </row>
    <row r="377" spans="1:5" s="12" customFormat="1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2.8633790026348833E-5</v>
      </c>
      <c r="E377" s="10">
        <f t="shared" si="16"/>
        <v>9.0571876692972992</v>
      </c>
    </row>
    <row r="378" spans="1:5" s="12" customFormat="1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3.0758735286021379E-5</v>
      </c>
      <c r="E378" s="10">
        <f t="shared" si="16"/>
        <v>9.6236033916743828</v>
      </c>
    </row>
    <row r="379" spans="1:5" s="12" customFormat="1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3.1304797987538993E-5</v>
      </c>
      <c r="E379" s="10">
        <f t="shared" si="16"/>
        <v>10.350377007712289</v>
      </c>
    </row>
    <row r="380" spans="1:5" s="12" customFormat="1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2.9893243667273861E-5</v>
      </c>
      <c r="E380" s="10">
        <f t="shared" si="16"/>
        <v>10.391146678834172</v>
      </c>
    </row>
    <row r="381" spans="1:5" s="12" customFormat="1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2.8619444120659009E-5</v>
      </c>
      <c r="E381" s="10">
        <f t="shared" si="16"/>
        <v>10.153057074766172</v>
      </c>
    </row>
    <row r="382" spans="1:5" s="12" customFormat="1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2.8129526374067188E-5</v>
      </c>
      <c r="E382" s="10">
        <f t="shared" si="16"/>
        <v>10.18065163959108</v>
      </c>
    </row>
    <row r="383" spans="1:5" s="12" customFormat="1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2.7646818167636714E-5</v>
      </c>
      <c r="E383" s="10">
        <f t="shared" si="16"/>
        <v>9.4884350282182481</v>
      </c>
    </row>
    <row r="384" spans="1:5" s="12" customFormat="1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2.8831474998264994E-5</v>
      </c>
      <c r="E384" s="10">
        <f t="shared" si="16"/>
        <v>10.0189169885399</v>
      </c>
    </row>
    <row r="385" spans="1:5" s="12" customFormat="1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2.8632745754040044E-5</v>
      </c>
      <c r="E385" s="10">
        <f t="shared" si="16"/>
        <v>7.9367579006144302</v>
      </c>
    </row>
    <row r="386" spans="1:5" s="12" customFormat="1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3.3433283624501953E-5</v>
      </c>
      <c r="E386" s="10">
        <f t="shared" si="16"/>
        <v>6.5070870623621868</v>
      </c>
    </row>
    <row r="387" spans="1:5" s="12" customFormat="1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4.2367079804258548E-5</v>
      </c>
      <c r="E387" s="10">
        <f t="shared" si="16"/>
        <v>10.034698422152212</v>
      </c>
    </row>
    <row r="388" spans="1:5" s="12" customFormat="1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4.0027063287207778E-5</v>
      </c>
      <c r="E388" s="10">
        <f t="shared" si="16"/>
        <v>10.095894933261999</v>
      </c>
    </row>
    <row r="389" spans="1:5" s="12" customFormat="1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3.7876044375651362E-5</v>
      </c>
      <c r="E389" s="10">
        <f t="shared" si="16"/>
        <v>9.3015471242374623</v>
      </c>
    </row>
    <row r="390" spans="1:5" s="12" customFormat="1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3.8596687855001183E-5</v>
      </c>
      <c r="E390" s="10">
        <f t="shared" ref="E390:E453" si="19">-LN(D390)-(C390^2)/D390</f>
        <v>9.0361928331363703</v>
      </c>
    </row>
    <row r="391" spans="1:5" s="12" customFormat="1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4.0098910983554293E-5</v>
      </c>
      <c r="E391" s="10">
        <f t="shared" si="19"/>
        <v>9.4093587444186184</v>
      </c>
    </row>
    <row r="392" spans="1:5" s="12" customFormat="1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4.0231547440508034E-5</v>
      </c>
      <c r="E392" s="10">
        <f t="shared" si="19"/>
        <v>10.049497457215075</v>
      </c>
    </row>
    <row r="393" spans="1:5" s="12" customFormat="1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3.8201239683186183E-5</v>
      </c>
      <c r="E393" s="10">
        <f t="shared" si="19"/>
        <v>10.148185342889876</v>
      </c>
    </row>
    <row r="394" spans="1:5" s="12" customFormat="1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3.6191916044121308E-5</v>
      </c>
      <c r="E394" s="10">
        <f t="shared" si="19"/>
        <v>10.213213071434634</v>
      </c>
    </row>
    <row r="395" spans="1:5" s="12" customFormat="1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3.4325922010118523E-5</v>
      </c>
      <c r="E395" s="10">
        <f t="shared" si="19"/>
        <v>10.222914922490242</v>
      </c>
    </row>
    <row r="396" spans="1:5" s="12" customFormat="1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3.2749332105408699E-5</v>
      </c>
      <c r="E396" s="10">
        <f t="shared" si="19"/>
        <v>10.284161947470778</v>
      </c>
    </row>
    <row r="397" spans="1:5" s="12" customFormat="1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3.1268143552032782E-5</v>
      </c>
      <c r="E397" s="10">
        <f t="shared" si="19"/>
        <v>8.7710580661236826</v>
      </c>
    </row>
    <row r="398" spans="1:5" s="12" customFormat="1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3.3981333102972213E-5</v>
      </c>
      <c r="E398" s="10">
        <f t="shared" si="19"/>
        <v>9.9766942213031342</v>
      </c>
    </row>
    <row r="399" spans="1:5" s="12" customFormat="1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3.3160477431038877E-5</v>
      </c>
      <c r="E399" s="10">
        <f t="shared" si="19"/>
        <v>8.573474137710333</v>
      </c>
    </row>
    <row r="400" spans="1:5" s="12" customFormat="1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3.6340299168750368E-5</v>
      </c>
      <c r="E400" s="10">
        <f t="shared" si="19"/>
        <v>8.6146838298452231</v>
      </c>
    </row>
    <row r="401" spans="1:5" s="12" customFormat="1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3.9293489232744212E-5</v>
      </c>
      <c r="E401" s="10">
        <f t="shared" si="19"/>
        <v>10.1170531294991</v>
      </c>
    </row>
    <row r="402" spans="1:5" s="12" customFormat="1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3.7197850800625444E-5</v>
      </c>
      <c r="E402" s="10">
        <f t="shared" si="19"/>
        <v>10.178828848108578</v>
      </c>
    </row>
    <row r="403" spans="1:5" s="12" customFormat="1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3.5264183123473653E-5</v>
      </c>
      <c r="E403" s="10">
        <f t="shared" si="19"/>
        <v>10.02322946613549</v>
      </c>
    </row>
    <row r="404" spans="1:5" s="12" customFormat="1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3.4115656818462576E-5</v>
      </c>
      <c r="E404" s="10">
        <f t="shared" si="19"/>
        <v>10.227939382415421</v>
      </c>
    </row>
    <row r="405" spans="1:5" s="12" customFormat="1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3.2560159768733562E-5</v>
      </c>
      <c r="E405" s="10">
        <f t="shared" si="19"/>
        <v>10.309835131845883</v>
      </c>
    </row>
    <row r="406" spans="1:5" s="12" customFormat="1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3.1041321557710949E-5</v>
      </c>
      <c r="E406" s="10">
        <f t="shared" si="19"/>
        <v>9.9710765725921977</v>
      </c>
    </row>
    <row r="407" spans="1:5" s="12" customFormat="1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3.0656805796426877E-5</v>
      </c>
      <c r="E407" s="10">
        <f t="shared" si="19"/>
        <v>10.341349970367629</v>
      </c>
    </row>
    <row r="408" spans="1:5" s="12" customFormat="1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2.9378903504393008E-5</v>
      </c>
      <c r="E408" s="10">
        <f t="shared" si="19"/>
        <v>-30.609717380370064</v>
      </c>
    </row>
    <row r="409" spans="1:5" s="12" customFormat="1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1.2865230861701886E-4</v>
      </c>
      <c r="E409" s="10">
        <f t="shared" si="19"/>
        <v>8.7180264747923903</v>
      </c>
    </row>
    <row r="410" spans="1:5" s="12" customFormat="1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1.210135381238362E-4</v>
      </c>
      <c r="E410" s="10">
        <f t="shared" si="19"/>
        <v>8.9639825340723647</v>
      </c>
    </row>
    <row r="411" spans="1:5" s="12" customFormat="1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1.120437488137961E-4</v>
      </c>
      <c r="E411" s="10">
        <f t="shared" si="19"/>
        <v>7.9361569344263145</v>
      </c>
    </row>
    <row r="412" spans="1:5" s="12" customFormat="1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1.1416266700304421E-4</v>
      </c>
      <c r="E412" s="10">
        <f t="shared" si="19"/>
        <v>8.3026437796953889</v>
      </c>
    </row>
    <row r="413" spans="1:5" s="12" customFormat="1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1.1262845678900181E-4</v>
      </c>
      <c r="E413" s="10">
        <f t="shared" si="19"/>
        <v>6.9600705930072593</v>
      </c>
    </row>
    <row r="414" spans="1:5" s="12" customFormat="1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1.2387103291263313E-4</v>
      </c>
      <c r="E414" s="10">
        <f t="shared" si="19"/>
        <v>8.9472077922803486</v>
      </c>
    </row>
    <row r="415" spans="1:5" s="12" customFormat="1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1.1458983244024809E-4</v>
      </c>
      <c r="E415" s="10">
        <f t="shared" si="19"/>
        <v>8.630933357828102</v>
      </c>
    </row>
    <row r="416" spans="1:5" s="12" customFormat="1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1.0987177906299224E-4</v>
      </c>
      <c r="E416" s="10">
        <f t="shared" si="19"/>
        <v>9.1120169317894177</v>
      </c>
    </row>
    <row r="417" spans="1:5" s="12" customFormat="1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1.0138041509555775E-4</v>
      </c>
      <c r="E417" s="10">
        <f t="shared" si="19"/>
        <v>9.1257699459437127</v>
      </c>
    </row>
    <row r="418" spans="1:5" s="12" customFormat="1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9.4213167489996753E-5</v>
      </c>
      <c r="E418" s="10">
        <f t="shared" si="19"/>
        <v>4.866466618546383</v>
      </c>
    </row>
    <row r="419" spans="1:5" s="12" customFormat="1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1.2169062937251414E-4</v>
      </c>
      <c r="E419" s="10">
        <f t="shared" si="19"/>
        <v>8.6461217827197476</v>
      </c>
    </row>
    <row r="420" spans="1:5" s="12" customFormat="1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1.1583243551962175E-4</v>
      </c>
      <c r="E420" s="10">
        <f t="shared" si="19"/>
        <v>8.946213250265858</v>
      </c>
    </row>
    <row r="421" spans="1:5" s="12" customFormat="1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1.0789870971559156E-4</v>
      </c>
      <c r="E421" s="10">
        <f t="shared" si="19"/>
        <v>8.998490991378203</v>
      </c>
    </row>
    <row r="422" spans="1:5" s="12" customFormat="1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1.0076866648840558E-4</v>
      </c>
      <c r="E422" s="10">
        <f t="shared" si="19"/>
        <v>8.0248552804946183</v>
      </c>
    </row>
    <row r="423" spans="1:5" s="12" customFormat="1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1.029557941607976E-4</v>
      </c>
      <c r="E423" s="10">
        <f t="shared" si="19"/>
        <v>8.7915902185542016</v>
      </c>
    </row>
    <row r="424" spans="1:5" s="12" customFormat="1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9.839326292767184E-5</v>
      </c>
      <c r="E424" s="10">
        <f t="shared" si="19"/>
        <v>6.2613543418257631</v>
      </c>
    </row>
    <row r="425" spans="1:5" s="12" customFormat="1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1.1522750944984864E-4</v>
      </c>
      <c r="E425" s="10">
        <f t="shared" si="19"/>
        <v>9.0675484892797922</v>
      </c>
    </row>
    <row r="426" spans="1:5" s="12" customFormat="1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1.0622654828908823E-4</v>
      </c>
      <c r="E426" s="10">
        <f t="shared" si="19"/>
        <v>9.1386608640727918</v>
      </c>
    </row>
    <row r="427" spans="1:5" s="12" customFormat="1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9.8124446657311747E-5</v>
      </c>
      <c r="E427" s="10">
        <f t="shared" si="19"/>
        <v>9.2197268002274697</v>
      </c>
    </row>
    <row r="428" spans="1:5" s="12" customFormat="1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9.0728874223783293E-5</v>
      </c>
      <c r="E428" s="10">
        <f t="shared" si="19"/>
        <v>8.8860915037724943</v>
      </c>
    </row>
    <row r="429" spans="1:5" s="12" customFormat="1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8.7109661097600202E-5</v>
      </c>
      <c r="E429" s="10">
        <f t="shared" si="19"/>
        <v>8.619907720808774</v>
      </c>
    </row>
    <row r="430" spans="1:5" s="12" customFormat="1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8.5918072561772413E-5</v>
      </c>
      <c r="E430" s="10">
        <f t="shared" si="19"/>
        <v>9.1993417968218374</v>
      </c>
    </row>
    <row r="431" spans="1:5" s="12" customFormat="1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8.0707956867635215E-5</v>
      </c>
      <c r="E431" s="10">
        <f t="shared" si="19"/>
        <v>9.4075970916021632</v>
      </c>
    </row>
    <row r="432" spans="1:5" s="12" customFormat="1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7.4914752186649766E-5</v>
      </c>
      <c r="E432" s="10">
        <f t="shared" si="19"/>
        <v>9.4091306491142515</v>
      </c>
    </row>
    <row r="433" spans="1:5" s="12" customFormat="1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7.0089842160809242E-5</v>
      </c>
      <c r="E433" s="10">
        <f t="shared" si="19"/>
        <v>8.3370140747230739</v>
      </c>
    </row>
    <row r="434" spans="1:5" s="12" customFormat="1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7.2318565005363629E-5</v>
      </c>
      <c r="E434" s="10">
        <f t="shared" si="19"/>
        <v>9.5173054434113542</v>
      </c>
    </row>
    <row r="435" spans="1:5" s="12" customFormat="1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6.72678187920874E-5</v>
      </c>
      <c r="E435" s="10">
        <f t="shared" si="19"/>
        <v>9.4685430610722161</v>
      </c>
    </row>
    <row r="436" spans="1:5" s="12" customFormat="1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6.3343594085452876E-5</v>
      </c>
      <c r="E436" s="10">
        <f t="shared" si="19"/>
        <v>9.6614647876801811</v>
      </c>
    </row>
    <row r="437" spans="1:5" s="12" customFormat="1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5.9025227953741418E-5</v>
      </c>
      <c r="E437" s="10">
        <f t="shared" si="19"/>
        <v>9.6215491643801947</v>
      </c>
    </row>
    <row r="438" spans="1:5" s="12" customFormat="1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5.5637141428907366E-5</v>
      </c>
      <c r="E438" s="10">
        <f t="shared" si="19"/>
        <v>9.0201656600185167</v>
      </c>
    </row>
    <row r="439" spans="1:5" s="12" customFormat="1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5.5585607699435048E-5</v>
      </c>
      <c r="E439" s="10">
        <f t="shared" si="19"/>
        <v>9.1046433526471073</v>
      </c>
    </row>
    <row r="440" spans="1:5" s="12" customFormat="1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5.5148042786445083E-5</v>
      </c>
      <c r="E440" s="10">
        <f t="shared" si="19"/>
        <v>9.5848740629332649</v>
      </c>
    </row>
    <row r="441" spans="1:5" s="12" customFormat="1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5.2552140468140247E-5</v>
      </c>
      <c r="E441" s="10">
        <f t="shared" si="19"/>
        <v>7.6934252139243089</v>
      </c>
    </row>
    <row r="442" spans="1:5" s="12" customFormat="1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5.8643011205959189E-5</v>
      </c>
      <c r="E442" s="10">
        <f t="shared" si="19"/>
        <v>9.6655624208586435</v>
      </c>
    </row>
    <row r="443" spans="1:5" s="12" customFormat="1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5.5102097902558234E-5</v>
      </c>
      <c r="E443" s="10">
        <f t="shared" si="19"/>
        <v>9.7976026275783727</v>
      </c>
    </row>
    <row r="444" spans="1:5" s="12" customFormat="1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5.1535720334199584E-5</v>
      </c>
      <c r="E444" s="10">
        <f t="shared" si="19"/>
        <v>9.8451986480705642</v>
      </c>
    </row>
    <row r="445" spans="1:5" s="12" customFormat="1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4.8370352178569855E-5</v>
      </c>
      <c r="E445" s="10">
        <f t="shared" si="19"/>
        <v>8.1636221528855586</v>
      </c>
    </row>
    <row r="446" spans="1:5" s="12" customFormat="1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5.2521402846899157E-5</v>
      </c>
      <c r="E446" s="10">
        <f t="shared" si="19"/>
        <v>9.753214911997075</v>
      </c>
    </row>
    <row r="447" spans="1:5" s="12" customFormat="1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4.9589662589273896E-5</v>
      </c>
      <c r="E447" s="10">
        <f t="shared" si="19"/>
        <v>9.909241901899561</v>
      </c>
    </row>
    <row r="448" spans="1:5" s="12" customFormat="1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4.6489003616840627E-5</v>
      </c>
      <c r="E448" s="10">
        <f t="shared" si="19"/>
        <v>7.7649975027550848</v>
      </c>
    </row>
    <row r="449" spans="1:5" s="12" customFormat="1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5.22303185354609E-5</v>
      </c>
      <c r="E449" s="10">
        <f t="shared" si="19"/>
        <v>9.8481275499236531</v>
      </c>
    </row>
    <row r="450" spans="1:5" s="12" customFormat="1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4.8933061605050624E-5</v>
      </c>
      <c r="E450" s="10">
        <f t="shared" si="19"/>
        <v>9.9247607347516205</v>
      </c>
    </row>
    <row r="451" spans="1:5" s="12" customFormat="1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4.5882351746783419E-5</v>
      </c>
      <c r="E451" s="10">
        <f t="shared" si="19"/>
        <v>8.6528832326924974</v>
      </c>
    </row>
    <row r="452" spans="1:5" s="12" customFormat="1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4.821903406311708E-5</v>
      </c>
      <c r="E452" s="10">
        <f t="shared" si="19"/>
        <v>9.7939916826629059</v>
      </c>
    </row>
    <row r="453" spans="1:5" s="12" customFormat="1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4.5817482457543377E-5</v>
      </c>
      <c r="E453" s="10">
        <f t="shared" si="19"/>
        <v>9.0765085176963183</v>
      </c>
    </row>
    <row r="454" spans="1:5" s="12" customFormat="1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4.6539435664765382E-5</v>
      </c>
      <c r="E454" s="10">
        <f t="shared" ref="E454:E517" si="22">-LN(D454)-(C454^2)/D454</f>
        <v>9.5732617491583554</v>
      </c>
    </row>
    <row r="455" spans="1:5" s="12" customFormat="1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4.5262785042997421E-5</v>
      </c>
      <c r="E455" s="10">
        <f t="shared" si="22"/>
        <v>9.9009083016826818</v>
      </c>
    </row>
    <row r="456" spans="1:5" s="12" customFormat="1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4.2926264367437035E-5</v>
      </c>
      <c r="E456" s="10">
        <f t="shared" si="22"/>
        <v>9.9029106300073124</v>
      </c>
    </row>
    <row r="457" spans="1:5" s="12" customFormat="1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4.0962450636718261E-5</v>
      </c>
      <c r="E457" s="10">
        <f t="shared" si="22"/>
        <v>10.069666474159698</v>
      </c>
    </row>
    <row r="458" spans="1:5" s="12" customFormat="1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3.8740382912867977E-5</v>
      </c>
      <c r="E458" s="10">
        <f t="shared" si="22"/>
        <v>9.8904227886056493</v>
      </c>
    </row>
    <row r="459" spans="1:5" s="12" customFormat="1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3.7471226912287741E-5</v>
      </c>
      <c r="E459" s="10">
        <f t="shared" si="22"/>
        <v>4.9938705256079032</v>
      </c>
    </row>
    <row r="460" spans="1:5" s="12" customFormat="1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5.1693962975081696E-5</v>
      </c>
      <c r="E460" s="10">
        <f t="shared" si="22"/>
        <v>8.0719243929302529</v>
      </c>
    </row>
    <row r="461" spans="1:5" s="12" customFormat="1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5.6146541747155675E-5</v>
      </c>
      <c r="E461" s="10">
        <f t="shared" si="22"/>
        <v>9.7302868201156461</v>
      </c>
    </row>
    <row r="462" spans="1:5" s="12" customFormat="1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5.2714325138306168E-5</v>
      </c>
      <c r="E462" s="10">
        <f t="shared" si="22"/>
        <v>9.818369666546765</v>
      </c>
    </row>
    <row r="463" spans="1:5" s="12" customFormat="1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4.946430777310532E-5</v>
      </c>
      <c r="E463" s="10">
        <f t="shared" si="22"/>
        <v>8.4098143410269941</v>
      </c>
    </row>
    <row r="464" spans="1:5" s="12" customFormat="1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5.2570909595032168E-5</v>
      </c>
      <c r="E464" s="10">
        <f t="shared" si="22"/>
        <v>9.8373169570809367</v>
      </c>
    </row>
    <row r="465" spans="1:5" s="12" customFormat="1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4.9262270319603416E-5</v>
      </c>
      <c r="E465" s="10">
        <f t="shared" si="22"/>
        <v>9.031295636680694</v>
      </c>
    </row>
    <row r="466" spans="1:5" s="12" customFormat="1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4.9825178545994766E-5</v>
      </c>
      <c r="E466" s="10">
        <f t="shared" si="22"/>
        <v>9.859189916025267</v>
      </c>
    </row>
    <row r="467" spans="1:5" s="12" customFormat="1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4.689169504748013E-5</v>
      </c>
      <c r="E467" s="10">
        <f t="shared" si="22"/>
        <v>9.9588643634229879</v>
      </c>
    </row>
    <row r="468" spans="1:5" s="12" customFormat="1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4.4057708561714221E-5</v>
      </c>
      <c r="E468" s="10">
        <f t="shared" si="22"/>
        <v>9.9969294699206763</v>
      </c>
    </row>
    <row r="469" spans="1:5" s="12" customFormat="1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4.1565582316589255E-5</v>
      </c>
      <c r="E469" s="10">
        <f t="shared" si="22"/>
        <v>7.8233954128781722</v>
      </c>
    </row>
    <row r="470" spans="1:5" s="12" customFormat="1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4.7027096572059386E-5</v>
      </c>
      <c r="E470" s="10">
        <f t="shared" si="22"/>
        <v>9.3325566498081436</v>
      </c>
    </row>
    <row r="471" spans="1:5" s="12" customFormat="1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4.6626127758398855E-5</v>
      </c>
      <c r="E471" s="10">
        <f t="shared" si="22"/>
        <v>9.9204707799994321</v>
      </c>
    </row>
    <row r="472" spans="1:5" s="12" customFormat="1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4.3987200140743731E-5</v>
      </c>
      <c r="E472" s="10">
        <f t="shared" si="22"/>
        <v>8.5825983501187242</v>
      </c>
    </row>
    <row r="473" spans="1:5" s="12" customFormat="1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4.6695574081772686E-5</v>
      </c>
      <c r="E473" s="10">
        <f t="shared" si="22"/>
        <v>9.9704701297410079</v>
      </c>
    </row>
    <row r="474" spans="1:5" s="12" customFormat="1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4.3850197584524556E-5</v>
      </c>
      <c r="E474" s="10">
        <f t="shared" si="22"/>
        <v>9.7162487146245837</v>
      </c>
    </row>
    <row r="475" spans="1:5" s="12" customFormat="1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4.2419889109932015E-5</v>
      </c>
      <c r="E475" s="10">
        <f t="shared" si="22"/>
        <v>9.9873382278794001</v>
      </c>
    </row>
    <row r="476" spans="1:5" s="12" customFormat="1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4.0238420814099248E-5</v>
      </c>
      <c r="E476" s="10">
        <f t="shared" si="22"/>
        <v>9.4101623676876525</v>
      </c>
    </row>
    <row r="477" spans="1:5" s="12" customFormat="1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4.035248147735106E-5</v>
      </c>
      <c r="E477" s="10">
        <f t="shared" si="22"/>
        <v>8.1708510189367729</v>
      </c>
    </row>
    <row r="478" spans="1:5" s="12" customFormat="1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4.4624265824619273E-5</v>
      </c>
      <c r="E478" s="10">
        <f t="shared" si="22"/>
        <v>3.0995523442927091</v>
      </c>
    </row>
    <row r="479" spans="1:5" s="12" customFormat="1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6.7704749926912941E-5</v>
      </c>
      <c r="E479" s="10">
        <f t="shared" si="22"/>
        <v>7.6908170757791368</v>
      </c>
    </row>
    <row r="480" spans="1:5" s="12" customFormat="1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7.3747721513756995E-5</v>
      </c>
      <c r="E480" s="10">
        <f t="shared" si="22"/>
        <v>9.5023182264953796</v>
      </c>
    </row>
    <row r="481" spans="1:5" s="12" customFormat="1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6.8542368670378834E-5</v>
      </c>
      <c r="E481" s="10">
        <f t="shared" si="22"/>
        <v>7.9234066366351108</v>
      </c>
    </row>
    <row r="482" spans="1:5" s="12" customFormat="1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7.324358143579906E-5</v>
      </c>
      <c r="E482" s="10">
        <f t="shared" si="22"/>
        <v>6.3738712199076097</v>
      </c>
    </row>
    <row r="483" spans="1:5" s="12" customFormat="1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8.7234941488408799E-5</v>
      </c>
      <c r="E483" s="10">
        <f t="shared" si="22"/>
        <v>9.0809887035805836</v>
      </c>
    </row>
    <row r="484" spans="1:5" s="12" customFormat="1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8.2674725734955572E-5</v>
      </c>
      <c r="E484" s="10">
        <f t="shared" si="22"/>
        <v>8.8853474369912249</v>
      </c>
    </row>
    <row r="485" spans="1:5" s="12" customFormat="1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8.0142442855846713E-5</v>
      </c>
      <c r="E485" s="10">
        <f t="shared" si="22"/>
        <v>9.4133340892950574</v>
      </c>
    </row>
    <row r="486" spans="1:5" s="12" customFormat="1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7.4407919267986528E-5</v>
      </c>
      <c r="E486" s="10">
        <f t="shared" si="22"/>
        <v>9.4656863194878031</v>
      </c>
    </row>
    <row r="487" spans="1:5" s="12" customFormat="1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6.9315928465059918E-5</v>
      </c>
      <c r="E487" s="10">
        <f t="shared" si="22"/>
        <v>6.9080438236477457</v>
      </c>
    </row>
    <row r="488" spans="1:5" s="12" customFormat="1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7.9859839804217835E-5</v>
      </c>
      <c r="E488" s="10">
        <f t="shared" si="22"/>
        <v>8.9569282017738185</v>
      </c>
    </row>
    <row r="489" spans="1:5" s="12" customFormat="1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7.7213595954222055E-5</v>
      </c>
      <c r="E489" s="10">
        <f t="shared" si="22"/>
        <v>7.3151165600572625</v>
      </c>
    </row>
    <row r="490" spans="1:5" s="12" customFormat="1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8.5489212802028082E-5</v>
      </c>
      <c r="E490" s="10">
        <f t="shared" si="22"/>
        <v>9.2467501200365838</v>
      </c>
    </row>
    <row r="491" spans="1:5" s="12" customFormat="1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8.0009492996699154E-5</v>
      </c>
      <c r="E491" s="10">
        <f t="shared" si="22"/>
        <v>9.3023055883624775</v>
      </c>
    </row>
    <row r="492" spans="1:5" s="12" customFormat="1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7.5038659780443667E-5</v>
      </c>
      <c r="E492" s="10">
        <f t="shared" si="22"/>
        <v>8.4158144553932051</v>
      </c>
    </row>
    <row r="493" spans="1:5" s="12" customFormat="1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7.6409549032313353E-5</v>
      </c>
      <c r="E493" s="10">
        <f t="shared" si="22"/>
        <v>9.4771136627239425</v>
      </c>
    </row>
    <row r="494" spans="1:5" s="12" customFormat="1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7.0902373110354495E-5</v>
      </c>
      <c r="E494" s="10">
        <f t="shared" si="22"/>
        <v>9.5195584627245218</v>
      </c>
    </row>
    <row r="495" spans="1:5" s="12" customFormat="1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6.6080527813329614E-5</v>
      </c>
      <c r="E495" s="10">
        <f t="shared" si="22"/>
        <v>7.8933123121548308</v>
      </c>
    </row>
    <row r="496" spans="1:5" s="12" customFormat="1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7.1028690175512144E-5</v>
      </c>
      <c r="E496" s="10">
        <f t="shared" si="22"/>
        <v>9.3719576807279861</v>
      </c>
    </row>
    <row r="497" spans="1:5" s="12" customFormat="1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6.7059661130592705E-5</v>
      </c>
      <c r="E497" s="10">
        <f t="shared" si="22"/>
        <v>9.6081264096651786</v>
      </c>
    </row>
    <row r="498" spans="1:5" s="12" customFormat="1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6.2388427684207263E-5</v>
      </c>
      <c r="E498" s="10">
        <f t="shared" si="22"/>
        <v>9.5071502958921101</v>
      </c>
    </row>
    <row r="499" spans="1:5" s="12" customFormat="1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5.9037463995135015E-5</v>
      </c>
      <c r="E499" s="10">
        <f t="shared" si="22"/>
        <v>9.7229610133840918</v>
      </c>
    </row>
    <row r="500" spans="1:5" s="12" customFormat="1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5.5148055073978589E-5</v>
      </c>
      <c r="E500" s="10">
        <f t="shared" si="22"/>
        <v>6.1566326952631893</v>
      </c>
    </row>
    <row r="501" spans="1:5" s="12" customFormat="1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6.8319708033396677E-5</v>
      </c>
      <c r="E501" s="10">
        <f t="shared" si="22"/>
        <v>9.1121765450700565</v>
      </c>
    </row>
    <row r="502" spans="1:5" s="12" customFormat="1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6.625516449388727E-5</v>
      </c>
      <c r="E502" s="10">
        <f t="shared" si="22"/>
        <v>4.1417642360162619</v>
      </c>
    </row>
    <row r="503" spans="1:5" s="12" customFormat="1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9.1927963886700208E-5</v>
      </c>
      <c r="E503" s="10">
        <f t="shared" si="22"/>
        <v>9.1898740738365383</v>
      </c>
    </row>
    <row r="504" spans="1:5" s="12" customFormat="1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8.5813439302253781E-5</v>
      </c>
      <c r="E504" s="10">
        <f t="shared" si="22"/>
        <v>9.3203996779087017</v>
      </c>
    </row>
    <row r="505" spans="1:5" s="12" customFormat="1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7.9753644082715676E-5</v>
      </c>
      <c r="E505" s="10">
        <f t="shared" si="22"/>
        <v>9.4364506235855323</v>
      </c>
    </row>
    <row r="506" spans="1:5" s="12" customFormat="1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7.3932063057625185E-5</v>
      </c>
      <c r="E506" s="10">
        <f t="shared" si="22"/>
        <v>9.4546664731099526</v>
      </c>
    </row>
    <row r="507" spans="1:5" s="12" customFormat="1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6.8988754910773376E-5</v>
      </c>
      <c r="E507" s="10">
        <f t="shared" si="22"/>
        <v>9.2920572166624655</v>
      </c>
    </row>
    <row r="508" spans="1:5" s="12" customFormat="1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6.5799770694871811E-5</v>
      </c>
      <c r="E508" s="10">
        <f t="shared" si="22"/>
        <v>7.3591318852614815</v>
      </c>
    </row>
    <row r="509" spans="1:5" s="12" customFormat="1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7.3687397000460488E-5</v>
      </c>
      <c r="E509" s="10">
        <f t="shared" si="22"/>
        <v>9.193912409440351</v>
      </c>
    </row>
    <row r="510" spans="1:5" s="12" customFormat="1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7.0387735335965E-5</v>
      </c>
      <c r="E510" s="10">
        <f t="shared" si="22"/>
        <v>3.9892476415865774</v>
      </c>
    </row>
    <row r="511" spans="1:5" s="12" customFormat="1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9.8117975363318455E-5</v>
      </c>
      <c r="E511" s="10">
        <f t="shared" si="22"/>
        <v>9.0074806243509613</v>
      </c>
    </row>
    <row r="512" spans="1:5" s="12" customFormat="1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9.2460325019054902E-5</v>
      </c>
      <c r="E512" s="10">
        <f t="shared" si="22"/>
        <v>3.3976925741384241</v>
      </c>
    </row>
    <row r="513" spans="1:5" s="12" customFormat="1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1.3092235192522229E-4</v>
      </c>
      <c r="E513" s="10">
        <f t="shared" si="22"/>
        <v>6.9876186597773309</v>
      </c>
    </row>
    <row r="514" spans="1:5" s="12" customFormat="1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1.4182810623086323E-4</v>
      </c>
      <c r="E514" s="10">
        <f t="shared" si="22"/>
        <v>8.1195502591426632</v>
      </c>
    </row>
    <row r="515" spans="1:5" s="12" customFormat="1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1.3919481139900298E-4</v>
      </c>
      <c r="E515" s="10">
        <f t="shared" si="22"/>
        <v>7.7306180690074839</v>
      </c>
    </row>
    <row r="516" spans="1:5" s="12" customFormat="1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1.4136799575406012E-4</v>
      </c>
      <c r="E516" s="10">
        <f t="shared" si="22"/>
        <v>8.4930851702417449</v>
      </c>
    </row>
    <row r="517" spans="1:5" s="12" customFormat="1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1.3438194521298046E-4</v>
      </c>
      <c r="E517" s="10">
        <f t="shared" si="22"/>
        <v>8.7734062336116416</v>
      </c>
    </row>
    <row r="518" spans="1:5" s="12" customFormat="1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1.2523400620309647E-4</v>
      </c>
      <c r="E518" s="10">
        <f t="shared" ref="E518:E581" si="25">-LN(D518)-(C518^2)/D518</f>
        <v>3.3413429348013572</v>
      </c>
    </row>
    <row r="519" spans="1:5" s="12" customFormat="1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1.7427168232211991E-4</v>
      </c>
      <c r="E519" s="10">
        <f t="shared" si="25"/>
        <v>5.3079573958006332</v>
      </c>
    </row>
    <row r="520" spans="1:5" s="12" customFormat="1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2.0859804895531267E-4</v>
      </c>
      <c r="E520" s="10">
        <f t="shared" si="25"/>
        <v>8.2932277176602707</v>
      </c>
    </row>
    <row r="521" spans="1:5" s="12" customFormat="1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1.9435799148501999E-4</v>
      </c>
      <c r="E521" s="10">
        <f t="shared" si="25"/>
        <v>7.5269869278924819</v>
      </c>
    </row>
    <row r="522" spans="1:5" s="12" customFormat="1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1.9474834303602869E-4</v>
      </c>
      <c r="E522" s="10">
        <f t="shared" si="25"/>
        <v>4.0297737736276771</v>
      </c>
    </row>
    <row r="523" spans="1:5" s="12" customFormat="1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2.5190554140276346E-4</v>
      </c>
      <c r="E523" s="10">
        <f t="shared" si="25"/>
        <v>8.285887651018168</v>
      </c>
    </row>
    <row r="524" spans="1:5" s="12" customFormat="1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2.3062050284313322E-4</v>
      </c>
      <c r="E524" s="10">
        <f t="shared" si="25"/>
        <v>8.373673259486031</v>
      </c>
    </row>
    <row r="525" spans="1:5" s="12" customFormat="1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2.1125727499877634E-4</v>
      </c>
      <c r="E525" s="10">
        <f t="shared" si="25"/>
        <v>6.9019671564254219</v>
      </c>
    </row>
    <row r="526" spans="1:5" s="12" customFormat="1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2.211075698078496E-4</v>
      </c>
      <c r="E526" s="10">
        <f t="shared" si="25"/>
        <v>7.5420551050390641</v>
      </c>
    </row>
    <row r="527" spans="1:5" s="12" customFormat="1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2.1871062299884308E-4</v>
      </c>
      <c r="E527" s="10">
        <f t="shared" si="25"/>
        <v>8.3795041438616451</v>
      </c>
    </row>
    <row r="528" spans="1:5" s="12" customFormat="1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2.0127772831558249E-4</v>
      </c>
      <c r="E528" s="10">
        <f t="shared" si="25"/>
        <v>5.5124098707398907</v>
      </c>
    </row>
    <row r="529" spans="1:5" s="12" customFormat="1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2.3486435019262411E-4</v>
      </c>
      <c r="E529" s="10">
        <f t="shared" si="25"/>
        <v>8.3561926935249353</v>
      </c>
    </row>
    <row r="530" spans="1:5" s="12" customFormat="1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2.1510525246373118E-4</v>
      </c>
      <c r="E530" s="10">
        <f t="shared" si="25"/>
        <v>8.4388992976464188</v>
      </c>
    </row>
    <row r="531" spans="1:5" s="12" customFormat="1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1.972145977034134E-4</v>
      </c>
      <c r="E531" s="10">
        <f t="shared" si="25"/>
        <v>7.8355673470769416</v>
      </c>
    </row>
    <row r="532" spans="1:5" s="12" customFormat="1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1.9227551293214055E-4</v>
      </c>
      <c r="E532" s="10">
        <f t="shared" si="25"/>
        <v>8.5506005564920748</v>
      </c>
    </row>
    <row r="533" spans="1:5" s="12" customFormat="1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1.7643453574817542E-4</v>
      </c>
      <c r="E533" s="10">
        <f t="shared" si="25"/>
        <v>7.8884157210372132</v>
      </c>
    </row>
    <row r="534" spans="1:5" s="12" customFormat="1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1.7301847843043908E-4</v>
      </c>
      <c r="E534" s="10">
        <f t="shared" si="25"/>
        <v>8.2441709635886653</v>
      </c>
    </row>
    <row r="535" spans="1:5" s="12" customFormat="1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1.6484333781188889E-4</v>
      </c>
      <c r="E535" s="10">
        <f t="shared" si="25"/>
        <v>5.3680507996015496</v>
      </c>
    </row>
    <row r="536" spans="1:5" s="12" customFormat="1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1.9732395395694554E-4</v>
      </c>
      <c r="E536" s="10">
        <f t="shared" si="25"/>
        <v>6.0952367345426222</v>
      </c>
    </row>
    <row r="537" spans="1:5" s="12" customFormat="1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2.2101235182755708E-4</v>
      </c>
      <c r="E537" s="10">
        <f t="shared" si="25"/>
        <v>8.3381974194557866</v>
      </c>
    </row>
    <row r="538" spans="1:5" s="12" customFormat="1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2.0395022804340328E-4</v>
      </c>
      <c r="E538" s="10">
        <f t="shared" si="25"/>
        <v>7.8807402652397229</v>
      </c>
    </row>
    <row r="539" spans="1:5" s="12" customFormat="1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1.9745686809635642E-4</v>
      </c>
      <c r="E539" s="10">
        <f t="shared" si="25"/>
        <v>7.9750190752256378</v>
      </c>
    </row>
    <row r="540" spans="1:5" s="12" customFormat="1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1.9019338351420272E-4</v>
      </c>
      <c r="E540" s="10">
        <f t="shared" si="25"/>
        <v>7.8719886935777232</v>
      </c>
    </row>
    <row r="541" spans="1:5" s="12" customFormat="1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1.8547538211545955E-4</v>
      </c>
      <c r="E541" s="10">
        <f t="shared" si="25"/>
        <v>8.4951173405691804</v>
      </c>
    </row>
    <row r="542" spans="1:5" s="12" customFormat="1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1.7165749409726316E-4</v>
      </c>
      <c r="E542" s="10">
        <f t="shared" si="25"/>
        <v>7.0045071524563962</v>
      </c>
    </row>
    <row r="543" spans="1:5" s="12" customFormat="1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1.8141749717385603E-4</v>
      </c>
      <c r="E543" s="10">
        <f t="shared" si="25"/>
        <v>8.6057805375473002</v>
      </c>
    </row>
    <row r="544" spans="1:5" s="12" customFormat="1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1.6659173291229485E-4</v>
      </c>
      <c r="E544" s="10">
        <f t="shared" si="25"/>
        <v>7.5844264000988657</v>
      </c>
    </row>
    <row r="545" spans="1:5" s="12" customFormat="1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1.6846244214781887E-4</v>
      </c>
      <c r="E545" s="10">
        <f t="shared" si="25"/>
        <v>8.6887842951166085</v>
      </c>
    </row>
    <row r="546" spans="1:5" s="12" customFormat="1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1.5466629105441459E-4</v>
      </c>
      <c r="E546" s="10">
        <f t="shared" si="25"/>
        <v>8.315897311363754</v>
      </c>
    </row>
    <row r="547" spans="1:5" s="12" customFormat="1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1.4802228348481804E-4</v>
      </c>
      <c r="E547" s="10">
        <f t="shared" si="25"/>
        <v>8.8178716247928328</v>
      </c>
    </row>
    <row r="548" spans="1:5" s="12" customFormat="1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1.360667050084299E-4</v>
      </c>
      <c r="E548" s="10">
        <f t="shared" si="25"/>
        <v>8.7096744161862478</v>
      </c>
    </row>
    <row r="549" spans="1:5" s="12" customFormat="1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1.2736903029667544E-4</v>
      </c>
      <c r="E549" s="10">
        <f t="shared" si="25"/>
        <v>2.2705022675453206</v>
      </c>
    </row>
    <row r="550" spans="1:5" s="12" customFormat="1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1.8841519050536186E-4</v>
      </c>
      <c r="E550" s="10">
        <f t="shared" si="25"/>
        <v>8.3802523443686017</v>
      </c>
    </row>
    <row r="551" spans="1:5" s="12" customFormat="1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1.7591478695022021E-4</v>
      </c>
      <c r="E551" s="10">
        <f t="shared" si="25"/>
        <v>8.3885589237435259</v>
      </c>
    </row>
    <row r="552" spans="1:5" s="12" customFormat="1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1.6521834957445E-4</v>
      </c>
      <c r="E552" s="10">
        <f t="shared" si="25"/>
        <v>8.5796650566920949</v>
      </c>
    </row>
    <row r="553" spans="1:5" s="12" customFormat="1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1.5348530339753425E-4</v>
      </c>
      <c r="E553" s="10">
        <f t="shared" si="25"/>
        <v>8.6018880497755426</v>
      </c>
    </row>
    <row r="554" spans="1:5" s="12" customFormat="1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1.4333957969976603E-4</v>
      </c>
      <c r="E554" s="10">
        <f t="shared" si="25"/>
        <v>8.8494751206512099</v>
      </c>
    </row>
    <row r="555" spans="1:5" s="12" customFormat="1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1.3181130790149249E-4</v>
      </c>
      <c r="E555" s="10">
        <f t="shared" si="25"/>
        <v>8.7119912233256098</v>
      </c>
    </row>
    <row r="556" spans="1:5" s="12" customFormat="1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1.2375158310107428E-4</v>
      </c>
      <c r="E556" s="10">
        <f t="shared" si="25"/>
        <v>8.8738776238203645</v>
      </c>
    </row>
    <row r="557" spans="1:5" s="12" customFormat="1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1.1524741476895402E-4</v>
      </c>
      <c r="E557" s="10">
        <f t="shared" si="25"/>
        <v>8.9891125692517182</v>
      </c>
    </row>
    <row r="558" spans="1:5" s="12" customFormat="1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1.0699689762949661E-4</v>
      </c>
      <c r="E558" s="10">
        <f t="shared" si="25"/>
        <v>7.492052907515296</v>
      </c>
    </row>
    <row r="559" spans="1:5" s="12" customFormat="1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1.134552599937619E-4</v>
      </c>
      <c r="E559" s="10">
        <f t="shared" si="25"/>
        <v>9.0834829134982016</v>
      </c>
    </row>
    <row r="560" spans="1:5" s="12" customFormat="1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1.046093383815066E-4</v>
      </c>
      <c r="E560" s="10">
        <f t="shared" si="25"/>
        <v>8.9672153488436894</v>
      </c>
    </row>
    <row r="561" spans="1:5" s="12" customFormat="1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9.8280679666347401E-5</v>
      </c>
      <c r="E561" s="10">
        <f t="shared" si="25"/>
        <v>9.1823423752206939</v>
      </c>
    </row>
    <row r="562" spans="1:5" s="12" customFormat="1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9.1164571066806415E-5</v>
      </c>
      <c r="E562" s="10">
        <f t="shared" si="25"/>
        <v>8.30027083473224</v>
      </c>
    </row>
    <row r="563" spans="1:5" s="12" customFormat="1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9.1939121835689786E-5</v>
      </c>
      <c r="E563" s="10">
        <f t="shared" si="25"/>
        <v>9.1818537944722038</v>
      </c>
    </row>
    <row r="564" spans="1:5" s="12" customFormat="1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8.5884257835654553E-5</v>
      </c>
      <c r="E564" s="10">
        <f t="shared" si="25"/>
        <v>8.5992912882049222</v>
      </c>
    </row>
    <row r="565" spans="1:5" s="12" customFormat="1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8.4977520351905414E-5</v>
      </c>
      <c r="E565" s="10">
        <f t="shared" si="25"/>
        <v>9.3386210615297731</v>
      </c>
    </row>
    <row r="566" spans="1:5" s="12" customFormat="1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7.8930110312731638E-5</v>
      </c>
      <c r="E566" s="10">
        <f t="shared" si="25"/>
        <v>9.1098126545320195</v>
      </c>
    </row>
    <row r="567" spans="1:5" s="12" customFormat="1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7.5401041551523688E-5</v>
      </c>
      <c r="E567" s="10">
        <f t="shared" si="25"/>
        <v>9.1929248527269962</v>
      </c>
    </row>
    <row r="568" spans="1:5" s="12" customFormat="1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7.1854971505184046E-5</v>
      </c>
      <c r="E568" s="10">
        <f t="shared" si="25"/>
        <v>8.5632372503282461</v>
      </c>
    </row>
    <row r="569" spans="1:5" s="12" customFormat="1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7.2601180933399561E-5</v>
      </c>
      <c r="E569" s="10">
        <f t="shared" si="25"/>
        <v>8.9353996131015503</v>
      </c>
    </row>
    <row r="570" spans="1:5" s="12" customFormat="1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7.1025196007515399E-5</v>
      </c>
      <c r="E570" s="10">
        <f t="shared" si="25"/>
        <v>9.5087926948924295</v>
      </c>
    </row>
    <row r="571" spans="1:5" s="12" customFormat="1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6.6246183498033407E-5</v>
      </c>
      <c r="E571" s="10">
        <f t="shared" si="25"/>
        <v>9.6135817483047052</v>
      </c>
    </row>
    <row r="572" spans="1:5" s="12" customFormat="1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6.1685241033216095E-5</v>
      </c>
      <c r="E572" s="10">
        <f t="shared" si="25"/>
        <v>-0.94370626896861687</v>
      </c>
    </row>
    <row r="573" spans="1:5" s="12" customFormat="1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1.1221008330778535E-4</v>
      </c>
      <c r="E573" s="10">
        <f t="shared" si="25"/>
        <v>8.9665585418019855</v>
      </c>
    </row>
    <row r="574" spans="1:5" s="12" customFormat="1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1.0467350821431192E-4</v>
      </c>
      <c r="E574" s="10">
        <f t="shared" si="25"/>
        <v>8.4243606325795124</v>
      </c>
    </row>
    <row r="575" spans="1:5" s="12" customFormat="1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1.0307374983672924E-4</v>
      </c>
      <c r="E575" s="10">
        <f t="shared" si="25"/>
        <v>9.122236647404609</v>
      </c>
    </row>
    <row r="576" spans="1:5" s="12" customFormat="1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9.5652273898142311E-5</v>
      </c>
      <c r="E576" s="10">
        <f t="shared" si="25"/>
        <v>9.2448256031908329</v>
      </c>
    </row>
    <row r="577" spans="1:5" s="12" customFormat="1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8.8480291717077205E-5</v>
      </c>
      <c r="E577" s="10">
        <f t="shared" si="25"/>
        <v>7.1842411966556794</v>
      </c>
    </row>
    <row r="578" spans="1:5" s="12" customFormat="1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9.7727633470012971E-5</v>
      </c>
      <c r="E578" s="10">
        <f t="shared" si="25"/>
        <v>9.0922813777974945</v>
      </c>
    </row>
    <row r="579" spans="1:5" s="12" customFormat="1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9.1439175569808803E-5</v>
      </c>
      <c r="E579" s="10">
        <f t="shared" si="25"/>
        <v>8.8429668392544052</v>
      </c>
    </row>
    <row r="580" spans="1:5" s="12" customFormat="1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8.8050483036446452E-5</v>
      </c>
      <c r="E580" s="10">
        <f t="shared" si="25"/>
        <v>7.7043531852963714</v>
      </c>
    </row>
    <row r="581" spans="1:5" s="12" customFormat="1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9.3475836971953355E-5</v>
      </c>
      <c r="E581" s="10">
        <f t="shared" si="25"/>
        <v>1.8084986404018046</v>
      </c>
    </row>
    <row r="582" spans="1:5" s="12" customFormat="1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1.4464943454897106E-4</v>
      </c>
      <c r="E582" s="10">
        <f t="shared" ref="E582:E645" si="28">-LN(D582)-(C582^2)/D582</f>
        <v>8.83674909620572</v>
      </c>
    </row>
    <row r="583" spans="1:5" s="12" customFormat="1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1.3304729409726367E-4</v>
      </c>
      <c r="E583" s="10">
        <f t="shared" si="28"/>
        <v>8.7402854050538981</v>
      </c>
    </row>
    <row r="584" spans="1:5" s="12" customFormat="1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1.2448185014180693E-4</v>
      </c>
      <c r="E584" s="10">
        <f t="shared" si="28"/>
        <v>7.8250434621193996</v>
      </c>
    </row>
    <row r="585" spans="1:5" s="12" customFormat="1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1.267471595085133E-4</v>
      </c>
      <c r="E585" s="10">
        <f t="shared" si="28"/>
        <v>2.1677661522059672</v>
      </c>
    </row>
    <row r="586" spans="1:5" s="12" customFormat="1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1.8863956355342058E-4</v>
      </c>
      <c r="E586" s="10">
        <f t="shared" si="28"/>
        <v>8.5739134746665844</v>
      </c>
    </row>
    <row r="587" spans="1:5" s="12" customFormat="1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1.7305718786349368E-4</v>
      </c>
      <c r="E587" s="10">
        <f t="shared" si="28"/>
        <v>7.4824077496360317</v>
      </c>
    </row>
    <row r="588" spans="1:5" s="12" customFormat="1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1.7587111172801816E-4</v>
      </c>
      <c r="E588" s="10">
        <f t="shared" si="28"/>
        <v>8.0784900307767966</v>
      </c>
    </row>
    <row r="589" spans="1:5" s="12" customFormat="1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1.6972925479971239E-4</v>
      </c>
      <c r="E589" s="10">
        <f t="shared" si="28"/>
        <v>3.6945400390266911</v>
      </c>
    </row>
    <row r="590" spans="1:5" s="12" customFormat="1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2.2640828336369678E-4</v>
      </c>
      <c r="E590" s="10">
        <f t="shared" si="28"/>
        <v>8.1724404993557123</v>
      </c>
    </row>
    <row r="591" spans="1:5" s="12" customFormat="1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2.1157112361068896E-4</v>
      </c>
      <c r="E591" s="10">
        <f t="shared" si="28"/>
        <v>7.6358392437412625</v>
      </c>
    </row>
    <row r="592" spans="1:5" s="12" customFormat="1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2.0845875741671628E-4</v>
      </c>
      <c r="E592" s="10">
        <f t="shared" si="28"/>
        <v>8.3445376303706205</v>
      </c>
    </row>
    <row r="593" spans="1:5" s="12" customFormat="1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1.9334868110347864E-4</v>
      </c>
      <c r="E593" s="10">
        <f t="shared" si="28"/>
        <v>6.9742724315769768</v>
      </c>
    </row>
    <row r="594" spans="1:5" s="12" customFormat="1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2.0274056540587942E-4</v>
      </c>
      <c r="E594" s="10">
        <f t="shared" si="28"/>
        <v>8.4043117421538405</v>
      </c>
    </row>
    <row r="595" spans="1:5" s="12" customFormat="1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1.8754151555876078E-4</v>
      </c>
      <c r="E595" s="10">
        <f t="shared" si="28"/>
        <v>7.2289187430039812</v>
      </c>
    </row>
    <row r="596" spans="1:5" s="12" customFormat="1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1.9318584677104276E-4</v>
      </c>
      <c r="E596" s="10">
        <f t="shared" si="28"/>
        <v>7.0750929083579317</v>
      </c>
    </row>
    <row r="597" spans="1:5" s="12" customFormat="1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2.0096015293092996E-4</v>
      </c>
      <c r="E597" s="10">
        <f t="shared" si="28"/>
        <v>5.8251182592295514</v>
      </c>
    </row>
    <row r="598" spans="1:5" s="12" customFormat="1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2.2928139370967569E-4</v>
      </c>
      <c r="E598" s="10">
        <f t="shared" si="28"/>
        <v>7.4083522831623929</v>
      </c>
    </row>
    <row r="599" spans="1:5" s="12" customFormat="1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2.2860857111727082E-4</v>
      </c>
      <c r="E599" s="10">
        <f t="shared" si="28"/>
        <v>4.8155506330119788</v>
      </c>
    </row>
    <row r="600" spans="1:5" s="12" customFormat="1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2.7743157693024985E-4</v>
      </c>
      <c r="E600" s="10">
        <f t="shared" si="28"/>
        <v>8.1891177887106359</v>
      </c>
    </row>
    <row r="601" spans="1:5" s="12" customFormat="1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2.5385900776869535E-4</v>
      </c>
      <c r="E601" s="10">
        <f t="shared" si="28"/>
        <v>8.0408994595548684</v>
      </c>
    </row>
    <row r="602" spans="1:5" s="12" customFormat="1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2.374217306152384E-4</v>
      </c>
      <c r="E602" s="10">
        <f t="shared" si="28"/>
        <v>8.199683494256238</v>
      </c>
    </row>
    <row r="603" spans="1:5" s="12" customFormat="1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2.2031738800013236E-4</v>
      </c>
      <c r="E603" s="10">
        <f t="shared" si="28"/>
        <v>8.2262900420800236</v>
      </c>
    </row>
    <row r="604" spans="1:5" s="12" customFormat="1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2.0542724160143018E-4</v>
      </c>
      <c r="E604" s="10">
        <f t="shared" si="28"/>
        <v>7.3671953285519827</v>
      </c>
    </row>
    <row r="605" spans="1:5" s="12" customFormat="1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2.0755178814478402E-4</v>
      </c>
      <c r="E605" s="10">
        <f t="shared" si="28"/>
        <v>7.3907175284256494</v>
      </c>
    </row>
    <row r="606" spans="1:5" s="12" customFormat="1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2.0909911889147419E-4</v>
      </c>
      <c r="E606" s="10">
        <f t="shared" si="28"/>
        <v>8.4575841446024782</v>
      </c>
    </row>
    <row r="607" spans="1:5" s="12" customFormat="1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1.9191361330751314E-4</v>
      </c>
      <c r="E607" s="10">
        <f t="shared" si="28"/>
        <v>8.2645822933250432</v>
      </c>
    </row>
    <row r="608" spans="1:5" s="12" customFormat="1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1.8071299888079934E-4</v>
      </c>
      <c r="E608" s="10">
        <f t="shared" si="28"/>
        <v>5.0846583521307522</v>
      </c>
    </row>
    <row r="609" spans="1:5" s="12" customFormat="1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2.1907674960974861E-4</v>
      </c>
      <c r="E609" s="10">
        <f t="shared" si="28"/>
        <v>8.259004154311878</v>
      </c>
    </row>
    <row r="610" spans="1:5" s="12" customFormat="1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2.037834963314674E-4</v>
      </c>
      <c r="E610" s="10">
        <f t="shared" si="28"/>
        <v>8.4910972732555869</v>
      </c>
    </row>
    <row r="611" spans="1:5" s="12" customFormat="1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1.8693717327272264E-4</v>
      </c>
      <c r="E611" s="10">
        <f t="shared" si="28"/>
        <v>7.5739258763521438</v>
      </c>
    </row>
    <row r="612" spans="1:5" s="12" customFormat="1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1.8723916136838322E-4</v>
      </c>
      <c r="E612" s="10">
        <f t="shared" si="28"/>
        <v>7.3780935022732308</v>
      </c>
    </row>
    <row r="613" spans="1:5" s="12" customFormat="1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1.9057230181943968E-4</v>
      </c>
      <c r="E613" s="10">
        <f t="shared" si="28"/>
        <v>8.3585432071001975</v>
      </c>
    </row>
    <row r="614" spans="1:5" s="12" customFormat="1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1.7807747636832032E-4</v>
      </c>
      <c r="E614" s="10">
        <f t="shared" si="28"/>
        <v>8.6228924644360543</v>
      </c>
    </row>
    <row r="615" spans="1:5" s="12" customFormat="1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1.6357129413790343E-4</v>
      </c>
      <c r="E615" s="10">
        <f t="shared" si="28"/>
        <v>8.5714630956558153</v>
      </c>
    </row>
    <row r="616" spans="1:5" s="12" customFormat="1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1.5221720435845335E-4</v>
      </c>
      <c r="E616" s="10">
        <f t="shared" si="28"/>
        <v>6.9646244447868728</v>
      </c>
    </row>
    <row r="617" spans="1:5" s="12" customFormat="1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1.6305651898231477E-4</v>
      </c>
      <c r="E617" s="10">
        <f t="shared" si="28"/>
        <v>8.3213186047373284</v>
      </c>
    </row>
    <row r="618" spans="1:5" s="12" customFormat="1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1.5518693203042192E-4</v>
      </c>
      <c r="E618" s="10">
        <f t="shared" si="28"/>
        <v>8.7666671573803079</v>
      </c>
    </row>
    <row r="619" spans="1:5" s="12" customFormat="1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1.4263844603092001E-4</v>
      </c>
      <c r="E619" s="10">
        <f t="shared" si="28"/>
        <v>7.4251234848623833</v>
      </c>
    </row>
    <row r="620" spans="1:5" s="12" customFormat="1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1.4817550888918904E-4</v>
      </c>
      <c r="E620" s="10">
        <f t="shared" si="28"/>
        <v>8.801851590904306</v>
      </c>
    </row>
    <row r="621" spans="1:5" s="12" customFormat="1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1.3639134659502024E-4</v>
      </c>
      <c r="E621" s="10">
        <f t="shared" si="28"/>
        <v>8.5557945999953855</v>
      </c>
    </row>
    <row r="622" spans="1:5" s="12" customFormat="1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1.2939297576041321E-4</v>
      </c>
      <c r="E622" s="10">
        <f t="shared" si="28"/>
        <v>7.3416550134452585</v>
      </c>
    </row>
    <row r="623" spans="1:5" s="12" customFormat="1">
      <c r="A623" s="6">
        <v>39450</v>
      </c>
      <c r="B623">
        <v>1447.16</v>
      </c>
      <c r="C623" s="8">
        <f t="shared" si="27"/>
        <v>0</v>
      </c>
      <c r="D623" s="9">
        <f t="shared" si="29"/>
        <v>1.3649335555189704E-4</v>
      </c>
      <c r="E623" s="10">
        <f t="shared" si="28"/>
        <v>8.8992346217995166</v>
      </c>
    </row>
    <row r="624" spans="1:5" s="12" customFormat="1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1.2557069652427576E-4</v>
      </c>
      <c r="E624" s="10">
        <f t="shared" si="28"/>
        <v>4.1823346549005933</v>
      </c>
    </row>
    <row r="625" spans="1:5" s="12" customFormat="1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1.6590117087443505E-4</v>
      </c>
      <c r="E625" s="10">
        <f t="shared" si="28"/>
        <v>8.6414956326576782</v>
      </c>
    </row>
    <row r="626" spans="1:5" s="12" customFormat="1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1.5320151279105278E-4</v>
      </c>
      <c r="E626" s="10">
        <f t="shared" si="28"/>
        <v>6.5853266799672454</v>
      </c>
    </row>
    <row r="627" spans="1:5" s="12" customFormat="1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1.6886610982815944E-4</v>
      </c>
      <c r="E627" s="10">
        <f t="shared" si="28"/>
        <v>7.5872236152096075</v>
      </c>
    </row>
    <row r="628" spans="1:5" s="12" customFormat="1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1.7051360916666458E-4</v>
      </c>
      <c r="E628" s="10">
        <f t="shared" si="28"/>
        <v>8.3062068221113439</v>
      </c>
    </row>
    <row r="629" spans="1:5" s="12" customFormat="1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1.6180150967059077E-4</v>
      </c>
      <c r="E629" s="10">
        <f t="shared" si="28"/>
        <v>7.5867789870105664</v>
      </c>
    </row>
    <row r="630" spans="1:5" s="12" customFormat="1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1.6401910567859335E-4</v>
      </c>
      <c r="E630" s="10">
        <f t="shared" si="28"/>
        <v>7.9950563194475652</v>
      </c>
    </row>
    <row r="631" spans="1:5" s="12" customFormat="1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1.6047756781413768E-4</v>
      </c>
      <c r="E631" s="10">
        <f t="shared" si="28"/>
        <v>4.8660706173071855</v>
      </c>
    </row>
    <row r="632" spans="1:5" s="12" customFormat="1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1.9921122555751174E-4</v>
      </c>
      <c r="E632" s="10">
        <f t="shared" si="28"/>
        <v>8.3630441990000364</v>
      </c>
    </row>
    <row r="633" spans="1:5" s="12" customFormat="1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1.8527759627305393E-4</v>
      </c>
      <c r="E633" s="10">
        <f t="shared" si="28"/>
        <v>4.0254767885780591</v>
      </c>
    </row>
    <row r="634" spans="1:5" s="12" customFormat="1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2.4055741549421436E-4</v>
      </c>
      <c r="E634" s="10">
        <f t="shared" si="28"/>
        <v>8.1806271461888507</v>
      </c>
    </row>
    <row r="635" spans="1:5" s="12" customFormat="1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2.2332846773139998E-4</v>
      </c>
      <c r="E635" s="10">
        <f t="shared" si="28"/>
        <v>7.8566382640084154</v>
      </c>
    </row>
    <row r="636" spans="1:5" s="12" customFormat="1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2.1484851538784328E-4</v>
      </c>
      <c r="E636" s="10">
        <f t="shared" si="28"/>
        <v>6.3056145166559228</v>
      </c>
    </row>
    <row r="637" spans="1:5" s="12" customFormat="1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2.3522691385673426E-4</v>
      </c>
      <c r="E637" s="10">
        <f t="shared" si="28"/>
        <v>7.924486301875036</v>
      </c>
    </row>
    <row r="638" spans="1:5" s="12" customFormat="1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2.2387409446866856E-4</v>
      </c>
      <c r="E638" s="10">
        <f t="shared" si="28"/>
        <v>7.2791554493256889</v>
      </c>
    </row>
    <row r="639" spans="1:5" s="12" customFormat="1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2.2610673267373947E-4</v>
      </c>
      <c r="E639" s="10">
        <f t="shared" si="28"/>
        <v>7.0325610991122645</v>
      </c>
    </row>
    <row r="640" spans="1:5" s="12" customFormat="1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2.3281115010716647E-4</v>
      </c>
      <c r="E640" s="10">
        <f t="shared" si="28"/>
        <v>8.2023095736566258</v>
      </c>
    </row>
    <row r="641" spans="1:5" s="12" customFormat="1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2.1639488681484133E-4</v>
      </c>
      <c r="E641" s="10">
        <f t="shared" si="28"/>
        <v>8.3335246236821394</v>
      </c>
    </row>
    <row r="642" spans="1:5" s="12" customFormat="1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2.001827387325543E-4</v>
      </c>
      <c r="E642" s="10">
        <f t="shared" si="28"/>
        <v>7.1110200960014849</v>
      </c>
    </row>
    <row r="643" spans="1:5" s="12" customFormat="1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2.069960578344971E-4</v>
      </c>
      <c r="E643" s="10">
        <f t="shared" si="28"/>
        <v>7.7593366138059983</v>
      </c>
    </row>
    <row r="644" spans="1:5" s="12" customFormat="1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2.0222553900777065E-4</v>
      </c>
      <c r="E644" s="10">
        <f t="shared" si="28"/>
        <v>7.9647997863044626</v>
      </c>
    </row>
    <row r="645" spans="1:5" s="12" customFormat="1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1.945240009554236E-4</v>
      </c>
      <c r="E645" s="10">
        <f t="shared" si="28"/>
        <v>3.2823097988427943</v>
      </c>
    </row>
    <row r="646" spans="1:5" s="12" customFormat="1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2.6376185049894341E-4</v>
      </c>
      <c r="E646" s="10">
        <f t="shared" ref="E646:E709" si="31">-LN(D646)-(C646^2)/D646</f>
        <v>8.0201167720124502</v>
      </c>
    </row>
    <row r="647" spans="1:5" s="12" customFormat="1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2.4624621105338054E-4</v>
      </c>
      <c r="E647" s="10">
        <f t="shared" si="31"/>
        <v>8.0566492080716365</v>
      </c>
    </row>
    <row r="648" spans="1:5" s="12" customFormat="1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2.3064408010714096E-4</v>
      </c>
      <c r="E648" s="10">
        <f t="shared" si="31"/>
        <v>8.2980176675393675</v>
      </c>
    </row>
    <row r="649" spans="1:5" s="12" customFormat="1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2.1273204726540536E-4</v>
      </c>
      <c r="E649" s="10">
        <f t="shared" si="31"/>
        <v>8.2924523069167666</v>
      </c>
    </row>
    <row r="650" spans="1:5" s="12" customFormat="1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1.9784868264537307E-4</v>
      </c>
      <c r="E650" s="10">
        <f t="shared" si="31"/>
        <v>8.2611704406278328</v>
      </c>
    </row>
    <row r="651" spans="1:5" s="12" customFormat="1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1.8581377501872208E-4</v>
      </c>
      <c r="E651" s="10">
        <f t="shared" si="31"/>
        <v>7.5947629805869354</v>
      </c>
    </row>
    <row r="652" spans="1:5" s="12" customFormat="1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1.8589254211994762E-4</v>
      </c>
      <c r="E652" s="10">
        <f t="shared" si="31"/>
        <v>7.6213062131228195</v>
      </c>
    </row>
    <row r="653" spans="1:5" s="12" customFormat="1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1.8555269294336454E-4</v>
      </c>
      <c r="E653" s="10">
        <f t="shared" si="31"/>
        <v>8.5883893581261574</v>
      </c>
    </row>
    <row r="654" spans="1:5" s="12" customFormat="1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1.7027865238025509E-4</v>
      </c>
      <c r="E654" s="10">
        <f t="shared" si="31"/>
        <v>8.6733564235512297</v>
      </c>
    </row>
    <row r="655" spans="1:5" s="12" customFormat="1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1.5638605421505289E-4</v>
      </c>
      <c r="E655" s="10">
        <f t="shared" si="31"/>
        <v>8.3183214361810069</v>
      </c>
    </row>
    <row r="656" spans="1:5" s="12" customFormat="1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1.4947735884884432E-4</v>
      </c>
      <c r="E656" s="10">
        <f t="shared" si="31"/>
        <v>7.7007126808159594</v>
      </c>
    </row>
    <row r="657" spans="1:5" s="12" customFormat="1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1.5119593104408196E-4</v>
      </c>
      <c r="E657" s="10">
        <f t="shared" si="31"/>
        <v>8.3861786512632168</v>
      </c>
    </row>
    <row r="658" spans="1:5" s="12" customFormat="1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1.4413114688019212E-4</v>
      </c>
      <c r="E658" s="10">
        <f t="shared" si="31"/>
        <v>7.5210717391376622</v>
      </c>
    </row>
    <row r="659" spans="1:5" s="12" customFormat="1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1.4843358170134389E-4</v>
      </c>
      <c r="E659" s="10">
        <f t="shared" si="31"/>
        <v>8.4929554205532209</v>
      </c>
    </row>
    <row r="660" spans="1:5" s="12" customFormat="1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1.4042891673328662E-4</v>
      </c>
      <c r="E660" s="10">
        <f t="shared" si="31"/>
        <v>8.8647893404410034</v>
      </c>
    </row>
    <row r="661" spans="1:5" s="12" customFormat="1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1.2922299447465648E-4</v>
      </c>
      <c r="E661" s="10">
        <f t="shared" si="31"/>
        <v>8.3352145300922871</v>
      </c>
    </row>
    <row r="662" spans="1:5" s="12" customFormat="1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1.2562227490473262E-4</v>
      </c>
      <c r="E662" s="10">
        <f t="shared" si="31"/>
        <v>3.1405104122593812</v>
      </c>
    </row>
    <row r="663" spans="1:5" s="12" customFormat="1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1.7687946436025561E-4</v>
      </c>
      <c r="E663" s="10">
        <f t="shared" si="31"/>
        <v>8.6384324248604347</v>
      </c>
    </row>
    <row r="664" spans="1:5" s="12" customFormat="1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1.6235026838118849E-4</v>
      </c>
      <c r="E664" s="10">
        <f t="shared" si="31"/>
        <v>8.6525403617768966</v>
      </c>
    </row>
    <row r="665" spans="1:5" s="12" customFormat="1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1.5009465965853811E-4</v>
      </c>
      <c r="E665" s="10">
        <f t="shared" si="31"/>
        <v>8.6214233580819322</v>
      </c>
    </row>
    <row r="666" spans="1:5" s="12" customFormat="1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1.4023790559154127E-4</v>
      </c>
      <c r="E666" s="10">
        <f t="shared" si="31"/>
        <v>5.416515208423899</v>
      </c>
    </row>
    <row r="667" spans="1:5" s="12" customFormat="1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1.6939514403308209E-4</v>
      </c>
      <c r="E667" s="10">
        <f t="shared" si="31"/>
        <v>8.2657051118387397</v>
      </c>
    </row>
    <row r="668" spans="1:5" s="12" customFormat="1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1.6141418232277054E-4</v>
      </c>
      <c r="E668" s="10">
        <f t="shared" si="31"/>
        <v>7.2501355906352494</v>
      </c>
    </row>
    <row r="669" spans="1:5" s="12" customFormat="1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1.681937980352034E-4</v>
      </c>
      <c r="E669" s="10">
        <f t="shared" si="31"/>
        <v>0.49375615082526458</v>
      </c>
    </row>
    <row r="670" spans="1:5" s="12" customFormat="1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2.6939795998269967E-4</v>
      </c>
      <c r="E670" s="10">
        <f t="shared" si="31"/>
        <v>7.9189463344433904</v>
      </c>
    </row>
    <row r="671" spans="1:5" s="12" customFormat="1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2.5327729256610458E-4</v>
      </c>
      <c r="E671" s="10">
        <f t="shared" si="31"/>
        <v>8.1772436306854104</v>
      </c>
    </row>
    <row r="672" spans="1:5" s="12" customFormat="1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2.3404920513445986E-4</v>
      </c>
      <c r="E672" s="10">
        <f t="shared" si="31"/>
        <v>6.5144481606173033</v>
      </c>
    </row>
    <row r="673" spans="1:5" s="12" customFormat="1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2.5038126409929022E-4</v>
      </c>
      <c r="E673" s="10">
        <f t="shared" si="31"/>
        <v>7.9719846939917813</v>
      </c>
    </row>
    <row r="674" spans="1:5" s="12" customFormat="1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2.3591471719063651E-4</v>
      </c>
      <c r="E674" s="10">
        <f t="shared" si="31"/>
        <v>0.72823503427495417</v>
      </c>
    </row>
    <row r="675" spans="1:5" s="12" customFormat="1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3.6605457811741341E-4</v>
      </c>
      <c r="E675" s="10">
        <f t="shared" si="31"/>
        <v>6.3013018472450293</v>
      </c>
    </row>
    <row r="676" spans="1:5" s="12" customFormat="1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3.8369159651737388E-4</v>
      </c>
      <c r="E676" s="10">
        <f t="shared" si="31"/>
        <v>6.3714025414601592</v>
      </c>
    </row>
    <row r="677" spans="1:5" s="12" customFormat="1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3.983645148254382E-4</v>
      </c>
      <c r="E677" s="10">
        <f t="shared" si="31"/>
        <v>7.2388678622963303</v>
      </c>
    </row>
    <row r="678" spans="1:5" s="12" customFormat="1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3.8348012414772173E-4</v>
      </c>
      <c r="E678" s="10">
        <f t="shared" si="31"/>
        <v>7.852381124632779</v>
      </c>
    </row>
    <row r="679" spans="1:5" s="12" customFormat="1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3.5079866551237376E-4</v>
      </c>
      <c r="E679" s="10">
        <f t="shared" si="31"/>
        <v>7.7362586860286608</v>
      </c>
    </row>
    <row r="680" spans="1:5" s="12" customFormat="1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3.270205417473755E-4</v>
      </c>
      <c r="E680" s="10">
        <f t="shared" si="31"/>
        <v>7.6238531301102963</v>
      </c>
    </row>
    <row r="681" spans="1:5" s="12" customFormat="1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3.0992541629791846E-4</v>
      </c>
      <c r="E681" s="10">
        <f t="shared" si="31"/>
        <v>7.8752427371600016</v>
      </c>
    </row>
    <row r="682" spans="1:5" s="12" customFormat="1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2.8868431735472989E-4</v>
      </c>
      <c r="E682" s="10">
        <f t="shared" si="31"/>
        <v>8.0381341899759615</v>
      </c>
    </row>
    <row r="683" spans="1:5" s="12" customFormat="1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2.667788580490673E-4</v>
      </c>
      <c r="E683" s="10">
        <f t="shared" si="31"/>
        <v>3.399088560115068</v>
      </c>
    </row>
    <row r="684" spans="1:5" s="12" customFormat="1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3.5160855572378958E-4</v>
      </c>
      <c r="E684" s="10">
        <f t="shared" si="31"/>
        <v>7.9423536403916861</v>
      </c>
    </row>
    <row r="685" spans="1:5" s="12" customFormat="1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3.2166128889553509E-4</v>
      </c>
      <c r="E685" s="10">
        <f t="shared" si="31"/>
        <v>8.0367444133966845</v>
      </c>
    </row>
    <row r="686" spans="1:5" s="12" customFormat="1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2.9423529823147365E-4</v>
      </c>
      <c r="E686" s="10">
        <f t="shared" si="31"/>
        <v>8.1289772280655335</v>
      </c>
    </row>
    <row r="687" spans="1:5" s="12" customFormat="1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2.6918616263558076E-4</v>
      </c>
      <c r="E687" s="10">
        <f t="shared" si="31"/>
        <v>8.2110483663249916</v>
      </c>
    </row>
    <row r="688" spans="1:5" s="12" customFormat="1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2.465392059516985E-4</v>
      </c>
      <c r="E688" s="10">
        <f t="shared" si="31"/>
        <v>8.2024876785468841</v>
      </c>
    </row>
    <row r="689" spans="1:5" s="12" customFormat="1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2.2789384203085567E-4</v>
      </c>
      <c r="E689" s="10">
        <f t="shared" si="31"/>
        <v>8.0992992263390278</v>
      </c>
    </row>
    <row r="690" spans="1:5" s="12" customFormat="1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2.142163314366217E-4</v>
      </c>
      <c r="E690" s="10">
        <f t="shared" si="31"/>
        <v>8.3550823871948818</v>
      </c>
    </row>
    <row r="691" spans="1:5" s="12" customFormat="1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1.9797658853482519E-4</v>
      </c>
      <c r="E691" s="10">
        <f t="shared" si="31"/>
        <v>6.4306264967655302</v>
      </c>
    </row>
    <row r="692" spans="1:5" s="12" customFormat="1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2.1614669869265854E-4</v>
      </c>
      <c r="E692" s="10">
        <f t="shared" si="31"/>
        <v>8.3865801727224216</v>
      </c>
    </row>
    <row r="693" spans="1:5" s="12" customFormat="1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1.9901897014740243E-4</v>
      </c>
      <c r="E693" s="10">
        <f t="shared" si="31"/>
        <v>8.4157983531070926</v>
      </c>
    </row>
    <row r="694" spans="1:5" s="12" customFormat="1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1.8424049728922991E-4</v>
      </c>
      <c r="E694" s="10">
        <f t="shared" si="31"/>
        <v>5.8045695328257318</v>
      </c>
    </row>
    <row r="695" spans="1:5" s="12" customFormat="1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2.1196794765947395E-4</v>
      </c>
      <c r="E695" s="10">
        <f t="shared" si="31"/>
        <v>8.4572453340699987</v>
      </c>
    </row>
    <row r="696" spans="1:5" s="12" customFormat="1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1.9429327910146026E-4</v>
      </c>
      <c r="E696" s="10">
        <f t="shared" si="31"/>
        <v>6.852690689183488</v>
      </c>
    </row>
    <row r="697" spans="1:5" s="12" customFormat="1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2.0561560027862721E-4</v>
      </c>
      <c r="E697" s="10">
        <f t="shared" si="31"/>
        <v>8.4777635680293422</v>
      </c>
    </row>
    <row r="698" spans="1:5" s="12" customFormat="1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1.8868088249217066E-4</v>
      </c>
      <c r="E698" s="10">
        <f t="shared" si="31"/>
        <v>8.1640767071047868</v>
      </c>
    </row>
    <row r="699" spans="1:5" s="12" customFormat="1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1.7954048992053061E-4</v>
      </c>
      <c r="E699" s="10">
        <f t="shared" si="31"/>
        <v>8.5782733092686794</v>
      </c>
    </row>
    <row r="700" spans="1:5" s="12" customFormat="1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1.6544966078769525E-4</v>
      </c>
      <c r="E700" s="10">
        <f t="shared" si="31"/>
        <v>8.4559881312160936</v>
      </c>
    </row>
    <row r="701" spans="1:5" s="12" customFormat="1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1.5538554148511246E-4</v>
      </c>
      <c r="E701" s="10">
        <f t="shared" si="31"/>
        <v>8.4981382267485532</v>
      </c>
    </row>
    <row r="702" spans="1:5" s="12" customFormat="1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1.4628257983712798E-4</v>
      </c>
      <c r="E702" s="10">
        <f t="shared" si="31"/>
        <v>8.8224102356702545</v>
      </c>
    </row>
    <row r="703" spans="1:5" s="12" customFormat="1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1.3457220588350424E-4</v>
      </c>
      <c r="E703" s="10">
        <f t="shared" si="31"/>
        <v>8.8010414965418864</v>
      </c>
    </row>
    <row r="704" spans="1:5" s="12" customFormat="1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1.2508337243653773E-4</v>
      </c>
      <c r="E704" s="10">
        <f t="shared" si="31"/>
        <v>8.8682555449192328</v>
      </c>
    </row>
    <row r="705" spans="1:5" s="12" customFormat="1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1.1642017459116034E-4</v>
      </c>
      <c r="E705" s="10">
        <f t="shared" si="31"/>
        <v>6.5346525215130082</v>
      </c>
    </row>
    <row r="706" spans="1:5" s="12" customFormat="1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1.318049549113512E-4</v>
      </c>
      <c r="E706" s="10">
        <f t="shared" si="31"/>
        <v>8.8547606656792173</v>
      </c>
    </row>
    <row r="707" spans="1:5" s="12" customFormat="1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1.2217682712134081E-4</v>
      </c>
      <c r="E707" s="10">
        <f t="shared" si="31"/>
        <v>8.841816434755037</v>
      </c>
    </row>
    <row r="708" spans="1:5" s="12" customFormat="1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1.1425519276876847E-4</v>
      </c>
      <c r="E708" s="10">
        <f t="shared" si="31"/>
        <v>8.5646103540622391</v>
      </c>
    </row>
    <row r="709" spans="1:5" s="12" customFormat="1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1.1021469767954951E-4</v>
      </c>
      <c r="E709" s="10">
        <f t="shared" si="31"/>
        <v>6.1360929694567083</v>
      </c>
    </row>
    <row r="710" spans="1:5" s="12" customFormat="1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1.2901819411239337E-4</v>
      </c>
      <c r="E710" s="10">
        <f t="shared" ref="E710:E773" si="34">-LN(D710)-(C710^2)/D710</f>
        <v>8.8511916687323744</v>
      </c>
    </row>
    <row r="711" spans="1:5" s="12" customFormat="1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1.1989044878021085E-4</v>
      </c>
      <c r="E711" s="10">
        <f t="shared" si="34"/>
        <v>8.6516592507119316</v>
      </c>
    </row>
    <row r="712" spans="1:5" s="12" customFormat="1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1.1423248669799492E-4</v>
      </c>
      <c r="E712" s="10">
        <f t="shared" si="34"/>
        <v>8.0140157583738798</v>
      </c>
    </row>
    <row r="713" spans="1:5" s="12" customFormat="1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1.1544042557111002E-4</v>
      </c>
      <c r="E713" s="10">
        <f t="shared" si="34"/>
        <v>9.0654737585108087</v>
      </c>
    </row>
    <row r="714" spans="1:5" s="12" customFormat="1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1.0642254555824792E-4</v>
      </c>
      <c r="E714" s="10">
        <f t="shared" si="34"/>
        <v>8.9973286816507638</v>
      </c>
    </row>
    <row r="715" spans="1:5" s="12" customFormat="1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9.9541053338539885E-5</v>
      </c>
      <c r="E715" s="10">
        <f t="shared" si="34"/>
        <v>8.0894528674407429</v>
      </c>
    </row>
    <row r="716" spans="1:5" s="12" customFormat="1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1.0128343044944857E-4</v>
      </c>
      <c r="E716" s="10">
        <f t="shared" si="34"/>
        <v>9.1821514029839371</v>
      </c>
    </row>
    <row r="717" spans="1:5" s="12" customFormat="1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9.36561593912322E-5</v>
      </c>
      <c r="E717" s="10">
        <f t="shared" si="34"/>
        <v>9.2672696193478803</v>
      </c>
    </row>
    <row r="718" spans="1:5" s="12" customFormat="1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8.6651365940962721E-5</v>
      </c>
      <c r="E718" s="10">
        <f t="shared" si="34"/>
        <v>8.3611382199264188</v>
      </c>
    </row>
    <row r="719" spans="1:5" s="12" customFormat="1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8.738129401528267E-5</v>
      </c>
      <c r="E719" s="10">
        <f t="shared" si="34"/>
        <v>6.395919850835428</v>
      </c>
    </row>
    <row r="720" spans="1:5" s="12" customFormat="1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1.0236651461659457E-4</v>
      </c>
      <c r="E720" s="10">
        <f t="shared" si="34"/>
        <v>9.1200284755262935</v>
      </c>
    </row>
    <row r="721" spans="1:5" s="12" customFormat="1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9.508283265910411E-5</v>
      </c>
      <c r="E721" s="10">
        <f t="shared" si="34"/>
        <v>7.4253502446111774</v>
      </c>
    </row>
    <row r="722" spans="1:5" s="12" customFormat="1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1.0243707873055469E-4</v>
      </c>
      <c r="E722" s="10">
        <f t="shared" si="34"/>
        <v>8.7286977158999264</v>
      </c>
    </row>
    <row r="723" spans="1:5" s="12" customFormat="1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9.8484773207986639E-5</v>
      </c>
      <c r="E723" s="10">
        <f t="shared" si="34"/>
        <v>9.0661468379862278</v>
      </c>
    </row>
    <row r="724" spans="1:5" s="12" customFormat="1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9.2288431658155964E-5</v>
      </c>
      <c r="E724" s="10">
        <f t="shared" si="34"/>
        <v>8.9821975594637617</v>
      </c>
    </row>
    <row r="725" spans="1:5" s="12" customFormat="1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8.7712972888576954E-5</v>
      </c>
      <c r="E725" s="10">
        <f t="shared" si="34"/>
        <v>9.3152328581235651</v>
      </c>
    </row>
    <row r="726" spans="1:5" s="12" customFormat="1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8.1366867475955482E-5</v>
      </c>
      <c r="E726" s="10">
        <f t="shared" si="34"/>
        <v>8.0604604064990522</v>
      </c>
    </row>
    <row r="727" spans="1:5" s="12" customFormat="1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8.4601792902185707E-5</v>
      </c>
      <c r="E727" s="10">
        <f t="shared" si="34"/>
        <v>8.9815967170689639</v>
      </c>
    </row>
    <row r="728" spans="1:5" s="12" customFormat="1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8.1137411573309605E-5</v>
      </c>
      <c r="E728" s="10">
        <f t="shared" si="34"/>
        <v>9.4180514004350737</v>
      </c>
    </row>
    <row r="729" spans="1:5" s="12" customFormat="1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7.5199561393543546E-5</v>
      </c>
      <c r="E729" s="10">
        <f t="shared" si="34"/>
        <v>4.4408530139481162</v>
      </c>
    </row>
    <row r="730" spans="1:5" s="12" customFormat="1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1.0148642465640479E-4</v>
      </c>
      <c r="E730" s="10">
        <f t="shared" si="34"/>
        <v>-0.20610051706537824</v>
      </c>
    </row>
    <row r="731" spans="1:5" s="12" customFormat="1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1.7328549289369219E-4</v>
      </c>
      <c r="E731" s="10">
        <f t="shared" si="34"/>
        <v>8.6569344990653452</v>
      </c>
    </row>
    <row r="732" spans="1:5" s="12" customFormat="1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1.5910815311410476E-4</v>
      </c>
      <c r="E732" s="10">
        <f t="shared" si="34"/>
        <v>8.708568467427698</v>
      </c>
    </row>
    <row r="733" spans="1:5" s="12" customFormat="1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1.4664838596362877E-4</v>
      </c>
      <c r="E733" s="10">
        <f t="shared" si="34"/>
        <v>6.8811844769086967</v>
      </c>
    </row>
    <row r="734" spans="1:5" s="12" customFormat="1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1.5861675186867684E-4</v>
      </c>
      <c r="E734" s="10">
        <f t="shared" si="34"/>
        <v>8.6812058611156679</v>
      </c>
    </row>
    <row r="735" spans="1:5" s="12" customFormat="1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1.4660251194602587E-4</v>
      </c>
      <c r="E735" s="10">
        <f t="shared" si="34"/>
        <v>7.2835473421910644</v>
      </c>
    </row>
    <row r="736" spans="1:5" s="12" customFormat="1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1.536518673066379E-4</v>
      </c>
      <c r="E736" s="10">
        <f t="shared" si="34"/>
        <v>8.7807785418758844</v>
      </c>
    </row>
    <row r="737" spans="1:8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1.4118738617575874E-4</v>
      </c>
      <c r="E737" s="10">
        <f t="shared" si="34"/>
        <v>8.5406673528825703</v>
      </c>
    </row>
    <row r="738" spans="1:8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1.3366675708578998E-4</v>
      </c>
      <c r="E738" s="10">
        <f t="shared" si="34"/>
        <v>8.2145282577819465</v>
      </c>
    </row>
    <row r="739" spans="1:8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1.308643758660295E-4</v>
      </c>
      <c r="E739" s="10">
        <f t="shared" si="34"/>
        <v>8.8337528235398075</v>
      </c>
    </row>
    <row r="740" spans="1:8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1.2162200850521333E-4</v>
      </c>
      <c r="E740" s="10">
        <f t="shared" si="34"/>
        <v>6.1874712492929049</v>
      </c>
    </row>
    <row r="741" spans="1:8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1.4071218314737113E-4</v>
      </c>
      <c r="E741" s="10">
        <f t="shared" si="34"/>
        <v>8.8687739596603095</v>
      </c>
    </row>
    <row r="742" spans="1:8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1.2941053167303478E-4</v>
      </c>
      <c r="E742" s="10">
        <f t="shared" si="34"/>
        <v>8.8912931708293232</v>
      </c>
    </row>
    <row r="743" spans="1:8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1.1978535805689726E-4</v>
      </c>
      <c r="E743" s="10">
        <f t="shared" si="34"/>
        <v>8.7447490885766967</v>
      </c>
    </row>
    <row r="744" spans="1:8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1.1321232679109734E-4</v>
      </c>
      <c r="E744" s="10">
        <f t="shared" si="34"/>
        <v>1.4694175415703929</v>
      </c>
      <c r="H744"/>
    </row>
    <row r="745" spans="1:8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1.7629923937260078E-4</v>
      </c>
      <c r="E745" s="10">
        <f t="shared" si="34"/>
        <v>8.5649430536492837</v>
      </c>
      <c r="H745"/>
    </row>
    <row r="746" spans="1:8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1.6295096490376648E-4</v>
      </c>
      <c r="E746" s="10">
        <f t="shared" si="34"/>
        <v>8.7122063099933378</v>
      </c>
      <c r="H746"/>
    </row>
    <row r="747" spans="1:8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1.4978397672483601E-4</v>
      </c>
      <c r="E747" s="10">
        <f t="shared" si="34"/>
        <v>8.7080788696607581</v>
      </c>
      <c r="H747"/>
    </row>
    <row r="748" spans="1:8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1.3889380545545219E-4</v>
      </c>
      <c r="E748" s="10">
        <f t="shared" si="34"/>
        <v>6.4960112660786393</v>
      </c>
      <c r="H748"/>
    </row>
    <row r="749" spans="1:8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1.5539154105912895E-4</v>
      </c>
      <c r="E749" s="10">
        <f t="shared" si="34"/>
        <v>8.7618616365012496</v>
      </c>
      <c r="H749"/>
    </row>
    <row r="750" spans="1:8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1.4286993669325554E-4</v>
      </c>
      <c r="E750" s="10">
        <f t="shared" si="34"/>
        <v>8.361408137777218</v>
      </c>
      <c r="H750"/>
    </row>
    <row r="751" spans="1:8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1.3723839945923918E-4</v>
      </c>
      <c r="E751" s="10">
        <f t="shared" si="34"/>
        <v>6.7679918595729731</v>
      </c>
      <c r="H751"/>
    </row>
    <row r="752" spans="1:8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1.5057981015569234E-4</v>
      </c>
      <c r="E752" s="10">
        <f t="shared" si="34"/>
        <v>5.3559761569582527</v>
      </c>
      <c r="H752"/>
    </row>
    <row r="753" spans="1:5" s="12" customFormat="1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1.8165466102947308E-4</v>
      </c>
      <c r="E753" s="10">
        <f t="shared" si="34"/>
        <v>8.3444543725572444</v>
      </c>
    </row>
    <row r="754" spans="1:5" s="12" customFormat="1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1.7074702427196756E-4</v>
      </c>
      <c r="E754" s="10">
        <f t="shared" si="34"/>
        <v>7.9550430918304409</v>
      </c>
    </row>
    <row r="755" spans="1:5" s="12" customFormat="1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1.6700231577281539E-4</v>
      </c>
      <c r="E755" s="10">
        <f t="shared" si="34"/>
        <v>8.2094671415969529</v>
      </c>
    </row>
    <row r="756" spans="1:5" s="12" customFormat="1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1.6013453365394591E-4</v>
      </c>
      <c r="E756" s="10">
        <f t="shared" si="34"/>
        <v>7.9973880255535104</v>
      </c>
    </row>
    <row r="757" spans="1:5" s="12" customFormat="1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1.5699772937331546E-4</v>
      </c>
      <c r="E757" s="10">
        <f t="shared" si="34"/>
        <v>4.7580538893156543</v>
      </c>
    </row>
    <row r="758" spans="1:5" s="12" customFormat="1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1.9662204235088387E-4</v>
      </c>
      <c r="E758" s="10">
        <f t="shared" si="34"/>
        <v>7.8003200202151204</v>
      </c>
    </row>
    <row r="759" spans="1:5" s="12" customFormat="1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1.9232917942536645E-4</v>
      </c>
      <c r="E759" s="10">
        <f t="shared" si="34"/>
        <v>8.5558779509352618</v>
      </c>
    </row>
    <row r="760" spans="1:5" s="12" customFormat="1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1.7639427846995434E-4</v>
      </c>
      <c r="E760" s="10">
        <f t="shared" si="34"/>
        <v>8.6411394589536421</v>
      </c>
    </row>
    <row r="761" spans="1:5" s="12" customFormat="1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1.6190921541505535E-4</v>
      </c>
      <c r="E761" s="10">
        <f t="shared" si="34"/>
        <v>7.6041670804519139</v>
      </c>
    </row>
    <row r="762" spans="1:5" s="12" customFormat="1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1.6388361195129089E-4</v>
      </c>
      <c r="E762" s="10">
        <f t="shared" si="34"/>
        <v>8.6155640771798954</v>
      </c>
    </row>
    <row r="763" spans="1:5" s="12" customFormat="1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1.5187643681004677E-4</v>
      </c>
      <c r="E763" s="10">
        <f t="shared" si="34"/>
        <v>5.2715389501848779</v>
      </c>
    </row>
    <row r="764" spans="1:5" s="12" customFormat="1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1.841681875007574E-4</v>
      </c>
      <c r="E764" s="10">
        <f t="shared" si="34"/>
        <v>8.5053543172855637</v>
      </c>
    </row>
    <row r="765" spans="1:5" s="12" customFormat="1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1.7040857532199888E-4</v>
      </c>
      <c r="E765" s="10">
        <f t="shared" si="34"/>
        <v>6.6478845916060614</v>
      </c>
    </row>
    <row r="766" spans="1:5" s="12" customFormat="1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1.8527945397274039E-4</v>
      </c>
      <c r="E766" s="10">
        <f t="shared" si="34"/>
        <v>5.6494182071214869</v>
      </c>
    </row>
    <row r="767" spans="1:5" s="12" customFormat="1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2.154662050525949E-4</v>
      </c>
      <c r="E767" s="10">
        <f t="shared" si="34"/>
        <v>7.1526957090170491</v>
      </c>
    </row>
    <row r="768" spans="1:5" s="12" customFormat="1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2.2062589540480738E-4</v>
      </c>
      <c r="E768" s="10">
        <f t="shared" si="34"/>
        <v>7.6360047052064832</v>
      </c>
    </row>
    <row r="769" spans="1:5" s="12" customFormat="1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2.1654855286458056E-4</v>
      </c>
      <c r="E769" s="10">
        <f t="shared" si="34"/>
        <v>8.2939914467321536</v>
      </c>
    </row>
    <row r="770" spans="1:5" s="12" customFormat="1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2.0102508552731626E-4</v>
      </c>
      <c r="E770" s="10">
        <f t="shared" si="34"/>
        <v>8.1121804278689602</v>
      </c>
    </row>
    <row r="771" spans="1:5" s="12" customFormat="1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1.9100618808503747E-4</v>
      </c>
      <c r="E771" s="10">
        <f t="shared" si="34"/>
        <v>4.2451963115948637</v>
      </c>
    </row>
    <row r="772" spans="1:5" s="12" customFormat="1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2.4396840589455528E-4</v>
      </c>
      <c r="E772" s="10">
        <f t="shared" si="34"/>
        <v>8.2723511332239497</v>
      </c>
    </row>
    <row r="773" spans="1:5" s="12" customFormat="1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2.2432329229389386E-4</v>
      </c>
      <c r="E773" s="10">
        <f t="shared" si="34"/>
        <v>6.9686920784447359</v>
      </c>
    </row>
    <row r="774" spans="1:5" s="12" customFormat="1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2.3232848808366882E-4</v>
      </c>
      <c r="E774" s="10">
        <f t="shared" ref="E774:E837" si="37">-LN(D774)-(C774^2)/D774</f>
        <v>5.9102015799182999</v>
      </c>
    </row>
    <row r="775" spans="1:5" s="12" customFormat="1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2.6040126609219407E-4</v>
      </c>
      <c r="E775" s="10">
        <f t="shared" si="37"/>
        <v>8.0681820692055908</v>
      </c>
    </row>
    <row r="776" spans="1:5" s="12" customFormat="1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2.4236057947219137E-4</v>
      </c>
      <c r="E776" s="10">
        <f t="shared" si="37"/>
        <v>7.7258981899415353</v>
      </c>
    </row>
    <row r="777" spans="1:5" s="12" customFormat="1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2.340327583447408E-4</v>
      </c>
      <c r="E777" s="10">
        <f t="shared" si="37"/>
        <v>8.3237252873503191</v>
      </c>
    </row>
    <row r="778" spans="1:5" s="12" customFormat="1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2.1505132661561917E-4</v>
      </c>
      <c r="E778" s="10">
        <f t="shared" si="37"/>
        <v>8.3028562812229172</v>
      </c>
    </row>
    <row r="779" spans="1:5" s="12" customFormat="1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1.9960994291551821E-4</v>
      </c>
      <c r="E779" s="10">
        <f t="shared" si="37"/>
        <v>8.4359136294305781</v>
      </c>
    </row>
    <row r="780" spans="1:5" s="12" customFormat="1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1.8439936184735383E-4</v>
      </c>
      <c r="E780" s="10">
        <f t="shared" si="37"/>
        <v>7.3622614148892653</v>
      </c>
    </row>
    <row r="781" spans="1:5" s="12" customFormat="1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1.8818088440908254E-4</v>
      </c>
      <c r="E781" s="10">
        <f t="shared" si="37"/>
        <v>8.117024429705344</v>
      </c>
    </row>
    <row r="782" spans="1:5" s="12" customFormat="1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1.7984837275936952E-4</v>
      </c>
      <c r="E782" s="10">
        <f t="shared" si="37"/>
        <v>8.4098501033073862</v>
      </c>
    </row>
    <row r="783" spans="1:5" s="12" customFormat="1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1.6823159218606624E-4</v>
      </c>
      <c r="E783" s="10">
        <f t="shared" si="37"/>
        <v>8.6531657635748793</v>
      </c>
    </row>
    <row r="784" spans="1:5" s="12" customFormat="1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1.5497517395548732E-4</v>
      </c>
      <c r="E784" s="10">
        <f t="shared" si="37"/>
        <v>7.9435336638891618</v>
      </c>
    </row>
    <row r="785" spans="1:5" s="12" customFormat="1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1.5310216009676501E-4</v>
      </c>
      <c r="E785" s="10">
        <f t="shared" si="37"/>
        <v>6.2687117666818093</v>
      </c>
    </row>
    <row r="786" spans="1:5" s="12" customFormat="1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1.7280849224134747E-4</v>
      </c>
      <c r="E786" s="10">
        <f t="shared" si="37"/>
        <v>8.5846898823371713</v>
      </c>
    </row>
    <row r="787" spans="1:5" s="12" customFormat="1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1.5975481004042971E-4</v>
      </c>
      <c r="E787" s="10">
        <f t="shared" si="37"/>
        <v>8.3429937352850398</v>
      </c>
    </row>
    <row r="788" spans="1:5" s="12" customFormat="1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1.5205560726525816E-4</v>
      </c>
      <c r="E788" s="10">
        <f t="shared" si="37"/>
        <v>7.3429162652892597</v>
      </c>
    </row>
    <row r="789" spans="1:5" s="12" customFormat="1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1.581010657227103E-4</v>
      </c>
      <c r="E789" s="10">
        <f t="shared" si="37"/>
        <v>7.5610320932920061</v>
      </c>
    </row>
    <row r="790" spans="1:5" s="12" customFormat="1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1.6094328769767052E-4</v>
      </c>
      <c r="E790" s="10">
        <f t="shared" si="37"/>
        <v>8.6303928262434386</v>
      </c>
    </row>
    <row r="791" spans="1:5" s="12" customFormat="1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1.4921966877673299E-4</v>
      </c>
      <c r="E791" s="10">
        <f t="shared" si="37"/>
        <v>8.7823358471576132</v>
      </c>
    </row>
    <row r="792" spans="1:5" s="12" customFormat="1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1.3749845830292448E-4</v>
      </c>
      <c r="E792" s="10">
        <f t="shared" si="37"/>
        <v>2.3803458788600818</v>
      </c>
    </row>
    <row r="793" spans="1:5" s="12" customFormat="1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2.0115528129503149E-4</v>
      </c>
      <c r="E793" s="10">
        <f t="shared" si="37"/>
        <v>8.4138424295964551</v>
      </c>
    </row>
    <row r="794" spans="1:5" s="12" customFormat="1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1.8605741124494988E-4</v>
      </c>
      <c r="E794" s="10">
        <f t="shared" si="37"/>
        <v>6.3285003083101481</v>
      </c>
    </row>
    <row r="795" spans="1:5" s="12" customFormat="1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2.0576287353633795E-4</v>
      </c>
      <c r="E795" s="10">
        <f t="shared" si="37"/>
        <v>2.8249217917097305</v>
      </c>
    </row>
    <row r="796" spans="1:5" s="12" customFormat="1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2.8580834406027227E-4</v>
      </c>
      <c r="E796" s="10">
        <f t="shared" si="37"/>
        <v>8.0278797960268964</v>
      </c>
    </row>
    <row r="797" spans="1:5" s="12" customFormat="1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2.6461761207725827E-4</v>
      </c>
      <c r="E797" s="10">
        <f t="shared" si="37"/>
        <v>7.5168802133893076</v>
      </c>
    </row>
    <row r="798" spans="1:5" s="12" customFormat="1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2.5807518915219111E-4</v>
      </c>
      <c r="E798" s="10">
        <f t="shared" si="37"/>
        <v>8.2448180038015018</v>
      </c>
    </row>
    <row r="799" spans="1:5" s="12" customFormat="1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2.3659901723993649E-4</v>
      </c>
      <c r="E799" s="10">
        <f t="shared" si="37"/>
        <v>-1.0413965750948684</v>
      </c>
    </row>
    <row r="800" spans="1:5" s="12" customFormat="1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4.0197405105404964E-4</v>
      </c>
      <c r="E800" s="10">
        <f t="shared" si="37"/>
        <v>7.0552307514814192</v>
      </c>
    </row>
    <row r="801" spans="1:5" s="12" customFormat="1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3.9279652152939828E-4</v>
      </c>
      <c r="E801" s="10">
        <f t="shared" si="37"/>
        <v>2.1847114876252611</v>
      </c>
    </row>
    <row r="802" spans="1:5" s="12" customFormat="1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5.4416914089138271E-4</v>
      </c>
      <c r="E802" s="10">
        <f t="shared" si="37"/>
        <v>4.0641807063429525</v>
      </c>
    </row>
    <row r="803" spans="1:5" s="12" customFormat="1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6.5326732027767972E-4</v>
      </c>
      <c r="E803" s="10">
        <f t="shared" si="37"/>
        <v>4.8527717289353642</v>
      </c>
    </row>
    <row r="804" spans="1:5" s="12" customFormat="1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7.310487543734207E-4</v>
      </c>
      <c r="E804" s="10">
        <f t="shared" si="37"/>
        <v>5.22111170921408</v>
      </c>
    </row>
    <row r="805" spans="1:5" s="12" customFormat="1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7.8861495880444207E-4</v>
      </c>
      <c r="E805" s="10">
        <f t="shared" si="37"/>
        <v>6.835348130822088</v>
      </c>
    </row>
    <row r="806" spans="1:5" s="12" customFormat="1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7.3945459081000027E-4</v>
      </c>
      <c r="E806" s="10">
        <f t="shared" si="37"/>
        <v>7.2043079895773658</v>
      </c>
    </row>
    <row r="807" spans="1:5" s="12" customFormat="1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6.7465834672488022E-4</v>
      </c>
      <c r="E807" s="10">
        <f t="shared" si="37"/>
        <v>6.7286050696515041</v>
      </c>
    </row>
    <row r="808" spans="1:5" s="12" customFormat="1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6.4758391671572088E-4</v>
      </c>
      <c r="E808" s="10">
        <f t="shared" si="37"/>
        <v>7.324594934018827</v>
      </c>
    </row>
    <row r="809" spans="1:5" s="12" customFormat="1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5.9167382712039856E-4</v>
      </c>
      <c r="E809" s="10">
        <f t="shared" si="37"/>
        <v>-5.6759080675070042</v>
      </c>
    </row>
    <row r="810" spans="1:5" s="12" customFormat="1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1.1866754187660441E-3</v>
      </c>
      <c r="E810" s="10">
        <f t="shared" si="37"/>
        <v>4.2633867895965478</v>
      </c>
    </row>
    <row r="811" spans="1:5" s="12" customFormat="1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1.3261214803121698E-3</v>
      </c>
      <c r="E811" s="10">
        <f t="shared" si="37"/>
        <v>6.6099262544952619</v>
      </c>
    </row>
    <row r="812" spans="1:5" s="12" customFormat="1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1.2099859723126926E-3</v>
      </c>
      <c r="E812" s="10">
        <f t="shared" si="37"/>
        <v>5.3755226540717338</v>
      </c>
    </row>
    <row r="813" spans="1:5" s="12" customFormat="1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1.2379538011328248E-3</v>
      </c>
      <c r="E813" s="10">
        <f t="shared" si="37"/>
        <v>6.5469353283260192</v>
      </c>
    </row>
    <row r="814" spans="1:5" s="12" customFormat="1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1.143235696415135E-3</v>
      </c>
      <c r="E814" s="10">
        <f t="shared" si="37"/>
        <v>5.4761494354172893</v>
      </c>
    </row>
    <row r="815" spans="1:5" s="12" customFormat="1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1.1655511355582924E-3</v>
      </c>
      <c r="E815" s="10">
        <f t="shared" si="37"/>
        <v>3.9282895731700598</v>
      </c>
    </row>
    <row r="816" spans="1:5" s="12" customFormat="1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1.3368583761961751E-3</v>
      </c>
      <c r="E816" s="10">
        <f t="shared" si="37"/>
        <v>6.5213639172739324</v>
      </c>
    </row>
    <row r="817" spans="1:5" s="12" customFormat="1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1.228746707226428E-3</v>
      </c>
      <c r="E817" s="10">
        <f t="shared" si="37"/>
        <v>1.9803452756262319</v>
      </c>
    </row>
    <row r="818" spans="1:5" s="12" customFormat="1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1.6034772145466078E-3</v>
      </c>
      <c r="E818" s="10">
        <f t="shared" si="37"/>
        <v>6.3493428153528013</v>
      </c>
    </row>
    <row r="819" spans="1:5" s="12" customFormat="1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1.4722208254925918E-3</v>
      </c>
      <c r="E819" s="10">
        <f t="shared" si="37"/>
        <v>-2.5875167877742333</v>
      </c>
    </row>
    <row r="820" spans="1:5" s="12" customFormat="1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2.4595931000978527E-3</v>
      </c>
      <c r="E820" s="10">
        <f t="shared" si="37"/>
        <v>5.9962430129008979</v>
      </c>
    </row>
    <row r="821" spans="1:5" s="12" customFormat="1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2.2422108164617711E-3</v>
      </c>
      <c r="E821" s="10">
        <f t="shared" si="37"/>
        <v>2.459651470983065</v>
      </c>
    </row>
    <row r="822" spans="1:5" s="12" customFormat="1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2.7228028421001395E-3</v>
      </c>
      <c r="E822" s="10">
        <f t="shared" si="37"/>
        <v>5.2424807040591768</v>
      </c>
    </row>
    <row r="823" spans="1:5" s="12" customFormat="1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2.6300917069187763E-3</v>
      </c>
      <c r="E823" s="10">
        <f t="shared" si="37"/>
        <v>5.9260605955834693</v>
      </c>
    </row>
    <row r="824" spans="1:5" s="12" customFormat="1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2.3982402276023179E-3</v>
      </c>
      <c r="E824" s="10">
        <f t="shared" si="37"/>
        <v>5.0848888541143609</v>
      </c>
    </row>
    <row r="825" spans="1:5" s="12" customFormat="1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2.3736479633488074E-3</v>
      </c>
      <c r="E825" s="10">
        <f t="shared" si="37"/>
        <v>5.643680826311539</v>
      </c>
    </row>
    <row r="826" spans="1:5" s="12" customFormat="1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2.2407432236482934E-3</v>
      </c>
      <c r="E826" s="10">
        <f t="shared" si="37"/>
        <v>4.4396566170996437</v>
      </c>
    </row>
    <row r="827" spans="1:5" s="12" customFormat="1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2.3511273037184009E-3</v>
      </c>
      <c r="E827" s="10">
        <f t="shared" si="37"/>
        <v>5.9849694182627085</v>
      </c>
    </row>
    <row r="828" spans="1:5" s="12" customFormat="1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2.1544448421303014E-3</v>
      </c>
      <c r="E828" s="10">
        <f t="shared" si="37"/>
        <v>5.5873997309289143</v>
      </c>
    </row>
    <row r="829" spans="1:5" s="12" customFormat="1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2.0614606017881824E-3</v>
      </c>
      <c r="E829" s="10">
        <f t="shared" si="37"/>
        <v>5.6948954036377915</v>
      </c>
    </row>
    <row r="830" spans="1:5" s="12" customFormat="1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1.9616514894476179E-3</v>
      </c>
      <c r="E830" s="10">
        <f t="shared" si="37"/>
        <v>0.3000615720953963</v>
      </c>
    </row>
    <row r="831" spans="1:5" s="12" customFormat="1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2.7574567896786971E-3</v>
      </c>
      <c r="E831" s="10">
        <f t="shared" si="37"/>
        <v>5.8489321423376497</v>
      </c>
    </row>
    <row r="832" spans="1:5" s="12" customFormat="1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2.5211743696661858E-3</v>
      </c>
      <c r="E832" s="10">
        <f t="shared" si="37"/>
        <v>5.7189297069194396</v>
      </c>
    </row>
    <row r="833" spans="1:5" s="12" customFormat="1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2.3514252381010535E-3</v>
      </c>
      <c r="E833" s="10">
        <f t="shared" si="37"/>
        <v>5.9523280175899078</v>
      </c>
    </row>
    <row r="834" spans="1:5" s="12" customFormat="1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2.1610940536454532E-3</v>
      </c>
      <c r="E834" s="10">
        <f t="shared" si="37"/>
        <v>6.1341810652248094</v>
      </c>
    </row>
    <row r="835" spans="1:5" s="12" customFormat="1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1.9687147523819943E-3</v>
      </c>
      <c r="E835" s="10">
        <f t="shared" si="37"/>
        <v>5.3837568219650223</v>
      </c>
    </row>
    <row r="836" spans="1:5" s="12" customFormat="1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1.9321006673416645E-3</v>
      </c>
      <c r="E836" s="10">
        <f t="shared" si="37"/>
        <v>4.8129502418491832</v>
      </c>
    </row>
    <row r="837" spans="1:5" s="12" customFormat="1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1.9911950815084409E-3</v>
      </c>
      <c r="E837" s="10">
        <f t="shared" si="37"/>
        <v>4.950201154748294</v>
      </c>
    </row>
    <row r="838" spans="1:5" s="12" customFormat="1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2.0242601990518995E-3</v>
      </c>
      <c r="E838" s="10">
        <f t="shared" ref="E838:E901" si="40">-LN(D838)-(C838^2)/D838</f>
        <v>5.7912446154174493</v>
      </c>
    </row>
    <row r="839" spans="1:5" s="12" customFormat="1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1.9130849646715532E-3</v>
      </c>
      <c r="E839" s="10">
        <f t="shared" si="40"/>
        <v>6.1753495775839529</v>
      </c>
    </row>
    <row r="840" spans="1:5" s="12" customFormat="1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1.7558181435296894E-3</v>
      </c>
      <c r="E840" s="10">
        <f t="shared" si="40"/>
        <v>6.0681453837179538</v>
      </c>
    </row>
    <row r="841" spans="1:5" s="12" customFormat="1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1.6398500748555107E-3</v>
      </c>
      <c r="E841" s="10">
        <f t="shared" si="40"/>
        <v>4.7709427797476547</v>
      </c>
    </row>
    <row r="842" spans="1:5" s="12" customFormat="1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1.7183840340646173E-3</v>
      </c>
      <c r="E842" s="10">
        <f t="shared" si="40"/>
        <v>3.5786353101884321</v>
      </c>
    </row>
    <row r="843" spans="1:5" s="12" customFormat="1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1.9647826557727005E-3</v>
      </c>
      <c r="E843" s="10">
        <f t="shared" si="40"/>
        <v>5.3473813958984113</v>
      </c>
    </row>
    <row r="844" spans="1:5" s="12" customFormat="1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1.9345325336080443E-3</v>
      </c>
      <c r="E844" s="10">
        <f t="shared" si="40"/>
        <v>5.9035278915071503</v>
      </c>
    </row>
    <row r="845" spans="1:5" s="12" customFormat="1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1.8175441843276375E-3</v>
      </c>
      <c r="E845" s="10">
        <f t="shared" si="40"/>
        <v>6.2570138379733873</v>
      </c>
    </row>
    <row r="846" spans="1:5" s="12" customFormat="1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1.6635854717367471E-3</v>
      </c>
      <c r="E846" s="10">
        <f t="shared" si="40"/>
        <v>4.1506193441915356</v>
      </c>
    </row>
    <row r="847" spans="1:5" s="12" customFormat="1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1.8273077876096943E-3</v>
      </c>
      <c r="E847" s="10">
        <f t="shared" si="40"/>
        <v>3.8392702281889859</v>
      </c>
    </row>
    <row r="848" spans="1:5" s="12" customFormat="1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2.0401536034174565E-3</v>
      </c>
      <c r="E848" s="10">
        <f t="shared" si="40"/>
        <v>4.2339685766237229</v>
      </c>
    </row>
    <row r="849" spans="1:5" s="12" customFormat="1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2.191730913978666E-3</v>
      </c>
      <c r="E849" s="10">
        <f t="shared" si="40"/>
        <v>4.2117836838741738</v>
      </c>
    </row>
    <row r="850" spans="1:5" s="12" customFormat="1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2.3454252199446562E-3</v>
      </c>
      <c r="E850" s="10">
        <f t="shared" si="40"/>
        <v>6.0369923445345526</v>
      </c>
    </row>
    <row r="851" spans="1:5" s="12" customFormat="1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2.1395219535576162E-3</v>
      </c>
      <c r="E851" s="10">
        <f t="shared" si="40"/>
        <v>5.5638285434608568</v>
      </c>
    </row>
    <row r="852" spans="1:5" s="12" customFormat="1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2.05263726124944E-3</v>
      </c>
      <c r="E852" s="10">
        <f t="shared" si="40"/>
        <v>6.1433273143188716</v>
      </c>
    </row>
    <row r="853" spans="1:5" s="12" customFormat="1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1.8772289290695345E-3</v>
      </c>
      <c r="E853" s="10">
        <f t="shared" si="40"/>
        <v>2.0303963408968757</v>
      </c>
    </row>
    <row r="854" spans="1:5" s="12" customFormat="1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2.3748298508454255E-3</v>
      </c>
      <c r="E854" s="10">
        <f t="shared" si="40"/>
        <v>5.3710930923379978</v>
      </c>
    </row>
    <row r="855" spans="1:5" s="12" customFormat="1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2.2957482174495968E-3</v>
      </c>
      <c r="E855" s="10">
        <f t="shared" si="40"/>
        <v>5.7859382270158015</v>
      </c>
    </row>
    <row r="856" spans="1:5" s="12" customFormat="1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2.1464012460692293E-3</v>
      </c>
      <c r="E856" s="10">
        <f t="shared" si="40"/>
        <v>5.7437660390015317</v>
      </c>
    </row>
    <row r="857" spans="1:5" s="12" customFormat="1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2.0264478626335499E-3</v>
      </c>
      <c r="E857" s="10">
        <f t="shared" si="40"/>
        <v>5.5440622533496686</v>
      </c>
    </row>
    <row r="858" spans="1:5" s="12" customFormat="1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1.956743405426585E-3</v>
      </c>
      <c r="E858" s="10">
        <f t="shared" si="40"/>
        <v>5.4833917655425077</v>
      </c>
    </row>
    <row r="859" spans="1:5" s="12" customFormat="1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1.9050959681888662E-3</v>
      </c>
      <c r="E859" s="10">
        <f t="shared" si="40"/>
        <v>5.9827019465793025</v>
      </c>
    </row>
    <row r="860" spans="1:5" s="12" customFormat="1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1.7797649893457231E-3</v>
      </c>
      <c r="E860" s="10">
        <f t="shared" si="40"/>
        <v>6.2517850903783643</v>
      </c>
    </row>
    <row r="861" spans="1:5" s="12" customFormat="1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1.6329283263951135E-3</v>
      </c>
      <c r="E861" s="10">
        <f t="shared" si="40"/>
        <v>5.9191199453894985</v>
      </c>
    </row>
    <row r="862" spans="1:5" s="12" customFormat="1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1.5553477814739195E-3</v>
      </c>
      <c r="E862" s="10">
        <f t="shared" si="40"/>
        <v>6.4342951227846044</v>
      </c>
    </row>
    <row r="863" spans="1:5" s="12" customFormat="1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1.4210050804211714E-3</v>
      </c>
      <c r="E863" s="10">
        <f t="shared" si="40"/>
        <v>6.4431419646182215</v>
      </c>
    </row>
    <row r="864" spans="1:5" s="12" customFormat="1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1.3080397147261695E-3</v>
      </c>
      <c r="E864" s="10">
        <f t="shared" si="40"/>
        <v>4.6225601744534952</v>
      </c>
    </row>
    <row r="865" spans="1:5" s="12" customFormat="1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1.4118049370211896E-3</v>
      </c>
      <c r="E865" s="10">
        <f t="shared" si="40"/>
        <v>6.4977053388844892</v>
      </c>
    </row>
    <row r="866" spans="1:5" s="12" customFormat="1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1.2939199778474516E-3</v>
      </c>
      <c r="E866" s="10">
        <f t="shared" si="40"/>
        <v>6.3039514036046036</v>
      </c>
    </row>
    <row r="867" spans="1:5" s="12" customFormat="1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1.2163083343333888E-3</v>
      </c>
      <c r="E867" s="10">
        <f t="shared" si="40"/>
        <v>6.7048434043714655</v>
      </c>
    </row>
    <row r="868" spans="1:5" s="12" customFormat="1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1.1090411589985774E-3</v>
      </c>
      <c r="E868" s="10">
        <f t="shared" si="40"/>
        <v>6.5022291536701466</v>
      </c>
    </row>
    <row r="869" spans="1:5" s="12" customFormat="1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1.0386325916022442E-3</v>
      </c>
      <c r="E869" s="10">
        <f t="shared" si="40"/>
        <v>6.7789342016424614</v>
      </c>
    </row>
    <row r="870" spans="1:5" s="12" customFormat="1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9.5449247954841284E-4</v>
      </c>
      <c r="E870" s="10">
        <f t="shared" si="40"/>
        <v>6.9193164519143853</v>
      </c>
    </row>
    <row r="871" spans="1:5" s="12" customFormat="1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8.7282768567456949E-4</v>
      </c>
      <c r="E871" s="10">
        <f t="shared" si="40"/>
        <v>7.010903300356004</v>
      </c>
    </row>
    <row r="872" spans="1:5" s="12" customFormat="1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7.9810905359218524E-4</v>
      </c>
      <c r="E872" s="10">
        <f t="shared" si="40"/>
        <v>7.1144746662043783</v>
      </c>
    </row>
    <row r="873" spans="1:5" s="12" customFormat="1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7.2896492075288206E-4</v>
      </c>
      <c r="E873" s="10">
        <f t="shared" si="40"/>
        <v>6.4066914975389597</v>
      </c>
    </row>
    <row r="874" spans="1:5" s="12" customFormat="1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7.1446682834909914E-4</v>
      </c>
      <c r="E874" s="10">
        <f t="shared" si="40"/>
        <v>6.9634023865702437</v>
      </c>
    </row>
    <row r="875" spans="1:5" s="12" customFormat="1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6.6830866748324809E-4</v>
      </c>
      <c r="E875" s="10">
        <f t="shared" si="40"/>
        <v>5.8158361497788675</v>
      </c>
    </row>
    <row r="876" spans="1:5" s="12" customFormat="1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6.9290335841943717E-4</v>
      </c>
      <c r="E876" s="10">
        <f t="shared" si="40"/>
        <v>7.243167141181809</v>
      </c>
    </row>
    <row r="877" spans="1:5" s="12" customFormat="1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6.3378294923373626E-4</v>
      </c>
      <c r="E877" s="10">
        <f t="shared" si="40"/>
        <v>7.2673868277843914</v>
      </c>
    </row>
    <row r="878" spans="1:5" s="12" customFormat="1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5.832555792314076E-4</v>
      </c>
      <c r="E878" s="10">
        <f t="shared" si="40"/>
        <v>5.9028315818945556</v>
      </c>
    </row>
    <row r="879" spans="1:5" s="12" customFormat="1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6.0728138078039841E-4</v>
      </c>
      <c r="E879" s="10">
        <f t="shared" si="40"/>
        <v>7.3875148784242199</v>
      </c>
    </row>
    <row r="880" spans="1:5" s="12" customFormat="1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5.5500235148944863E-4</v>
      </c>
      <c r="E880" s="10">
        <f t="shared" si="40"/>
        <v>6.6788500854024839</v>
      </c>
    </row>
    <row r="881" spans="1:5" s="12" customFormat="1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5.4430839499641011E-4</v>
      </c>
      <c r="E881" s="10">
        <f t="shared" si="40"/>
        <v>6.5806032937740486</v>
      </c>
    </row>
    <row r="882" spans="1:5" s="12" customFormat="1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5.3918957308469952E-4</v>
      </c>
      <c r="E882" s="10">
        <f t="shared" si="40"/>
        <v>7.5197108459622344</v>
      </c>
    </row>
    <row r="883" spans="1:5" s="12" customFormat="1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4.9232658705319324E-4</v>
      </c>
      <c r="E883" s="10">
        <f t="shared" si="40"/>
        <v>5.3423402945392287</v>
      </c>
    </row>
    <row r="884" spans="1:5" s="12" customFormat="1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5.4278928542259291E-4</v>
      </c>
      <c r="E884" s="10">
        <f t="shared" si="40"/>
        <v>7.5155344426548707</v>
      </c>
    </row>
    <row r="885" spans="1:5" s="12" customFormat="1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4.9549228946258004E-4</v>
      </c>
      <c r="E885" s="10">
        <f t="shared" si="40"/>
        <v>7.4945637154710543</v>
      </c>
    </row>
    <row r="886" spans="1:5" s="12" customFormat="1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4.5706800148848353E-4</v>
      </c>
      <c r="E886" s="10">
        <f t="shared" si="40"/>
        <v>1.587565579640092</v>
      </c>
    </row>
    <row r="887" spans="1:5" s="12" customFormat="1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6.4997479631649202E-4</v>
      </c>
      <c r="E887" s="10">
        <f t="shared" si="40"/>
        <v>4.4284853646854323</v>
      </c>
    </row>
    <row r="888" spans="1:5" s="12" customFormat="1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7.506443947541485E-4</v>
      </c>
      <c r="E888" s="10">
        <f t="shared" si="40"/>
        <v>6.8883131488674643</v>
      </c>
    </row>
    <row r="889" spans="1:5" s="12" customFormat="1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7.0368930704940149E-4</v>
      </c>
      <c r="E889" s="10">
        <f t="shared" si="40"/>
        <v>7.2180772920427243</v>
      </c>
    </row>
    <row r="890" spans="1:5" s="12" customFormat="1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6.4419359663985649E-4</v>
      </c>
      <c r="E890" s="10">
        <f t="shared" si="40"/>
        <v>7.2996401954810048</v>
      </c>
    </row>
    <row r="891" spans="1:5" s="12" customFormat="1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5.9020597646043205E-4</v>
      </c>
      <c r="E891" s="10">
        <f t="shared" si="40"/>
        <v>7.2327909785975404</v>
      </c>
    </row>
    <row r="892" spans="1:5" s="12" customFormat="1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5.4845459436423478E-4</v>
      </c>
      <c r="E892" s="10">
        <f t="shared" si="40"/>
        <v>5.4551591830852395</v>
      </c>
    </row>
    <row r="893" spans="1:5" s="12" customFormat="1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5.9441810231315164E-4</v>
      </c>
      <c r="E893" s="10">
        <f t="shared" si="40"/>
        <v>5.5825178817098724</v>
      </c>
    </row>
    <row r="894" spans="1:5" s="12" customFormat="1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6.3381740876356115E-4</v>
      </c>
      <c r="E894" s="10">
        <f t="shared" si="40"/>
        <v>6.5443588356180991</v>
      </c>
    </row>
    <row r="895" spans="1:5" s="12" customFormat="1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6.2150358882790053E-4</v>
      </c>
      <c r="E895" s="10">
        <f t="shared" si="40"/>
        <v>7.3829121759311471</v>
      </c>
    </row>
    <row r="896" spans="1:5" s="12" customFormat="1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5.6700734133994699E-4</v>
      </c>
      <c r="E896" s="10">
        <f t="shared" si="40"/>
        <v>7.0329660681944794</v>
      </c>
    </row>
    <row r="897" spans="1:5" s="12" customFormat="1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5.3829552250664802E-4</v>
      </c>
      <c r="E897" s="10">
        <f t="shared" si="40"/>
        <v>7.4228994172012959</v>
      </c>
    </row>
    <row r="898" spans="1:5" s="12" customFormat="1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4.9593318121751056E-4</v>
      </c>
      <c r="E898" s="10">
        <f t="shared" si="40"/>
        <v>7.069006492369823</v>
      </c>
    </row>
    <row r="899" spans="1:5" s="12" customFormat="1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4.7503798639920454E-4</v>
      </c>
      <c r="E899" s="10">
        <f t="shared" si="40"/>
        <v>6.1292986493130694</v>
      </c>
    </row>
    <row r="900" spans="1:5" s="12" customFormat="1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4.9401454335617394E-4</v>
      </c>
      <c r="E900" s="10">
        <f t="shared" si="40"/>
        <v>7.6084808215043198</v>
      </c>
    </row>
    <row r="901" spans="1:5" s="12" customFormat="1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4.5113848404854665E-4</v>
      </c>
      <c r="E901" s="10">
        <f t="shared" si="40"/>
        <v>2.3552949135273904</v>
      </c>
    </row>
    <row r="902" spans="1:5" s="12" customFormat="1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6.1316591345114755E-4</v>
      </c>
      <c r="E902" s="10">
        <f t="shared" ref="E902:E965" si="43">-LN(D902)-(C902^2)/D902</f>
        <v>7.2936714272602128</v>
      </c>
    </row>
    <row r="903" spans="1:5" s="12" customFormat="1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5.6467305126096251E-4</v>
      </c>
      <c r="E903" s="10">
        <f t="shared" si="43"/>
        <v>7.4739072071050341</v>
      </c>
    </row>
    <row r="904" spans="1:5" s="12" customFormat="1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5.1551384627639726E-4</v>
      </c>
      <c r="E904" s="10">
        <f t="shared" si="43"/>
        <v>7.3764534330889022</v>
      </c>
    </row>
    <row r="905" spans="1:5" s="12" customFormat="1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4.7885742104964731E-4</v>
      </c>
      <c r="E905" s="10">
        <f t="shared" si="43"/>
        <v>3.3095771811816581</v>
      </c>
    </row>
    <row r="906" spans="1:5" s="12" customFormat="1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6.102654702471957E-4</v>
      </c>
      <c r="E906" s="10">
        <f t="shared" si="43"/>
        <v>7.4001364953454294</v>
      </c>
    </row>
    <row r="907" spans="1:5" s="12" customFormat="1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5.568310639852542E-4</v>
      </c>
      <c r="E907" s="10">
        <f t="shared" si="43"/>
        <v>7.2336048617185478</v>
      </c>
    </row>
    <row r="908" spans="1:5" s="12" customFormat="1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5.2018220981496163E-4</v>
      </c>
      <c r="E908" s="10">
        <f t="shared" si="43"/>
        <v>7.3109281237835573</v>
      </c>
    </row>
    <row r="909" spans="1:5" s="12" customFormat="1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4.8563321841192691E-4</v>
      </c>
      <c r="E909" s="10">
        <f t="shared" si="43"/>
        <v>5.1507706660736039</v>
      </c>
    </row>
    <row r="910" spans="1:5" s="12" customFormat="1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5.4374143512850802E-4</v>
      </c>
      <c r="E910" s="10">
        <f t="shared" si="43"/>
        <v>4.5592408359671159</v>
      </c>
    </row>
    <row r="911" spans="1:5" s="12" customFormat="1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6.3034074281931416E-4</v>
      </c>
      <c r="E911" s="10">
        <f t="shared" si="43"/>
        <v>7.1890467155091908</v>
      </c>
    </row>
    <row r="912" spans="1:5" s="12" customFormat="1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5.8449975002663383E-4</v>
      </c>
      <c r="E912" s="10">
        <f t="shared" si="43"/>
        <v>7.0187431307093053</v>
      </c>
    </row>
    <row r="913" spans="1:5" s="12" customFormat="1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5.5407280844019116E-4</v>
      </c>
      <c r="E913" s="10">
        <f t="shared" si="43"/>
        <v>6.4960325467269318</v>
      </c>
    </row>
    <row r="914" spans="1:5" s="12" customFormat="1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5.5192435219626051E-4</v>
      </c>
      <c r="E914" s="10">
        <f t="shared" si="43"/>
        <v>3.5641729112689835</v>
      </c>
    </row>
    <row r="915" spans="1:5" s="12" customFormat="1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6.8492221599520081E-4</v>
      </c>
      <c r="E915" s="10">
        <f t="shared" si="43"/>
        <v>7.2262760830130244</v>
      </c>
    </row>
    <row r="916" spans="1:5" s="12" customFormat="1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6.2812491745856082E-4</v>
      </c>
      <c r="E916" s="10">
        <f t="shared" si="43"/>
        <v>6.4745265655797226</v>
      </c>
    </row>
    <row r="917" spans="1:5" s="12" customFormat="1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6.2006457729108736E-4</v>
      </c>
      <c r="E917" s="10">
        <f t="shared" si="43"/>
        <v>4.468254573970829</v>
      </c>
    </row>
    <row r="918" spans="1:5" s="12" customFormat="1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7.1654319311038276E-4</v>
      </c>
      <c r="E918" s="10">
        <f t="shared" si="43"/>
        <v>7.2390083370969842</v>
      </c>
    </row>
    <row r="919" spans="1:5" s="12" customFormat="1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6.536035489667154E-4</v>
      </c>
      <c r="E919" s="10">
        <f t="shared" si="43"/>
        <v>7.1792853948987103</v>
      </c>
    </row>
    <row r="920" spans="1:5" s="12" customFormat="1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6.0457771027255293E-4</v>
      </c>
      <c r="E920" s="10">
        <f t="shared" si="43"/>
        <v>0.70714262429751074</v>
      </c>
    </row>
    <row r="921" spans="1:5" s="12" customFormat="1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8.8959617259857919E-4</v>
      </c>
      <c r="E921" s="10">
        <f t="shared" si="43"/>
        <v>7.0180185897987624</v>
      </c>
    </row>
    <row r="922" spans="1:5" s="12" customFormat="1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8.1147647304691066E-4</v>
      </c>
      <c r="E922" s="10">
        <f t="shared" si="43"/>
        <v>5.0724544447081517</v>
      </c>
    </row>
    <row r="923" spans="1:5" s="12" customFormat="1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8.782246378659386E-4</v>
      </c>
      <c r="E923" s="10">
        <f t="shared" si="43"/>
        <v>6.9694107894960107</v>
      </c>
    </row>
    <row r="924" spans="1:5" s="12" customFormat="1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8.056232326653078E-4</v>
      </c>
      <c r="E924" s="10">
        <f t="shared" si="43"/>
        <v>7.1085497621784075</v>
      </c>
    </row>
    <row r="925" spans="1:5" s="12" customFormat="1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7.3558389728879345E-4</v>
      </c>
      <c r="E925" s="10">
        <f t="shared" si="43"/>
        <v>5.8105499861406882</v>
      </c>
    </row>
    <row r="926" spans="1:5" s="12" customFormat="1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7.5695905512042925E-4</v>
      </c>
      <c r="E926" s="10">
        <f t="shared" si="43"/>
        <v>6.6114613001431772</v>
      </c>
    </row>
    <row r="927" spans="1:5" s="12" customFormat="1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7.2654642409669581E-4</v>
      </c>
      <c r="E927" s="10">
        <f t="shared" si="43"/>
        <v>6.9953458644433972</v>
      </c>
    </row>
    <row r="928" spans="1:5" s="12" customFormat="1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6.7663362514359352E-4</v>
      </c>
      <c r="E928" s="10">
        <f t="shared" si="43"/>
        <v>6.7207723655453169</v>
      </c>
    </row>
    <row r="929" spans="1:5" s="12" customFormat="1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6.4975301137656341E-4</v>
      </c>
      <c r="E929" s="10">
        <f t="shared" si="43"/>
        <v>-0.36651661171578098</v>
      </c>
    </row>
    <row r="930" spans="1:5" s="12" customFormat="1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1.010243566771054E-3</v>
      </c>
      <c r="E930" s="10">
        <f t="shared" si="43"/>
        <v>6.4850132105749285</v>
      </c>
    </row>
    <row r="931" spans="1:5" s="12" customFormat="1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9.555389689254772E-4</v>
      </c>
      <c r="E931" s="10">
        <f t="shared" si="43"/>
        <v>6.8562564701304511</v>
      </c>
    </row>
    <row r="932" spans="1:5" s="12" customFormat="1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8.7872117389498777E-4</v>
      </c>
      <c r="E932" s="10">
        <f t="shared" si="43"/>
        <v>6.4181427917047253</v>
      </c>
    </row>
    <row r="933" spans="1:5" s="12" customFormat="1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8.4643610263792236E-4</v>
      </c>
      <c r="E933" s="10">
        <f t="shared" si="43"/>
        <v>6.5868771543229121</v>
      </c>
    </row>
    <row r="934" spans="1:5" s="12" customFormat="1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8.0611782978962988E-4</v>
      </c>
      <c r="E934" s="10">
        <f t="shared" si="43"/>
        <v>5.6193510872981802</v>
      </c>
    </row>
    <row r="935" spans="1:5" s="12" customFormat="1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8.3611182745667225E-4</v>
      </c>
      <c r="E935" s="10">
        <f t="shared" si="43"/>
        <v>6.880570105982879</v>
      </c>
    </row>
    <row r="936" spans="1:5" s="12" customFormat="1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7.7667795717731541E-4</v>
      </c>
      <c r="E936" s="10">
        <f t="shared" si="43"/>
        <v>6.8075451673488887</v>
      </c>
    </row>
    <row r="937" spans="1:5" s="12" customFormat="1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7.3107098455724086E-4</v>
      </c>
      <c r="E937" s="10">
        <f t="shared" si="43"/>
        <v>6.0921794404989384</v>
      </c>
    </row>
    <row r="938" spans="1:5" s="12" customFormat="1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7.3552728977562551E-4</v>
      </c>
      <c r="E938" s="10">
        <f t="shared" si="43"/>
        <v>7.0861615722348583</v>
      </c>
    </row>
    <row r="939" spans="1:5" s="12" customFormat="1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6.7865639784074627E-4</v>
      </c>
      <c r="E939" s="10">
        <f t="shared" si="43"/>
        <v>7.1930935214471825</v>
      </c>
    </row>
    <row r="940" spans="1:5" s="12" customFormat="1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6.2478929768946981E-4</v>
      </c>
      <c r="E940" s="10">
        <f t="shared" si="43"/>
        <v>6.4673257056479265</v>
      </c>
    </row>
    <row r="941" spans="1:5" s="12" customFormat="1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6.1743157689137819E-4</v>
      </c>
      <c r="E941" s="10">
        <f t="shared" si="43"/>
        <v>7.1650592357519312</v>
      </c>
    </row>
    <row r="942" spans="1:5" s="12" customFormat="1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5.7485768412113172E-4</v>
      </c>
      <c r="E942" s="10">
        <f t="shared" si="43"/>
        <v>4.9424202254195269</v>
      </c>
    </row>
    <row r="943" spans="1:5" s="12" customFormat="1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6.4529704193312058E-4</v>
      </c>
      <c r="E943" s="10">
        <f t="shared" si="43"/>
        <v>7.3358539141718548</v>
      </c>
    </row>
    <row r="944" spans="1:5" s="12" customFormat="1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5.8917360653117762E-4</v>
      </c>
      <c r="E944" s="10">
        <f t="shared" si="43"/>
        <v>6.7534856103918726</v>
      </c>
    </row>
    <row r="945" spans="1:5" s="12" customFormat="1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5.7113512442407506E-4</v>
      </c>
      <c r="E945" s="10">
        <f t="shared" si="43"/>
        <v>7.1921568229465054</v>
      </c>
    </row>
    <row r="946" spans="1:5" s="12" customFormat="1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5.3427635277670366E-4</v>
      </c>
      <c r="E946" s="10">
        <f t="shared" si="43"/>
        <v>7.0826689092326651</v>
      </c>
    </row>
    <row r="947" spans="1:5" s="12" customFormat="1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5.0773440396933414E-4</v>
      </c>
      <c r="E947" s="10">
        <f t="shared" si="43"/>
        <v>7.536915059106537</v>
      </c>
    </row>
    <row r="948" spans="1:5" s="12" customFormat="1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4.6550064544186796E-4</v>
      </c>
      <c r="E948" s="10">
        <f t="shared" si="43"/>
        <v>3.7390706443858064</v>
      </c>
    </row>
    <row r="949" spans="1:5" s="12" customFormat="1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5.7770515986485971E-4</v>
      </c>
      <c r="E949" s="10">
        <f t="shared" si="43"/>
        <v>6.6746468425931011</v>
      </c>
    </row>
    <row r="950" spans="1:5" s="12" customFormat="1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5.6478957835246423E-4</v>
      </c>
      <c r="E950" s="10">
        <f t="shared" si="43"/>
        <v>7.3745804688377152</v>
      </c>
    </row>
    <row r="951" spans="1:5" s="12" customFormat="1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5.20288828947889E-4</v>
      </c>
      <c r="E951" s="10">
        <f t="shared" si="43"/>
        <v>7.3718987409341414</v>
      </c>
    </row>
    <row r="952" spans="1:5" s="12" customFormat="1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4.8307796457422133E-4</v>
      </c>
      <c r="E952" s="10">
        <f t="shared" si="43"/>
        <v>7.0512631564676926</v>
      </c>
    </row>
    <row r="953" spans="1:5" s="12" customFormat="1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4.6453225715220321E-4</v>
      </c>
      <c r="E953" s="10">
        <f t="shared" si="43"/>
        <v>7.4563318503985601</v>
      </c>
    </row>
    <row r="954" spans="1:5" s="12" customFormat="1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4.3257380407230403E-4</v>
      </c>
      <c r="E954" s="10">
        <f t="shared" si="43"/>
        <v>7.728395706029163</v>
      </c>
    </row>
    <row r="955" spans="1:5" s="12" customFormat="1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3.9566301687264313E-4</v>
      </c>
      <c r="E955" s="10">
        <f t="shared" si="43"/>
        <v>6.6546712898095057</v>
      </c>
    </row>
    <row r="956" spans="1:5" s="12" customFormat="1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4.0039058198834194E-4</v>
      </c>
      <c r="E956" s="10">
        <f t="shared" si="43"/>
        <v>7.8208157551469126</v>
      </c>
    </row>
    <row r="957" spans="1:5" s="12" customFormat="1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3.6582164520637092E-4</v>
      </c>
      <c r="E957" s="10">
        <f t="shared" si="43"/>
        <v>7.8337610001764855</v>
      </c>
    </row>
    <row r="958" spans="1:5" s="12" customFormat="1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3.3671346409453758E-4</v>
      </c>
      <c r="E958" s="10">
        <f t="shared" si="43"/>
        <v>4.5896630396729527</v>
      </c>
    </row>
    <row r="959" spans="1:5" s="12" customFormat="1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4.0345667367183415E-4</v>
      </c>
      <c r="E959" s="10">
        <f t="shared" si="43"/>
        <v>7.7798065475970493</v>
      </c>
    </row>
    <row r="960" spans="1:5" s="12" customFormat="1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3.6973589688021153E-4</v>
      </c>
      <c r="E960" s="10">
        <f t="shared" si="43"/>
        <v>7.0834627260662977</v>
      </c>
    </row>
    <row r="961" spans="1:5" s="12" customFormat="1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3.6310967202339068E-4</v>
      </c>
      <c r="E961" s="10">
        <f t="shared" si="43"/>
        <v>7.4407763381259349</v>
      </c>
    </row>
    <row r="962" spans="1:5" s="12" customFormat="1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3.4635340267934992E-4</v>
      </c>
      <c r="E962" s="10">
        <f t="shared" si="43"/>
        <v>6.2954288045989006</v>
      </c>
    </row>
    <row r="963" spans="1:5" s="12" customFormat="1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3.6488134982348654E-4</v>
      </c>
      <c r="E963" s="10">
        <f t="shared" si="43"/>
        <v>6.6476223078380405</v>
      </c>
    </row>
    <row r="964" spans="1:5" s="12" customFormat="1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3.7202501024238924E-4</v>
      </c>
      <c r="E964" s="10">
        <f t="shared" si="43"/>
        <v>7.8939740378361041</v>
      </c>
    </row>
    <row r="965" spans="1:5" s="12" customFormat="1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3.4001046822186256E-4</v>
      </c>
      <c r="E965" s="10">
        <f t="shared" si="43"/>
        <v>5.8591388069531467</v>
      </c>
    </row>
    <row r="966" spans="1:5" s="12" customFormat="1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3.7111961715370146E-4</v>
      </c>
      <c r="E966" s="10">
        <f t="shared" ref="E966:E1029" si="46">-LN(D966)-(C966^2)/D966</f>
        <v>7.610249185165662</v>
      </c>
    </row>
    <row r="967" spans="1:5" s="12" customFormat="1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3.4804329248461549E-4</v>
      </c>
      <c r="E967" s="10">
        <f t="shared" si="46"/>
        <v>7.5891212460470934</v>
      </c>
    </row>
    <row r="968" spans="1:5" s="12" customFormat="1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3.2896230338699947E-4</v>
      </c>
      <c r="E968" s="10">
        <f t="shared" si="46"/>
        <v>5.2122478188448209</v>
      </c>
    </row>
    <row r="969" spans="1:5" s="12" customFormat="1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3.7775825395749692E-4</v>
      </c>
      <c r="E969" s="10">
        <f t="shared" si="46"/>
        <v>7.8732707508864355</v>
      </c>
    </row>
    <row r="970" spans="1:5" s="12" customFormat="1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3.4540002421635298E-4</v>
      </c>
      <c r="E970" s="10">
        <f t="shared" si="46"/>
        <v>7.8945724942596307</v>
      </c>
    </row>
    <row r="971" spans="1:5" s="12" customFormat="1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3.1789490975791222E-4</v>
      </c>
      <c r="E971" s="10">
        <f t="shared" si="46"/>
        <v>7.1704236528358507</v>
      </c>
    </row>
    <row r="972" spans="1:5" s="12" customFormat="1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3.1408619208283883E-4</v>
      </c>
      <c r="E972" s="10">
        <f t="shared" si="46"/>
        <v>8.0587062756162684</v>
      </c>
    </row>
    <row r="973" spans="1:5" s="12" customFormat="1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2.8738677283351641E-4</v>
      </c>
      <c r="E973" s="10">
        <f t="shared" si="46"/>
        <v>5.7474633862624422</v>
      </c>
    </row>
    <row r="974" spans="1:5" s="12" customFormat="1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3.2059631521215123E-4</v>
      </c>
      <c r="E974" s="10">
        <f t="shared" si="46"/>
        <v>6.9227190215157206</v>
      </c>
    </row>
    <row r="975" spans="1:5" s="12" customFormat="1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3.2314054925226512E-4</v>
      </c>
      <c r="E975" s="10">
        <f t="shared" si="46"/>
        <v>7.3016988151702389</v>
      </c>
    </row>
    <row r="976" spans="1:5" s="12" customFormat="1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3.1526786014237436E-4</v>
      </c>
      <c r="E976" s="10">
        <f t="shared" si="46"/>
        <v>7.4775877517476861</v>
      </c>
    </row>
    <row r="977" spans="1:5" s="12" customFormat="1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3.0364362240489789E-4</v>
      </c>
      <c r="E977" s="10">
        <f t="shared" si="46"/>
        <v>5.9044867454084518</v>
      </c>
    </row>
    <row r="978" spans="1:5" s="12" customFormat="1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3.3328571393215754E-4</v>
      </c>
      <c r="E978" s="10">
        <f t="shared" si="46"/>
        <v>7.9947082385192338</v>
      </c>
    </row>
    <row r="979" spans="1:5" s="12" customFormat="1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3.0500156714846556E-4</v>
      </c>
      <c r="E979" s="10">
        <f t="shared" si="46"/>
        <v>7.4762904736338802</v>
      </c>
    </row>
    <row r="980" spans="1:5" s="12" customFormat="1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2.9467481630085713E-4</v>
      </c>
      <c r="E980" s="10">
        <f t="shared" si="46"/>
        <v>7.6821140466865732</v>
      </c>
    </row>
    <row r="981" spans="1:5" s="12" customFormat="1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2.805315429056551E-4</v>
      </c>
      <c r="E981" s="10">
        <f t="shared" si="46"/>
        <v>8.1562825585731478</v>
      </c>
    </row>
    <row r="982" spans="1:5" s="12" customFormat="1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2.5718877526573761E-4</v>
      </c>
      <c r="E982" s="10">
        <f t="shared" si="46"/>
        <v>8.2617296068073323</v>
      </c>
    </row>
    <row r="983" spans="1:5" s="12" customFormat="1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2.3550204893027385E-4</v>
      </c>
      <c r="E983" s="10">
        <f t="shared" si="46"/>
        <v>8.3016791016633125</v>
      </c>
    </row>
    <row r="984" spans="1:5" s="12" customFormat="1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2.1670307598800669E-4</v>
      </c>
      <c r="E984" s="10">
        <f t="shared" si="46"/>
        <v>8.3810859816576304</v>
      </c>
    </row>
    <row r="985" spans="1:5" s="12" customFormat="1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1.9958062785969076E-4</v>
      </c>
      <c r="E985" s="10">
        <f t="shared" si="46"/>
        <v>8.3321225836366057</v>
      </c>
    </row>
    <row r="986" spans="1:5" s="12" customFormat="1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1.8610251473748547E-4</v>
      </c>
      <c r="E986" s="10">
        <f t="shared" si="46"/>
        <v>8.5787263199079256</v>
      </c>
    </row>
    <row r="987" spans="1:5" s="12" customFormat="1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1.7088328022909271E-4</v>
      </c>
      <c r="E987" s="10">
        <f t="shared" si="46"/>
        <v>5.3685189779203046</v>
      </c>
    </row>
    <row r="988" spans="1:5" s="12" customFormat="1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2.03985143338938E-4</v>
      </c>
      <c r="E988" s="10">
        <f t="shared" si="46"/>
        <v>7.7042381961701736</v>
      </c>
    </row>
    <row r="989" spans="1:5" s="12" customFormat="1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2.0049022364972827E-4</v>
      </c>
      <c r="E989" s="10">
        <f t="shared" si="46"/>
        <v>8.5052239797300757</v>
      </c>
    </row>
    <row r="990" spans="1:5" s="12" customFormat="1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1.8397412688671232E-4</v>
      </c>
      <c r="E990" s="10">
        <f t="shared" si="46"/>
        <v>8.2161762607562476</v>
      </c>
    </row>
    <row r="991" spans="1:5" s="12" customFormat="1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1.7468356219977029E-4</v>
      </c>
      <c r="E991" s="10">
        <f t="shared" si="46"/>
        <v>8.5970150514281585</v>
      </c>
    </row>
    <row r="992" spans="1:5" s="12" customFormat="1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1.6113684407401986E-4</v>
      </c>
      <c r="E992" s="10">
        <f t="shared" si="46"/>
        <v>2.9221458280650454</v>
      </c>
    </row>
    <row r="993" spans="1:5" s="12" customFormat="1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2.260928468516016E-4</v>
      </c>
      <c r="E993" s="10">
        <f t="shared" si="46"/>
        <v>8.3710302719002669</v>
      </c>
    </row>
    <row r="994" spans="1:5" s="12" customFormat="1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2.0755991416337348E-4</v>
      </c>
      <c r="E994" s="10">
        <f t="shared" si="46"/>
        <v>8.2750030611949832</v>
      </c>
    </row>
    <row r="995" spans="1:5" s="12" customFormat="1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1.937992668947144E-4</v>
      </c>
      <c r="E995" s="10">
        <f t="shared" si="46"/>
        <v>6.1758371451123564</v>
      </c>
    </row>
    <row r="996" spans="1:5" s="12" customFormat="1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2.1607717868365426E-4</v>
      </c>
      <c r="E996" s="10">
        <f t="shared" si="46"/>
        <v>8.4297673105328581</v>
      </c>
    </row>
    <row r="997" spans="1:5" s="12" customFormat="1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1.9818292653311605E-4</v>
      </c>
      <c r="E997" s="10">
        <f t="shared" si="46"/>
        <v>8.1116647425720814</v>
      </c>
    </row>
    <row r="998" spans="1:5" s="12" customFormat="1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1.8856859296160605E-4</v>
      </c>
      <c r="E998" s="10">
        <f t="shared" si="46"/>
        <v>8.1901186240634019</v>
      </c>
    </row>
    <row r="999" spans="1:5" s="12" customFormat="1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1.7903425531658949E-4</v>
      </c>
      <c r="E999" s="10">
        <f t="shared" si="46"/>
        <v>8.5216613166591166</v>
      </c>
    </row>
    <row r="1000" spans="1:5" s="12" customFormat="1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1.658744071882897E-4</v>
      </c>
      <c r="E1000" s="10">
        <f t="shared" si="46"/>
        <v>3.5835232118692737</v>
      </c>
    </row>
    <row r="1001" spans="1:5" s="12" customFormat="1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2.2315034090270079E-4</v>
      </c>
      <c r="E1001" s="10">
        <f t="shared" si="46"/>
        <v>8.3781639543574062</v>
      </c>
    </row>
    <row r="1002" spans="1:5" s="12" customFormat="1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2.049871699215817E-4</v>
      </c>
      <c r="E1002" s="10">
        <f t="shared" si="46"/>
        <v>6.6024832249553906</v>
      </c>
    </row>
    <row r="1003" spans="1:5" s="12" customFormat="1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2.202200797892388E-4</v>
      </c>
      <c r="E1003" s="10">
        <f t="shared" si="46"/>
        <v>8.4082417144226103</v>
      </c>
    </row>
    <row r="1004" spans="1:5" s="12" customFormat="1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2.0200345428367028E-4</v>
      </c>
      <c r="E1004" s="10">
        <f t="shared" si="46"/>
        <v>8.4449355996618589</v>
      </c>
    </row>
    <row r="1005" spans="1:5" s="12" customFormat="1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1.8624153430150798E-4</v>
      </c>
      <c r="E1005" s="10">
        <f t="shared" si="46"/>
        <v>8.5016154012570269</v>
      </c>
    </row>
    <row r="1006" spans="1:5" s="12" customFormat="1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1.7219604635317277E-4</v>
      </c>
      <c r="E1006" s="10">
        <f t="shared" si="46"/>
        <v>5.0565068331517287</v>
      </c>
    </row>
    <row r="1007" spans="1:5" s="12" customFormat="1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2.0991277729440243E-4</v>
      </c>
      <c r="E1007" s="10">
        <f t="shared" si="46"/>
        <v>8.3341907771571382</v>
      </c>
    </row>
    <row r="1008" spans="1:5" s="12" customFormat="1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1.9474736567328676E-4</v>
      </c>
      <c r="E1008" s="10">
        <f t="shared" si="46"/>
        <v>4.0357395629738777</v>
      </c>
    </row>
    <row r="1009" spans="1:5" s="12" customFormat="1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2.5180747024619197E-4</v>
      </c>
      <c r="E1009" s="10">
        <f t="shared" si="46"/>
        <v>7.9902696723444535</v>
      </c>
    </row>
    <row r="1010" spans="1:5" s="12" customFormat="1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2.367475711313997E-4</v>
      </c>
      <c r="E1010" s="10">
        <f t="shared" si="46"/>
        <v>8.3478975274193665</v>
      </c>
    </row>
    <row r="1011" spans="1:5" s="12" customFormat="1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2.1682533780506129E-4</v>
      </c>
      <c r="E1011" s="10">
        <f t="shared" si="46"/>
        <v>7.8337198980661515</v>
      </c>
    </row>
    <row r="1012" spans="1:5" s="12" customFormat="1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2.0958034511202496E-4</v>
      </c>
      <c r="E1012" s="10">
        <f t="shared" si="46"/>
        <v>8.4076253249865456</v>
      </c>
    </row>
    <row r="1013" spans="1:5" s="12" customFormat="1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1.9318523279765384E-4</v>
      </c>
      <c r="E1013" s="10">
        <f t="shared" si="46"/>
        <v>8.5503835253360858</v>
      </c>
    </row>
    <row r="1014" spans="1:5" s="12" customFormat="1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1.7719038266097181E-4</v>
      </c>
      <c r="E1014" s="10">
        <f t="shared" si="46"/>
        <v>5.5771155510687311</v>
      </c>
    </row>
    <row r="1015" spans="1:5" s="12" customFormat="1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2.0784614553064355E-4</v>
      </c>
      <c r="E1015" s="10">
        <f t="shared" si="46"/>
        <v>8.4341864820426604</v>
      </c>
    </row>
    <row r="1016" spans="1:5" s="12" customFormat="1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1.91281453311096E-4</v>
      </c>
      <c r="E1016" s="10">
        <f t="shared" si="46"/>
        <v>8.5152813522932345</v>
      </c>
    </row>
    <row r="1017" spans="1:5" s="12" customFormat="1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1.7617546356796587E-4</v>
      </c>
      <c r="E1017" s="10">
        <f t="shared" si="46"/>
        <v>8.6054687481290202</v>
      </c>
    </row>
    <row r="1018" spans="1:5" s="12" customFormat="1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1.6225238430848569E-4</v>
      </c>
      <c r="E1018" s="10">
        <f t="shared" si="46"/>
        <v>8.598033275585891</v>
      </c>
    </row>
    <row r="1019" spans="1:5" s="12" customFormat="1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1.5075071382132635E-4</v>
      </c>
      <c r="E1019" s="10">
        <f t="shared" si="46"/>
        <v>7.8612112299823638</v>
      </c>
    </row>
    <row r="1020" spans="1:5" s="12" customFormat="1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1.5034793572757792E-4</v>
      </c>
      <c r="E1020" s="10">
        <f t="shared" si="46"/>
        <v>8.7989181051863525</v>
      </c>
    </row>
    <row r="1021" spans="1:5" s="12" customFormat="1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1.3822554243901914E-4</v>
      </c>
      <c r="E1021" s="10">
        <f t="shared" si="46"/>
        <v>7.1837583444252662</v>
      </c>
    </row>
    <row r="1022" spans="1:5" s="12" customFormat="1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1.4677768322490293E-4</v>
      </c>
      <c r="E1022" s="10">
        <f t="shared" si="46"/>
        <v>8.7647795217492597</v>
      </c>
    </row>
    <row r="1023" spans="1:5" s="12" customFormat="1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1.3568722303587764E-4</v>
      </c>
      <c r="E1023" s="10">
        <f t="shared" si="46"/>
        <v>8.8425973116376184</v>
      </c>
    </row>
    <row r="1024" spans="1:5" s="12" customFormat="1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1.2554497961743418E-4</v>
      </c>
      <c r="E1024" s="10">
        <f t="shared" si="46"/>
        <v>8.7308470626032193</v>
      </c>
    </row>
    <row r="1025" spans="1:5" s="12" customFormat="1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1.1824499092818101E-4</v>
      </c>
      <c r="E1025" s="10">
        <f t="shared" si="46"/>
        <v>7.5153024838725404</v>
      </c>
    </row>
    <row r="1026" spans="1:5" s="12" customFormat="1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1.2402569813054008E-4</v>
      </c>
      <c r="E1026" s="10">
        <f t="shared" si="46"/>
        <v>8.9048093627256062</v>
      </c>
    </row>
    <row r="1027" spans="1:5" s="12" customFormat="1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1.1515687592391403E-4</v>
      </c>
      <c r="E1027" s="10">
        <f t="shared" si="46"/>
        <v>7.6773880731274478</v>
      </c>
    </row>
    <row r="1028" spans="1:5" s="12" customFormat="1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1.1951926416595146E-4</v>
      </c>
      <c r="E1028" s="10">
        <f t="shared" si="46"/>
        <v>7.9206780937904426</v>
      </c>
    </row>
    <row r="1029" spans="1:5" s="12" customFormat="1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1.2120019492207331E-4</v>
      </c>
      <c r="E1029" s="10">
        <f t="shared" si="46"/>
        <v>8.6275165791655617</v>
      </c>
    </row>
    <row r="1030" spans="1:5" s="12" customFormat="1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1.1559991900008719E-4</v>
      </c>
      <c r="E1030" s="10">
        <f t="shared" ref="E1030:E1093" si="49">-LN(D1030)-(C1030^2)/D1030</f>
        <v>8.435749373335387</v>
      </c>
    </row>
    <row r="1031" spans="1:5" s="12" customFormat="1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1.1262555705261022E-4</v>
      </c>
      <c r="E1031" s="10">
        <f t="shared" si="49"/>
        <v>3.8654066767185657</v>
      </c>
    </row>
    <row r="1032" spans="1:5" s="12" customFormat="1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1.5293599402787746E-4</v>
      </c>
      <c r="E1032" s="10">
        <f t="shared" si="49"/>
        <v>8.1124365435582249</v>
      </c>
    </row>
    <row r="1033" spans="1:5" s="12" customFormat="1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1.491199703733384E-4</v>
      </c>
      <c r="E1033" s="10">
        <f t="shared" si="49"/>
        <v>8.4950969516265555</v>
      </c>
    </row>
    <row r="1034" spans="1:5" s="12" customFormat="1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1.4098805324019558E-4</v>
      </c>
      <c r="E1034" s="10">
        <f t="shared" si="49"/>
        <v>8.0165838201665753</v>
      </c>
    </row>
    <row r="1035" spans="1:5" s="12" customFormat="1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1.3965889567233938E-4</v>
      </c>
      <c r="E1035" s="10">
        <f t="shared" si="49"/>
        <v>6.3930656075835657</v>
      </c>
    </row>
    <row r="1036" spans="1:5" s="12" customFormat="1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1.5737516290740639E-4</v>
      </c>
      <c r="E1036" s="10">
        <f t="shared" si="49"/>
        <v>8.754985533917079</v>
      </c>
    </row>
    <row r="1037" spans="1:5" s="12" customFormat="1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1.4460029053956551E-4</v>
      </c>
      <c r="E1037" s="10">
        <f t="shared" si="49"/>
        <v>8.8027121227163256</v>
      </c>
    </row>
    <row r="1038" spans="1:5" s="12" customFormat="1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1.3341711868424953E-4</v>
      </c>
      <c r="E1038" s="10">
        <f t="shared" si="49"/>
        <v>8.9219279740722506</v>
      </c>
    </row>
    <row r="1039" spans="1:5" s="12" customFormat="1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1.2277211704653303E-4</v>
      </c>
      <c r="E1039" s="10">
        <f t="shared" si="49"/>
        <v>8.9421510053628843</v>
      </c>
    </row>
    <row r="1040" spans="1:5" s="12" customFormat="1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1.1372821916569736E-4</v>
      </c>
      <c r="E1040" s="10">
        <f t="shared" si="49"/>
        <v>9.0469342569913049</v>
      </c>
    </row>
    <row r="1041" spans="1:5" s="12" customFormat="1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1.0518164253154794E-4</v>
      </c>
      <c r="E1041" s="10">
        <f t="shared" si="49"/>
        <v>8.539680782159131</v>
      </c>
    </row>
    <row r="1042" spans="1:5" s="12" customFormat="1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1.0251350214853911E-4</v>
      </c>
      <c r="E1042" s="10">
        <f t="shared" si="49"/>
        <v>4.4108977676974277</v>
      </c>
    </row>
    <row r="1043" spans="1:5" s="12" customFormat="1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1.3546616797096677E-4</v>
      </c>
      <c r="E1043" s="10">
        <f t="shared" si="49"/>
        <v>8.8265718830586657</v>
      </c>
    </row>
    <row r="1044" spans="1:5" s="12" customFormat="1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1.2554211451641946E-4</v>
      </c>
      <c r="E1044" s="10">
        <f t="shared" si="49"/>
        <v>8.4026421329732557</v>
      </c>
    </row>
    <row r="1045" spans="1:5" s="12" customFormat="1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1.2167891186759075E-4</v>
      </c>
      <c r="E1045" s="10">
        <f t="shared" si="49"/>
        <v>7.6000031670877721</v>
      </c>
    </row>
    <row r="1046" spans="1:5" s="12" customFormat="1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1.2643834398993857E-4</v>
      </c>
      <c r="E1046" s="10">
        <f t="shared" si="49"/>
        <v>8.35701138174859</v>
      </c>
    </row>
    <row r="1047" spans="1:5" s="12" customFormat="1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1.2294410854011103E-4</v>
      </c>
      <c r="E1047" s="10">
        <f t="shared" si="49"/>
        <v>8.511151786495379</v>
      </c>
    </row>
    <row r="1048" spans="1:5" s="12" customFormat="1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1.1829053482806749E-4</v>
      </c>
      <c r="E1048" s="10">
        <f t="shared" si="49"/>
        <v>8.1240982451772865</v>
      </c>
    </row>
    <row r="1049" spans="1:5" s="12" customFormat="1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1.1806316311766834E-4</v>
      </c>
      <c r="E1049" s="10">
        <f t="shared" si="49"/>
        <v>9.0288451405629999</v>
      </c>
    </row>
    <row r="1050" spans="1:5" s="12" customFormat="1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1.0894926634831462E-4</v>
      </c>
      <c r="E1050" s="10">
        <f t="shared" si="49"/>
        <v>8.755790898690174</v>
      </c>
    </row>
    <row r="1051" spans="1:5" s="12" customFormat="1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1.038538950458683E-4</v>
      </c>
      <c r="E1051" s="10">
        <f t="shared" si="49"/>
        <v>9.0778720296255191</v>
      </c>
    </row>
    <row r="1052" spans="1:5" s="12" customFormat="1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9.6685003195351454E-5</v>
      </c>
      <c r="E1052" s="10">
        <f t="shared" si="49"/>
        <v>6.8154402771984328</v>
      </c>
    </row>
    <row r="1053" spans="1:5" s="12" customFormat="1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1.0892372976434497E-4</v>
      </c>
      <c r="E1053" s="10">
        <f t="shared" si="49"/>
        <v>9.0389192301893377</v>
      </c>
    </row>
    <row r="1054" spans="1:5" s="12" customFormat="1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1.0126001155582379E-4</v>
      </c>
      <c r="E1054" s="10">
        <f t="shared" si="49"/>
        <v>9.1291317617810019</v>
      </c>
    </row>
    <row r="1055" spans="1:5" s="12" customFormat="1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9.4084520400306766E-5</v>
      </c>
      <c r="E1055" s="10">
        <f t="shared" si="49"/>
        <v>9.1479218637548279</v>
      </c>
    </row>
    <row r="1056" spans="1:5" s="12" customFormat="1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8.7942195841220661E-5</v>
      </c>
      <c r="E1056" s="10">
        <f t="shared" si="49"/>
        <v>8.8472704129573376</v>
      </c>
    </row>
    <row r="1057" spans="1:5" s="12" customFormat="1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8.4989033215332214E-5</v>
      </c>
      <c r="E1057" s="10">
        <f t="shared" si="49"/>
        <v>8.1801929223771186</v>
      </c>
    </row>
    <row r="1058" spans="1:5" s="12" customFormat="1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8.715063770959084E-5</v>
      </c>
      <c r="E1058" s="10">
        <f t="shared" si="49"/>
        <v>8.3098961947120014</v>
      </c>
    </row>
    <row r="1059" spans="1:5" s="12" customFormat="1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8.8207696572460795E-5</v>
      </c>
      <c r="E1059" s="10">
        <f t="shared" si="49"/>
        <v>8.9152544896819155</v>
      </c>
    </row>
    <row r="1060" spans="1:5" s="12" customFormat="1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8.4719254059703058E-5</v>
      </c>
      <c r="E1060" s="10">
        <f t="shared" si="49"/>
        <v>5.6322466945264864</v>
      </c>
    </row>
    <row r="1061" spans="1:5" s="12" customFormat="1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1.0490333415710634E-4</v>
      </c>
      <c r="E1061" s="10">
        <f t="shared" si="49"/>
        <v>9.1150844772906314</v>
      </c>
    </row>
    <row r="1062" spans="1:5" s="12" customFormat="1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9.7234862934126199E-5</v>
      </c>
      <c r="E1062" s="10">
        <f t="shared" si="49"/>
        <v>9.1244570434298975</v>
      </c>
    </row>
    <row r="1063" spans="1:5" s="12" customFormat="1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9.0764973346459761E-5</v>
      </c>
      <c r="E1063" s="10">
        <f t="shared" si="49"/>
        <v>1.9964979904006031</v>
      </c>
    </row>
    <row r="1064" spans="1:5" s="12" customFormat="1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1.3929322211101932E-4</v>
      </c>
      <c r="E1064" s="10">
        <f t="shared" si="49"/>
        <v>8.7331962932920408</v>
      </c>
    </row>
    <row r="1065" spans="1:5" s="12" customFormat="1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1.2981186100443758E-4</v>
      </c>
      <c r="E1065" s="10">
        <f t="shared" si="49"/>
        <v>7.2449140238736298</v>
      </c>
    </row>
    <row r="1066" spans="1:5" s="12" customFormat="1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1.3794321625911976E-4</v>
      </c>
      <c r="E1066" s="10">
        <f t="shared" si="49"/>
        <v>7.5269480890800491</v>
      </c>
    </row>
    <row r="1067" spans="1:5" s="12" customFormat="1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1.4255597675241283E-4</v>
      </c>
      <c r="E1067" s="10">
        <f t="shared" si="49"/>
        <v>8.8041968926100971</v>
      </c>
    </row>
    <row r="1068" spans="1:5" s="12" customFormat="1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1.3170157852561805E-4</v>
      </c>
      <c r="E1068" s="10">
        <f t="shared" si="49"/>
        <v>8.5112931533023701</v>
      </c>
    </row>
    <row r="1069" spans="1:5" s="12" customFormat="1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1.2586326530994861E-4</v>
      </c>
      <c r="E1069" s="10">
        <f t="shared" si="49"/>
        <v>8.7275247531900675</v>
      </c>
    </row>
    <row r="1070" spans="1:5" s="12" customFormat="1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1.1854965096469623E-4</v>
      </c>
      <c r="E1070" s="10">
        <f t="shared" si="49"/>
        <v>8.8778784385438705</v>
      </c>
    </row>
    <row r="1071" spans="1:5" s="12" customFormat="1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1.108445973871584E-4</v>
      </c>
      <c r="E1071" s="10">
        <f t="shared" si="49"/>
        <v>9.0372761866364151</v>
      </c>
    </row>
    <row r="1072" spans="1:5" s="12" customFormat="1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1.0287556708878954E-4</v>
      </c>
      <c r="E1072" s="10">
        <f t="shared" si="49"/>
        <v>6.1894834670000574</v>
      </c>
    </row>
    <row r="1073" spans="1:5" s="12" customFormat="1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1.2064977638238774E-4</v>
      </c>
      <c r="E1073" s="10">
        <f t="shared" si="49"/>
        <v>8.8793589317957586</v>
      </c>
    </row>
    <row r="1074" spans="1:5" s="12" customFormat="1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1.1259278225311276E-4</v>
      </c>
      <c r="E1074" s="10">
        <f t="shared" si="49"/>
        <v>8.5092937660997627</v>
      </c>
    </row>
    <row r="1075" spans="1:5" s="12" customFormat="1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1.0928773239644794E-4</v>
      </c>
      <c r="E1075" s="10">
        <f t="shared" si="49"/>
        <v>8.3120996312375741</v>
      </c>
    </row>
    <row r="1076" spans="1:5" s="12" customFormat="1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1.0818811341143995E-4</v>
      </c>
      <c r="E1076" s="10">
        <f t="shared" si="49"/>
        <v>8.7718332932066314</v>
      </c>
    </row>
    <row r="1077" spans="1:5" s="12" customFormat="1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1.030562577408536E-4</v>
      </c>
      <c r="E1077" s="10">
        <f t="shared" si="49"/>
        <v>8.4195894732510954</v>
      </c>
    </row>
    <row r="1078" spans="1:5" s="12" customFormat="1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1.0167686011730445E-4</v>
      </c>
      <c r="E1078" s="10">
        <f t="shared" si="49"/>
        <v>8.0795297031828337</v>
      </c>
    </row>
    <row r="1079" spans="1:5" s="12" customFormat="1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1.033318522522821E-4</v>
      </c>
      <c r="E1079" s="10">
        <f t="shared" si="49"/>
        <v>7.7422304701381259</v>
      </c>
    </row>
    <row r="1080" spans="1:5" s="12" customFormat="1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1.0775950233460558E-4</v>
      </c>
      <c r="E1080" s="10">
        <f t="shared" si="49"/>
        <v>7.8615197731051909</v>
      </c>
    </row>
    <row r="1081" spans="1:5" s="12" customFormat="1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1.108700441735709E-4</v>
      </c>
      <c r="E1081" s="10">
        <f t="shared" si="49"/>
        <v>9.0078621227291702</v>
      </c>
    </row>
    <row r="1082" spans="1:5" s="12" customFormat="1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1.0316872970535504E-4</v>
      </c>
      <c r="E1082" s="10">
        <f t="shared" si="49"/>
        <v>5.4779535373075134</v>
      </c>
    </row>
    <row r="1083" spans="1:5" s="12" customFormat="1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1.2708741954393248E-4</v>
      </c>
      <c r="E1083" s="10">
        <f t="shared" si="49"/>
        <v>4.9800813865842457</v>
      </c>
    </row>
    <row r="1084" spans="1:5" s="12" customFormat="1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1.5930618367449687E-4</v>
      </c>
      <c r="E1084" s="10">
        <f t="shared" si="49"/>
        <v>3.8005908995952851</v>
      </c>
    </row>
    <row r="1085" spans="1:5" s="12" customFormat="1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2.1202027820544373E-4</v>
      </c>
      <c r="E1085" s="10">
        <f t="shared" si="49"/>
        <v>8.2622229643302827</v>
      </c>
    </row>
    <row r="1086" spans="1:5" s="12" customFormat="1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1.9778500450915563E-4</v>
      </c>
      <c r="E1086" s="10">
        <f t="shared" si="49"/>
        <v>8.4985736479133926</v>
      </c>
    </row>
    <row r="1087" spans="1:5" s="12" customFormat="1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1.8184371288251322E-4</v>
      </c>
      <c r="E1087" s="10">
        <f t="shared" si="49"/>
        <v>8.6063846092824416</v>
      </c>
    </row>
    <row r="1088" spans="1:5" s="12" customFormat="1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1.6693520476436581E-4</v>
      </c>
      <c r="E1088" s="10">
        <f t="shared" si="49"/>
        <v>6.48143842570693</v>
      </c>
    </row>
    <row r="1089" spans="1:5" s="12" customFormat="1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1.8413444096937085E-4</v>
      </c>
      <c r="E1089" s="10">
        <f t="shared" si="49"/>
        <v>8.5658145697917316</v>
      </c>
    </row>
    <row r="1090" spans="1:5" s="12" customFormat="1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1.6945194115239393E-4</v>
      </c>
      <c r="E1090" s="10">
        <f t="shared" si="49"/>
        <v>5.7643180827811715</v>
      </c>
    </row>
    <row r="1091" spans="1:5" s="12" customFormat="1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1.9681318321754918E-4</v>
      </c>
      <c r="E1091" s="10">
        <f t="shared" si="49"/>
        <v>8.5332347505610073</v>
      </c>
    </row>
    <row r="1092" spans="1:5" s="12" customFormat="1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1.8046875538900182E-4</v>
      </c>
      <c r="E1092" s="10">
        <f t="shared" si="49"/>
        <v>8.4796472697443459</v>
      </c>
    </row>
    <row r="1093" spans="1:5" s="12" customFormat="1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1.6770491322241362E-4</v>
      </c>
      <c r="E1093" s="10">
        <f t="shared" si="49"/>
        <v>8.0656885778984684</v>
      </c>
    </row>
    <row r="1094" spans="1:5" s="12" customFormat="1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1.627548096643129E-4</v>
      </c>
      <c r="E1094" s="10">
        <f t="shared" ref="E1094:E1157" si="52">-LN(D1094)-(C1094^2)/D1094</f>
        <v>8.5208778435170771</v>
      </c>
    </row>
    <row r="1095" spans="1:5" s="12" customFormat="1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1.5221866759650943E-4</v>
      </c>
      <c r="E1095" s="10">
        <f t="shared" si="52"/>
        <v>7.4151270693345861</v>
      </c>
    </row>
    <row r="1096" spans="1:5" s="12" customFormat="1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1.5733884651165147E-4</v>
      </c>
      <c r="E1096" s="10">
        <f t="shared" si="52"/>
        <v>8.751735207648462</v>
      </c>
    </row>
    <row r="1097" spans="1:5" s="12" customFormat="1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1.4461291194360664E-4</v>
      </c>
      <c r="E1097" s="10">
        <f t="shared" si="52"/>
        <v>8.8399332454246444</v>
      </c>
    </row>
    <row r="1098" spans="1:5" s="12" customFormat="1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1.3297868367745727E-4</v>
      </c>
      <c r="E1098" s="10">
        <f t="shared" si="52"/>
        <v>7.5698168957233936</v>
      </c>
    </row>
    <row r="1099" spans="1:5" s="12" customFormat="1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1.374049653065177E-4</v>
      </c>
      <c r="E1099" s="10">
        <f t="shared" si="52"/>
        <v>8.8173579269956548</v>
      </c>
    </row>
    <row r="1100" spans="1:5" s="12" customFormat="1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1.2726234632656237E-4</v>
      </c>
      <c r="E1100" s="10">
        <f t="shared" si="52"/>
        <v>7.512507587796037</v>
      </c>
    </row>
    <row r="1101" spans="1:5" s="12" customFormat="1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1.3263084415662024E-4</v>
      </c>
      <c r="E1101" s="10">
        <f t="shared" si="52"/>
        <v>8.9257962252632783</v>
      </c>
    </row>
    <row r="1102" spans="1:5" s="12" customFormat="1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1.2207910673320871E-4</v>
      </c>
      <c r="E1102" s="10">
        <f t="shared" si="52"/>
        <v>8.844660064862385</v>
      </c>
    </row>
    <row r="1103" spans="1:5" s="12" customFormat="1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1.1414408004919318E-4</v>
      </c>
      <c r="E1103" s="10">
        <f t="shared" si="52"/>
        <v>6.4761426196826886</v>
      </c>
    </row>
    <row r="1104" spans="1:5" s="12" customFormat="1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1.2999934982793959E-4</v>
      </c>
      <c r="E1104" s="10">
        <f t="shared" si="52"/>
        <v>8.8373136393144911</v>
      </c>
    </row>
    <row r="1105" spans="1:5" s="12" customFormat="1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1.208602746178379E-4</v>
      </c>
      <c r="E1105" s="10">
        <f t="shared" si="52"/>
        <v>7.8144283429646562</v>
      </c>
    </row>
    <row r="1106" spans="1:5" s="12" customFormat="1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1.2350345421909787E-4</v>
      </c>
      <c r="E1106" s="10">
        <f t="shared" si="52"/>
        <v>8.9982905333253616</v>
      </c>
    </row>
    <row r="1107" spans="1:5" s="12" customFormat="1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1.1375824350617368E-4</v>
      </c>
      <c r="E1107" s="10">
        <f t="shared" si="52"/>
        <v>8.4608548499876903</v>
      </c>
    </row>
    <row r="1108" spans="1:5" s="12" customFormat="1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1.1076690113581871E-4</v>
      </c>
      <c r="E1108" s="10">
        <f t="shared" si="52"/>
        <v>8.8340431314086025</v>
      </c>
    </row>
    <row r="1109" spans="1:5" s="12" customFormat="1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1.0468832297352021E-4</v>
      </c>
      <c r="E1109" s="10">
        <f t="shared" si="52"/>
        <v>9.1063216989838889</v>
      </c>
    </row>
    <row r="1110" spans="1:5" s="12" customFormat="1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9.7132749951183055E-5</v>
      </c>
      <c r="E1110" s="10">
        <f t="shared" si="52"/>
        <v>8.1574708426508202</v>
      </c>
    </row>
    <row r="1111" spans="1:5" s="12" customFormat="1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9.851295331047587E-5</v>
      </c>
      <c r="E1111" s="10">
        <f t="shared" si="52"/>
        <v>9.0884242756488369</v>
      </c>
    </row>
    <row r="1112" spans="1:5" s="12" customFormat="1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9.212907326867788E-5</v>
      </c>
      <c r="E1112" s="10">
        <f t="shared" si="52"/>
        <v>8.9221665763795936</v>
      </c>
    </row>
    <row r="1113" spans="1:5" s="12" customFormat="1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8.8038367868418588E-5</v>
      </c>
      <c r="E1113" s="10">
        <f t="shared" si="52"/>
        <v>9.1836596841928237</v>
      </c>
    </row>
    <row r="1114" spans="1:5" s="12" customFormat="1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8.260259179319658E-5</v>
      </c>
      <c r="E1114" s="10">
        <f t="shared" si="52"/>
        <v>8.8151213069363372</v>
      </c>
    </row>
    <row r="1115" spans="1:5" s="12" customFormat="1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8.056349474586554E-5</v>
      </c>
      <c r="E1115" s="10">
        <f t="shared" si="52"/>
        <v>9.0445360419169702</v>
      </c>
    </row>
    <row r="1116" spans="1:5" s="12" customFormat="1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7.7234494614206512E-5</v>
      </c>
      <c r="E1116" s="10">
        <f t="shared" si="52"/>
        <v>9.4521833598232625</v>
      </c>
    </row>
    <row r="1117" spans="1:5" s="12" customFormat="1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7.1744736126732984E-5</v>
      </c>
      <c r="E1117" s="10">
        <f t="shared" si="52"/>
        <v>7.5981622718732842</v>
      </c>
    </row>
    <row r="1118" spans="1:5" s="12" customFormat="1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7.8275547032117594E-5</v>
      </c>
      <c r="E1118" s="10">
        <f t="shared" si="52"/>
        <v>9.0210740232841484</v>
      </c>
    </row>
    <row r="1119" spans="1:5" s="12" customFormat="1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7.5420572976657826E-5</v>
      </c>
      <c r="E1119" s="10">
        <f t="shared" si="52"/>
        <v>8.0296008998528521</v>
      </c>
    </row>
    <row r="1120" spans="1:5" s="12" customFormat="1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7.9188947875947954E-5</v>
      </c>
      <c r="E1120" s="10">
        <f t="shared" si="52"/>
        <v>9.2833097441592649</v>
      </c>
    </row>
    <row r="1121" spans="1:5" s="12" customFormat="1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7.4476439402293789E-5</v>
      </c>
      <c r="E1121" s="10">
        <f t="shared" si="52"/>
        <v>9.4340784190129749</v>
      </c>
    </row>
    <row r="1122" spans="1:5" s="12" customFormat="1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6.9569128079811403E-5</v>
      </c>
      <c r="E1122" s="10">
        <f t="shared" si="52"/>
        <v>9.1760707627189824</v>
      </c>
    </row>
    <row r="1123" spans="1:5" s="12" customFormat="1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6.6966337751263327E-5</v>
      </c>
      <c r="E1123" s="10">
        <f t="shared" si="52"/>
        <v>9.5914328494371279</v>
      </c>
    </row>
    <row r="1124" spans="1:5" s="12" customFormat="1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6.2404489473627734E-5</v>
      </c>
      <c r="E1124" s="10">
        <f t="shared" si="52"/>
        <v>9.650421244685857</v>
      </c>
    </row>
    <row r="1125" spans="1:5" s="12" customFormat="1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5.8305323635921602E-5</v>
      </c>
      <c r="E1125" s="10">
        <f t="shared" si="52"/>
        <v>9.749162659610267</v>
      </c>
    </row>
    <row r="1126" spans="1:5" s="12" customFormat="1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5.4414119475744413E-5</v>
      </c>
      <c r="E1126" s="10">
        <f t="shared" si="52"/>
        <v>7.9628759048951441</v>
      </c>
    </row>
    <row r="1127" spans="1:5" s="12" customFormat="1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5.929228117588634E-5</v>
      </c>
      <c r="E1127" s="10">
        <f t="shared" si="52"/>
        <v>5.3919804065399806</v>
      </c>
    </row>
    <row r="1128" spans="1:5" s="12" customFormat="1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7.6775412118536436E-5</v>
      </c>
      <c r="E1128" s="10">
        <f t="shared" si="52"/>
        <v>9.3481888564231106</v>
      </c>
    </row>
    <row r="1129" spans="1:5" s="12" customFormat="1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7.2030341501905774E-5</v>
      </c>
      <c r="E1129" s="10">
        <f t="shared" si="52"/>
        <v>9.5342915610523491</v>
      </c>
    </row>
    <row r="1130" spans="1:5" s="12" customFormat="1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6.692704112195681E-5</v>
      </c>
      <c r="E1130" s="10">
        <f t="shared" si="52"/>
        <v>9.3726897787831422</v>
      </c>
    </row>
    <row r="1131" spans="1:5" s="12" customFormat="1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6.3592888822419403E-5</v>
      </c>
      <c r="E1131" s="10">
        <f t="shared" si="52"/>
        <v>9.5324258429535575</v>
      </c>
    </row>
    <row r="1132" spans="1:5" s="12" customFormat="1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5.9915767544964914E-5</v>
      </c>
      <c r="E1132" s="10">
        <f t="shared" si="52"/>
        <v>9.6716467914663617</v>
      </c>
    </row>
    <row r="1133" spans="1:5" s="12" customFormat="1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5.6131083433900605E-5</v>
      </c>
      <c r="E1133" s="10">
        <f t="shared" si="52"/>
        <v>8.2199530757041011</v>
      </c>
    </row>
    <row r="1134" spans="1:5" s="12" customFormat="1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5.9771793262094684E-5</v>
      </c>
      <c r="E1134" s="10">
        <f t="shared" si="52"/>
        <v>8.5652353801285361</v>
      </c>
    </row>
    <row r="1135" spans="1:5" s="12" customFormat="1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6.1526816371290481E-5</v>
      </c>
      <c r="E1135" s="10">
        <f t="shared" si="52"/>
        <v>9.6003404040634628</v>
      </c>
    </row>
    <row r="1136" spans="1:5" s="12" customFormat="1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5.7833901761118265E-5</v>
      </c>
      <c r="E1136" s="10">
        <f t="shared" si="52"/>
        <v>7.7324551489035631</v>
      </c>
    </row>
    <row r="1137" spans="1:5" s="12" customFormat="1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6.3751413245713521E-5</v>
      </c>
      <c r="E1137" s="10">
        <f t="shared" si="52"/>
        <v>7.2097225921485801</v>
      </c>
    </row>
    <row r="1138" spans="1:5" s="12" customFormat="1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7.2397945913042018E-5</v>
      </c>
      <c r="E1138" s="10">
        <f t="shared" si="52"/>
        <v>7.9819755018605312</v>
      </c>
    </row>
    <row r="1139" spans="1:5" s="12" customFormat="1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7.6603789540750824E-5</v>
      </c>
      <c r="E1139" s="10">
        <f t="shared" si="52"/>
        <v>4.7916201026453038</v>
      </c>
    </row>
    <row r="1140" spans="1:5" s="12" customFormat="1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1.0099722327726608E-4</v>
      </c>
      <c r="E1140" s="10">
        <f t="shared" si="52"/>
        <v>4.346575889656882</v>
      </c>
    </row>
    <row r="1141" spans="1:5" s="12" customFormat="1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1.3414971072980023E-4</v>
      </c>
      <c r="E1141" s="10">
        <f t="shared" si="52"/>
        <v>8.7589515523556702</v>
      </c>
    </row>
    <row r="1142" spans="1:5" s="12" customFormat="1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1.2520097859076347E-4</v>
      </c>
      <c r="E1142" s="10">
        <f t="shared" si="52"/>
        <v>8.8444811634058915</v>
      </c>
    </row>
    <row r="1143" spans="1:5" s="12" customFormat="1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1.1676680096224022E-4</v>
      </c>
      <c r="E1143" s="10">
        <f t="shared" si="52"/>
        <v>8.8513672828587797</v>
      </c>
    </row>
    <row r="1144" spans="1:5" s="12" customFormat="1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1.0960361235066398E-4</v>
      </c>
      <c r="E1144" s="10">
        <f t="shared" si="52"/>
        <v>7.8444155040448695</v>
      </c>
    </row>
    <row r="1145" spans="1:5" s="12" customFormat="1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1.1274558195163017E-4</v>
      </c>
      <c r="E1145" s="10">
        <f t="shared" si="52"/>
        <v>8.233473619305455</v>
      </c>
    </row>
    <row r="1146" spans="1:5" s="12" customFormat="1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1.1201497971147544E-4</v>
      </c>
      <c r="E1146" s="10">
        <f t="shared" si="52"/>
        <v>7.2799487415347244</v>
      </c>
    </row>
    <row r="1147" spans="1:5" s="12" customFormat="1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1.2026638235573134E-4</v>
      </c>
      <c r="E1147" s="10">
        <f t="shared" si="52"/>
        <v>7.6264306932548021</v>
      </c>
    </row>
    <row r="1148" spans="1:5" s="12" customFormat="1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1.2483824235942918E-4</v>
      </c>
      <c r="E1148" s="10">
        <f t="shared" si="52"/>
        <v>8.7484298136004313</v>
      </c>
    </row>
    <row r="1149" spans="1:5" s="12" customFormat="1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1.1746264224061709E-4</v>
      </c>
      <c r="E1149" s="10">
        <f t="shared" si="52"/>
        <v>0.79366432218556149</v>
      </c>
    </row>
    <row r="1150" spans="1:5" s="12" customFormat="1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1.8912630482902527E-4</v>
      </c>
      <c r="E1150" s="10">
        <f t="shared" si="52"/>
        <v>8.5287148947905767</v>
      </c>
    </row>
    <row r="1151" spans="1:5" s="12" customFormat="1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1.7417251938253134E-4</v>
      </c>
      <c r="E1151" s="10">
        <f t="shared" si="52"/>
        <v>8.2044245554038078</v>
      </c>
    </row>
    <row r="1152" spans="1:5" s="12" customFormat="1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1.6641465304227481E-4</v>
      </c>
      <c r="E1152" s="10">
        <f t="shared" si="52"/>
        <v>7.6792169646475807</v>
      </c>
    </row>
    <row r="1153" spans="1:5" s="12" customFormat="1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1.6698397894848681E-4</v>
      </c>
      <c r="E1153" s="10">
        <f t="shared" si="52"/>
        <v>8.667763571891884</v>
      </c>
    </row>
    <row r="1154" spans="1:5" s="12" customFormat="1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1.5373622673661114E-4</v>
      </c>
      <c r="E1154" s="10">
        <f t="shared" si="52"/>
        <v>8.1707119940973403</v>
      </c>
    </row>
    <row r="1155" spans="1:5" s="12" customFormat="1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1.4907909734824374E-4</v>
      </c>
      <c r="E1155" s="10">
        <f t="shared" si="52"/>
        <v>8.7605033948588282</v>
      </c>
    </row>
    <row r="1156" spans="1:5" s="12" customFormat="1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1.3765336056344252E-4</v>
      </c>
      <c r="E1156" s="10">
        <f t="shared" si="52"/>
        <v>6.5368341179488167</v>
      </c>
    </row>
    <row r="1157" spans="1:5" s="12" customFormat="1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1.5365011774478253E-4</v>
      </c>
      <c r="E1157" s="10">
        <f t="shared" si="52"/>
        <v>8.6639423434651981</v>
      </c>
    </row>
    <row r="1158" spans="1:5" s="12" customFormat="1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1.4268311675548639E-4</v>
      </c>
      <c r="E1158" s="10">
        <f t="shared" ref="E1158:E1221" si="55">-LN(D1158)-(C1158^2)/D1158</f>
        <v>8.5510015125055965</v>
      </c>
    </row>
    <row r="1159" spans="1:5" s="12" customFormat="1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1.3482017366832721E-4</v>
      </c>
      <c r="E1159" s="10">
        <f t="shared" si="55"/>
        <v>8.87610560689998</v>
      </c>
    </row>
    <row r="1160" spans="1:5" s="12" customFormat="1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1.2444666019785275E-4</v>
      </c>
      <c r="E1160" s="10">
        <f t="shared" si="55"/>
        <v>8.9828444259323312</v>
      </c>
    </row>
    <row r="1161" spans="1:5" s="12" customFormat="1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1.1469808935518032E-4</v>
      </c>
      <c r="E1161" s="10">
        <f t="shared" si="55"/>
        <v>7.7961392226289421</v>
      </c>
    </row>
    <row r="1162" spans="1:5" s="12" customFormat="1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1.1795070526046584E-4</v>
      </c>
      <c r="E1162" s="10">
        <f t="shared" si="55"/>
        <v>8.2441712669088005</v>
      </c>
    </row>
    <row r="1163" spans="1:5" s="12" customFormat="1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1.1657499606069901E-4</v>
      </c>
      <c r="E1163" s="10">
        <f t="shared" si="55"/>
        <v>9.0198276090090825</v>
      </c>
    </row>
    <row r="1164" spans="1:5" s="12" customFormat="1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1.0780395036817887E-4</v>
      </c>
      <c r="E1164" s="10">
        <f t="shared" si="55"/>
        <v>9.1168762768903271</v>
      </c>
    </row>
    <row r="1165" spans="1:5" s="12" customFormat="1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9.962487460762903E-5</v>
      </c>
      <c r="E1165" s="10">
        <f t="shared" si="55"/>
        <v>8.1782546914710395</v>
      </c>
    </row>
    <row r="1166" spans="1:5" s="12" customFormat="1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1.0062276785101655E-4</v>
      </c>
      <c r="E1166" s="10">
        <f t="shared" si="55"/>
        <v>9.150162581032907</v>
      </c>
    </row>
    <row r="1167" spans="1:5" s="12" customFormat="1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9.3377397807403728E-5</v>
      </c>
      <c r="E1167" s="10">
        <f t="shared" si="55"/>
        <v>9.276888284549651</v>
      </c>
    </row>
    <row r="1168" spans="1:5" s="12" customFormat="1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8.6345769299289108E-5</v>
      </c>
      <c r="E1168" s="10">
        <f t="shared" si="55"/>
        <v>9.1954863665711333</v>
      </c>
    </row>
    <row r="1169" spans="1:5" s="12" customFormat="1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8.1095019713194071E-5</v>
      </c>
      <c r="E1169" s="10">
        <f t="shared" si="55"/>
        <v>7.0003816178535168</v>
      </c>
    </row>
    <row r="1170" spans="1:5" s="12" customFormat="1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9.151587408756167E-5</v>
      </c>
      <c r="E1170" s="10">
        <f t="shared" si="55"/>
        <v>9.2986610241724872</v>
      </c>
    </row>
    <row r="1171" spans="1:5" s="12" customFormat="1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8.4638784961309655E-5</v>
      </c>
      <c r="E1171" s="10">
        <f t="shared" si="55"/>
        <v>9.3424575323818573</v>
      </c>
    </row>
    <row r="1172" spans="1:5" s="12" customFormat="1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7.8621961892370528E-5</v>
      </c>
      <c r="E1172" s="10">
        <f t="shared" si="55"/>
        <v>9.1904822392393299</v>
      </c>
    </row>
    <row r="1173" spans="1:5" s="12" customFormat="1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7.4608625072445316E-5</v>
      </c>
      <c r="E1173" s="10">
        <f t="shared" si="55"/>
        <v>9.2843274259054134</v>
      </c>
    </row>
    <row r="1174" spans="1:5" s="12" customFormat="1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7.0610977407599223E-5</v>
      </c>
      <c r="E1174" s="10">
        <f t="shared" si="55"/>
        <v>9.5576559308844828</v>
      </c>
    </row>
    <row r="1175" spans="1:5" s="12" customFormat="1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6.561438304217171E-5</v>
      </c>
      <c r="E1175" s="10">
        <f t="shared" si="55"/>
        <v>9.6285994740671317</v>
      </c>
    </row>
    <row r="1176" spans="1:5" s="12" customFormat="1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6.108004186921612E-5</v>
      </c>
      <c r="E1176" s="10">
        <f t="shared" si="55"/>
        <v>8.7125711309114102</v>
      </c>
    </row>
    <row r="1177" spans="1:5" s="12" customFormat="1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6.1983176984047202E-5</v>
      </c>
      <c r="E1177" s="10">
        <f t="shared" si="55"/>
        <v>9.1418555233631196</v>
      </c>
    </row>
    <row r="1178" spans="1:5" s="12" customFormat="1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6.0584754395174552E-5</v>
      </c>
      <c r="E1178" s="10">
        <f t="shared" si="55"/>
        <v>9.7097148052778337</v>
      </c>
    </row>
    <row r="1179" spans="1:5" s="12" customFormat="1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5.649432584829296E-5</v>
      </c>
      <c r="E1179" s="10">
        <f t="shared" si="55"/>
        <v>9.3234034389483398</v>
      </c>
    </row>
    <row r="1180" spans="1:5" s="12" customFormat="1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5.492048169440204E-5</v>
      </c>
      <c r="E1180" s="10">
        <f t="shared" si="55"/>
        <v>9.3369090496963913</v>
      </c>
    </row>
    <row r="1181" spans="1:5" s="12" customFormat="1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5.3495549618812893E-5</v>
      </c>
      <c r="E1181" s="10">
        <f t="shared" si="55"/>
        <v>8.8746554616628384</v>
      </c>
    </row>
    <row r="1182" spans="1:5" s="12" customFormat="1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5.4322152716378693E-5</v>
      </c>
      <c r="E1182" s="10">
        <f t="shared" si="55"/>
        <v>9.2650830065533398</v>
      </c>
    </row>
    <row r="1183" spans="1:5" s="12" customFormat="1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5.3302446032305056E-5</v>
      </c>
      <c r="E1183" s="10">
        <f t="shared" si="55"/>
        <v>9.7850427562881492</v>
      </c>
    </row>
    <row r="1184" spans="1:5" s="12" customFormat="1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5.009997448779693E-5</v>
      </c>
      <c r="E1184" s="10">
        <f t="shared" si="55"/>
        <v>9.890626717118403</v>
      </c>
    </row>
    <row r="1185" spans="1:5" s="12" customFormat="1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4.6988551739299029E-5</v>
      </c>
      <c r="E1185" s="10">
        <f t="shared" si="55"/>
        <v>9.2782240228095567</v>
      </c>
    </row>
    <row r="1186" spans="1:5" s="12" customFormat="1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4.680514819035438E-5</v>
      </c>
      <c r="E1186" s="10">
        <f t="shared" si="55"/>
        <v>9.9694785520428759</v>
      </c>
    </row>
    <row r="1187" spans="1:5" s="12" customFormat="1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4.3944656375736503E-5</v>
      </c>
      <c r="E1187" s="10">
        <f t="shared" si="55"/>
        <v>9.7888206465640106</v>
      </c>
    </row>
    <row r="1188" spans="1:5" s="12" customFormat="1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4.2234506703641891E-5</v>
      </c>
      <c r="E1188" s="10">
        <f t="shared" si="55"/>
        <v>8.7708385008468568</v>
      </c>
    </row>
    <row r="1189" spans="1:5" s="12" customFormat="1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4.4368799344109884E-5</v>
      </c>
      <c r="E1189" s="10">
        <f t="shared" si="55"/>
        <v>8.6063592882017517</v>
      </c>
    </row>
    <row r="1190" spans="1:5" s="12" customFormat="1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4.6969100524660648E-5</v>
      </c>
      <c r="E1190" s="10">
        <f t="shared" si="55"/>
        <v>9.9056223520314699</v>
      </c>
    </row>
    <row r="1191" spans="1:5" s="12" customFormat="1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4.4330311341756566E-5</v>
      </c>
      <c r="E1191" s="10">
        <f t="shared" si="55"/>
        <v>9.2447862186987599</v>
      </c>
    </row>
    <row r="1192" spans="1:5" s="12" customFormat="1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4.4572392225228499E-5</v>
      </c>
      <c r="E1192" s="10">
        <f t="shared" si="55"/>
        <v>9.7629409760112758</v>
      </c>
    </row>
    <row r="1193" spans="1:5" s="12" customFormat="1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4.286205505384058E-5</v>
      </c>
      <c r="E1193" s="10">
        <f t="shared" si="55"/>
        <v>9.0152498124852443</v>
      </c>
    </row>
    <row r="1194" spans="1:5" s="12" customFormat="1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4.4081637578631065E-5</v>
      </c>
      <c r="E1194" s="10">
        <f t="shared" si="55"/>
        <v>9.9586678695620225</v>
      </c>
    </row>
    <row r="1195" spans="1:5" s="12" customFormat="1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4.1726094410690196E-5</v>
      </c>
      <c r="E1195" s="10">
        <f t="shared" si="55"/>
        <v>10.073127211735683</v>
      </c>
    </row>
    <row r="1196" spans="1:5" s="12" customFormat="1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3.9361176375070397E-5</v>
      </c>
      <c r="E1196" s="10">
        <f t="shared" si="55"/>
        <v>6.9841752121627803</v>
      </c>
    </row>
    <row r="1197" spans="1:5" s="12" customFormat="1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4.7538249501814071E-5</v>
      </c>
      <c r="E1197" s="10">
        <f t="shared" si="55"/>
        <v>9.9390438507741177</v>
      </c>
    </row>
    <row r="1198" spans="1:5" s="12" customFormat="1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4.4670908780928424E-5</v>
      </c>
      <c r="E1198" s="10">
        <f t="shared" si="55"/>
        <v>4.1944103481004618</v>
      </c>
    </row>
    <row r="1199" spans="1:5" s="12" customFormat="1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6.3691295811899319E-5</v>
      </c>
      <c r="E1199" s="10">
        <f t="shared" si="55"/>
        <v>9.3405031655440176</v>
      </c>
    </row>
    <row r="1200" spans="1:5" s="12" customFormat="1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6.1017644748573218E-5</v>
      </c>
      <c r="E1200" s="10">
        <f t="shared" si="55"/>
        <v>8.6401220387673412</v>
      </c>
    </row>
    <row r="1201" spans="1:5" s="12" customFormat="1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6.22951155408534E-5</v>
      </c>
      <c r="E1201" s="10">
        <f t="shared" si="55"/>
        <v>9.6669619986736723</v>
      </c>
    </row>
    <row r="1202" spans="1:5" s="12" customFormat="1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5.812867267534038E-5</v>
      </c>
      <c r="E1202" s="10">
        <f t="shared" si="55"/>
        <v>9.6646890935126066</v>
      </c>
    </row>
    <row r="1203" spans="1:5" s="12" customFormat="1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5.4677567156449719E-5</v>
      </c>
      <c r="E1203" s="10">
        <f t="shared" si="55"/>
        <v>8.8859851152550249</v>
      </c>
    </row>
    <row r="1204" spans="1:5" s="12" customFormat="1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5.5341354921877435E-5</v>
      </c>
      <c r="E1204" s="10">
        <f t="shared" si="55"/>
        <v>9.46843113592446</v>
      </c>
    </row>
    <row r="1205" spans="1:5" s="12" customFormat="1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5.3252917072326354E-5</v>
      </c>
      <c r="E1205" s="10">
        <f t="shared" si="55"/>
        <v>-0.42587196757267698</v>
      </c>
    </row>
    <row r="1206" spans="1:5" s="12" customFormat="1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9.5408131295310675E-5</v>
      </c>
      <c r="E1206" s="10">
        <f t="shared" si="55"/>
        <v>8.8195758915068048</v>
      </c>
    </row>
    <row r="1207" spans="1:5" s="12" customFormat="1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9.1661930391614597E-5</v>
      </c>
      <c r="E1207" s="10">
        <f t="shared" si="55"/>
        <v>7.4697505218539977</v>
      </c>
    </row>
    <row r="1208" spans="1:5" s="12" customFormat="1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9.8740720192698752E-5</v>
      </c>
      <c r="E1208" s="10">
        <f t="shared" si="55"/>
        <v>6.41623958304457</v>
      </c>
    </row>
    <row r="1209" spans="1:5" s="12" customFormat="1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1.1432516267316986E-4</v>
      </c>
      <c r="E1209" s="10">
        <f t="shared" si="55"/>
        <v>7.5706862671912614</v>
      </c>
    </row>
    <row r="1210" spans="1:5" s="12" customFormat="1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1.197522472793832E-4</v>
      </c>
      <c r="E1210" s="10">
        <f t="shared" si="55"/>
        <v>4.2846956311712034</v>
      </c>
    </row>
    <row r="1211" spans="1:5" s="12" customFormat="1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1.577278939324512E-4</v>
      </c>
      <c r="E1211" s="10">
        <f t="shared" si="55"/>
        <v>8.4795900660123724</v>
      </c>
    </row>
    <row r="1212" spans="1:5" s="12" customFormat="1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1.4851458448681093E-4</v>
      </c>
      <c r="E1212" s="10">
        <f t="shared" si="55"/>
        <v>1.7666957164477513</v>
      </c>
    </row>
    <row r="1213" spans="1:5" s="12" customFormat="1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2.2380967500289483E-4</v>
      </c>
      <c r="E1213" s="10">
        <f t="shared" si="55"/>
        <v>7.3576531963490686</v>
      </c>
    </row>
    <row r="1214" spans="1:5" s="12" customFormat="1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2.2458222341602881E-4</v>
      </c>
      <c r="E1214" s="10">
        <f t="shared" si="55"/>
        <v>-0.20905472310301221</v>
      </c>
    </row>
    <row r="1215" spans="1:5" s="12" customFormat="1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3.6701282628964695E-4</v>
      </c>
      <c r="E1215" s="10">
        <f t="shared" si="55"/>
        <v>7.8786654438063861</v>
      </c>
    </row>
    <row r="1216" spans="1:5" s="12" customFormat="1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3.3633150941800218E-4</v>
      </c>
      <c r="E1216" s="10">
        <f t="shared" si="55"/>
        <v>7.4361384093657561</v>
      </c>
    </row>
    <row r="1217" spans="1:5" s="12" customFormat="1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3.2318919536465152E-4</v>
      </c>
      <c r="E1217" s="10">
        <f t="shared" si="55"/>
        <v>7.5808761187235802</v>
      </c>
    </row>
    <row r="1218" spans="1:5" s="12" customFormat="1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3.0778617777956391E-4</v>
      </c>
      <c r="E1218" s="10">
        <f t="shared" si="55"/>
        <v>6.937762064057523</v>
      </c>
    </row>
    <row r="1219" spans="1:5" s="12" customFormat="1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3.109431399603494E-4</v>
      </c>
      <c r="E1219" s="10">
        <f t="shared" si="55"/>
        <v>8.0719418326452139</v>
      </c>
    </row>
    <row r="1220" spans="1:5" s="12" customFormat="1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2.8444195891563317E-4</v>
      </c>
      <c r="E1220" s="10">
        <f t="shared" si="55"/>
        <v>7.4564838598890582</v>
      </c>
    </row>
    <row r="1221" spans="1:5" s="12" customFormat="1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2.7702747200558197E-4</v>
      </c>
      <c r="E1221" s="10">
        <f t="shared" si="55"/>
        <v>8.0963866607652104</v>
      </c>
    </row>
    <row r="1222" spans="1:5" s="12" customFormat="1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2.5566733004878664E-4</v>
      </c>
      <c r="E1222" s="10">
        <f t="shared" ref="E1222:E1281" si="58">-LN(D1222)-(C1222^2)/D1222</f>
        <v>2.3298677313091396</v>
      </c>
    </row>
    <row r="1223" spans="1:5" s="12" customFormat="1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3.6072547933655986E-4</v>
      </c>
      <c r="E1223" s="10">
        <f t="shared" si="58"/>
        <v>7.3016191701363802</v>
      </c>
    </row>
    <row r="1224" spans="1:5" s="12" customFormat="1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3.4847270379360532E-4</v>
      </c>
      <c r="E1224" s="10">
        <f t="shared" si="58"/>
        <v>7.4838105435378415</v>
      </c>
    </row>
    <row r="1225" spans="1:5" s="12" customFormat="1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3.3239125917938539E-4</v>
      </c>
      <c r="E1225" s="10">
        <f t="shared" si="58"/>
        <v>8.00882092092154</v>
      </c>
    </row>
    <row r="1226" spans="1:5" s="12" customFormat="1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3.0386990989308884E-4</v>
      </c>
      <c r="E1226" s="10">
        <f t="shared" si="58"/>
        <v>7.9934511505683634</v>
      </c>
    </row>
    <row r="1227" spans="1:5" s="12" customFormat="1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2.805744988327233E-4</v>
      </c>
      <c r="E1227" s="10">
        <f t="shared" si="58"/>
        <v>4.3264464744206919</v>
      </c>
    </row>
    <row r="1228" spans="1:5" s="12" customFormat="1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3.4684153379129688E-4</v>
      </c>
      <c r="E1228" s="10">
        <f t="shared" si="58"/>
        <v>7.5251372461193506</v>
      </c>
    </row>
    <row r="1229" spans="1:5" s="12" customFormat="1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3.2978195674344886E-4</v>
      </c>
      <c r="E1229" s="10">
        <f t="shared" si="58"/>
        <v>7.1236219581167441</v>
      </c>
    </row>
    <row r="1230" spans="1:5" s="12" customFormat="1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3.2605799952746214E-4</v>
      </c>
      <c r="E1230" s="10">
        <f t="shared" si="58"/>
        <v>5.9802004783153588</v>
      </c>
    </row>
    <row r="1231" spans="1:5" s="12" customFormat="1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3.5379321635739275E-4</v>
      </c>
      <c r="E1231" s="10">
        <f t="shared" si="58"/>
        <v>7.9004035794473344</v>
      </c>
    </row>
    <row r="1232" spans="1:5" s="12" customFormat="1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3.2470653004428366E-4</v>
      </c>
      <c r="E1232" s="10">
        <f t="shared" si="58"/>
        <v>4.3857598105885174</v>
      </c>
    </row>
    <row r="1233" spans="1:5" s="12" customFormat="1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3.9562281617457659E-4</v>
      </c>
      <c r="E1233" s="10">
        <f t="shared" si="58"/>
        <v>7.3721939321123733</v>
      </c>
    </row>
    <row r="1234" spans="1:5" s="12" customFormat="1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3.7667894768364388E-4</v>
      </c>
      <c r="E1234" s="10">
        <f t="shared" si="58"/>
        <v>7.564286771346751</v>
      </c>
    </row>
    <row r="1235" spans="1:5" s="12" customFormat="1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3.5421356913046376E-4</v>
      </c>
      <c r="E1235" s="10">
        <f t="shared" si="58"/>
        <v>7.8459451064762762</v>
      </c>
    </row>
    <row r="1236" spans="1:5" s="12" customFormat="1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3.2666441426294827E-4</v>
      </c>
      <c r="E1236" s="10">
        <f t="shared" si="58"/>
        <v>5.3613056412003788</v>
      </c>
    </row>
    <row r="1237" spans="1:5" s="12" customFormat="1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3.7125901729612913E-4</v>
      </c>
      <c r="E1237" s="10">
        <f t="shared" si="58"/>
        <v>7.8469444806895527</v>
      </c>
    </row>
    <row r="1238" spans="1:5" s="12" customFormat="1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3.4083314834121428E-4</v>
      </c>
      <c r="E1238" s="10">
        <f t="shared" si="58"/>
        <v>7.9745617780375611</v>
      </c>
    </row>
    <row r="1239" spans="1:5" s="12" customFormat="1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3.1181413976288415E-4</v>
      </c>
      <c r="E1239" s="10">
        <f t="shared" si="58"/>
        <v>6.3028882318257233</v>
      </c>
    </row>
    <row r="1240" spans="1:5" s="12" customFormat="1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3.3116663654881424E-4</v>
      </c>
      <c r="E1240" s="10">
        <f t="shared" si="58"/>
        <v>8.0119556042764728</v>
      </c>
    </row>
    <row r="1241" spans="1:5" s="12" customFormat="1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3.0277069660391935E-4</v>
      </c>
      <c r="E1241" s="10">
        <f t="shared" si="58"/>
        <v>8.0970984038122307</v>
      </c>
    </row>
    <row r="1242" spans="1:5" s="12" customFormat="1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2.770387477107405E-4</v>
      </c>
      <c r="E1242" s="10">
        <f t="shared" si="58"/>
        <v>8.1850908671074549</v>
      </c>
    </row>
    <row r="1243" spans="1:5" s="12" customFormat="1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2.5362724287093666E-4</v>
      </c>
      <c r="E1243" s="10">
        <f t="shared" si="58"/>
        <v>8.2209965658902977</v>
      </c>
    </row>
    <row r="1244" spans="1:5" s="12" customFormat="1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2.334160441712151E-4</v>
      </c>
      <c r="E1244" s="10">
        <f t="shared" si="58"/>
        <v>7.2562080664250779</v>
      </c>
    </row>
    <row r="1245" spans="1:5" s="12" customFormat="1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2.3532064044869621E-4</v>
      </c>
      <c r="E1245" s="10">
        <f t="shared" si="58"/>
        <v>8.3166857844280742</v>
      </c>
    </row>
    <row r="1246" spans="1:5" s="12" customFormat="1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2.1625779422033132E-4</v>
      </c>
      <c r="E1246" s="10">
        <f t="shared" si="58"/>
        <v>7.1333998848331897</v>
      </c>
    </row>
    <row r="1247" spans="1:5" s="12" customFormat="1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2.2171336891967544E-4</v>
      </c>
      <c r="E1247" s="10">
        <f t="shared" si="58"/>
        <v>8.3772505637786949</v>
      </c>
    </row>
    <row r="1248" spans="1:5" s="12" customFormat="1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2.0381217613497251E-4</v>
      </c>
      <c r="E1248" s="10">
        <f t="shared" si="58"/>
        <v>8.4780152344388409</v>
      </c>
    </row>
    <row r="1249" spans="1:14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1.8718326661266977E-4</v>
      </c>
      <c r="E1249" s="10">
        <f t="shared" si="58"/>
        <v>3.4437648536914542</v>
      </c>
    </row>
    <row r="1250" spans="1:14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2.5193915519794788E-4</v>
      </c>
      <c r="E1250" s="10">
        <f t="shared" si="58"/>
        <v>7.8803852473270508</v>
      </c>
    </row>
    <row r="1251" spans="1:14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2.3916853504265008E-4</v>
      </c>
      <c r="E1251" s="10">
        <f t="shared" si="58"/>
        <v>8.2944368919393821</v>
      </c>
    </row>
    <row r="1252" spans="1:14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2.1989222494526713E-4</v>
      </c>
      <c r="E1252" s="10">
        <f t="shared" si="58"/>
        <v>8.3235160258460805</v>
      </c>
    </row>
    <row r="1253" spans="1:14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2.0328582081052777E-4</v>
      </c>
      <c r="E1253" s="10">
        <f t="shared" si="58"/>
        <v>8.3596244961588635</v>
      </c>
    </row>
    <row r="1254" spans="1:14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1.8875436113274772E-4</v>
      </c>
      <c r="E1254" s="10">
        <f t="shared" si="58"/>
        <v>3.3745349600995951</v>
      </c>
    </row>
    <row r="1255" spans="1:14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2.5500070576759131E-4</v>
      </c>
      <c r="E1255" s="10">
        <f t="shared" si="58"/>
        <v>7.9267986953237637</v>
      </c>
    </row>
    <row r="1256" spans="1:14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2.4081458667962104E-4</v>
      </c>
      <c r="E1256" s="10">
        <f t="shared" si="58"/>
        <v>8.1159791920780737</v>
      </c>
    </row>
    <row r="1257" spans="1:14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2.2484269680898912E-4</v>
      </c>
      <c r="E1257" s="10">
        <f t="shared" si="58"/>
        <v>8.3977207788258088</v>
      </c>
    </row>
    <row r="1258" spans="1:14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2.0602316502559448E-4</v>
      </c>
      <c r="E1258" s="10">
        <f t="shared" si="58"/>
        <v>7.3395398874427187</v>
      </c>
    </row>
    <row r="1259" spans="1:14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2.0857537796829085E-4</v>
      </c>
      <c r="E1259" s="10">
        <f t="shared" si="58"/>
        <v>8.4750945690193671</v>
      </c>
    </row>
    <row r="1260" spans="1:14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1.9117532085593172E-4</v>
      </c>
      <c r="E1260" s="10">
        <f t="shared" si="58"/>
        <v>8.554835401035092</v>
      </c>
      <c r="I1260"/>
      <c r="J1260"/>
      <c r="K1260"/>
      <c r="L1260"/>
      <c r="M1260"/>
      <c r="N1260"/>
    </row>
    <row r="1261" spans="1:14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1.7545666284843342E-4</v>
      </c>
      <c r="E1261" s="10">
        <f t="shared" si="58"/>
        <v>3.914395149978362</v>
      </c>
      <c r="I1261"/>
      <c r="J1261"/>
      <c r="K1261"/>
      <c r="L1261"/>
      <c r="M1261"/>
      <c r="N1261"/>
    </row>
    <row r="1262" spans="1:14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2.3030008126296406E-4</v>
      </c>
      <c r="E1262" s="10">
        <f t="shared" si="58"/>
        <v>8.2207515786563814</v>
      </c>
      <c r="I1262"/>
      <c r="J1262"/>
      <c r="K1262"/>
      <c r="L1262"/>
      <c r="M1262"/>
      <c r="N1262"/>
    </row>
    <row r="1263" spans="1:14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2.1392948085983976E-4</v>
      </c>
      <c r="E1263" s="10">
        <f t="shared" si="58"/>
        <v>7.8406070147384739</v>
      </c>
      <c r="I1263"/>
      <c r="J1263"/>
      <c r="K1263"/>
      <c r="L1263"/>
      <c r="M1263"/>
      <c r="N1263"/>
    </row>
    <row r="1264" spans="1:14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2.0691625114125685E-4</v>
      </c>
      <c r="E1264" s="10">
        <f t="shared" si="58"/>
        <v>7.6889265536128724</v>
      </c>
      <c r="I1264"/>
      <c r="J1264"/>
      <c r="K1264"/>
      <c r="L1264"/>
      <c r="M1264"/>
      <c r="N1264"/>
    </row>
    <row r="1265" spans="1:14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2.0336978968915772E-4</v>
      </c>
      <c r="E1265" s="10">
        <f t="shared" si="58"/>
        <v>6.0082331589150817</v>
      </c>
      <c r="I1265"/>
      <c r="J1265"/>
      <c r="K1265"/>
      <c r="L1265"/>
      <c r="M1265"/>
      <c r="N1265"/>
    </row>
    <row r="1266" spans="1:14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2.2870651423127433E-4</v>
      </c>
      <c r="E1266" s="10">
        <f t="shared" si="58"/>
        <v>8.0876316842144327</v>
      </c>
      <c r="I1266"/>
      <c r="J1266"/>
      <c r="K1266"/>
      <c r="L1266"/>
      <c r="M1266"/>
      <c r="N1266"/>
    </row>
    <row r="1267" spans="1:14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2.1513007675118742E-4</v>
      </c>
      <c r="E1267" s="10">
        <f t="shared" si="58"/>
        <v>7.8611589764251502</v>
      </c>
      <c r="I1267"/>
      <c r="J1267"/>
      <c r="K1267"/>
      <c r="L1267"/>
      <c r="M1267"/>
      <c r="N1267"/>
    </row>
    <row r="1268" spans="1:14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2.0760078367389569E-4</v>
      </c>
      <c r="E1268" s="10">
        <f t="shared" si="58"/>
        <v>8.4745898553132228</v>
      </c>
      <c r="I1268"/>
      <c r="J1268"/>
      <c r="K1268"/>
      <c r="L1268"/>
      <c r="M1268"/>
      <c r="N1268"/>
    </row>
    <row r="1269" spans="1:14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1.9037815170116414E-4</v>
      </c>
      <c r="E1269" s="10">
        <f t="shared" si="58"/>
        <v>8.3148197421850298</v>
      </c>
      <c r="I1269"/>
      <c r="J1269"/>
      <c r="K1269"/>
      <c r="L1269"/>
      <c r="M1269"/>
      <c r="N1269"/>
    </row>
    <row r="1270" spans="1:14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1.7860782713606004E-4</v>
      </c>
      <c r="E1270" s="10">
        <f t="shared" si="58"/>
        <v>8.5334896480936102</v>
      </c>
      <c r="I1270"/>
      <c r="J1270"/>
      <c r="K1270"/>
      <c r="L1270"/>
      <c r="M1270"/>
      <c r="N1270"/>
    </row>
    <row r="1271" spans="1:14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1.6534186013234003E-4</v>
      </c>
      <c r="E1271" s="10">
        <f t="shared" si="58"/>
        <v>8.7074709236419423</v>
      </c>
      <c r="I1271"/>
      <c r="J1271"/>
      <c r="K1271"/>
      <c r="L1271"/>
      <c r="M1271"/>
      <c r="N1271"/>
    </row>
    <row r="1272" spans="1:14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1.5182636422934076E-4</v>
      </c>
      <c r="E1272" s="10">
        <f t="shared" si="58"/>
        <v>5.5983932635687328</v>
      </c>
      <c r="I1272"/>
      <c r="J1272"/>
      <c r="K1272"/>
      <c r="L1272"/>
      <c r="M1272"/>
      <c r="N1272"/>
    </row>
    <row r="1273" spans="1:14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1.7997338512158571E-4</v>
      </c>
      <c r="E1273" s="10">
        <f t="shared" si="58"/>
        <v>8.4948781520207852</v>
      </c>
      <c r="I1273"/>
      <c r="J1273"/>
      <c r="K1273"/>
      <c r="L1273"/>
      <c r="M1273"/>
      <c r="N1273"/>
    </row>
    <row r="1274" spans="1:14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1.670609212678847E-4</v>
      </c>
      <c r="E1274" s="10">
        <f t="shared" si="58"/>
        <v>8.4779766171410529</v>
      </c>
      <c r="I1274"/>
      <c r="J1274"/>
      <c r="K1274"/>
      <c r="L1274"/>
      <c r="M1274"/>
      <c r="N1274"/>
    </row>
    <row r="1275" spans="1:14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1.5644428525175068E-4</v>
      </c>
      <c r="E1275" s="10">
        <f t="shared" si="58"/>
        <v>8.7525238329020016</v>
      </c>
      <c r="I1275"/>
      <c r="J1275"/>
      <c r="K1275"/>
      <c r="L1275"/>
      <c r="M1275"/>
      <c r="N1275"/>
    </row>
    <row r="1276" spans="1:14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1.438624652099196E-4</v>
      </c>
      <c r="E1276" s="10">
        <f t="shared" si="58"/>
        <v>8.75128663285291</v>
      </c>
      <c r="I1276"/>
      <c r="J1276"/>
      <c r="K1276"/>
      <c r="L1276"/>
      <c r="M1276"/>
      <c r="N1276"/>
    </row>
    <row r="1277" spans="1:14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1.3342160895546255E-4</v>
      </c>
      <c r="E1277" s="10">
        <f t="shared" si="58"/>
        <v>8.6966674560110739</v>
      </c>
      <c r="I1277"/>
      <c r="J1277"/>
      <c r="K1277"/>
      <c r="L1277"/>
      <c r="M1277"/>
      <c r="N1277"/>
    </row>
    <row r="1278" spans="1:14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1.2528236597798736E-4</v>
      </c>
      <c r="E1278" s="10">
        <f t="shared" si="58"/>
        <v>8.7007014164765675</v>
      </c>
      <c r="I1278"/>
      <c r="J1278"/>
      <c r="K1278"/>
      <c r="L1278"/>
      <c r="M1278"/>
      <c r="N1278"/>
    </row>
    <row r="1279" spans="1:14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1.1833731903832326E-4</v>
      </c>
      <c r="E1279" s="10">
        <f t="shared" si="58"/>
        <v>2.332013220510369</v>
      </c>
    </row>
    <row r="1280" spans="1:14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1.7526900984644064E-4</v>
      </c>
      <c r="E1280" s="10">
        <f t="shared" si="58"/>
        <v>8.4841218355136547</v>
      </c>
    </row>
    <row r="1281" spans="1:8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1.6327366632253642E-4</v>
      </c>
      <c r="E1281" s="10">
        <f t="shared" si="58"/>
        <v>8.6209286966598686</v>
      </c>
    </row>
    <row r="1282" spans="1:8">
      <c r="D1282" s="14"/>
      <c r="E1282" s="7"/>
      <c r="G1282" s="15"/>
      <c r="H1282"/>
    </row>
    <row r="1283" spans="1:8">
      <c r="A1283" s="11" t="s">
        <v>7</v>
      </c>
      <c r="B1283" s="10">
        <v>0.13466416176212762</v>
      </c>
      <c r="C1283" s="16">
        <f>0.00001*B1283</f>
        <v>1.3466416176212763E-6</v>
      </c>
      <c r="D1283" s="23" t="s">
        <v>8</v>
      </c>
      <c r="E1283" s="7">
        <f>SUM(E3:E1281)</f>
        <v>10228.234892589353</v>
      </c>
      <c r="G1283"/>
      <c r="H1283"/>
    </row>
    <row r="1284" spans="1:8">
      <c r="B1284">
        <v>0.91011063801873071</v>
      </c>
      <c r="C1284" s="13">
        <f>B1284</f>
        <v>0.91011063801873071</v>
      </c>
      <c r="D1284" s="24" t="s">
        <v>9</v>
      </c>
      <c r="E1284" s="7"/>
      <c r="G1284"/>
      <c r="H1284"/>
    </row>
    <row r="1285" spans="1:8">
      <c r="B1285" s="10">
        <v>0.83399380157674574</v>
      </c>
      <c r="C1285" s="13">
        <f>0.1*B1285</f>
        <v>8.3399380157674577E-2</v>
      </c>
      <c r="D1285" s="24" t="s">
        <v>10</v>
      </c>
      <c r="E1285" s="7"/>
      <c r="G1285"/>
      <c r="H1285"/>
    </row>
    <row r="1286" spans="1:8">
      <c r="E1286" s="7"/>
      <c r="G1286"/>
      <c r="H1286"/>
    </row>
    <row r="1287" spans="1:8">
      <c r="A1287" s="11" t="s">
        <v>11</v>
      </c>
      <c r="C1287" s="18">
        <f>C1283/(1-C1284-C1285)</f>
        <v>2.0749543746416687E-4</v>
      </c>
      <c r="E1287" s="19"/>
      <c r="G1287"/>
      <c r="H1287"/>
    </row>
    <row r="1288" spans="1:8">
      <c r="A1288" s="11" t="s">
        <v>12</v>
      </c>
      <c r="C1288" s="20">
        <f>SQRT(C1287)</f>
        <v>1.4404701922086651E-2</v>
      </c>
      <c r="E1288" s="7"/>
      <c r="G1288"/>
      <c r="H1288"/>
    </row>
    <row r="1289" spans="1:8">
      <c r="A1289" s="11" t="s">
        <v>13</v>
      </c>
      <c r="C1289" s="21">
        <f>C1288*SQRT(252)</f>
        <v>0.2286675539751323</v>
      </c>
      <c r="E1289" s="7"/>
      <c r="G1289"/>
      <c r="H1289"/>
    </row>
    <row r="1290" spans="1:8">
      <c r="E1290" s="7"/>
      <c r="G1290"/>
      <c r="H1290"/>
    </row>
    <row r="1291" spans="1:8">
      <c r="E129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Links</vt:lpstr>
      <vt:lpstr>Rough Calculation</vt:lpstr>
      <vt:lpstr>Sheet3</vt:lpstr>
    </vt:vector>
  </TitlesOfParts>
  <Manager/>
  <Company>DIT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brandon goldney</cp:lastModifiedBy>
  <cp:revision/>
  <dcterms:created xsi:type="dcterms:W3CDTF">2014-02-17T15:15:45Z</dcterms:created>
  <dcterms:modified xsi:type="dcterms:W3CDTF">2020-10-24T17:49:35Z</dcterms:modified>
  <cp:category/>
  <cp:contentStatus/>
</cp:coreProperties>
</file>