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ET Practice\SDETBatch4Team2\Reference_OR_Notes\"/>
    </mc:Choice>
  </mc:AlternateContent>
  <xr:revisionPtr revIDLastSave="0" documentId="13_ncr:1_{B12A41B8-FF69-4F63-84DA-D0AF0EBF3A6E}" xr6:coauthVersionLast="47" xr6:coauthVersionMax="47" xr10:uidLastSave="{00000000-0000-0000-0000-000000000000}"/>
  <bookViews>
    <workbookView xWindow="-108" yWindow="-108" windowWidth="23256" windowHeight="12456" firstSheet="7" activeTab="7" xr2:uid="{02FF2ABB-055E-4442-A81B-3693D41D5A4A}"/>
  </bookViews>
  <sheets>
    <sheet name="pyramid" sheetId="1" r:id="rId1"/>
    <sheet name="leetcode - plus one" sheetId="2" r:id="rId2"/>
    <sheet name="Implementation in Array" sheetId="3" r:id="rId3"/>
    <sheet name="firstNlast Inst Remov" sheetId="5" r:id="rId4"/>
    <sheet name="Diamond Shape Patern" sheetId="4" r:id="rId5"/>
    <sheet name="Rgt Pascl Triangle" sheetId="6" r:id="rId6"/>
    <sheet name="pwr of 2 leet code" sheetId="7" r:id="rId7"/>
    <sheet name="rmvIndxAllOccrence" sheetId="8" r:id="rId8"/>
    <sheet name="sandGlassPtrn" sheetId="9" r:id="rId9"/>
    <sheet name="Missing Number" sheetId="10" r:id="rId10"/>
    <sheet name="MulDigInArray" sheetId="11" r:id="rId11"/>
    <sheet name="dimndPtrnInsideEmpty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F6" i="8" l="1"/>
  <c r="BQ10" i="8"/>
  <c r="AC8" i="8"/>
  <c r="AC9" i="8" s="1"/>
  <c r="AC10" i="8" s="1"/>
  <c r="Y4" i="8"/>
  <c r="Y3" i="8"/>
  <c r="AJ4" i="12"/>
  <c r="AN3" i="12"/>
  <c r="AM3" i="12"/>
  <c r="AL3" i="12"/>
  <c r="E9" i="11"/>
  <c r="D9" i="11"/>
  <c r="C9" i="11"/>
  <c r="F4" i="11"/>
  <c r="E4" i="11"/>
  <c r="D4" i="11"/>
  <c r="C4" i="11"/>
  <c r="I11" i="4"/>
  <c r="R7" i="1" l="1"/>
  <c r="R8" i="1"/>
  <c r="R9" i="1"/>
  <c r="R10" i="1"/>
  <c r="R11" i="1"/>
  <c r="R6" i="1"/>
  <c r="Q8" i="1"/>
  <c r="Q9" i="1"/>
  <c r="Q10" i="1"/>
  <c r="Q11" i="1"/>
  <c r="Q7" i="1"/>
  <c r="Q6" i="1"/>
</calcChain>
</file>

<file path=xl/sharedStrings.xml><?xml version="1.0" encoding="utf-8"?>
<sst xmlns="http://schemas.openxmlformats.org/spreadsheetml/2006/main" count="2103" uniqueCount="880">
  <si>
    <t>*</t>
  </si>
  <si>
    <t>understanding</t>
  </si>
  <si>
    <t>no. of max star = no. of line + (no. of line -1)</t>
  </si>
  <si>
    <t>example</t>
  </si>
  <si>
    <t>no. of line</t>
  </si>
  <si>
    <t>no. of max star</t>
  </si>
  <si>
    <t>no. of max space</t>
  </si>
  <si>
    <t>initialize no. of line</t>
  </si>
  <si>
    <t>Step</t>
  </si>
  <si>
    <t>initialize an var and assign no. of max star to it</t>
  </si>
  <si>
    <t>initialize an var and assign no. of max space to it</t>
  </si>
  <si>
    <t>initialize outer loop with validation of line &amp; var loop increment</t>
  </si>
  <si>
    <t>initialize first inner loop for space print validation and var loop decrement</t>
  </si>
  <si>
    <t>initialize second inner loop for star print validation and var loop increment</t>
  </si>
  <si>
    <t>https://leetcode.com/problems/plus-one/</t>
  </si>
  <si>
    <t>initialize input array</t>
  </si>
  <si>
    <t>validate ip array length is not zero</t>
  </si>
  <si>
    <t>ip</t>
  </si>
  <si>
    <t>op</t>
  </si>
  <si>
    <t>initialize temp var</t>
  </si>
  <si>
    <t>validate ip array length is zero</t>
  </si>
  <si>
    <t>throw exception stating no input array value is passed</t>
  </si>
  <si>
    <t>Validate last index val is lessthan 9</t>
  </si>
  <si>
    <t>add 1 to the last index val and store in the last index</t>
  </si>
  <si>
    <t>return input array</t>
  </si>
  <si>
    <t>validate ip array length is equal to 1 and val is equal to 9</t>
  </si>
  <si>
    <t>initialize op array with size of ip array size plus one</t>
  </si>
  <si>
    <t>initialize op array first index val to 1</t>
  </si>
  <si>
    <t>return op array</t>
  </si>
  <si>
    <t>Validate last index val is equal to 9</t>
  </si>
  <si>
    <t>assign 0 to lastindex val</t>
  </si>
  <si>
    <t>assign 1 to temp var</t>
  </si>
  <si>
    <t>initiate decrement loop assigning ip array size minus one to loop decrement var (ldv) and validating ldv is greater than zero</t>
  </si>
  <si>
    <t>validate ldv minus one is equal to 0</t>
  </si>
  <si>
    <t>validate temp var is qual to 1</t>
  </si>
  <si>
    <t>validate ldv minus 1 indexth val of ip array is equal to 9</t>
  </si>
  <si>
    <t>validate temp var is equal to 1</t>
  </si>
  <si>
    <t>assign 0 to ldv minus 1 indexth val of ip array</t>
  </si>
  <si>
    <t>validate ldv minus 1 indexth val of ip array is not equal to 9</t>
  </si>
  <si>
    <t>assign ldv minus 1 indexth val of ip array plus 1 to ldv minus 1 indexth val of ip array</t>
  </si>
  <si>
    <t>assign 0 to temp var</t>
  </si>
  <si>
    <t>return ip array</t>
  </si>
  <si>
    <t>Example: 01</t>
  </si>
  <si>
    <t>Example: 02</t>
  </si>
  <si>
    <t>Example: 03</t>
  </si>
  <si>
    <t>Example: 04</t>
  </si>
  <si>
    <t>Example: 05</t>
  </si>
  <si>
    <t>Exception - IP array value is empty</t>
  </si>
  <si>
    <t>Implement below methods using array</t>
  </si>
  <si>
    <t>a. add to the specific index</t>
  </si>
  <si>
    <t>b. print the array value as string</t>
  </si>
  <si>
    <t>c. contains</t>
  </si>
  <si>
    <t>d. remove a value</t>
  </si>
  <si>
    <t>e. trim to the given length</t>
  </si>
  <si>
    <t>Example:01</t>
  </si>
  <si>
    <t>k</t>
  </si>
  <si>
    <t>a) add</t>
  </si>
  <si>
    <t>b) print in string</t>
  </si>
  <si>
    <t>[1, 3, 5, 7]</t>
  </si>
  <si>
    <t>c) contains</t>
  </si>
  <si>
    <t>True</t>
  </si>
  <si>
    <t>d) remove target</t>
  </si>
  <si>
    <t>e) trim to given length</t>
  </si>
  <si>
    <t>Add To Specific Index</t>
  </si>
  <si>
    <t>initialize target var and assign val to it</t>
  </si>
  <si>
    <t>initiate and assign 0 to lftpntr var</t>
  </si>
  <si>
    <t>assign ip array size - 1 to rtpntr var</t>
  </si>
  <si>
    <t>intiate loop &amp; validate lftpntr != rtpntr</t>
  </si>
  <si>
    <t>lftpntr ++</t>
  </si>
  <si>
    <t>rtpntr --</t>
  </si>
  <si>
    <t>validate lftpntr indexth val of ip array &lt;= target</t>
  </si>
  <si>
    <t>validate rtpntr indexth val of ip array &gt;= target</t>
  </si>
  <si>
    <t>validate lftpntr indexth val of ip array &gt; target</t>
  </si>
  <si>
    <t>assign lftpntr indexth val of ip array to lftpntr index of op array</t>
  </si>
  <si>
    <t>assign rtpntr indexth val of ip array to rtpntr index + 1 of op array</t>
  </si>
  <si>
    <t>assign target to lftpntr index of op array</t>
  </si>
  <si>
    <t>validate rtpntr indexth val of ip array &lt; target</t>
  </si>
  <si>
    <t>assign target to rtpntr index + 1 of op array</t>
  </si>
  <si>
    <t>Print array as string</t>
  </si>
  <si>
    <t>print "["</t>
  </si>
  <si>
    <t>intiate inc loop and validate loop var is less than ip array size</t>
  </si>
  <si>
    <t>print loop var indexth val of ip array</t>
  </si>
  <si>
    <t>print ", "</t>
  </si>
  <si>
    <t>validate loop var != ip array size - 1</t>
  </si>
  <si>
    <t>validate loop var == ip array size - 1</t>
  </si>
  <si>
    <t>print " ]"</t>
  </si>
  <si>
    <t>Print true if target is present in input array</t>
  </si>
  <si>
    <t>initiate flag and assign false</t>
  </si>
  <si>
    <t>validate lftpntr indexth val of ip array == target</t>
  </si>
  <si>
    <t>flag = true</t>
  </si>
  <si>
    <t>break</t>
  </si>
  <si>
    <t>validate rtpntr indexth val of ip array == target</t>
  </si>
  <si>
    <t>validate lftpntr indexth val of ip array != target</t>
  </si>
  <si>
    <t>lftpntr++</t>
  </si>
  <si>
    <t>validate rtpntr indexth val of ip array != target</t>
  </si>
  <si>
    <t>rtpntr--</t>
  </si>
  <si>
    <t>initialize op array with size of ip array size minus one</t>
  </si>
  <si>
    <t>assign rtpntr indexth val of ip array to rtpntr index - 1 of op array</t>
  </si>
  <si>
    <t>assign target to rtpntr index - 1 of op array</t>
  </si>
  <si>
    <t>remove target from ip array</t>
  </si>
  <si>
    <t>trim input array to given length</t>
  </si>
  <si>
    <t>initialize trim var and assign val to it</t>
  </si>
  <si>
    <t>initialize op array with size trim var</t>
  </si>
  <si>
    <t>intiate inc loop &amp; validate loop var &lt; trim var</t>
  </si>
  <si>
    <t>assign loop var indexth val of ip array to loop var index of op array</t>
  </si>
  <si>
    <t>loop var ++</t>
  </si>
  <si>
    <t>Create Diamond shape for the given lines</t>
  </si>
  <si>
    <t>initiate the line var</t>
  </si>
  <si>
    <t>validate modulus of line var != 0</t>
  </si>
  <si>
    <t>initiate inc loop and validate loop var &lt; line</t>
  </si>
  <si>
    <t>validate loop var &lt; (line /2)</t>
  </si>
  <si>
    <t>validate modulus of line var == 0 and line &gt; 2</t>
  </si>
  <si>
    <t>throw exception - can't create diamond shape</t>
  </si>
  <si>
    <t>initiate loop space var and assign line -1</t>
  </si>
  <si>
    <t>initiate dec loop and validate loop space var &gt; 0</t>
  </si>
  <si>
    <t>print space</t>
  </si>
  <si>
    <t>initiate loop star and assign loop var + (loop var -1)</t>
  </si>
  <si>
    <t>initiate inc loop and validate inc loop var &lt; loop star</t>
  </si>
  <si>
    <t>loop space var - -</t>
  </si>
  <si>
    <t>print star</t>
  </si>
  <si>
    <t>inc loop var + +</t>
  </si>
  <si>
    <t>validate loop var &gt; (line /2)</t>
  </si>
  <si>
    <t>line</t>
  </si>
  <si>
    <t>line space</t>
  </si>
  <si>
    <t>line star</t>
  </si>
  <si>
    <t>loop</t>
  </si>
  <si>
    <t>line/2</t>
  </si>
  <si>
    <t>initiate loop star var and assign line</t>
  </si>
  <si>
    <t>initiate inc loop and validate inc loop var &lt;= line/2</t>
  </si>
  <si>
    <t>loop star var = loop star var -2</t>
  </si>
  <si>
    <t>print new line</t>
  </si>
  <si>
    <t>initiate loop space and assign inc loop var + 2</t>
  </si>
  <si>
    <t>l</t>
  </si>
  <si>
    <t>r</t>
  </si>
  <si>
    <t>while(l&lt;r)</t>
  </si>
  <si>
    <t>op[l]=ip[l]</t>
  </si>
  <si>
    <t>l++</t>
  </si>
  <si>
    <t>op[r-2]=ip[r]</t>
  </si>
  <si>
    <t>r--</t>
  </si>
  <si>
    <t>else</t>
  </si>
  <si>
    <t>op[r-1]=ip[r]</t>
  </si>
  <si>
    <t>op[l-1]=ip[l]</t>
  </si>
  <si>
    <t>lft_flag=0</t>
  </si>
  <si>
    <t>rt_flag=0</t>
  </si>
  <si>
    <t>if(ip[l]!=k &amp;&amp; lft_flag==0)</t>
  </si>
  <si>
    <t>else if(ip[l]==k &amp;&amp; lft_flag==0)</t>
  </si>
  <si>
    <t>lft_flag=1</t>
  </si>
  <si>
    <t>if(ip[r]!=k &amp;&amp; rt_flag==0)</t>
  </si>
  <si>
    <t>else if(ip[r]==k &amp;&amp; rt_flag==0)</t>
  </si>
  <si>
    <t>rt_flag=1</t>
  </si>
  <si>
    <t>1. Right Pascal’s Triangle</t>
  </si>
  <si>
    <t>Enter the number of rows: 5</t>
  </si>
  <si>
    <t xml:space="preserve">* </t>
  </si>
  <si>
    <t xml:space="preserve">* * </t>
  </si>
  <si>
    <t xml:space="preserve">* * * </t>
  </si>
  <si>
    <t xml:space="preserve">* * * * </t>
  </si>
  <si>
    <t xml:space="preserve">* * * * * </t>
  </si>
  <si>
    <t>Understanding</t>
  </si>
  <si>
    <t>num of rows == max star</t>
  </si>
  <si>
    <t>num of rows star to be printed</t>
  </si>
  <si>
    <t>= num of rows + (num of rows -1)</t>
  </si>
  <si>
    <t>logic</t>
  </si>
  <si>
    <t>need start printing one star at first line</t>
  </si>
  <si>
    <t>once reached the printing the max star</t>
  </si>
  <si>
    <t>need to reduce the count of printing the star by one</t>
  </si>
  <si>
    <t>initiate the num of rows(nr) var and assign the desired value</t>
  </si>
  <si>
    <t>initiate num of rows star to be printed (line) var and assign (nr + (nr-1))</t>
  </si>
  <si>
    <t>initiate two var (up &amp; dwn)</t>
  </si>
  <si>
    <t>assign 1 to up and (nr-1) to dwn</t>
  </si>
  <si>
    <t>initiate an inc loop to validate inc loop var &lt; line</t>
  </si>
  <si>
    <t>validate up&lt;=nr</t>
  </si>
  <si>
    <t>up + +</t>
  </si>
  <si>
    <t xml:space="preserve">else </t>
  </si>
  <si>
    <t>dwn - -</t>
  </si>
  <si>
    <t>print up count star with loop</t>
  </si>
  <si>
    <t>print dwn count star with loop</t>
  </si>
  <si>
    <r>
      <t>Given an integer n, return </t>
    </r>
    <r>
      <rPr>
        <i/>
        <sz val="10"/>
        <color rgb="FF262626"/>
        <rFont val="Times New Roman"/>
        <family val="1"/>
      </rPr>
      <t>true if it is a power of two. Otherwise, return false</t>
    </r>
    <r>
      <rPr>
        <sz val="10"/>
        <color rgb="FF262626"/>
        <rFont val="Times New Roman"/>
        <family val="1"/>
      </rPr>
      <t>.</t>
    </r>
  </si>
  <si>
    <r>
      <t>An integer n is a power of two, if there exists an integer x such that n == 2</t>
    </r>
    <r>
      <rPr>
        <vertAlign val="superscript"/>
        <sz val="10"/>
        <color rgb="FF262626"/>
        <rFont val="Times New Roman"/>
        <family val="1"/>
      </rPr>
      <t>x</t>
    </r>
    <r>
      <rPr>
        <sz val="10"/>
        <color rgb="FF262626"/>
        <rFont val="Times New Roman"/>
        <family val="1"/>
      </rPr>
      <t>.</t>
    </r>
  </si>
  <si>
    <r>
      <t>if integer is result of multiples of two (i.e. k = 4 --&gt; 2 X 2 --&gt; 2</t>
    </r>
    <r>
      <rPr>
        <vertAlign val="superscript"/>
        <sz val="10"/>
        <color theme="1"/>
        <rFont val="Times New Roman"/>
        <family val="1"/>
      </rPr>
      <t xml:space="preserve">2 </t>
    </r>
    <r>
      <rPr>
        <sz val="10"/>
        <color theme="1"/>
        <rFont val="Times New Roman"/>
        <family val="1"/>
      </rPr>
      <t>no of time multiplied becomes power of 2)</t>
    </r>
  </si>
  <si>
    <t>if power is zero(0) then val will be 1</t>
  </si>
  <si>
    <t>if val is +ve or -ve the power also has the same effect</t>
  </si>
  <si>
    <t>Logic</t>
  </si>
  <si>
    <t>if val == 0 return False</t>
  </si>
  <si>
    <t>4/2</t>
  </si>
  <si>
    <t>2 X 2</t>
  </si>
  <si>
    <t>lp count</t>
  </si>
  <si>
    <t>compare</t>
  </si>
  <si>
    <t>ip == op</t>
  </si>
  <si>
    <t>Return</t>
  </si>
  <si>
    <t>5/2</t>
  </si>
  <si>
    <t>ip != op</t>
  </si>
  <si>
    <t>2/2</t>
  </si>
  <si>
    <t>1/2</t>
  </si>
  <si>
    <t>0/2</t>
  </si>
  <si>
    <t>6/2</t>
  </si>
  <si>
    <t>2X2X2</t>
  </si>
  <si>
    <t>if val == 1 or val == -1 return True</t>
  </si>
  <si>
    <t>res = 2</t>
  </si>
  <si>
    <t>h=val/2;</t>
  </si>
  <si>
    <t>for(i=1;i&lt;h;i++)</t>
  </si>
  <si>
    <t>res = res*2</t>
  </si>
  <si>
    <t>if(res==val)</t>
  </si>
  <si>
    <t>return true</t>
  </si>
  <si>
    <t>if val&lt;-1</t>
  </si>
  <si>
    <t>if val&gt;1</t>
  </si>
  <si>
    <t>res = -2</t>
  </si>
  <si>
    <t>for(i=-1;i&gt;h;i--)</t>
  </si>
  <si>
    <t>return false</t>
  </si>
  <si>
    <t>Remove all occurrence of a number which is present in the given index number</t>
  </si>
  <si>
    <t>input = {1,2,3,4,5,1}, indexToRemove = 5</t>
  </si>
  <si>
    <t>output = {2,3,4,5}</t>
  </si>
  <si>
    <t>indx</t>
  </si>
  <si>
    <t>identify the val at the given index</t>
  </si>
  <si>
    <t>add all the val except identified val from ip to op</t>
  </si>
  <si>
    <t>identify the no of occurrence in the ip</t>
  </si>
  <si>
    <t>initiate op size to ip size - no of occurrence</t>
  </si>
  <si>
    <t xml:space="preserve">if ip.length == 0 </t>
  </si>
  <si>
    <t>if ip.length &lt; k</t>
  </si>
  <si>
    <t>throw exception</t>
  </si>
  <si>
    <t>count=0</t>
  </si>
  <si>
    <t>for(i=0;i&lt;n.len;i++)</t>
  </si>
  <si>
    <t>if(n[i]==n[k])</t>
  </si>
  <si>
    <t>c++</t>
  </si>
  <si>
    <t>int[] op = new int[ip.len-(c+1)]</t>
  </si>
  <si>
    <t>if(n[i]!=n[k])</t>
  </si>
  <si>
    <t>for(i=0, j=0;i&lt;n.len;i++)</t>
  </si>
  <si>
    <t>op[j] = ip[i]</t>
  </si>
  <si>
    <t>j++</t>
  </si>
  <si>
    <t>O(n)</t>
  </si>
  <si>
    <t>==&gt; O(n+n) ==&gt; O(2n) ==&gt; O(n)</t>
  </si>
  <si>
    <t xml:space="preserve"> * * * * </t>
  </si>
  <si>
    <t xml:space="preserve">  * * * </t>
  </si>
  <si>
    <t xml:space="preserve">   * * </t>
  </si>
  <si>
    <t xml:space="preserve">    * </t>
  </si>
  <si>
    <t>Sand Glass Pattern</t>
  </si>
  <si>
    <t>no of max star == no of given rows</t>
  </si>
  <si>
    <t>no of lines = no of given rows X 2</t>
  </si>
  <si>
    <t>to print star from max to 1 and 1 to max</t>
  </si>
  <si>
    <t>row = 5</t>
  </si>
  <si>
    <t>line = row X 2</t>
  </si>
  <si>
    <t>if(i&lt;row)</t>
  </si>
  <si>
    <t>star = row-i</t>
  </si>
  <si>
    <t>space = i</t>
  </si>
  <si>
    <t>for(j=0;j&lt;space;j++)</t>
  </si>
  <si>
    <t>print " "</t>
  </si>
  <si>
    <t>for(k=0;k&lt;star;k++)</t>
  </si>
  <si>
    <t>print "* "</t>
  </si>
  <si>
    <t>space = line-(i+1)</t>
  </si>
  <si>
    <t>star = (i+1)-row</t>
  </si>
  <si>
    <t>i=0, space=0, star=0</t>
  </si>
  <si>
    <t>for(; i&lt;line;i++)</t>
  </si>
  <si>
    <t>O(a)</t>
  </si>
  <si>
    <t>O(b)</t>
  </si>
  <si>
    <t>==&gt; O(n X (a+b)) ==&gt; O(n X (2a) ==&gt; O(n X a)</t>
  </si>
  <si>
    <r>
      <t>Given an array </t>
    </r>
    <r>
      <rPr>
        <sz val="10"/>
        <color theme="1"/>
        <rFont val="Menlo"/>
        <family val="2"/>
      </rPr>
      <t>nums</t>
    </r>
    <r>
      <rPr>
        <sz val="8"/>
        <color rgb="FF262626"/>
        <rFont val="Segoe UI"/>
        <family val="2"/>
      </rPr>
      <t> containing </t>
    </r>
    <r>
      <rPr>
        <sz val="10"/>
        <color theme="1"/>
        <rFont val="Menlo"/>
        <family val="2"/>
      </rPr>
      <t>n</t>
    </r>
    <r>
      <rPr>
        <sz val="8"/>
        <color rgb="FF262626"/>
        <rFont val="Segoe UI"/>
        <family val="2"/>
      </rPr>
      <t> distinct numbers in the range </t>
    </r>
    <r>
      <rPr>
        <sz val="10"/>
        <color theme="1"/>
        <rFont val="Menlo"/>
        <family val="2"/>
      </rPr>
      <t>[0, n]</t>
    </r>
    <r>
      <rPr>
        <sz val="8"/>
        <color rgb="FF262626"/>
        <rFont val="Segoe UI"/>
        <family val="2"/>
      </rPr>
      <t>, return </t>
    </r>
    <r>
      <rPr>
        <i/>
        <sz val="8"/>
        <color rgb="FF262626"/>
        <rFont val="Segoe UI"/>
        <family val="2"/>
      </rPr>
      <t>the only number in the range that is missing from the array.</t>
    </r>
  </si>
  <si>
    <t>Example</t>
  </si>
  <si>
    <t>given ip array has no duplicates</t>
  </si>
  <si>
    <t>given ip array has atleast one data which must be 0</t>
  </si>
  <si>
    <t>if the given data in input is contineous then missing will be next to the last digit</t>
  </si>
  <si>
    <t>the last digit can be any index</t>
  </si>
  <si>
    <t>ip=[1,3,0,6,4,5]</t>
  </si>
  <si>
    <t>for(i=0;i&lt;ip.len;i++)</t>
  </si>
  <si>
    <t>for(j=0;j&lt;ip.len;j++)</t>
  </si>
  <si>
    <t>k++</t>
  </si>
  <si>
    <t>if(k==0)</t>
  </si>
  <si>
    <t>missing=ip[i]</t>
  </si>
  <si>
    <t>grtr=0, missing=0, k=0</t>
  </si>
  <si>
    <t>if(i==ip(j))</t>
  </si>
  <si>
    <t>Time Complexty</t>
  </si>
  <si>
    <t>Best -&gt; O(n log n)</t>
  </si>
  <si>
    <t>Worst -&gt; O(n^2)</t>
  </si>
  <si>
    <t>ip=[1,0,3]</t>
  </si>
  <si>
    <t>s1=0, s2=0</t>
  </si>
  <si>
    <t>s1=s1+i</t>
  </si>
  <si>
    <t>s2=s2+ip[i]</t>
  </si>
  <si>
    <t>print s1-s2</t>
  </si>
  <si>
    <t>Best -&gt; O(n)</t>
  </si>
  <si>
    <t>apart from index val multiple all other index val</t>
  </si>
  <si>
    <t>PSCode</t>
  </si>
  <si>
    <t>initiate the ip array</t>
  </si>
  <si>
    <t>initiate the op array to the size of ip array</t>
  </si>
  <si>
    <t>initiate outer inc loop and validate otr inc loop &lt; ip array len</t>
  </si>
  <si>
    <t>initiate inner inc loop and validate inr inc loop &lt; ip array len</t>
  </si>
  <si>
    <t>validate otr inc loop var is not equal to inr inc loop</t>
  </si>
  <si>
    <t>initiate mul var and assign one</t>
  </si>
  <si>
    <t>multiply the mul var with inr inc loop index val and assign to maul var</t>
  </si>
  <si>
    <t>assign mul var val to otr inc loop var indexth of op array</t>
  </si>
  <si>
    <t>print op array</t>
  </si>
  <si>
    <t>Diamond pattern with inside empty</t>
  </si>
  <si>
    <t xml:space="preserve">     A</t>
  </si>
  <si>
    <t xml:space="preserve">    B B</t>
  </si>
  <si>
    <t xml:space="preserve">   C   C</t>
  </si>
  <si>
    <t xml:space="preserve">  D     D</t>
  </si>
  <si>
    <t xml:space="preserve"> E       E</t>
  </si>
  <si>
    <t>F         F</t>
  </si>
  <si>
    <t>Diamond Pattern in Java</t>
  </si>
  <si>
    <t>Enter a Character between A to Z : F</t>
  </si>
  <si>
    <t>as per char entered need to calculate the rows</t>
  </si>
  <si>
    <t>i.e. A =1, B=2</t>
  </si>
  <si>
    <t>Line = rows X 2</t>
  </si>
  <si>
    <t>Have to calculate space to be printed out</t>
  </si>
  <si>
    <t>Have to calculate space to be printed inbetween</t>
  </si>
  <si>
    <t>A</t>
  </si>
  <si>
    <t>C</t>
  </si>
  <si>
    <t>B  B</t>
  </si>
  <si>
    <t>Ip</t>
  </si>
  <si>
    <t>rows</t>
  </si>
  <si>
    <t>Line</t>
  </si>
  <si>
    <t>(rows * 2)-1</t>
  </si>
  <si>
    <t>Max out Space</t>
  </si>
  <si>
    <t>D</t>
  </si>
  <si>
    <t>rows -1</t>
  </si>
  <si>
    <t>max in space</t>
  </si>
  <si>
    <t>Max out space *2</t>
  </si>
  <si>
    <t>min Char print</t>
  </si>
  <si>
    <t>max char print</t>
  </si>
  <si>
    <t>Initiate input char and assign val to it</t>
  </si>
  <si>
    <t>initiate row var and assign 1</t>
  </si>
  <si>
    <t>initiate inc loop and validate char var is less or equal to 'Z'</t>
  </si>
  <si>
    <t>initiate an char var and assign "A" to it</t>
  </si>
  <si>
    <t>validate char var equals input char</t>
  </si>
  <si>
    <t>row ++</t>
  </si>
  <si>
    <t>char var ++</t>
  </si>
  <si>
    <t>initiate line var and assign (row * 2) -1</t>
  </si>
  <si>
    <t>initiate outer inc loop and validate otr inc loop var is less than line var</t>
  </si>
  <si>
    <t>initiate inr out spc loop and validate inr out spc loop var  is less than spc var</t>
  </si>
  <si>
    <t>initiate spc var and assign row - otr inc loop var</t>
  </si>
  <si>
    <t>Validate otr inc loop is less or equal to row var</t>
  </si>
  <si>
    <t>validate otr inc loop is greater than row var</t>
  </si>
  <si>
    <t>print space and increase inr out spc loop</t>
  </si>
  <si>
    <t>validate otr inc loop equals 0</t>
  </si>
  <si>
    <t>print A</t>
  </si>
  <si>
    <t>validate otr inc loop not equals 0</t>
  </si>
  <si>
    <t>team size</t>
  </si>
  <si>
    <t>1st round</t>
  </si>
  <si>
    <t>2nd Round</t>
  </si>
  <si>
    <t>3rdround</t>
  </si>
  <si>
    <t>total match</t>
  </si>
  <si>
    <t>a</t>
  </si>
  <si>
    <t>b</t>
  </si>
  <si>
    <t>a = a+b</t>
  </si>
  <si>
    <t>b=a-b</t>
  </si>
  <si>
    <t>a=a-b</t>
  </si>
  <si>
    <t>a==b</t>
  </si>
  <si>
    <t>b++</t>
  </si>
  <si>
    <t>a&lt;b</t>
  </si>
  <si>
    <t>a++</t>
  </si>
  <si>
    <t>a,b = b,a</t>
  </si>
  <si>
    <t>a == b</t>
  </si>
  <si>
    <t>b==len-1</t>
  </si>
  <si>
    <t>return a</t>
  </si>
  <si>
    <t>a%2==0</t>
  </si>
  <si>
    <t>b%2==0</t>
  </si>
  <si>
    <t>a,b=b,a</t>
  </si>
  <si>
    <t>a++ b++</t>
  </si>
  <si>
    <t>k=1</t>
  </si>
  <si>
    <t>r==k</t>
  </si>
  <si>
    <t>l==k</t>
  </si>
  <si>
    <t>l=r</t>
  </si>
  <si>
    <t>l++ r--</t>
  </si>
  <si>
    <t>l!=k</t>
  </si>
  <si>
    <t>r!=k</t>
  </si>
  <si>
    <t>n1</t>
  </si>
  <si>
    <t>n2</t>
  </si>
  <si>
    <t>n1.len&lt;n2.len</t>
  </si>
  <si>
    <t>n1.len&lt;1 &amp;&amp; n2.len&lt;1</t>
  </si>
  <si>
    <t>n1.len&lt;1</t>
  </si>
  <si>
    <t>return n2</t>
  </si>
  <si>
    <t>len=n1.len</t>
  </si>
  <si>
    <t>n2.len&lt;1</t>
  </si>
  <si>
    <t>return n1</t>
  </si>
  <si>
    <t>len=n2.len</t>
  </si>
  <si>
    <t>i=0</t>
  </si>
  <si>
    <t>i&lt;len</t>
  </si>
  <si>
    <t>op = []</t>
  </si>
  <si>
    <t>op[i] = n1[i]</t>
  </si>
  <si>
    <t>op[i++] = n1[i]</t>
  </si>
  <si>
    <t>if len&lt;n1.len</t>
  </si>
  <si>
    <t>x=0</t>
  </si>
  <si>
    <t>x&lt;n1.len-len</t>
  </si>
  <si>
    <t>if len&lt;n2.len</t>
  </si>
  <si>
    <t>x&lt;n2.len-len</t>
  </si>
  <si>
    <t>op[i++] = n2[i]</t>
  </si>
  <si>
    <t>n2.len&lt;=n1.len</t>
  </si>
  <si>
    <t xml:space="preserve">n2.len&lt;=n1.len </t>
  </si>
  <si>
    <t>len=3</t>
  </si>
  <si>
    <t>0&lt;3</t>
  </si>
  <si>
    <t>op[0]=n1[0]</t>
  </si>
  <si>
    <t>op[1]=n2[0]</t>
  </si>
  <si>
    <t>op[i++]=n2[i-1]</t>
  </si>
  <si>
    <t>[1]</t>
  </si>
  <si>
    <t>[1,4]</t>
  </si>
  <si>
    <t>len=0</t>
  </si>
  <si>
    <t>i++</t>
  </si>
  <si>
    <t>max = (n[i]-1)*(n[j]-1)</t>
  </si>
  <si>
    <t>n</t>
  </si>
  <si>
    <t>m=0</t>
  </si>
  <si>
    <t>m=</t>
  </si>
  <si>
    <t>l++, r--</t>
  </si>
  <si>
    <t>l&lt;=r</t>
  </si>
  <si>
    <t>m</t>
  </si>
  <si>
    <t>lp1</t>
  </si>
  <si>
    <t>lp2</t>
  </si>
  <si>
    <t>lp3</t>
  </si>
  <si>
    <t>lp4</t>
  </si>
  <si>
    <t>m1=0</t>
  </si>
  <si>
    <t>m2=0</t>
  </si>
  <si>
    <t>lt = 0</t>
  </si>
  <si>
    <t>rt = 0</t>
  </si>
  <si>
    <t>m1 = n[l]</t>
  </si>
  <si>
    <t>n[l]&gt;m1</t>
  </si>
  <si>
    <t>m2=n[r]</t>
  </si>
  <si>
    <t>n[r]&gt;m2</t>
  </si>
  <si>
    <t>n[r]&gt;m1</t>
  </si>
  <si>
    <t>m1=n[r]</t>
  </si>
  <si>
    <t>n[l]&gt;m2</t>
  </si>
  <si>
    <t>m2=n[l]</t>
  </si>
  <si>
    <t>n[l]&lt;n[r]</t>
  </si>
  <si>
    <t>5&gt;3</t>
  </si>
  <si>
    <t>5&gt;0</t>
  </si>
  <si>
    <t>m1 = 5</t>
  </si>
  <si>
    <t>3&gt;0</t>
  </si>
  <si>
    <t>6&gt;2</t>
  </si>
  <si>
    <t>6&gt;5</t>
  </si>
  <si>
    <t>m1 = 6</t>
  </si>
  <si>
    <t>2&gt;3</t>
  </si>
  <si>
    <t>l==r</t>
  </si>
  <si>
    <t>4&lt;4</t>
  </si>
  <si>
    <t>4&gt;6</t>
  </si>
  <si>
    <t>4&gt;3</t>
  </si>
  <si>
    <t>m2=4</t>
  </si>
  <si>
    <t>m2=3</t>
  </si>
  <si>
    <t>s</t>
  </si>
  <si>
    <t>I</t>
  </si>
  <si>
    <t>INDEX</t>
  </si>
  <si>
    <t>max</t>
  </si>
  <si>
    <t>s.len + 1</t>
  </si>
  <si>
    <t>op[]</t>
  </si>
  <si>
    <t>set len of max</t>
  </si>
  <si>
    <t>if s[i] == I</t>
  </si>
  <si>
    <t>min</t>
  </si>
  <si>
    <t>op[i]=min++</t>
  </si>
  <si>
    <t>op[i] = max-1</t>
  </si>
  <si>
    <t>max --</t>
  </si>
  <si>
    <t>i&lt;s.len</t>
  </si>
  <si>
    <t>i==i</t>
  </si>
  <si>
    <t>op[0]=0</t>
  </si>
  <si>
    <t>min++</t>
  </si>
  <si>
    <t>min=1</t>
  </si>
  <si>
    <t>d==d</t>
  </si>
  <si>
    <t>op[1] = 5-1</t>
  </si>
  <si>
    <t>op[1] = 4</t>
  </si>
  <si>
    <t>max - -</t>
  </si>
  <si>
    <t>max = 4</t>
  </si>
  <si>
    <t>op[2]=1</t>
  </si>
  <si>
    <t>min=2</t>
  </si>
  <si>
    <t>op[3]=4-1</t>
  </si>
  <si>
    <t>op[3]=3</t>
  </si>
  <si>
    <t>max = 3</t>
  </si>
  <si>
    <t>s[i]==I</t>
  </si>
  <si>
    <t>op[i+1] = min</t>
  </si>
  <si>
    <t>--</t>
  </si>
  <si>
    <t>op[4]=2</t>
  </si>
  <si>
    <t>op=[0,4,1,3,2]</t>
  </si>
  <si>
    <t>6+1</t>
  </si>
  <si>
    <t>op[0] = 7-1</t>
  </si>
  <si>
    <t>op[0]=6</t>
  </si>
  <si>
    <t>max--</t>
  </si>
  <si>
    <t>max = 6</t>
  </si>
  <si>
    <t>op[1]=6-1</t>
  </si>
  <si>
    <t>op[1]=5</t>
  </si>
  <si>
    <t>max = 5</t>
  </si>
  <si>
    <t>op[2]=0</t>
  </si>
  <si>
    <t>min = 1</t>
  </si>
  <si>
    <t>op[3]=1</t>
  </si>
  <si>
    <t>min = 2</t>
  </si>
  <si>
    <t>lp5</t>
  </si>
  <si>
    <t>op[4]=5-1</t>
  </si>
  <si>
    <t>op[4]=4</t>
  </si>
  <si>
    <t>lp6</t>
  </si>
  <si>
    <t>op[5]=2</t>
  </si>
  <si>
    <t>min = 3</t>
  </si>
  <si>
    <t>op[6]=4-1</t>
  </si>
  <si>
    <t>op[6]=3</t>
  </si>
  <si>
    <t>op[i+1] = max-1</t>
  </si>
  <si>
    <t>op = [6,5,0,1,4,2,3]</t>
  </si>
  <si>
    <t>s[i]=='I'</t>
  </si>
  <si>
    <t>op[i]&lt;op[i+1]</t>
  </si>
  <si>
    <t>s[i]=='D'</t>
  </si>
  <si>
    <t>op[i]&gt;op[i+1]</t>
  </si>
  <si>
    <t>Condition</t>
  </si>
  <si>
    <t>S='DDD'</t>
  </si>
  <si>
    <t>op=[4,3,2,1]</t>
  </si>
  <si>
    <t>S='III'</t>
  </si>
  <si>
    <t>op=[1,2,3,4]</t>
  </si>
  <si>
    <t>op start==1 &amp; length &lt;=9</t>
  </si>
  <si>
    <t>S='ID'</t>
  </si>
  <si>
    <t>op=[1,3,2]</t>
  </si>
  <si>
    <t>S='DI'</t>
  </si>
  <si>
    <t>op=[2,1,3]</t>
  </si>
  <si>
    <t>S='IIDDI'</t>
  </si>
  <si>
    <t>op=[1,2,5,4,3,6]</t>
  </si>
  <si>
    <t>S='IIDD'</t>
  </si>
  <si>
    <t>op=[1,2,5,4,3]</t>
  </si>
  <si>
    <t>op=''</t>
  </si>
  <si>
    <t>i=1</t>
  </si>
  <si>
    <t>op=op+i</t>
  </si>
  <si>
    <t>for(; i&lt;=s.len+1; i++)</t>
  </si>
  <si>
    <t>for(j=0;j&lt;s.len;j++)</t>
  </si>
  <si>
    <t>j</t>
  </si>
  <si>
    <t>s[k]=='I'</t>
  </si>
  <si>
    <t>s[j]=='D'</t>
  </si>
  <si>
    <t>k=j</t>
  </si>
  <si>
    <t>for(;k&lt;s.len;k++)</t>
  </si>
  <si>
    <t>count=1</t>
  </si>
  <si>
    <t>count++</t>
  </si>
  <si>
    <t>count=2</t>
  </si>
  <si>
    <t>d</t>
  </si>
  <si>
    <t>op[j++]=d - -</t>
  </si>
  <si>
    <t>S='IDIDDI'</t>
  </si>
  <si>
    <t>op=[1,3,2,6,5,4,7]</t>
  </si>
  <si>
    <t>j - -</t>
  </si>
  <si>
    <t>d=op[k]</t>
  </si>
  <si>
    <t>for(;count&gt;=0;count - -)</t>
  </si>
  <si>
    <t>Reverse Prefix of Word</t>
  </si>
  <si>
    <t>==&gt;</t>
  </si>
  <si>
    <t>s = 'abcdef'</t>
  </si>
  <si>
    <t>ch='d'</t>
  </si>
  <si>
    <t>op='dcbaef'</t>
  </si>
  <si>
    <t>s='abc'</t>
  </si>
  <si>
    <t>op='abc'</t>
  </si>
  <si>
    <t>for(;i&lt;s.len; i++)</t>
  </si>
  <si>
    <t>i=0, c=0</t>
  </si>
  <si>
    <t>if(s[i]==ch)</t>
  </si>
  <si>
    <t>if(c&gt;0)</t>
  </si>
  <si>
    <t>j=0</t>
  </si>
  <si>
    <t>j&lt;=i</t>
  </si>
  <si>
    <t>s=s[i,i+1]+s[j+1,i-1]+s[j,j+1]+s[i]</t>
  </si>
  <si>
    <t>i--, j++</t>
  </si>
  <si>
    <t>return s</t>
  </si>
  <si>
    <t>c</t>
  </si>
  <si>
    <t>e</t>
  </si>
  <si>
    <t>f</t>
  </si>
  <si>
    <t>i</t>
  </si>
  <si>
    <t>c=0</t>
  </si>
  <si>
    <t>c=1</t>
  </si>
  <si>
    <t>Break</t>
  </si>
  <si>
    <t>lp-a</t>
  </si>
  <si>
    <t>j++, i--</t>
  </si>
  <si>
    <t>lp-b</t>
  </si>
  <si>
    <t>Sort Array By Parity</t>
  </si>
  <si>
    <t>n=[3,1,2,4]</t>
  </si>
  <si>
    <t>op: [2,4,1,3]
(or) [4,2,3,1]</t>
  </si>
  <si>
    <t>L</t>
  </si>
  <si>
    <t>R</t>
  </si>
  <si>
    <t>L%2!=0 &amp;&amp; R%2==0</t>
  </si>
  <si>
    <t>L,R = R,L</t>
  </si>
  <si>
    <t>L++, R--</t>
  </si>
  <si>
    <t>L%2==0</t>
  </si>
  <si>
    <t>L++</t>
  </si>
  <si>
    <t>L &lt; R</t>
  </si>
  <si>
    <t>L == R</t>
  </si>
  <si>
    <t>return n</t>
  </si>
  <si>
    <t>l=0, r=n.len-1</t>
  </si>
  <si>
    <t>l &lt; r</t>
  </si>
  <si>
    <t>l % 2 == 0</t>
  </si>
  <si>
    <t>l ++</t>
  </si>
  <si>
    <t>l % 2 != 0</t>
  </si>
  <si>
    <t>r % 2 == 0</t>
  </si>
  <si>
    <t>l, r = r, l</t>
  </si>
  <si>
    <t>l ++, r --</t>
  </si>
  <si>
    <t>return r</t>
  </si>
  <si>
    <t>Sort Even and Odd Indices Independently</t>
  </si>
  <si>
    <t>n=[5,2,3,7]</t>
  </si>
  <si>
    <t>op:[3,7,5,2]</t>
  </si>
  <si>
    <t>i.e odd index (1,3,..,n) shall have dec order val</t>
  </si>
  <si>
    <t>and even index (0,2,..,n) shall have inc order val</t>
  </si>
  <si>
    <t>n.len&lt;3</t>
  </si>
  <si>
    <t>R &lt; N.Len</t>
  </si>
  <si>
    <t>R%2 == 0</t>
  </si>
  <si>
    <t>L &gt; R</t>
  </si>
  <si>
    <t>L-2 &gt; L</t>
  </si>
  <si>
    <t>L-2,L = L, L-2</t>
  </si>
  <si>
    <t>L++, R++</t>
  </si>
  <si>
    <t>R%2 != 0</t>
  </si>
  <si>
    <t>L-2</t>
  </si>
  <si>
    <t>L-2 &lt; L</t>
  </si>
  <si>
    <t>----</t>
  </si>
  <si>
    <t>L==0</t>
  </si>
  <si>
    <t>L=0, R=2</t>
  </si>
  <si>
    <t>else L==1</t>
  </si>
  <si>
    <t>else R%2 == 0</t>
  </si>
  <si>
    <t>else R%2 != 0</t>
  </si>
  <si>
    <t>Return N</t>
  </si>
  <si>
    <t>Merge Sorted Array</t>
  </si>
  <si>
    <t>n1 = [1,2,3,0,0]</t>
  </si>
  <si>
    <t>n2 = [2,4]</t>
  </si>
  <si>
    <t>Reverse Words in a String</t>
  </si>
  <si>
    <t>s="hello world"</t>
  </si>
  <si>
    <t>for(int i=0; i&lt;s.len; i++)</t>
  </si>
  <si>
    <t>if(s(i) == " ")</t>
  </si>
  <si>
    <t>for(int k=i-1; j&lt;k; j++, k--)</t>
  </si>
  <si>
    <t>char t = s(k)</t>
  </si>
  <si>
    <t>s(k) = s(j)</t>
  </si>
  <si>
    <t>s(j)=t</t>
  </si>
  <si>
    <t>j=i+1</t>
  </si>
  <si>
    <t>I &lt; s.len</t>
  </si>
  <si>
    <t>H</t>
  </si>
  <si>
    <t>B</t>
  </si>
  <si>
    <t>o</t>
  </si>
  <si>
    <t>j &lt; k</t>
  </si>
  <si>
    <t>j &lt;= k</t>
  </si>
  <si>
    <t>---</t>
  </si>
  <si>
    <t>j == K</t>
  </si>
  <si>
    <t>k = i+1</t>
  </si>
  <si>
    <t>else if (i == s.len-1)</t>
  </si>
  <si>
    <t>k = i</t>
  </si>
  <si>
    <t>int j =0, f = 0</t>
  </si>
  <si>
    <t>f = 1</t>
  </si>
  <si>
    <t>if(f==1)</t>
  </si>
  <si>
    <t>f = 0</t>
  </si>
  <si>
    <t>Reverse String for the mentioned integer</t>
  </si>
  <si>
    <t>if s.len &lt; k</t>
  </si>
  <si>
    <t>while(i&lt;k)</t>
  </si>
  <si>
    <t>s[i],s[j] = s[j], s[i]</t>
  </si>
  <si>
    <t>i++, j--</t>
  </si>
  <si>
    <t>j=s.len-1</t>
  </si>
  <si>
    <t>I = 0, j = 0</t>
  </si>
  <si>
    <t>j = k-1</t>
  </si>
  <si>
    <t>,</t>
  </si>
  <si>
    <t>k = 3</t>
  </si>
  <si>
    <t>I == j</t>
  </si>
  <si>
    <t>k = 4</t>
  </si>
  <si>
    <t>j = s.len -1</t>
  </si>
  <si>
    <t>Two Sum</t>
  </si>
  <si>
    <t>n1=[3,4,4,5]</t>
  </si>
  <si>
    <t>k=8</t>
  </si>
  <si>
    <t>op:[1,2]</t>
  </si>
  <si>
    <t>for(i=0;i&lt;n1.len;i++)</t>
  </si>
  <si>
    <t>for(j=0;j&lt;n1.len;j++)</t>
  </si>
  <si>
    <t>if j!=i</t>
  </si>
  <si>
    <t>if(k==(n1[i] + n1[j]))</t>
  </si>
  <si>
    <t>print i, j</t>
  </si>
  <si>
    <t>m==1 &amp; (m-1)==0</t>
  </si>
  <si>
    <t>return arr.len - m</t>
  </si>
  <si>
    <t>m==0</t>
  </si>
  <si>
    <t>l = m+1</t>
  </si>
  <si>
    <t>m==1</t>
  </si>
  <si>
    <t>r = m-1</t>
  </si>
  <si>
    <t>m = (l+r)/2</t>
  </si>
  <si>
    <t>m = (0+6)/2</t>
  </si>
  <si>
    <t>M</t>
  </si>
  <si>
    <t>l = m+1 ==&gt; 3 +1 ==&gt; 4</t>
  </si>
  <si>
    <t>m=(4+6)/2 ==&gt;5</t>
  </si>
  <si>
    <t>r = 1-1 ==&gt; 0</t>
  </si>
  <si>
    <t>m=(0+0)/2</t>
  </si>
  <si>
    <t>l == m == r == 0</t>
  </si>
  <si>
    <t>op = length(n+m)</t>
  </si>
  <si>
    <t>for(j=0;j&lt;m.len;j++)</t>
  </si>
  <si>
    <t>if(n[i]&lt;m[j])</t>
  </si>
  <si>
    <t>=</t>
  </si>
  <si>
    <t>&lt;==</t>
  </si>
  <si>
    <t>i+(k-1) ==&gt; 0 + (2-1) ==&gt; 0 + 1 ==&gt; 1</t>
  </si>
  <si>
    <t>j-I == 1</t>
  </si>
  <si>
    <t>Loop</t>
  </si>
  <si>
    <t>num = 0</t>
  </si>
  <si>
    <t>num = num + n[i]X10 ==&gt; 4 X 10 ==&gt; 40</t>
  </si>
  <si>
    <t>y</t>
  </si>
  <si>
    <t>S</t>
  </si>
  <si>
    <t>x = s.split(" ")</t>
  </si>
  <si>
    <t>a = x[i](x[i].len -1)</t>
  </si>
  <si>
    <t>b = x[i].substring(0,x[i]len-1)</t>
  </si>
  <si>
    <t>map.put(a, b)</t>
  </si>
  <si>
    <t>s = map.get(1)</t>
  </si>
  <si>
    <t>s = I Me MySelf And</t>
  </si>
  <si>
    <t>map</t>
  </si>
  <si>
    <t>v</t>
  </si>
  <si>
    <t>4-2</t>
  </si>
  <si>
    <t>4-3</t>
  </si>
  <si>
    <t>4-1</t>
  </si>
  <si>
    <t>val</t>
  </si>
  <si>
    <t>[4, 2]</t>
  </si>
  <si>
    <t>[4, 1]</t>
  </si>
  <si>
    <t>[4-3], [2,3]</t>
  </si>
  <si>
    <t>LC 219. Contains Duplicate II</t>
  </si>
  <si>
    <t>if (n[i] == n[j])</t>
  </si>
  <si>
    <t>if((i-j) &lt;= k)</t>
  </si>
  <si>
    <t>n =</t>
  </si>
  <si>
    <t>k=</t>
  </si>
  <si>
    <t>1==2 ==&gt; j++</t>
  </si>
  <si>
    <t>1==1 ==&gt; (2-0) &lt;= 3 ==&gt; true</t>
  </si>
  <si>
    <t>-----------------------------------------------</t>
  </si>
  <si>
    <t>n=</t>
  </si>
  <si>
    <t>1==0 ==&gt; j++</t>
  </si>
  <si>
    <t>0==2 ==&gt; j++</t>
  </si>
  <si>
    <t>1==2 ==&gt; j==(k-i) ==&gt; i++</t>
  </si>
  <si>
    <t>0==3 ==&gt; j==(k-i) ==&gt; i++</t>
  </si>
  <si>
    <t>2==3 ==&gt; j++</t>
  </si>
  <si>
    <t>2==2 ==&gt; (4-2) &lt;= 2 ==&gt; true</t>
  </si>
  <si>
    <t>Sathish4 name2 my1 is3</t>
  </si>
  <si>
    <t>my name is sathish</t>
  </si>
  <si>
    <t>i=</t>
  </si>
  <si>
    <t>o=</t>
  </si>
  <si>
    <t>1. split the given sentence based on whitespace</t>
  </si>
  <si>
    <t>2. we will all the words assigned to an array</t>
  </si>
  <si>
    <t>s = i.split(" ")</t>
  </si>
  <si>
    <t>Sathish4</t>
  </si>
  <si>
    <t>name2</t>
  </si>
  <si>
    <t>my1</t>
  </si>
  <si>
    <t>is3</t>
  </si>
  <si>
    <t>s.length = 4</t>
  </si>
  <si>
    <t>3. find the last char of the word in the array</t>
  </si>
  <si>
    <t>4. find the 1 int and add to the sentence</t>
  </si>
  <si>
    <t>5. find the 2 int and apend to the sentence</t>
  </si>
  <si>
    <t>.</t>
  </si>
  <si>
    <t>8. return the sentence</t>
  </si>
  <si>
    <t>ip = 3[a2[bc]]</t>
  </si>
  <si>
    <t>op=abcbcabcbcabcbc</t>
  </si>
  <si>
    <t>--&gt;</t>
  </si>
  <si>
    <t>&lt;--</t>
  </si>
  <si>
    <t>nxt</t>
  </si>
  <si>
    <t>null</t>
  </si>
  <si>
    <t>prev</t>
  </si>
  <si>
    <t>crr</t>
  </si>
  <si>
    <t>crr =a</t>
  </si>
  <si>
    <t>p</t>
  </si>
  <si>
    <r>
      <rPr>
        <b/>
        <i/>
        <sz val="11"/>
        <color rgb="FFFF0000"/>
        <rFont val="Times New Roman"/>
        <family val="1"/>
      </rPr>
      <t>r</t>
    </r>
    <r>
      <rPr>
        <i/>
        <sz val="11"/>
        <rFont val="Times New Roman"/>
        <family val="1"/>
      </rPr>
      <t>&lt;</t>
    </r>
    <r>
      <rPr>
        <b/>
        <sz val="11"/>
        <rFont val="Times New Roman"/>
        <family val="1"/>
      </rPr>
      <t>n.len</t>
    </r>
  </si>
  <si>
    <r>
      <t>((</t>
    </r>
    <r>
      <rPr>
        <b/>
        <i/>
        <sz val="11"/>
        <color rgb="FFFF0000"/>
        <rFont val="Times New Roman"/>
        <family val="1"/>
      </rPr>
      <t>5</t>
    </r>
    <r>
      <rPr>
        <sz val="11"/>
        <color theme="1"/>
        <rFont val="Times New Roman"/>
        <family val="1"/>
      </rPr>
      <t>-1)*(</t>
    </r>
    <r>
      <rPr>
        <b/>
        <i/>
        <sz val="11"/>
        <color rgb="FFFF0000"/>
        <rFont val="Times New Roman"/>
        <family val="1"/>
      </rPr>
      <t>6</t>
    </r>
    <r>
      <rPr>
        <sz val="11"/>
        <color theme="1"/>
        <rFont val="Times New Roman"/>
        <family val="1"/>
      </rPr>
      <t>-1))&gt;0</t>
    </r>
  </si>
  <si>
    <r>
      <t>((n[</t>
    </r>
    <r>
      <rPr>
        <b/>
        <i/>
        <sz val="11"/>
        <color rgb="FFFF0000"/>
        <rFont val="Times New Roman"/>
        <family val="1"/>
      </rPr>
      <t>l</t>
    </r>
    <r>
      <rPr>
        <sz val="11"/>
        <color theme="1"/>
        <rFont val="Times New Roman"/>
        <family val="1"/>
      </rPr>
      <t>]-1) * (n[</t>
    </r>
    <r>
      <rPr>
        <b/>
        <i/>
        <sz val="11"/>
        <color rgb="FFFF0000"/>
        <rFont val="Times New Roman"/>
        <family val="1"/>
      </rPr>
      <t>r</t>
    </r>
    <r>
      <rPr>
        <sz val="11"/>
        <color theme="1"/>
        <rFont val="Times New Roman"/>
        <family val="1"/>
      </rPr>
      <t>]-1))&gt;m</t>
    </r>
  </si>
  <si>
    <r>
      <t>m=((n[</t>
    </r>
    <r>
      <rPr>
        <b/>
        <i/>
        <sz val="11"/>
        <color rgb="FFFF0000"/>
        <rFont val="Times New Roman"/>
        <family val="1"/>
      </rPr>
      <t>l</t>
    </r>
    <r>
      <rPr>
        <sz val="11"/>
        <color theme="1"/>
        <rFont val="Times New Roman"/>
        <family val="1"/>
      </rPr>
      <t>]-1) * (n[</t>
    </r>
    <r>
      <rPr>
        <b/>
        <i/>
        <sz val="11"/>
        <color rgb="FFFF0000"/>
        <rFont val="Times New Roman"/>
        <family val="1"/>
      </rPr>
      <t>r</t>
    </r>
    <r>
      <rPr>
        <sz val="11"/>
        <color theme="1"/>
        <rFont val="Times New Roman"/>
        <family val="1"/>
      </rPr>
      <t>]-1))</t>
    </r>
  </si>
  <si>
    <r>
      <rPr>
        <b/>
        <i/>
        <sz val="11"/>
        <color rgb="FFFF0000"/>
        <rFont val="Times New Roman"/>
        <family val="1"/>
      </rPr>
      <t>l</t>
    </r>
    <r>
      <rPr>
        <sz val="11"/>
        <color theme="1"/>
        <rFont val="Times New Roman"/>
        <family val="1"/>
      </rPr>
      <t xml:space="preserve">++, </t>
    </r>
    <r>
      <rPr>
        <b/>
        <i/>
        <sz val="11"/>
        <color rgb="FFFF0000"/>
        <rFont val="Times New Roman"/>
        <family val="1"/>
      </rPr>
      <t>r</t>
    </r>
    <r>
      <rPr>
        <sz val="11"/>
        <rFont val="Times New Roman"/>
        <family val="1"/>
      </rPr>
      <t>++</t>
    </r>
  </si>
  <si>
    <r>
      <t>((</t>
    </r>
    <r>
      <rPr>
        <b/>
        <i/>
        <sz val="11"/>
        <color rgb="FFFF0000"/>
        <rFont val="Times New Roman"/>
        <family val="1"/>
      </rPr>
      <t>6</t>
    </r>
    <r>
      <rPr>
        <sz val="11"/>
        <color theme="1"/>
        <rFont val="Times New Roman"/>
        <family val="1"/>
      </rPr>
      <t>-1)*(</t>
    </r>
    <r>
      <rPr>
        <b/>
        <i/>
        <sz val="11"/>
        <color rgb="FFFF0000"/>
        <rFont val="Times New Roman"/>
        <family val="1"/>
      </rPr>
      <t>4</t>
    </r>
    <r>
      <rPr>
        <sz val="11"/>
        <color theme="1"/>
        <rFont val="Times New Roman"/>
        <family val="1"/>
      </rPr>
      <t>-1))&gt;20</t>
    </r>
  </si>
  <si>
    <r>
      <t>((</t>
    </r>
    <r>
      <rPr>
        <b/>
        <i/>
        <sz val="11"/>
        <color rgb="FFFF0000"/>
        <rFont val="Times New Roman"/>
        <family val="1"/>
      </rPr>
      <t>4</t>
    </r>
    <r>
      <rPr>
        <sz val="11"/>
        <color theme="1"/>
        <rFont val="Times New Roman"/>
        <family val="1"/>
      </rPr>
      <t>-1)*(</t>
    </r>
    <r>
      <rPr>
        <b/>
        <i/>
        <sz val="11"/>
        <color rgb="FFFF0000"/>
        <rFont val="Times New Roman"/>
        <family val="1"/>
      </rPr>
      <t>2</t>
    </r>
    <r>
      <rPr>
        <sz val="11"/>
        <color theme="1"/>
        <rFont val="Times New Roman"/>
        <family val="1"/>
      </rPr>
      <t>-1))&gt;20</t>
    </r>
  </si>
  <si>
    <r>
      <t>((</t>
    </r>
    <r>
      <rPr>
        <b/>
        <i/>
        <sz val="11"/>
        <color rgb="FFFF0000"/>
        <rFont val="Times New Roman"/>
        <family val="1"/>
      </rPr>
      <t>2</t>
    </r>
    <r>
      <rPr>
        <sz val="11"/>
        <color theme="1"/>
        <rFont val="Times New Roman"/>
        <family val="1"/>
      </rPr>
      <t>-1)*(</t>
    </r>
    <r>
      <rPr>
        <b/>
        <i/>
        <sz val="11"/>
        <color rgb="FFFF0000"/>
        <rFont val="Times New Roman"/>
        <family val="1"/>
      </rPr>
      <t>3</t>
    </r>
    <r>
      <rPr>
        <sz val="11"/>
        <color theme="1"/>
        <rFont val="Times New Roman"/>
        <family val="1"/>
      </rPr>
      <t>-1))&gt;20</t>
    </r>
  </si>
  <si>
    <t>left</t>
  </si>
  <si>
    <t>rit</t>
  </si>
  <si>
    <t>left = head</t>
  </si>
  <si>
    <t>rit = head</t>
  </si>
  <si>
    <t>for(int j=0, j&lt;count-i; j++)</t>
  </si>
  <si>
    <t>right = right.next;</t>
  </si>
  <si>
    <t>if(left != rit) return false;</t>
  </si>
  <si>
    <t>left = left.next;</t>
  </si>
  <si>
    <t>for(int i = 0; i&lt;count/2; i++)</t>
  </si>
  <si>
    <t>k=2</t>
  </si>
  <si>
    <t>p.nex</t>
  </si>
  <si>
    <t>end</t>
  </si>
  <si>
    <t>prv</t>
  </si>
  <si>
    <t>strt</t>
  </si>
  <si>
    <t>addLast</t>
  </si>
  <si>
    <t>node.val = 2</t>
  </si>
  <si>
    <t>nxt = null</t>
  </si>
  <si>
    <t>prv = null</t>
  </si>
  <si>
    <t>Step 2:</t>
  </si>
  <si>
    <t>Step 3:</t>
  </si>
  <si>
    <t>Step 1:</t>
  </si>
  <si>
    <t>node.prev = end</t>
  </si>
  <si>
    <t>end.next = node</t>
  </si>
  <si>
    <t>end = node</t>
  </si>
  <si>
    <t>Regular</t>
  </si>
  <si>
    <t>removeLast</t>
  </si>
  <si>
    <t>S1:</t>
  </si>
  <si>
    <t>return end.val</t>
  </si>
  <si>
    <t>S2:</t>
  </si>
  <si>
    <t>end.prev.next = null</t>
  </si>
  <si>
    <t>S3: end = end.prev</t>
  </si>
  <si>
    <t>w</t>
  </si>
  <si>
    <t>k=5</t>
  </si>
  <si>
    <t>lp1:</t>
  </si>
  <si>
    <t>count</t>
  </si>
  <si>
    <t>-1</t>
  </si>
  <si>
    <t>students</t>
  </si>
  <si>
    <t>sandwitchs</t>
  </si>
  <si>
    <t>Loop 1 --&gt;</t>
  </si>
  <si>
    <t>Pop both</t>
  </si>
  <si>
    <t>add the first to last (swap)</t>
  </si>
  <si>
    <t>pop and store first</t>
  </si>
  <si>
    <t>add the rest to an array list</t>
  </si>
  <si>
    <t>add the poped first to the array list</t>
  </si>
  <si>
    <t>push all the array back to the stack</t>
  </si>
  <si>
    <t>Loop 2 --&gt;</t>
  </si>
  <si>
    <t>Loop 3 --&gt;</t>
  </si>
  <si>
    <t>Loop 4 --&gt;</t>
  </si>
  <si>
    <t>Loop 5 --&gt;</t>
  </si>
  <si>
    <t>Loop 6 --&gt;</t>
  </si>
  <si>
    <t>Loop 7 --&gt;</t>
  </si>
  <si>
    <t>Loop 8 --&gt;</t>
  </si>
  <si>
    <t>count = 0</t>
  </si>
  <si>
    <t>count = 1</t>
  </si>
  <si>
    <t>count == students.size</t>
  </si>
  <si>
    <t>count = 2</t>
  </si>
  <si>
    <t>count = 3</t>
  </si>
  <si>
    <t>break;</t>
  </si>
  <si>
    <t>return count;</t>
  </si>
  <si>
    <t>No. Of Students Not able to eat</t>
  </si>
  <si>
    <t>Last In First Out</t>
  </si>
  <si>
    <t>push</t>
  </si>
  <si>
    <t>pop</t>
  </si>
  <si>
    <t>Queue</t>
  </si>
  <si>
    <t>add</t>
  </si>
  <si>
    <t>First In First Out</t>
  </si>
  <si>
    <t>remove</t>
  </si>
  <si>
    <t>Stack</t>
  </si>
  <si>
    <t>Reverse List inplace</t>
  </si>
  <si>
    <t>head</t>
  </si>
  <si>
    <t>current</t>
  </si>
  <si>
    <t>right</t>
  </si>
  <si>
    <t>praj</t>
  </si>
  <si>
    <t>proj - A</t>
  </si>
  <si>
    <t>GIT</t>
  </si>
  <si>
    <t>saranya</t>
  </si>
  <si>
    <t>suruthi</t>
  </si>
  <si>
    <t>branch</t>
  </si>
  <si>
    <t>master</t>
  </si>
  <si>
    <t>feature_01</t>
  </si>
  <si>
    <t>feature_02</t>
  </si>
  <si>
    <t>lead</t>
  </si>
  <si>
    <t>git merge master</t>
  </si>
  <si>
    <t>conflict</t>
  </si>
  <si>
    <t>def a()</t>
  </si>
  <si>
    <t>a=b</t>
  </si>
  <si>
    <t>a=c</t>
  </si>
  <si>
    <t>git init</t>
  </si>
  <si>
    <t>git clone</t>
  </si>
  <si>
    <t>git config</t>
  </si>
  <si>
    <t>git init "path\projectA"</t>
  </si>
  <si>
    <t>git clone "https:path"</t>
  </si>
  <si>
    <t>c:\desktop\pro-A</t>
  </si>
  <si>
    <t>c:\desktop&gt;</t>
  </si>
  <si>
    <t>git status</t>
  </si>
  <si>
    <t>git comit</t>
  </si>
  <si>
    <t>git diff</t>
  </si>
  <si>
    <t xml:space="preserve"> -m "message"</t>
  </si>
  <si>
    <t>git log</t>
  </si>
  <si>
    <t>git</t>
  </si>
  <si>
    <t>git add</t>
  </si>
  <si>
    <t>git restore</t>
  </si>
  <si>
    <t>git commit</t>
  </si>
  <si>
    <t>git branch</t>
  </si>
  <si>
    <t>git checkout</t>
  </si>
  <si>
    <t>what is git</t>
  </si>
  <si>
    <t>stop at one node prev of left, if left is not equal to one</t>
  </si>
  <si>
    <t>previous</t>
  </si>
  <si>
    <t>Move the current till one step before of right</t>
  </si>
  <si>
    <t>temp = current.next</t>
  </si>
  <si>
    <t>[7,8,9]</t>
  </si>
  <si>
    <t>current.next = current.next.next</t>
  </si>
  <si>
    <t>[6,8,9]</t>
  </si>
  <si>
    <t>temp.next = previous.next</t>
  </si>
  <si>
    <t>[7,3,..]</t>
  </si>
  <si>
    <t>previous.next = temp</t>
  </si>
  <si>
    <t>[.,2,7,3,..]</t>
  </si>
  <si>
    <t>previous = previous.next</t>
  </si>
  <si>
    <t>[7,..]</t>
  </si>
  <si>
    <t>current = previous</t>
  </si>
  <si>
    <t>hd</t>
  </si>
  <si>
    <t>tmp</t>
  </si>
  <si>
    <t>tmp.next = hd</t>
  </si>
  <si>
    <t>cur</t>
  </si>
  <si>
    <t>tmp = cur.next</t>
  </si>
  <si>
    <t>pre</t>
  </si>
  <si>
    <t>p.next = n</t>
  </si>
  <si>
    <t>c.next = p</t>
  </si>
  <si>
    <t>p = c</t>
  </si>
  <si>
    <t>c = p.next</t>
  </si>
  <si>
    <t>n = c.next</t>
  </si>
  <si>
    <t>p = p.next.next</t>
  </si>
  <si>
    <t>3456</t>
  </si>
  <si>
    <t>13456</t>
  </si>
  <si>
    <t>213456</t>
  </si>
  <si>
    <t>456</t>
  </si>
  <si>
    <t>356</t>
  </si>
  <si>
    <t>4356</t>
  </si>
  <si>
    <t>56</t>
  </si>
  <si>
    <t>6</t>
  </si>
  <si>
    <t>c != null</t>
  </si>
  <si>
    <t>5</t>
  </si>
  <si>
    <t>65</t>
  </si>
  <si>
    <t>---Add if c.next != null else break</t>
  </si>
  <si>
    <t>---Add if p.next != null else break</t>
  </si>
  <si>
    <t>o/p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</si>
</sst>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sz val="10"/>
      <color theme="1"/>
      <name val="Times New Roman"/>
      <family val="1"/>
    </font>
    <font>
      <b/>
      <i/>
      <u/>
      <sz val="11"/>
      <color theme="1"/>
      <name val="Calibri"/>
      <family val="2"/>
      <scheme val="minor"/>
    </font>
    <font>
      <sz val="10"/>
      <color rgb="FF262626"/>
      <name val="Times New Roman"/>
      <family val="1"/>
    </font>
    <font>
      <i/>
      <sz val="10"/>
      <color rgb="FF262626"/>
      <name val="Times New Roman"/>
      <family val="1"/>
    </font>
    <font>
      <vertAlign val="superscript"/>
      <sz val="10"/>
      <color rgb="FF262626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rgb="FF262626"/>
      <name val="Segoe UI"/>
      <family val="2"/>
    </font>
    <font>
      <sz val="10"/>
      <color theme="1"/>
      <name val="Menlo"/>
      <family val="2"/>
    </font>
    <font>
      <i/>
      <sz val="8"/>
      <color rgb="FF262626"/>
      <name val="Segoe UI"/>
      <family val="2"/>
    </font>
    <font>
      <sz val="11"/>
      <color theme="1"/>
      <name val="Times New Roman"/>
      <family val="1"/>
    </font>
    <font>
      <i/>
      <sz val="11"/>
      <color rgb="FFFF0000"/>
      <name val="Times New Roman"/>
      <family val="1"/>
    </font>
    <font>
      <b/>
      <i/>
      <sz val="11"/>
      <color theme="1"/>
      <name val="Times New Roman"/>
      <family val="1"/>
    </font>
    <font>
      <sz val="11"/>
      <color rgb="FF26262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rgb="FFFF0000"/>
      <name val="Times New Roman"/>
      <family val="1"/>
    </font>
    <font>
      <b/>
      <i/>
      <sz val="11"/>
      <color rgb="FF7030A0"/>
      <name val="Times New Roman"/>
      <family val="1"/>
    </font>
    <font>
      <i/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i/>
      <sz val="11"/>
      <color rgb="FF00B0F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1" applyFont="1" applyBorder="1"/>
    <xf numFmtId="0" fontId="5" fillId="0" borderId="0" xfId="0" applyFont="1" applyAlignment="1">
      <alignment horizontal="center" vertical="center"/>
    </xf>
    <xf numFmtId="0" fontId="0" fillId="0" borderId="0" xfId="0" quotePrefix="1"/>
    <xf numFmtId="0" fontId="6" fillId="0" borderId="0" xfId="0" applyFont="1"/>
    <xf numFmtId="0" fontId="7" fillId="0" borderId="0" xfId="0" applyFont="1" applyAlignment="1">
      <alignment vertical="center"/>
    </xf>
    <xf numFmtId="0" fontId="5" fillId="4" borderId="1" xfId="0" applyFont="1" applyFill="1" applyBorder="1"/>
    <xf numFmtId="0" fontId="5" fillId="4" borderId="1" xfId="0" quotePrefix="1" applyFont="1" applyFill="1" applyBorder="1"/>
    <xf numFmtId="16" fontId="5" fillId="4" borderId="1" xfId="0" quotePrefix="1" applyNumberFormat="1" applyFont="1" applyFill="1" applyBorder="1"/>
    <xf numFmtId="0" fontId="11" fillId="4" borderId="1" xfId="0" applyFont="1" applyFill="1" applyBorder="1"/>
    <xf numFmtId="0" fontId="12" fillId="0" borderId="0" xfId="0" applyFont="1"/>
    <xf numFmtId="0" fontId="1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5" borderId="0" xfId="0" applyFont="1" applyFill="1"/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6" fillId="5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5" fillId="0" borderId="0" xfId="0" quotePrefix="1" applyFont="1"/>
    <xf numFmtId="0" fontId="15" fillId="0" borderId="0" xfId="0" quotePrefix="1" applyFont="1" applyAlignment="1">
      <alignment horizontal="right"/>
    </xf>
    <xf numFmtId="0" fontId="20" fillId="0" borderId="0" xfId="0" applyFont="1"/>
    <xf numFmtId="0" fontId="16" fillId="10" borderId="2" xfId="0" applyFont="1" applyFill="1" applyBorder="1"/>
    <xf numFmtId="0" fontId="16" fillId="10" borderId="3" xfId="0" applyFont="1" applyFill="1" applyBorder="1"/>
    <xf numFmtId="0" fontId="16" fillId="10" borderId="4" xfId="0" applyFont="1" applyFill="1" applyBorder="1"/>
    <xf numFmtId="0" fontId="15" fillId="0" borderId="0" xfId="0" quotePrefix="1" applyFont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16" fontId="15" fillId="0" borderId="0" xfId="0" quotePrefix="1" applyNumberFormat="1" applyFont="1"/>
    <xf numFmtId="0" fontId="16" fillId="10" borderId="5" xfId="0" applyFont="1" applyFill="1" applyBorder="1"/>
    <xf numFmtId="0" fontId="16" fillId="10" borderId="0" xfId="0" applyFont="1" applyFill="1"/>
    <xf numFmtId="0" fontId="16" fillId="10" borderId="6" xfId="0" applyFont="1" applyFill="1" applyBorder="1"/>
    <xf numFmtId="0" fontId="20" fillId="0" borderId="0" xfId="0" applyFont="1" applyAlignment="1">
      <alignment horizontal="center" vertical="center"/>
    </xf>
    <xf numFmtId="0" fontId="20" fillId="0" borderId="2" xfId="0" applyFont="1" applyBorder="1"/>
    <xf numFmtId="0" fontId="15" fillId="0" borderId="3" xfId="0" applyFont="1" applyBorder="1"/>
    <xf numFmtId="0" fontId="15" fillId="0" borderId="4" xfId="0" applyFont="1" applyBorder="1"/>
    <xf numFmtId="0" fontId="16" fillId="10" borderId="7" xfId="0" applyFont="1" applyFill="1" applyBorder="1"/>
    <xf numFmtId="0" fontId="16" fillId="10" borderId="8" xfId="0" applyFont="1" applyFill="1" applyBorder="1"/>
    <xf numFmtId="0" fontId="16" fillId="10" borderId="9" xfId="0" applyFont="1" applyFill="1" applyBorder="1"/>
    <xf numFmtId="0" fontId="19" fillId="0" borderId="0" xfId="0" applyFont="1" applyAlignment="1">
      <alignment horizontal="center" vertical="center"/>
    </xf>
    <xf numFmtId="0" fontId="20" fillId="0" borderId="5" xfId="0" applyFont="1" applyBorder="1"/>
    <xf numFmtId="0" fontId="15" fillId="0" borderId="6" xfId="0" applyFont="1" applyBorder="1"/>
    <xf numFmtId="0" fontId="17" fillId="7" borderId="0" xfId="0" applyFont="1" applyFill="1" applyAlignment="1">
      <alignment horizontal="center"/>
    </xf>
    <xf numFmtId="0" fontId="16" fillId="0" borderId="0" xfId="0" applyFont="1" applyAlignment="1">
      <alignment horizontal="center" vertical="center"/>
    </xf>
    <xf numFmtId="0" fontId="15" fillId="0" borderId="5" xfId="0" applyFont="1" applyBorder="1"/>
    <xf numFmtId="0" fontId="17" fillId="0" borderId="6" xfId="0" applyFont="1" applyBorder="1" applyAlignment="1">
      <alignment horizontal="center"/>
    </xf>
    <xf numFmtId="0" fontId="15" fillId="10" borderId="0" xfId="0" applyFont="1" applyFill="1"/>
    <xf numFmtId="0" fontId="20" fillId="7" borderId="0" xfId="0" applyFont="1" applyFill="1" applyAlignment="1">
      <alignment horizontal="center"/>
    </xf>
    <xf numFmtId="0" fontId="17" fillId="9" borderId="0" xfId="0" applyFont="1" applyFill="1" applyAlignment="1">
      <alignment horizontal="center" vertical="center"/>
    </xf>
    <xf numFmtId="0" fontId="15" fillId="0" borderId="5" xfId="0" quotePrefix="1" applyFont="1" applyBorder="1"/>
    <xf numFmtId="0" fontId="15" fillId="0" borderId="10" xfId="0" applyFont="1" applyBorder="1"/>
    <xf numFmtId="0" fontId="15" fillId="0" borderId="11" xfId="0" applyFont="1" applyBorder="1"/>
    <xf numFmtId="0" fontId="15" fillId="0" borderId="12" xfId="0" applyFont="1" applyBorder="1"/>
    <xf numFmtId="0" fontId="15" fillId="0" borderId="7" xfId="0" applyFont="1" applyBorder="1"/>
    <xf numFmtId="0" fontId="15" fillId="0" borderId="8" xfId="0" applyFont="1" applyBorder="1"/>
    <xf numFmtId="0" fontId="15" fillId="0" borderId="9" xfId="0" applyFont="1" applyBorder="1"/>
    <xf numFmtId="0" fontId="21" fillId="7" borderId="0" xfId="0" applyFont="1" applyFill="1" applyAlignment="1">
      <alignment horizontal="center"/>
    </xf>
    <xf numFmtId="0" fontId="16" fillId="5" borderId="6" xfId="0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/>
    </xf>
    <xf numFmtId="0" fontId="16" fillId="7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/>
    <xf numFmtId="0" fontId="17" fillId="10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5" fillId="0" borderId="0" xfId="0" applyFont="1"/>
    <xf numFmtId="0" fontId="28" fillId="5" borderId="0" xfId="0" applyFont="1" applyFill="1"/>
    <xf numFmtId="0" fontId="25" fillId="5" borderId="0" xfId="0" applyFont="1" applyFill="1"/>
    <xf numFmtId="0" fontId="29" fillId="10" borderId="0" xfId="0" applyFont="1" applyFill="1" applyAlignment="1">
      <alignment horizontal="center" vertical="center"/>
    </xf>
    <xf numFmtId="0" fontId="17" fillId="11" borderId="13" xfId="0" applyFont="1" applyFill="1" applyBorder="1" applyAlignment="1">
      <alignment horizontal="center" vertical="center"/>
    </xf>
    <xf numFmtId="0" fontId="17" fillId="11" borderId="14" xfId="0" applyFont="1" applyFill="1" applyBorder="1" applyAlignment="1">
      <alignment horizontal="center" vertical="center"/>
    </xf>
    <xf numFmtId="0" fontId="17" fillId="11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2" borderId="0" xfId="0" applyFont="1" applyFill="1"/>
    <xf numFmtId="0" fontId="15" fillId="7" borderId="0" xfId="0" applyFont="1" applyFill="1"/>
    <xf numFmtId="0" fontId="15" fillId="0" borderId="16" xfId="0" applyFont="1" applyBorder="1"/>
    <xf numFmtId="0" fontId="15" fillId="0" borderId="17" xfId="0" applyFont="1" applyBorder="1"/>
    <xf numFmtId="0" fontId="15" fillId="0" borderId="18" xfId="0" applyFont="1" applyBorder="1"/>
    <xf numFmtId="49" fontId="15" fillId="0" borderId="0" xfId="0" quotePrefix="1" applyNumberFormat="1" applyFont="1"/>
    <xf numFmtId="0" fontId="1" fillId="3" borderId="0" xfId="0" applyFont="1" applyFill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wrapText="1"/>
    </xf>
    <xf numFmtId="0" fontId="15" fillId="4" borderId="3" xfId="0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/>
    </xf>
    <xf numFmtId="0" fontId="1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129540</xdr:colOff>
      <xdr:row>2</xdr:row>
      <xdr:rowOff>167640</xdr:rowOff>
    </xdr:from>
    <xdr:ext cx="46076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E2C0D8-A7B9-DD8E-C127-097D1A92679E}"/>
            </a:ext>
          </a:extLst>
        </xdr:cNvPr>
        <xdr:cNvSpPr txBox="1"/>
      </xdr:nvSpPr>
      <xdr:spPr>
        <a:xfrm>
          <a:off x="12153900" y="533400"/>
          <a:ext cx="4607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Start</a:t>
          </a:r>
        </a:p>
      </xdr:txBody>
    </xdr:sp>
    <xdr:clientData/>
  </xdr:oneCellAnchor>
  <xdr:oneCellAnchor>
    <xdr:from>
      <xdr:col>26</xdr:col>
      <xdr:colOff>182880</xdr:colOff>
      <xdr:row>5</xdr:row>
      <xdr:rowOff>76200</xdr:rowOff>
    </xdr:from>
    <xdr:ext cx="1709699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E649DA-DC76-97CD-E176-59F0E03C559A}"/>
            </a:ext>
          </a:extLst>
        </xdr:cNvPr>
        <xdr:cNvSpPr txBox="1"/>
      </xdr:nvSpPr>
      <xdr:spPr>
        <a:xfrm>
          <a:off x="11597640" y="990600"/>
          <a:ext cx="1709699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line = 3</a:t>
          </a:r>
        </a:p>
        <a:p>
          <a:pPr algn="ctr"/>
          <a:r>
            <a:rPr lang="en-IN" sz="1100"/>
            <a:t>maxSpace</a:t>
          </a:r>
          <a:r>
            <a:rPr lang="en-IN" sz="1100" baseline="0"/>
            <a:t> = line -1</a:t>
          </a:r>
        </a:p>
        <a:p>
          <a:pPr algn="ctr"/>
          <a:r>
            <a:rPr lang="en-IN" sz="1100" baseline="0"/>
            <a:t>maxStar = line + maxSpace</a:t>
          </a:r>
        </a:p>
        <a:p>
          <a:pPr algn="ctr"/>
          <a:r>
            <a:rPr lang="en-IN" sz="1100" baseline="0"/>
            <a:t>inrLpSpc = maxSpace</a:t>
          </a:r>
        </a:p>
        <a:p>
          <a:pPr algn="ctr"/>
          <a:r>
            <a:rPr lang="en-IN" sz="1100" baseline="0"/>
            <a:t>inrLpStr = maxStar</a:t>
          </a:r>
          <a:endParaRPr lang="en-IN" sz="1100"/>
        </a:p>
      </xdr:txBody>
    </xdr:sp>
    <xdr:clientData/>
  </xdr:oneCellAnchor>
  <xdr:oneCellAnchor>
    <xdr:from>
      <xdr:col>27</xdr:col>
      <xdr:colOff>266700</xdr:colOff>
      <xdr:row>11</xdr:row>
      <xdr:rowOff>68580</xdr:rowOff>
    </xdr:from>
    <xdr:ext cx="358816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9593948-3351-AE74-BA14-47E5D33BDAB1}"/>
            </a:ext>
          </a:extLst>
        </xdr:cNvPr>
        <xdr:cNvSpPr txBox="1"/>
      </xdr:nvSpPr>
      <xdr:spPr>
        <a:xfrm>
          <a:off x="12291060" y="2080260"/>
          <a:ext cx="3588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i=0</a:t>
          </a:r>
        </a:p>
      </xdr:txBody>
    </xdr:sp>
    <xdr:clientData/>
  </xdr:oneCellAnchor>
  <xdr:oneCellAnchor>
    <xdr:from>
      <xdr:col>27</xdr:col>
      <xdr:colOff>220980</xdr:colOff>
      <xdr:row>13</xdr:row>
      <xdr:rowOff>152400</xdr:rowOff>
    </xdr:from>
    <xdr:ext cx="496418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EECAB9-165B-AEC5-B04B-F73E54771E4F}"/>
            </a:ext>
          </a:extLst>
        </xdr:cNvPr>
        <xdr:cNvSpPr txBox="1"/>
      </xdr:nvSpPr>
      <xdr:spPr>
        <a:xfrm>
          <a:off x="12245340" y="2529840"/>
          <a:ext cx="4964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 </a:t>
          </a:r>
        </a:p>
        <a:p>
          <a:pPr algn="ctr"/>
          <a:r>
            <a:rPr lang="en-IN" sz="1100"/>
            <a:t>i&lt;line</a:t>
          </a:r>
        </a:p>
      </xdr:txBody>
    </xdr:sp>
    <xdr:clientData/>
  </xdr:oneCellAnchor>
  <xdr:oneCellAnchor>
    <xdr:from>
      <xdr:col>27</xdr:col>
      <xdr:colOff>76200</xdr:colOff>
      <xdr:row>17</xdr:row>
      <xdr:rowOff>53340</xdr:rowOff>
    </xdr:from>
    <xdr:ext cx="814134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B6AFED3-0107-D91F-C591-86E49B859CEC}"/>
            </a:ext>
          </a:extLst>
        </xdr:cNvPr>
        <xdr:cNvSpPr txBox="1"/>
      </xdr:nvSpPr>
      <xdr:spPr>
        <a:xfrm>
          <a:off x="12100560" y="3162300"/>
          <a:ext cx="81413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</a:t>
          </a:r>
        </a:p>
        <a:p>
          <a:pPr algn="ctr"/>
          <a:r>
            <a:rPr lang="en-IN" sz="1100"/>
            <a:t>inrLpSpc&gt;0</a:t>
          </a:r>
        </a:p>
      </xdr:txBody>
    </xdr:sp>
    <xdr:clientData/>
  </xdr:oneCellAnchor>
  <xdr:oneCellAnchor>
    <xdr:from>
      <xdr:col>27</xdr:col>
      <xdr:colOff>91440</xdr:colOff>
      <xdr:row>20</xdr:row>
      <xdr:rowOff>175260</xdr:rowOff>
    </xdr:from>
    <xdr:ext cx="828753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9B792F9-AD2B-839B-96D5-3F3C2B1F68BB}"/>
            </a:ext>
          </a:extLst>
        </xdr:cNvPr>
        <xdr:cNvSpPr txBox="1"/>
      </xdr:nvSpPr>
      <xdr:spPr>
        <a:xfrm>
          <a:off x="12115800" y="3832860"/>
          <a:ext cx="82875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Print Space</a:t>
          </a:r>
        </a:p>
        <a:p>
          <a:r>
            <a:rPr lang="en-IN" sz="1100"/>
            <a:t>inrLpSpc -</a:t>
          </a:r>
          <a:r>
            <a:rPr lang="en-IN" sz="1100" baseline="0"/>
            <a:t> -</a:t>
          </a:r>
          <a:endParaRPr lang="en-IN" sz="1100"/>
        </a:p>
      </xdr:txBody>
    </xdr:sp>
    <xdr:clientData/>
  </xdr:oneCellAnchor>
  <xdr:oneCellAnchor>
    <xdr:from>
      <xdr:col>29</xdr:col>
      <xdr:colOff>129540</xdr:colOff>
      <xdr:row>14</xdr:row>
      <xdr:rowOff>45720</xdr:rowOff>
    </xdr:from>
    <xdr:ext cx="44525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B38BFF5-6DAA-0884-8225-F9B71FD1CCE2}"/>
            </a:ext>
          </a:extLst>
        </xdr:cNvPr>
        <xdr:cNvSpPr txBox="1"/>
      </xdr:nvSpPr>
      <xdr:spPr>
        <a:xfrm>
          <a:off x="13373100" y="2606040"/>
          <a:ext cx="445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Stop</a:t>
          </a:r>
        </a:p>
      </xdr:txBody>
    </xdr:sp>
    <xdr:clientData/>
  </xdr:oneCellAnchor>
  <xdr:oneCellAnchor>
    <xdr:from>
      <xdr:col>24</xdr:col>
      <xdr:colOff>38100</xdr:colOff>
      <xdr:row>17</xdr:row>
      <xdr:rowOff>152400</xdr:rowOff>
    </xdr:from>
    <xdr:ext cx="739048" cy="436786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A20BD29-C3C4-1FAF-24E8-3898EA3A1139}"/>
            </a:ext>
          </a:extLst>
        </xdr:cNvPr>
        <xdr:cNvSpPr txBox="1"/>
      </xdr:nvSpPr>
      <xdr:spPr>
        <a:xfrm>
          <a:off x="10233660" y="3261360"/>
          <a:ext cx="7390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If</a:t>
          </a:r>
        </a:p>
        <a:p>
          <a:pPr algn="ctr"/>
          <a:r>
            <a:rPr lang="en-IN" sz="1100"/>
            <a:t>j&lt;inrLpStr</a:t>
          </a:r>
        </a:p>
      </xdr:txBody>
    </xdr:sp>
    <xdr:clientData/>
  </xdr:oneCellAnchor>
  <xdr:oneCellAnchor>
    <xdr:from>
      <xdr:col>25</xdr:col>
      <xdr:colOff>449580</xdr:colOff>
      <xdr:row>18</xdr:row>
      <xdr:rowOff>45720</xdr:rowOff>
    </xdr:from>
    <xdr:ext cx="360163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B5B8C7F-C6F9-AE9F-2C57-5F6A7B5213E0}"/>
            </a:ext>
          </a:extLst>
        </xdr:cNvPr>
        <xdr:cNvSpPr txBox="1"/>
      </xdr:nvSpPr>
      <xdr:spPr>
        <a:xfrm>
          <a:off x="11254740" y="3337560"/>
          <a:ext cx="3601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j=0</a:t>
          </a:r>
        </a:p>
      </xdr:txBody>
    </xdr:sp>
    <xdr:clientData/>
  </xdr:oneCellAnchor>
  <xdr:oneCellAnchor>
    <xdr:from>
      <xdr:col>24</xdr:col>
      <xdr:colOff>91440</xdr:colOff>
      <xdr:row>21</xdr:row>
      <xdr:rowOff>60960</xdr:rowOff>
    </xdr:from>
    <xdr:ext cx="721223" cy="436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B15951F-AFF2-47FB-E886-F11A4913B810}"/>
            </a:ext>
          </a:extLst>
        </xdr:cNvPr>
        <xdr:cNvSpPr txBox="1"/>
      </xdr:nvSpPr>
      <xdr:spPr>
        <a:xfrm>
          <a:off x="10287000" y="3901440"/>
          <a:ext cx="72122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100"/>
            <a:t>Print Star</a:t>
          </a:r>
        </a:p>
        <a:p>
          <a:pPr algn="ctr"/>
          <a:r>
            <a:rPr lang="en-IN" sz="1100"/>
            <a:t>j + +</a:t>
          </a:r>
        </a:p>
      </xdr:txBody>
    </xdr:sp>
    <xdr:clientData/>
  </xdr:oneCellAnchor>
  <xdr:twoCellAnchor>
    <xdr:from>
      <xdr:col>27</xdr:col>
      <xdr:colOff>129540</xdr:colOff>
      <xdr:row>2</xdr:row>
      <xdr:rowOff>175260</xdr:rowOff>
    </xdr:from>
    <xdr:to>
      <xdr:col>28</xdr:col>
      <xdr:colOff>0</xdr:colOff>
      <xdr:row>4</xdr:row>
      <xdr:rowOff>53340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FA85F978-DE38-A75A-F753-A4DCF087537D}"/>
            </a:ext>
          </a:extLst>
        </xdr:cNvPr>
        <xdr:cNvSpPr/>
      </xdr:nvSpPr>
      <xdr:spPr>
        <a:xfrm>
          <a:off x="12153900" y="541020"/>
          <a:ext cx="480060" cy="243840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29</xdr:col>
      <xdr:colOff>121920</xdr:colOff>
      <xdr:row>14</xdr:row>
      <xdr:rowOff>60960</xdr:rowOff>
    </xdr:from>
    <xdr:to>
      <xdr:col>29</xdr:col>
      <xdr:colOff>601980</xdr:colOff>
      <xdr:row>15</xdr:row>
      <xdr:rowOff>121920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868079B-7E45-488B-BB23-AE510776244B}"/>
            </a:ext>
          </a:extLst>
        </xdr:cNvPr>
        <xdr:cNvSpPr/>
      </xdr:nvSpPr>
      <xdr:spPr>
        <a:xfrm>
          <a:off x="13365480" y="2621280"/>
          <a:ext cx="480060" cy="243840"/>
        </a:xfrm>
        <a:prstGeom prst="ellipse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26</xdr:col>
      <xdr:colOff>22860</xdr:colOff>
      <xdr:row>5</xdr:row>
      <xdr:rowOff>121920</xdr:rowOff>
    </xdr:from>
    <xdr:to>
      <xdr:col>29</xdr:col>
      <xdr:colOff>198120</xdr:colOff>
      <xdr:row>10</xdr:row>
      <xdr:rowOff>83820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492CB30B-018D-E3F5-FB56-AC026B0772C7}"/>
            </a:ext>
          </a:extLst>
        </xdr:cNvPr>
        <xdr:cNvSpPr/>
      </xdr:nvSpPr>
      <xdr:spPr>
        <a:xfrm>
          <a:off x="11437620" y="1036320"/>
          <a:ext cx="2004060" cy="876300"/>
        </a:xfrm>
        <a:prstGeom prst="flowChartInputOutp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259080</xdr:colOff>
      <xdr:row>11</xdr:row>
      <xdr:rowOff>99060</xdr:rowOff>
    </xdr:from>
    <xdr:to>
      <xdr:col>28</xdr:col>
      <xdr:colOff>30480</xdr:colOff>
      <xdr:row>12</xdr:row>
      <xdr:rowOff>121920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73B3438-5FC8-1935-39D9-C24BDE44D644}"/>
            </a:ext>
          </a:extLst>
        </xdr:cNvPr>
        <xdr:cNvSpPr/>
      </xdr:nvSpPr>
      <xdr:spPr>
        <a:xfrm>
          <a:off x="12283440" y="2110740"/>
          <a:ext cx="381000" cy="2057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457200</xdr:colOff>
      <xdr:row>18</xdr:row>
      <xdr:rowOff>68580</xdr:rowOff>
    </xdr:from>
    <xdr:to>
      <xdr:col>26</xdr:col>
      <xdr:colOff>182880</xdr:colOff>
      <xdr:row>19</xdr:row>
      <xdr:rowOff>106680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3B0B955-EAF5-B5B6-DDB0-117D51800AC5}"/>
            </a:ext>
          </a:extLst>
        </xdr:cNvPr>
        <xdr:cNvSpPr/>
      </xdr:nvSpPr>
      <xdr:spPr>
        <a:xfrm>
          <a:off x="11262360" y="3360420"/>
          <a:ext cx="335280" cy="2209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129540</xdr:colOff>
      <xdr:row>21</xdr:row>
      <xdr:rowOff>15240</xdr:rowOff>
    </xdr:from>
    <xdr:to>
      <xdr:col>28</xdr:col>
      <xdr:colOff>281940</xdr:colOff>
      <xdr:row>23</xdr:row>
      <xdr:rowOff>60960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FCB1D44-C15A-5489-0705-A4716CC8991D}"/>
            </a:ext>
          </a:extLst>
        </xdr:cNvPr>
        <xdr:cNvSpPr/>
      </xdr:nvSpPr>
      <xdr:spPr>
        <a:xfrm>
          <a:off x="12153900" y="3855720"/>
          <a:ext cx="762000" cy="4114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121920</xdr:colOff>
      <xdr:row>21</xdr:row>
      <xdr:rowOff>106680</xdr:rowOff>
    </xdr:from>
    <xdr:to>
      <xdr:col>25</xdr:col>
      <xdr:colOff>190500</xdr:colOff>
      <xdr:row>23</xdr:row>
      <xdr:rowOff>152400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E3E128E-2E34-97D3-6336-FF9DCA3AEFCC}"/>
            </a:ext>
          </a:extLst>
        </xdr:cNvPr>
        <xdr:cNvSpPr/>
      </xdr:nvSpPr>
      <xdr:spPr>
        <a:xfrm>
          <a:off x="10317480" y="3947160"/>
          <a:ext cx="678180" cy="4114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182880</xdr:colOff>
      <xdr:row>13</xdr:row>
      <xdr:rowOff>114300</xdr:rowOff>
    </xdr:from>
    <xdr:to>
      <xdr:col>28</xdr:col>
      <xdr:colOff>160020</xdr:colOff>
      <xdr:row>16</xdr:row>
      <xdr:rowOff>160020</xdr:rowOff>
    </xdr:to>
    <xdr:sp macro="" textlink="">
      <xdr:nvSpPr>
        <xdr:cNvPr id="19" name="Flowchart: Decision 18">
          <a:extLst>
            <a:ext uri="{FF2B5EF4-FFF2-40B4-BE49-F238E27FC236}">
              <a16:creationId xmlns:a16="http://schemas.microsoft.com/office/drawing/2014/main" id="{6C6828E9-BD47-789F-CD63-F583E04FE94E}"/>
            </a:ext>
          </a:extLst>
        </xdr:cNvPr>
        <xdr:cNvSpPr/>
      </xdr:nvSpPr>
      <xdr:spPr>
        <a:xfrm>
          <a:off x="12207240" y="2491740"/>
          <a:ext cx="58674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53340</xdr:colOff>
      <xdr:row>17</xdr:row>
      <xdr:rowOff>45720</xdr:rowOff>
    </xdr:from>
    <xdr:to>
      <xdr:col>28</xdr:col>
      <xdr:colOff>327660</xdr:colOff>
      <xdr:row>20</xdr:row>
      <xdr:rowOff>91440</xdr:rowOff>
    </xdr:to>
    <xdr:sp macro="" textlink="">
      <xdr:nvSpPr>
        <xdr:cNvPr id="21" name="Flowchart: Decision 20">
          <a:extLst>
            <a:ext uri="{FF2B5EF4-FFF2-40B4-BE49-F238E27FC236}">
              <a16:creationId xmlns:a16="http://schemas.microsoft.com/office/drawing/2014/main" id="{AB81FE5F-73C9-4672-B770-5E42E910D175}"/>
            </a:ext>
          </a:extLst>
        </xdr:cNvPr>
        <xdr:cNvSpPr/>
      </xdr:nvSpPr>
      <xdr:spPr>
        <a:xfrm>
          <a:off x="12077700" y="3154680"/>
          <a:ext cx="88392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15240</xdr:colOff>
      <xdr:row>17</xdr:row>
      <xdr:rowOff>167640</xdr:rowOff>
    </xdr:from>
    <xdr:to>
      <xdr:col>25</xdr:col>
      <xdr:colOff>205740</xdr:colOff>
      <xdr:row>21</xdr:row>
      <xdr:rowOff>30480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66CDF545-C616-4F9A-8B17-40B090255B6A}"/>
            </a:ext>
          </a:extLst>
        </xdr:cNvPr>
        <xdr:cNvSpPr/>
      </xdr:nvSpPr>
      <xdr:spPr>
        <a:xfrm>
          <a:off x="10210800" y="3276600"/>
          <a:ext cx="800100" cy="594360"/>
        </a:xfrm>
        <a:prstGeom prst="flowChartDecis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27</xdr:col>
      <xdr:colOff>369570</xdr:colOff>
      <xdr:row>4</xdr:row>
      <xdr:rowOff>53340</xdr:rowOff>
    </xdr:from>
    <xdr:to>
      <xdr:col>27</xdr:col>
      <xdr:colOff>415290</xdr:colOff>
      <xdr:row>5</xdr:row>
      <xdr:rowOff>121920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73B3F0CB-567F-F383-DA2F-BAFBE6508DF1}"/>
            </a:ext>
          </a:extLst>
        </xdr:cNvPr>
        <xdr:cNvCxnSpPr>
          <a:stCxn id="12" idx="4"/>
          <a:endCxn id="14" idx="1"/>
        </xdr:cNvCxnSpPr>
      </xdr:nvCxnSpPr>
      <xdr:spPr>
        <a:xfrm rot="16200000" flipH="1">
          <a:off x="12291060" y="887730"/>
          <a:ext cx="25146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415290</xdr:colOff>
      <xdr:row>10</xdr:row>
      <xdr:rowOff>83820</xdr:rowOff>
    </xdr:from>
    <xdr:to>
      <xdr:col>27</xdr:col>
      <xdr:colOff>446108</xdr:colOff>
      <xdr:row>11</xdr:row>
      <xdr:rowOff>68580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89618CD4-EE3F-7B7F-4383-3D0CEB553AAC}"/>
            </a:ext>
          </a:extLst>
        </xdr:cNvPr>
        <xdr:cNvCxnSpPr>
          <a:stCxn id="14" idx="4"/>
          <a:endCxn id="4" idx="0"/>
        </xdr:cNvCxnSpPr>
      </xdr:nvCxnSpPr>
      <xdr:spPr>
        <a:xfrm rot="16200000" flipH="1">
          <a:off x="12371239" y="1981031"/>
          <a:ext cx="167640" cy="308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449580</xdr:colOff>
      <xdr:row>12</xdr:row>
      <xdr:rowOff>121920</xdr:rowOff>
    </xdr:from>
    <xdr:to>
      <xdr:col>27</xdr:col>
      <xdr:colOff>476250</xdr:colOff>
      <xdr:row>13</xdr:row>
      <xdr:rowOff>114300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C2D1CC30-64D6-B345-03C3-5B139CDE56F8}"/>
            </a:ext>
          </a:extLst>
        </xdr:cNvPr>
        <xdr:cNvCxnSpPr>
          <a:stCxn id="15" idx="2"/>
          <a:endCxn id="19" idx="0"/>
        </xdr:cNvCxnSpPr>
      </xdr:nvCxnSpPr>
      <xdr:spPr>
        <a:xfrm rot="16200000" flipH="1">
          <a:off x="12399645" y="2390775"/>
          <a:ext cx="175260" cy="266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476250</xdr:colOff>
      <xdr:row>16</xdr:row>
      <xdr:rowOff>160020</xdr:rowOff>
    </xdr:from>
    <xdr:to>
      <xdr:col>27</xdr:col>
      <xdr:colOff>495300</xdr:colOff>
      <xdr:row>17</xdr:row>
      <xdr:rowOff>45720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F5557587-5A15-B385-D0AF-4C309B96CDE3}"/>
            </a:ext>
          </a:extLst>
        </xdr:cNvPr>
        <xdr:cNvCxnSpPr>
          <a:stCxn id="19" idx="2"/>
          <a:endCxn id="21" idx="0"/>
        </xdr:cNvCxnSpPr>
      </xdr:nvCxnSpPr>
      <xdr:spPr>
        <a:xfrm rot="16200000" flipH="1">
          <a:off x="12475845" y="3110865"/>
          <a:ext cx="6858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495300</xdr:colOff>
      <xdr:row>20</xdr:row>
      <xdr:rowOff>91440</xdr:rowOff>
    </xdr:from>
    <xdr:to>
      <xdr:col>27</xdr:col>
      <xdr:colOff>510540</xdr:colOff>
      <xdr:row>21</xdr:row>
      <xdr:rowOff>15240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93B6C55E-6386-E695-4D95-183A0FB39B77}"/>
            </a:ext>
          </a:extLst>
        </xdr:cNvPr>
        <xdr:cNvCxnSpPr>
          <a:stCxn id="21" idx="2"/>
          <a:endCxn id="17" idx="0"/>
        </xdr:cNvCxnSpPr>
      </xdr:nvCxnSpPr>
      <xdr:spPr>
        <a:xfrm rot="16200000" flipH="1">
          <a:off x="12473940" y="3794760"/>
          <a:ext cx="106680" cy="15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160020</xdr:colOff>
      <xdr:row>15</xdr:row>
      <xdr:rowOff>0</xdr:rowOff>
    </xdr:from>
    <xdr:to>
      <xdr:col>29</xdr:col>
      <xdr:colOff>121920</xdr:colOff>
      <xdr:row>15</xdr:row>
      <xdr:rowOff>45720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6E987285-38EB-5CC5-6322-5FB0AF812C5A}"/>
            </a:ext>
          </a:extLst>
        </xdr:cNvPr>
        <xdr:cNvCxnSpPr>
          <a:stCxn id="19" idx="3"/>
          <a:endCxn id="13" idx="2"/>
        </xdr:cNvCxnSpPr>
      </xdr:nvCxnSpPr>
      <xdr:spPr>
        <a:xfrm flipV="1">
          <a:off x="12793980" y="2743200"/>
          <a:ext cx="57150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281940</xdr:colOff>
      <xdr:row>18</xdr:row>
      <xdr:rowOff>160020</xdr:rowOff>
    </xdr:from>
    <xdr:to>
      <xdr:col>28</xdr:col>
      <xdr:colOff>327660</xdr:colOff>
      <xdr:row>22</xdr:row>
      <xdr:rowOff>38100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C95563BC-D43D-3054-2E45-B209227FEE27}"/>
            </a:ext>
          </a:extLst>
        </xdr:cNvPr>
        <xdr:cNvCxnSpPr>
          <a:stCxn id="17" idx="3"/>
          <a:endCxn id="21" idx="3"/>
        </xdr:cNvCxnSpPr>
      </xdr:nvCxnSpPr>
      <xdr:spPr>
        <a:xfrm flipV="1">
          <a:off x="12915900" y="3451860"/>
          <a:ext cx="45720" cy="609600"/>
        </a:xfrm>
        <a:prstGeom prst="bentConnector3">
          <a:avLst>
            <a:gd name="adj1" fmla="val 6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182880</xdr:colOff>
      <xdr:row>18</xdr:row>
      <xdr:rowOff>160020</xdr:rowOff>
    </xdr:from>
    <xdr:to>
      <xdr:col>27</xdr:col>
      <xdr:colOff>53340</xdr:colOff>
      <xdr:row>18</xdr:row>
      <xdr:rowOff>179070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1EABB4E3-47D1-C919-73A7-9ECD24FD834A}"/>
            </a:ext>
          </a:extLst>
        </xdr:cNvPr>
        <xdr:cNvCxnSpPr>
          <a:stCxn id="21" idx="1"/>
          <a:endCxn id="10" idx="3"/>
        </xdr:cNvCxnSpPr>
      </xdr:nvCxnSpPr>
      <xdr:spPr>
        <a:xfrm rot="10800000" flipV="1">
          <a:off x="11597640" y="3451860"/>
          <a:ext cx="480060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205740</xdr:colOff>
      <xdr:row>18</xdr:row>
      <xdr:rowOff>179070</xdr:rowOff>
    </xdr:from>
    <xdr:to>
      <xdr:col>25</xdr:col>
      <xdr:colOff>457200</xdr:colOff>
      <xdr:row>19</xdr:row>
      <xdr:rowOff>99060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F5DB938-85E2-7C0F-370E-40785D4F5D26}"/>
            </a:ext>
          </a:extLst>
        </xdr:cNvPr>
        <xdr:cNvCxnSpPr>
          <a:stCxn id="16" idx="1"/>
          <a:endCxn id="22" idx="3"/>
        </xdr:cNvCxnSpPr>
      </xdr:nvCxnSpPr>
      <xdr:spPr>
        <a:xfrm rot="10800000" flipV="1">
          <a:off x="11010900" y="3470910"/>
          <a:ext cx="251460" cy="1028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415290</xdr:colOff>
      <xdr:row>21</xdr:row>
      <xdr:rowOff>30480</xdr:rowOff>
    </xdr:from>
    <xdr:to>
      <xdr:col>24</xdr:col>
      <xdr:colOff>461010</xdr:colOff>
      <xdr:row>21</xdr:row>
      <xdr:rowOff>106680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6E404F8E-F806-4C72-09B6-0204831A2422}"/>
            </a:ext>
          </a:extLst>
        </xdr:cNvPr>
        <xdr:cNvCxnSpPr>
          <a:stCxn id="22" idx="2"/>
          <a:endCxn id="18" idx="0"/>
        </xdr:cNvCxnSpPr>
      </xdr:nvCxnSpPr>
      <xdr:spPr>
        <a:xfrm rot="16200000" flipH="1">
          <a:off x="10595610" y="3886200"/>
          <a:ext cx="76200" cy="457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</xdr:colOff>
      <xdr:row>19</xdr:row>
      <xdr:rowOff>99060</xdr:rowOff>
    </xdr:from>
    <xdr:to>
      <xdr:col>24</xdr:col>
      <xdr:colOff>121920</xdr:colOff>
      <xdr:row>22</xdr:row>
      <xdr:rowOff>129540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CE0C2F33-B307-8328-00AC-2FA021C8FD1D}"/>
            </a:ext>
          </a:extLst>
        </xdr:cNvPr>
        <xdr:cNvCxnSpPr>
          <a:stCxn id="18" idx="1"/>
          <a:endCxn id="22" idx="1"/>
        </xdr:cNvCxnSpPr>
      </xdr:nvCxnSpPr>
      <xdr:spPr>
        <a:xfrm rot="10800000">
          <a:off x="10210800" y="3573780"/>
          <a:ext cx="106680" cy="579120"/>
        </a:xfrm>
        <a:prstGeom prst="bentConnector3">
          <a:avLst>
            <a:gd name="adj1" fmla="val 314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282</xdr:col>
      <xdr:colOff>114300</xdr:colOff>
      <xdr:row>81</xdr:row>
      <xdr:rowOff>32657</xdr:rowOff>
    </xdr:from>
    <xdr:to>
      <xdr:col>289</xdr:col>
      <xdr:colOff>70757</xdr:colOff>
      <xdr:row>82</xdr:row>
      <xdr:rowOff>103414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6DD6FCA-558F-1B48-215C-E2803DB1CFB0}"/>
            </a:ext>
          </a:extLst>
        </xdr:cNvPr>
        <xdr:cNvCxnSpPr/>
      </xdr:nvCxnSpPr>
      <xdr:spPr>
        <a:xfrm flipV="1">
          <a:off x="93007543" y="14755586"/>
          <a:ext cx="1785257" cy="2558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282</xdr:col>
      <xdr:colOff>108857</xdr:colOff>
      <xdr:row>82</xdr:row>
      <xdr:rowOff>130628</xdr:rowOff>
    </xdr:from>
    <xdr:to>
      <xdr:col>294</xdr:col>
      <xdr:colOff>0</xdr:colOff>
      <xdr:row>85</xdr:row>
      <xdr:rowOff>108857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61CC54E-CE23-39E7-39CA-21369212B5C2}"/>
            </a:ext>
          </a:extLst>
        </xdr:cNvPr>
        <xdr:cNvCxnSpPr/>
      </xdr:nvCxnSpPr>
      <xdr:spPr>
        <a:xfrm>
          <a:off x="93002100" y="15038614"/>
          <a:ext cx="3026229" cy="5007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286</xdr:col>
      <xdr:colOff>146958</xdr:colOff>
      <xdr:row>82</xdr:row>
      <xdr:rowOff>59871</xdr:rowOff>
    </xdr:from>
    <xdr:ext cx="586699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47865AA-D74E-E59A-FB52-B1A7367D2E1C}"/>
            </a:ext>
          </a:extLst>
        </xdr:cNvPr>
        <xdr:cNvSpPr txBox="1"/>
      </xdr:nvSpPr>
      <xdr:spPr>
        <a:xfrm rot="815214">
          <a:off x="94085229" y="14967857"/>
          <a:ext cx="5866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master</a:t>
          </a:r>
        </a:p>
      </xdr:txBody>
    </xdr:sp>
    <xdr:clientData/>
  </xdr:oneCellAnchor>
  <xdr:oneCellAnchor>
    <xdr:from>
      <xdr:col>289</xdr:col>
      <xdr:colOff>10885</xdr:colOff>
      <xdr:row>78</xdr:row>
      <xdr:rowOff>76200</xdr:rowOff>
    </xdr:from>
    <xdr:ext cx="45102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6C91192-E363-B265-8311-DF13626DC176}"/>
            </a:ext>
          </a:extLst>
        </xdr:cNvPr>
        <xdr:cNvSpPr txBox="1"/>
      </xdr:nvSpPr>
      <xdr:spPr>
        <a:xfrm>
          <a:off x="94732928" y="14265729"/>
          <a:ext cx="451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local</a:t>
          </a:r>
        </a:p>
      </xdr:txBody>
    </xdr:sp>
    <xdr:clientData/>
  </xdr:oneCellAnchor>
  <xdr:twoCellAnchor>
    <xdr:from>
      <xdr:col>288</xdr:col>
      <xdr:colOff>239485</xdr:colOff>
      <xdr:row>80</xdr:row>
      <xdr:rowOff>5443</xdr:rowOff>
    </xdr:from>
    <xdr:to>
      <xdr:col>290</xdr:col>
      <xdr:colOff>234043</xdr:colOff>
      <xdr:row>81</xdr:row>
      <xdr:rowOff>27214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EAD8359-63BD-7A8A-7E04-55CC0D2FC504}"/>
            </a:ext>
          </a:extLst>
        </xdr:cNvPr>
        <xdr:cNvSpPr/>
      </xdr:nvSpPr>
      <xdr:spPr>
        <a:xfrm>
          <a:off x="94700271" y="14554200"/>
          <a:ext cx="517072" cy="19594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283</xdr:col>
      <xdr:colOff>38100</xdr:colOff>
      <xdr:row>85</xdr:row>
      <xdr:rowOff>130629</xdr:rowOff>
    </xdr:from>
    <xdr:to>
      <xdr:col>294</xdr:col>
      <xdr:colOff>5442</xdr:colOff>
      <xdr:row>87</xdr:row>
      <xdr:rowOff>119742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6AFB1F5-C9EB-E889-4A96-99A1F61ABCE7}"/>
            </a:ext>
          </a:extLst>
        </xdr:cNvPr>
        <xdr:cNvCxnSpPr/>
      </xdr:nvCxnSpPr>
      <xdr:spPr>
        <a:xfrm flipH="1">
          <a:off x="93192600" y="15561129"/>
          <a:ext cx="2841171" cy="348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286</xdr:col>
      <xdr:colOff>108857</xdr:colOff>
      <xdr:row>85</xdr:row>
      <xdr:rowOff>59871</xdr:rowOff>
    </xdr:from>
    <xdr:ext cx="825803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97438AD-FDEE-4FEE-CCA1-12300D18F620}"/>
            </a:ext>
          </a:extLst>
        </xdr:cNvPr>
        <xdr:cNvSpPr txBox="1"/>
      </xdr:nvSpPr>
      <xdr:spPr>
        <a:xfrm rot="20746906">
          <a:off x="94047128" y="15490371"/>
          <a:ext cx="8258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pull (clone)</a:t>
          </a:r>
        </a:p>
      </xdr:txBody>
    </xdr:sp>
    <xdr:clientData/>
  </xdr:oneCellAnchor>
  <xdr:oneCellAnchor>
    <xdr:from>
      <xdr:col>290</xdr:col>
      <xdr:colOff>10885</xdr:colOff>
      <xdr:row>90</xdr:row>
      <xdr:rowOff>76200</xdr:rowOff>
    </xdr:from>
    <xdr:ext cx="45102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6B1D47-A82B-47B3-B321-9379469E2345}"/>
            </a:ext>
          </a:extLst>
        </xdr:cNvPr>
        <xdr:cNvSpPr txBox="1"/>
      </xdr:nvSpPr>
      <xdr:spPr>
        <a:xfrm>
          <a:off x="94732928" y="14265729"/>
          <a:ext cx="451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local</a:t>
          </a:r>
        </a:p>
      </xdr:txBody>
    </xdr:sp>
    <xdr:clientData/>
  </xdr:oneCellAnchor>
  <xdr:twoCellAnchor>
    <xdr:from>
      <xdr:col>289</xdr:col>
      <xdr:colOff>239485</xdr:colOff>
      <xdr:row>92</xdr:row>
      <xdr:rowOff>5443</xdr:rowOff>
    </xdr:from>
    <xdr:to>
      <xdr:col>291</xdr:col>
      <xdr:colOff>234043</xdr:colOff>
      <xdr:row>93</xdr:row>
      <xdr:rowOff>27214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42B6B7B-28BB-4FBB-B5D0-D08A5CAA9DC8}"/>
            </a:ext>
          </a:extLst>
        </xdr:cNvPr>
        <xdr:cNvSpPr/>
      </xdr:nvSpPr>
      <xdr:spPr>
        <a:xfrm>
          <a:off x="94700271" y="14554200"/>
          <a:ext cx="517072" cy="19594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283</xdr:col>
      <xdr:colOff>59871</xdr:colOff>
      <xdr:row>87</xdr:row>
      <xdr:rowOff>136071</xdr:rowOff>
    </xdr:from>
    <xdr:to>
      <xdr:col>289</xdr:col>
      <xdr:colOff>239485</xdr:colOff>
      <xdr:row>92</xdr:row>
      <xdr:rowOff>103415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73994B9-076E-7169-BEAC-1B8CFB58E605}"/>
            </a:ext>
          </a:extLst>
        </xdr:cNvPr>
        <xdr:cNvCxnSpPr>
          <a:endCxn id="13" idx="1"/>
        </xdr:cNvCxnSpPr>
      </xdr:nvCxnSpPr>
      <xdr:spPr>
        <a:xfrm>
          <a:off x="93214371" y="15925800"/>
          <a:ext cx="1747157" cy="8490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282</xdr:col>
      <xdr:colOff>206828</xdr:colOff>
      <xdr:row>86</xdr:row>
      <xdr:rowOff>5442</xdr:rowOff>
    </xdr:from>
    <xdr:to>
      <xdr:col>294</xdr:col>
      <xdr:colOff>130628</xdr:colOff>
      <xdr:row>96</xdr:row>
      <xdr:rowOff>103413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AC99D55F-43D2-88D1-3E07-39E60A5D6F79}"/>
            </a:ext>
          </a:extLst>
        </xdr:cNvPr>
        <xdr:cNvCxnSpPr/>
      </xdr:nvCxnSpPr>
      <xdr:spPr>
        <a:xfrm rot="10800000" flipV="1">
          <a:off x="93100071" y="15610113"/>
          <a:ext cx="3058886" cy="1883229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286</xdr:col>
      <xdr:colOff>5444</xdr:colOff>
      <xdr:row>95</xdr:row>
      <xdr:rowOff>54429</xdr:rowOff>
    </xdr:from>
    <xdr:ext cx="1322863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EC6536-5ECD-5082-4862-1DD3B9BEDEB6}"/>
            </a:ext>
          </a:extLst>
        </xdr:cNvPr>
        <xdr:cNvSpPr txBox="1"/>
      </xdr:nvSpPr>
      <xdr:spPr>
        <a:xfrm>
          <a:off x="93943715" y="17259300"/>
          <a:ext cx="13228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pull (clone at initial)</a:t>
          </a:r>
        </a:p>
      </xdr:txBody>
    </xdr:sp>
    <xdr:clientData/>
  </xdr:oneCellAnchor>
  <xdr:oneCellAnchor>
    <xdr:from>
      <xdr:col>293</xdr:col>
      <xdr:colOff>10885</xdr:colOff>
      <xdr:row>99</xdr:row>
      <xdr:rowOff>76200</xdr:rowOff>
    </xdr:from>
    <xdr:ext cx="45102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97270B5-DB03-4C3B-9F07-86ABF9CDC0C5}"/>
            </a:ext>
          </a:extLst>
        </xdr:cNvPr>
        <xdr:cNvSpPr txBox="1"/>
      </xdr:nvSpPr>
      <xdr:spPr>
        <a:xfrm>
          <a:off x="94994185" y="16399329"/>
          <a:ext cx="451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local</a:t>
          </a:r>
        </a:p>
      </xdr:txBody>
    </xdr:sp>
    <xdr:clientData/>
  </xdr:oneCellAnchor>
  <xdr:twoCellAnchor>
    <xdr:from>
      <xdr:col>292</xdr:col>
      <xdr:colOff>239485</xdr:colOff>
      <xdr:row>101</xdr:row>
      <xdr:rowOff>5443</xdr:rowOff>
    </xdr:from>
    <xdr:to>
      <xdr:col>294</xdr:col>
      <xdr:colOff>234043</xdr:colOff>
      <xdr:row>102</xdr:row>
      <xdr:rowOff>27214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D7C64C41-C3C4-4C15-9435-89B40DE780C5}"/>
            </a:ext>
          </a:extLst>
        </xdr:cNvPr>
        <xdr:cNvSpPr/>
      </xdr:nvSpPr>
      <xdr:spPr>
        <a:xfrm>
          <a:off x="94961528" y="16676914"/>
          <a:ext cx="517072" cy="19594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282</xdr:col>
      <xdr:colOff>223157</xdr:colOff>
      <xdr:row>96</xdr:row>
      <xdr:rowOff>130628</xdr:rowOff>
    </xdr:from>
    <xdr:to>
      <xdr:col>292</xdr:col>
      <xdr:colOff>239485</xdr:colOff>
      <xdr:row>101</xdr:row>
      <xdr:rowOff>103414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9BDE922-C5C0-98C3-A400-1A7F0A495CE4}"/>
            </a:ext>
          </a:extLst>
        </xdr:cNvPr>
        <xdr:cNvCxnSpPr>
          <a:endCxn id="21" idx="1"/>
        </xdr:cNvCxnSpPr>
      </xdr:nvCxnSpPr>
      <xdr:spPr>
        <a:xfrm>
          <a:off x="93116400" y="17520557"/>
          <a:ext cx="2628899" cy="843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plus-one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EE17-7630-443A-829F-2820772D9677}">
  <dimension ref="B2:U11"/>
  <sheetViews>
    <sheetView zoomScaleNormal="100" workbookViewId="0">
      <selection activeCell="R6" sqref="R6"/>
    </sheetView>
  </sheetViews>
  <sheetFormatPr defaultRowHeight="14.4"/>
  <cols>
    <col min="2" max="6" width="2" bestFit="1" customWidth="1"/>
    <col min="8" max="14" width="2" bestFit="1" customWidth="1"/>
    <col min="16" max="16" width="12.44140625" bestFit="1" customWidth="1"/>
    <col min="17" max="17" width="13.6640625" bestFit="1" customWidth="1"/>
    <col min="18" max="18" width="15.33203125" bestFit="1" customWidth="1"/>
    <col min="20" max="20" width="4.5546875" bestFit="1" customWidth="1"/>
    <col min="21" max="21" width="16.44140625" bestFit="1" customWidth="1"/>
  </cols>
  <sheetData>
    <row r="2" spans="2:21">
      <c r="P2" s="4" t="s">
        <v>1</v>
      </c>
      <c r="T2" t="s">
        <v>8</v>
      </c>
    </row>
    <row r="3" spans="2:21">
      <c r="P3" s="94" t="s">
        <v>2</v>
      </c>
      <c r="Q3" s="94"/>
      <c r="R3" s="94"/>
      <c r="T3">
        <v>1</v>
      </c>
      <c r="U3" t="s">
        <v>7</v>
      </c>
    </row>
    <row r="4" spans="2:21">
      <c r="B4" s="2"/>
      <c r="C4" s="2"/>
      <c r="D4" s="1" t="s">
        <v>0</v>
      </c>
      <c r="E4" s="1"/>
      <c r="F4" s="1"/>
      <c r="H4" s="2"/>
      <c r="I4" s="2"/>
      <c r="J4" s="2"/>
      <c r="K4" s="1" t="s">
        <v>0</v>
      </c>
      <c r="L4" s="1"/>
      <c r="M4" s="1"/>
      <c r="N4" s="1"/>
      <c r="P4" t="s">
        <v>3</v>
      </c>
      <c r="T4">
        <v>2</v>
      </c>
      <c r="U4" t="s">
        <v>9</v>
      </c>
    </row>
    <row r="5" spans="2:21">
      <c r="B5" s="1"/>
      <c r="C5" s="1" t="s">
        <v>0</v>
      </c>
      <c r="D5" s="1" t="s">
        <v>0</v>
      </c>
      <c r="E5" s="1" t="s">
        <v>0</v>
      </c>
      <c r="F5" s="1"/>
      <c r="H5" s="1"/>
      <c r="I5" s="1"/>
      <c r="J5" s="1" t="s">
        <v>0</v>
      </c>
      <c r="K5" s="1" t="s">
        <v>0</v>
      </c>
      <c r="L5" s="1" t="s">
        <v>0</v>
      </c>
      <c r="M5" s="1"/>
      <c r="N5" s="1"/>
      <c r="P5" s="3" t="s">
        <v>4</v>
      </c>
      <c r="Q5" s="3" t="s">
        <v>5</v>
      </c>
      <c r="R5" s="3" t="s">
        <v>6</v>
      </c>
      <c r="T5">
        <v>3</v>
      </c>
      <c r="U5" t="s">
        <v>10</v>
      </c>
    </row>
    <row r="6" spans="2:21">
      <c r="B6" s="1" t="s">
        <v>0</v>
      </c>
      <c r="C6" s="1" t="s">
        <v>0</v>
      </c>
      <c r="D6" s="1" t="s">
        <v>0</v>
      </c>
      <c r="E6" s="2" t="s">
        <v>0</v>
      </c>
      <c r="F6" s="2" t="s">
        <v>0</v>
      </c>
      <c r="H6" s="1"/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/>
      <c r="P6" s="1">
        <v>3</v>
      </c>
      <c r="Q6" s="1">
        <f t="shared" ref="Q6:Q11" si="0">P6+(P6-1)</f>
        <v>5</v>
      </c>
      <c r="R6" s="1">
        <f t="shared" ref="R6:R11" si="1">P6-1</f>
        <v>2</v>
      </c>
      <c r="T6">
        <v>4</v>
      </c>
      <c r="U6" t="s">
        <v>11</v>
      </c>
    </row>
    <row r="7" spans="2:21">
      <c r="H7" s="1" t="s">
        <v>0</v>
      </c>
      <c r="I7" s="1" t="s">
        <v>0</v>
      </c>
      <c r="J7" s="1" t="s">
        <v>0</v>
      </c>
      <c r="K7" s="1" t="s">
        <v>0</v>
      </c>
      <c r="L7" s="2" t="s">
        <v>0</v>
      </c>
      <c r="M7" s="2" t="s">
        <v>0</v>
      </c>
      <c r="N7" s="2" t="s">
        <v>0</v>
      </c>
      <c r="P7" s="1">
        <v>1</v>
      </c>
      <c r="Q7" s="1">
        <f t="shared" si="0"/>
        <v>1</v>
      </c>
      <c r="R7" s="1">
        <f t="shared" si="1"/>
        <v>0</v>
      </c>
      <c r="T7">
        <v>5</v>
      </c>
      <c r="U7" t="s">
        <v>12</v>
      </c>
    </row>
    <row r="8" spans="2:21">
      <c r="P8" s="1">
        <v>2</v>
      </c>
      <c r="Q8" s="1">
        <f t="shared" si="0"/>
        <v>3</v>
      </c>
      <c r="R8" s="1">
        <f t="shared" si="1"/>
        <v>1</v>
      </c>
      <c r="T8">
        <v>6</v>
      </c>
      <c r="U8" t="s">
        <v>13</v>
      </c>
    </row>
    <row r="9" spans="2:21">
      <c r="P9" s="1">
        <v>4</v>
      </c>
      <c r="Q9" s="1">
        <f t="shared" si="0"/>
        <v>7</v>
      </c>
      <c r="R9" s="1">
        <f t="shared" si="1"/>
        <v>3</v>
      </c>
    </row>
    <row r="10" spans="2:21">
      <c r="P10" s="1">
        <v>5</v>
      </c>
      <c r="Q10" s="1">
        <f t="shared" si="0"/>
        <v>9</v>
      </c>
      <c r="R10" s="1">
        <f t="shared" si="1"/>
        <v>4</v>
      </c>
    </row>
    <row r="11" spans="2:21">
      <c r="P11" s="1">
        <v>6</v>
      </c>
      <c r="Q11" s="1">
        <f t="shared" si="0"/>
        <v>11</v>
      </c>
      <c r="R11" s="1">
        <f t="shared" si="1"/>
        <v>5</v>
      </c>
    </row>
  </sheetData>
  <mergeCells count="1">
    <mergeCell ref="P3:R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E485-6A46-43C6-9C00-ECB39420F0A9}">
  <dimension ref="A1:T32"/>
  <sheetViews>
    <sheetView zoomScale="80" zoomScaleNormal="80" workbookViewId="0">
      <selection activeCell="C9" sqref="C9"/>
    </sheetView>
  </sheetViews>
  <sheetFormatPr defaultRowHeight="13.2"/>
  <cols>
    <col min="1" max="13" width="3.77734375" style="6" customWidth="1"/>
    <col min="14" max="15" width="8.88671875" style="6"/>
    <col min="16" max="16" width="3.5546875" style="6" customWidth="1"/>
    <col min="17" max="17" width="2.88671875" style="6" bestFit="1" customWidth="1"/>
    <col min="18" max="20" width="9.109375" style="8" customWidth="1"/>
    <col min="21" max="16384" width="8.88671875" style="6"/>
  </cols>
  <sheetData>
    <row r="1" spans="1:20">
      <c r="A1" s="7" t="s">
        <v>14</v>
      </c>
    </row>
    <row r="3" spans="1:20">
      <c r="A3" s="6" t="s">
        <v>15</v>
      </c>
      <c r="P3" s="6" t="s">
        <v>42</v>
      </c>
    </row>
    <row r="4" spans="1:20">
      <c r="A4" s="6" t="s">
        <v>19</v>
      </c>
      <c r="Q4" s="6" t="s">
        <v>17</v>
      </c>
      <c r="R4" s="8">
        <v>2</v>
      </c>
      <c r="S4" s="8">
        <v>3</v>
      </c>
    </row>
    <row r="5" spans="1:20">
      <c r="A5" s="6" t="s">
        <v>20</v>
      </c>
      <c r="Q5" s="6" t="s">
        <v>18</v>
      </c>
      <c r="R5" s="8">
        <v>2</v>
      </c>
      <c r="S5" s="8">
        <v>4</v>
      </c>
    </row>
    <row r="6" spans="1:20">
      <c r="B6" s="6" t="s">
        <v>21</v>
      </c>
    </row>
    <row r="7" spans="1:20">
      <c r="A7" s="6" t="s">
        <v>16</v>
      </c>
      <c r="P7" s="6" t="s">
        <v>43</v>
      </c>
    </row>
    <row r="8" spans="1:20">
      <c r="B8" s="6" t="s">
        <v>25</v>
      </c>
      <c r="Q8" s="6" t="s">
        <v>17</v>
      </c>
      <c r="R8" s="8">
        <v>9</v>
      </c>
    </row>
    <row r="9" spans="1:20">
      <c r="C9" s="6" t="s">
        <v>26</v>
      </c>
      <c r="Q9" s="6" t="s">
        <v>18</v>
      </c>
      <c r="R9" s="8">
        <v>1</v>
      </c>
      <c r="S9" s="8">
        <v>0</v>
      </c>
    </row>
    <row r="10" spans="1:20">
      <c r="C10" s="6" t="s">
        <v>27</v>
      </c>
    </row>
    <row r="11" spans="1:20">
      <c r="C11" s="6" t="s">
        <v>28</v>
      </c>
      <c r="P11" s="6" t="s">
        <v>44</v>
      </c>
    </row>
    <row r="12" spans="1:20">
      <c r="B12" s="6" t="s">
        <v>22</v>
      </c>
      <c r="Q12" s="6" t="s">
        <v>17</v>
      </c>
      <c r="R12" s="8">
        <v>9</v>
      </c>
      <c r="S12" s="8">
        <v>9</v>
      </c>
    </row>
    <row r="13" spans="1:20">
      <c r="C13" s="6" t="s">
        <v>23</v>
      </c>
      <c r="Q13" s="6" t="s">
        <v>18</v>
      </c>
      <c r="R13" s="8">
        <v>1</v>
      </c>
      <c r="S13" s="8">
        <v>0</v>
      </c>
      <c r="T13" s="8">
        <v>0</v>
      </c>
    </row>
    <row r="14" spans="1:20">
      <c r="C14" s="6" t="s">
        <v>24</v>
      </c>
    </row>
    <row r="15" spans="1:20">
      <c r="B15" s="6" t="s">
        <v>29</v>
      </c>
      <c r="P15" s="6" t="s">
        <v>45</v>
      </c>
    </row>
    <row r="16" spans="1:20">
      <c r="C16" s="6" t="s">
        <v>30</v>
      </c>
      <c r="Q16" s="6" t="s">
        <v>17</v>
      </c>
      <c r="R16" s="8">
        <v>9</v>
      </c>
      <c r="S16" s="8">
        <v>8</v>
      </c>
      <c r="T16" s="8">
        <v>9</v>
      </c>
    </row>
    <row r="17" spans="3:20">
      <c r="C17" s="6" t="s">
        <v>31</v>
      </c>
      <c r="Q17" s="6" t="s">
        <v>18</v>
      </c>
      <c r="R17" s="8">
        <v>9</v>
      </c>
      <c r="S17" s="8">
        <v>9</v>
      </c>
      <c r="T17" s="8">
        <v>0</v>
      </c>
    </row>
    <row r="18" spans="3:20" ht="28.8" customHeight="1">
      <c r="C18" s="95" t="s">
        <v>32</v>
      </c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</row>
    <row r="19" spans="3:20">
      <c r="D19" s="6" t="s">
        <v>33</v>
      </c>
      <c r="P19" s="6" t="s">
        <v>46</v>
      </c>
    </row>
    <row r="20" spans="3:20">
      <c r="E20" s="6" t="s">
        <v>34</v>
      </c>
      <c r="Q20" s="6" t="s">
        <v>17</v>
      </c>
    </row>
    <row r="21" spans="3:20">
      <c r="F21" s="6" t="s">
        <v>26</v>
      </c>
      <c r="Q21" s="6" t="s">
        <v>18</v>
      </c>
      <c r="R21" s="8" t="s">
        <v>47</v>
      </c>
    </row>
    <row r="22" spans="3:20">
      <c r="F22" s="6" t="s">
        <v>27</v>
      </c>
    </row>
    <row r="23" spans="3:20">
      <c r="F23" s="6" t="s">
        <v>28</v>
      </c>
    </row>
    <row r="24" spans="3:20">
      <c r="E24" s="6" t="s">
        <v>35</v>
      </c>
    </row>
    <row r="25" spans="3:20">
      <c r="F25" s="6" t="s">
        <v>36</v>
      </c>
    </row>
    <row r="26" spans="3:20">
      <c r="G26" s="6" t="s">
        <v>37</v>
      </c>
    </row>
    <row r="27" spans="3:20">
      <c r="G27" s="6" t="s">
        <v>31</v>
      </c>
    </row>
    <row r="28" spans="3:20">
      <c r="E28" s="6" t="s">
        <v>38</v>
      </c>
    </row>
    <row r="29" spans="3:20">
      <c r="F29" s="6" t="s">
        <v>36</v>
      </c>
    </row>
    <row r="30" spans="3:20" ht="28.8" customHeight="1">
      <c r="G30" s="95" t="s">
        <v>39</v>
      </c>
      <c r="H30" s="95"/>
      <c r="I30" s="95"/>
      <c r="J30" s="95"/>
      <c r="K30" s="95"/>
      <c r="L30" s="95"/>
      <c r="M30" s="95"/>
      <c r="N30" s="95"/>
      <c r="O30" s="95"/>
    </row>
    <row r="31" spans="3:20">
      <c r="G31" s="6" t="s">
        <v>40</v>
      </c>
    </row>
    <row r="32" spans="3:20">
      <c r="C32" s="6" t="s">
        <v>41</v>
      </c>
    </row>
  </sheetData>
  <mergeCells count="2">
    <mergeCell ref="C18:O18"/>
    <mergeCell ref="G30:O30"/>
  </mergeCells>
  <hyperlinks>
    <hyperlink ref="A1" r:id="rId1" xr:uid="{CF8FECFE-B3F8-46D2-A41E-B312254BDA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50A8-3947-4E2C-9D2F-F36BED11D9B4}">
  <dimension ref="A1:AT27"/>
  <sheetViews>
    <sheetView zoomScaleNormal="100" workbookViewId="0">
      <selection activeCell="AJ2" sqref="AJ2"/>
    </sheetView>
  </sheetViews>
  <sheetFormatPr defaultRowHeight="14.4"/>
  <cols>
    <col min="1" max="2" width="3.33203125" customWidth="1"/>
    <col min="3" max="8" width="3.77734375" customWidth="1"/>
    <col min="10" max="16" width="3.77734375" customWidth="1"/>
    <col min="21" max="26" width="3.77734375" customWidth="1"/>
    <col min="44" max="44" width="2.44140625" customWidth="1"/>
    <col min="45" max="50" width="3.77734375" customWidth="1"/>
  </cols>
  <sheetData>
    <row r="1" spans="1:46">
      <c r="A1" t="s">
        <v>48</v>
      </c>
    </row>
    <row r="2" spans="1:46">
      <c r="B2" t="s">
        <v>49</v>
      </c>
      <c r="J2" s="10" t="s">
        <v>63</v>
      </c>
      <c r="U2" s="10" t="s">
        <v>78</v>
      </c>
      <c r="AD2" s="10" t="s">
        <v>86</v>
      </c>
      <c r="AJ2" s="10" t="s">
        <v>99</v>
      </c>
      <c r="AS2" s="10" t="s">
        <v>100</v>
      </c>
    </row>
    <row r="3" spans="1:46">
      <c r="B3" t="s">
        <v>50</v>
      </c>
      <c r="J3" s="6" t="s">
        <v>15</v>
      </c>
      <c r="U3" s="6" t="s">
        <v>15</v>
      </c>
      <c r="AD3" s="6" t="s">
        <v>15</v>
      </c>
      <c r="AJ3" s="6" t="s">
        <v>15</v>
      </c>
      <c r="AS3" s="6" t="s">
        <v>15</v>
      </c>
    </row>
    <row r="4" spans="1:46">
      <c r="B4" t="s">
        <v>51</v>
      </c>
      <c r="J4" s="6" t="s">
        <v>64</v>
      </c>
      <c r="U4" s="6" t="s">
        <v>79</v>
      </c>
      <c r="AD4" s="6" t="s">
        <v>64</v>
      </c>
      <c r="AJ4" s="6" t="s">
        <v>64</v>
      </c>
      <c r="AS4" s="6" t="s">
        <v>101</v>
      </c>
    </row>
    <row r="5" spans="1:46">
      <c r="B5" t="s">
        <v>52</v>
      </c>
      <c r="J5" s="6" t="s">
        <v>26</v>
      </c>
      <c r="U5" s="6" t="s">
        <v>80</v>
      </c>
      <c r="AD5" s="6" t="s">
        <v>87</v>
      </c>
      <c r="AJ5" s="6" t="s">
        <v>96</v>
      </c>
      <c r="AS5" s="6" t="s">
        <v>102</v>
      </c>
    </row>
    <row r="6" spans="1:46">
      <c r="B6" t="s">
        <v>53</v>
      </c>
      <c r="J6" t="s">
        <v>65</v>
      </c>
      <c r="V6" t="s">
        <v>83</v>
      </c>
      <c r="AD6" t="s">
        <v>65</v>
      </c>
      <c r="AJ6" t="s">
        <v>65</v>
      </c>
      <c r="AS6" t="s">
        <v>103</v>
      </c>
    </row>
    <row r="7" spans="1:46">
      <c r="J7" t="s">
        <v>66</v>
      </c>
      <c r="W7" t="s">
        <v>81</v>
      </c>
      <c r="AD7" t="s">
        <v>66</v>
      </c>
      <c r="AJ7" t="s">
        <v>66</v>
      </c>
      <c r="AT7" t="s">
        <v>104</v>
      </c>
    </row>
    <row r="8" spans="1:46">
      <c r="A8" t="s">
        <v>54</v>
      </c>
      <c r="J8" t="s">
        <v>67</v>
      </c>
      <c r="W8" t="s">
        <v>82</v>
      </c>
      <c r="AD8" t="s">
        <v>67</v>
      </c>
      <c r="AJ8" t="s">
        <v>67</v>
      </c>
      <c r="AT8" t="s">
        <v>105</v>
      </c>
    </row>
    <row r="9" spans="1:46">
      <c r="B9" t="s">
        <v>56</v>
      </c>
      <c r="K9" t="s">
        <v>70</v>
      </c>
      <c r="V9" t="s">
        <v>84</v>
      </c>
      <c r="AE9" t="s">
        <v>88</v>
      </c>
      <c r="AK9" t="s">
        <v>70</v>
      </c>
      <c r="AS9" t="s">
        <v>28</v>
      </c>
    </row>
    <row r="10" spans="1:46">
      <c r="C10" t="s">
        <v>17</v>
      </c>
      <c r="D10">
        <v>1</v>
      </c>
      <c r="E10">
        <v>3</v>
      </c>
      <c r="F10">
        <v>5</v>
      </c>
      <c r="G10">
        <v>7</v>
      </c>
      <c r="L10" t="s">
        <v>73</v>
      </c>
      <c r="W10" t="s">
        <v>81</v>
      </c>
      <c r="AF10" t="s">
        <v>89</v>
      </c>
      <c r="AL10" t="s">
        <v>73</v>
      </c>
    </row>
    <row r="11" spans="1:46">
      <c r="C11" t="s">
        <v>55</v>
      </c>
      <c r="D11">
        <v>4</v>
      </c>
      <c r="L11" t="s">
        <v>68</v>
      </c>
      <c r="W11" t="s">
        <v>85</v>
      </c>
      <c r="AF11" t="s">
        <v>90</v>
      </c>
      <c r="AL11" t="s">
        <v>68</v>
      </c>
    </row>
    <row r="12" spans="1:46">
      <c r="C12" t="s">
        <v>18</v>
      </c>
      <c r="D12">
        <v>1</v>
      </c>
      <c r="E12">
        <v>3</v>
      </c>
      <c r="F12">
        <v>4</v>
      </c>
      <c r="G12">
        <v>5</v>
      </c>
      <c r="H12">
        <v>7</v>
      </c>
      <c r="K12" t="s">
        <v>72</v>
      </c>
      <c r="AE12" t="s">
        <v>92</v>
      </c>
      <c r="AK12" t="s">
        <v>72</v>
      </c>
    </row>
    <row r="13" spans="1:46">
      <c r="B13" t="s">
        <v>57</v>
      </c>
      <c r="L13" t="s">
        <v>75</v>
      </c>
      <c r="AF13" t="s">
        <v>93</v>
      </c>
      <c r="AL13" t="s">
        <v>75</v>
      </c>
    </row>
    <row r="14" spans="1:46">
      <c r="C14" t="s">
        <v>17</v>
      </c>
      <c r="D14">
        <v>1</v>
      </c>
      <c r="E14">
        <v>3</v>
      </c>
      <c r="F14">
        <v>5</v>
      </c>
      <c r="G14">
        <v>7</v>
      </c>
      <c r="K14" t="s">
        <v>71</v>
      </c>
      <c r="AE14" t="s">
        <v>91</v>
      </c>
      <c r="AK14" t="s">
        <v>71</v>
      </c>
    </row>
    <row r="15" spans="1:46">
      <c r="C15" t="s">
        <v>18</v>
      </c>
      <c r="D15" t="s">
        <v>58</v>
      </c>
      <c r="L15" t="s">
        <v>74</v>
      </c>
      <c r="AF15" t="s">
        <v>89</v>
      </c>
      <c r="AL15" t="s">
        <v>97</v>
      </c>
    </row>
    <row r="16" spans="1:46">
      <c r="B16" t="s">
        <v>59</v>
      </c>
      <c r="L16" t="s">
        <v>69</v>
      </c>
      <c r="AF16" t="s">
        <v>90</v>
      </c>
      <c r="AL16" t="s">
        <v>69</v>
      </c>
    </row>
    <row r="17" spans="2:38">
      <c r="C17" t="s">
        <v>17</v>
      </c>
      <c r="D17">
        <v>1</v>
      </c>
      <c r="E17">
        <v>3</v>
      </c>
      <c r="F17">
        <v>5</v>
      </c>
      <c r="G17">
        <v>7</v>
      </c>
      <c r="K17" t="s">
        <v>76</v>
      </c>
      <c r="AE17" t="s">
        <v>94</v>
      </c>
      <c r="AK17" t="s">
        <v>76</v>
      </c>
    </row>
    <row r="18" spans="2:38">
      <c r="C18" t="s">
        <v>55</v>
      </c>
      <c r="D18">
        <v>5</v>
      </c>
      <c r="L18" t="s">
        <v>77</v>
      </c>
      <c r="AF18" t="s">
        <v>95</v>
      </c>
      <c r="AL18" t="s">
        <v>98</v>
      </c>
    </row>
    <row r="19" spans="2:38">
      <c r="C19" t="s">
        <v>18</v>
      </c>
      <c r="D19" s="9" t="s">
        <v>60</v>
      </c>
      <c r="J19" t="s">
        <v>28</v>
      </c>
      <c r="AJ19" t="s">
        <v>28</v>
      </c>
    </row>
    <row r="20" spans="2:38">
      <c r="B20" t="s">
        <v>61</v>
      </c>
    </row>
    <row r="21" spans="2:38">
      <c r="C21" t="s">
        <v>17</v>
      </c>
      <c r="D21">
        <v>1</v>
      </c>
      <c r="E21">
        <v>3</v>
      </c>
      <c r="F21">
        <v>5</v>
      </c>
      <c r="G21">
        <v>7</v>
      </c>
    </row>
    <row r="22" spans="2:38">
      <c r="C22" t="s">
        <v>55</v>
      </c>
      <c r="D22">
        <v>5</v>
      </c>
    </row>
    <row r="23" spans="2:38">
      <c r="C23" t="s">
        <v>18</v>
      </c>
      <c r="D23" s="9">
        <v>1</v>
      </c>
      <c r="E23">
        <v>3</v>
      </c>
      <c r="F23">
        <v>7</v>
      </c>
    </row>
    <row r="24" spans="2:38">
      <c r="B24" t="s">
        <v>62</v>
      </c>
    </row>
    <row r="25" spans="2:38">
      <c r="C25" t="s">
        <v>17</v>
      </c>
      <c r="D25">
        <v>1</v>
      </c>
      <c r="E25">
        <v>3</v>
      </c>
      <c r="F25">
        <v>5</v>
      </c>
      <c r="G25">
        <v>7</v>
      </c>
    </row>
    <row r="26" spans="2:38">
      <c r="C26" t="s">
        <v>55</v>
      </c>
      <c r="D26">
        <v>2</v>
      </c>
    </row>
    <row r="27" spans="2:38">
      <c r="C27" t="s">
        <v>18</v>
      </c>
      <c r="D27" s="9">
        <v>1</v>
      </c>
      <c r="E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D5B3-7E81-4260-B81C-AE6669DA94A6}">
  <dimension ref="C1:O21"/>
  <sheetViews>
    <sheetView workbookViewId="0">
      <selection activeCell="T10" sqref="T10"/>
    </sheetView>
  </sheetViews>
  <sheetFormatPr defaultRowHeight="14.4"/>
  <cols>
    <col min="3" max="11" width="3.77734375" customWidth="1"/>
    <col min="13" max="19" width="3.77734375" customWidth="1"/>
  </cols>
  <sheetData>
    <row r="1" spans="3:15">
      <c r="M1" t="s">
        <v>143</v>
      </c>
    </row>
    <row r="2" spans="3:15">
      <c r="D2" t="s">
        <v>132</v>
      </c>
      <c r="M2" t="s">
        <v>142</v>
      </c>
    </row>
    <row r="3" spans="3:15">
      <c r="C3" t="s">
        <v>17</v>
      </c>
      <c r="D3" s="5">
        <v>1</v>
      </c>
      <c r="E3" s="5">
        <v>2</v>
      </c>
      <c r="F3" s="5">
        <v>2</v>
      </c>
      <c r="G3" s="5">
        <v>3</v>
      </c>
      <c r="H3" s="5">
        <v>2</v>
      </c>
      <c r="I3" s="5">
        <v>6</v>
      </c>
      <c r="J3" s="5">
        <v>2</v>
      </c>
      <c r="K3" s="5">
        <v>6</v>
      </c>
      <c r="M3" t="s">
        <v>134</v>
      </c>
    </row>
    <row r="4" spans="3:15">
      <c r="D4" s="5"/>
      <c r="E4" s="5"/>
      <c r="F4" s="5"/>
      <c r="G4" s="5"/>
      <c r="H4" s="5"/>
      <c r="I4" s="5"/>
      <c r="J4" s="5"/>
      <c r="K4" s="5" t="s">
        <v>133</v>
      </c>
      <c r="N4" t="s">
        <v>144</v>
      </c>
    </row>
    <row r="5" spans="3:15">
      <c r="D5" s="5"/>
      <c r="E5" s="5"/>
      <c r="F5" s="5"/>
      <c r="G5" s="5"/>
      <c r="H5" s="5"/>
      <c r="I5" s="5"/>
      <c r="J5" s="5"/>
      <c r="K5" s="5"/>
      <c r="O5" t="s">
        <v>135</v>
      </c>
    </row>
    <row r="6" spans="3:15">
      <c r="C6" t="s">
        <v>55</v>
      </c>
      <c r="D6" s="5">
        <v>2</v>
      </c>
      <c r="E6" s="5"/>
      <c r="F6" s="5"/>
      <c r="G6" s="5"/>
      <c r="H6" s="5"/>
      <c r="I6" s="5"/>
      <c r="J6" s="5"/>
      <c r="K6" s="5"/>
      <c r="O6" t="s">
        <v>136</v>
      </c>
    </row>
    <row r="7" spans="3:15">
      <c r="N7" t="s">
        <v>145</v>
      </c>
    </row>
    <row r="8" spans="3:15">
      <c r="O8" t="s">
        <v>146</v>
      </c>
    </row>
    <row r="9" spans="3:15">
      <c r="C9" t="s">
        <v>18</v>
      </c>
      <c r="D9">
        <v>1</v>
      </c>
      <c r="E9">
        <v>2</v>
      </c>
      <c r="F9">
        <v>3</v>
      </c>
      <c r="G9">
        <v>2</v>
      </c>
      <c r="H9">
        <v>6</v>
      </c>
      <c r="I9">
        <v>6</v>
      </c>
      <c r="O9" t="s">
        <v>136</v>
      </c>
    </row>
    <row r="10" spans="3:15">
      <c r="N10" t="s">
        <v>139</v>
      </c>
    </row>
    <row r="11" spans="3:15">
      <c r="O11" t="s">
        <v>141</v>
      </c>
    </row>
    <row r="12" spans="3:15">
      <c r="O12" t="s">
        <v>136</v>
      </c>
    </row>
    <row r="13" spans="3:15">
      <c r="N13" t="s">
        <v>147</v>
      </c>
    </row>
    <row r="14" spans="3:15">
      <c r="O14" t="s">
        <v>137</v>
      </c>
    </row>
    <row r="15" spans="3:15">
      <c r="O15" t="s">
        <v>138</v>
      </c>
    </row>
    <row r="16" spans="3:15">
      <c r="N16" t="s">
        <v>148</v>
      </c>
    </row>
    <row r="17" spans="14:15">
      <c r="O17" t="s">
        <v>149</v>
      </c>
    </row>
    <row r="18" spans="14:15">
      <c r="O18" t="s">
        <v>138</v>
      </c>
    </row>
    <row r="19" spans="14:15">
      <c r="N19" t="s">
        <v>139</v>
      </c>
    </row>
    <row r="20" spans="14:15">
      <c r="O20" t="s">
        <v>140</v>
      </c>
    </row>
    <row r="21" spans="14:15">
      <c r="O21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A868-3F75-4DB9-B644-7E800C0B5630}">
  <dimension ref="B2:R28"/>
  <sheetViews>
    <sheetView workbookViewId="0">
      <selection activeCell="I14" sqref="I14"/>
    </sheetView>
  </sheetViews>
  <sheetFormatPr defaultRowHeight="14.4"/>
  <cols>
    <col min="2" max="6" width="2.33203125" customWidth="1"/>
    <col min="13" max="20" width="3.77734375" customWidth="1"/>
  </cols>
  <sheetData>
    <row r="2" spans="2:17">
      <c r="B2" s="2"/>
      <c r="C2" s="2"/>
      <c r="D2" s="1" t="s">
        <v>0</v>
      </c>
      <c r="E2" s="1"/>
      <c r="F2" s="1"/>
      <c r="H2" t="s">
        <v>122</v>
      </c>
      <c r="I2">
        <v>7</v>
      </c>
      <c r="M2" s="10" t="s">
        <v>106</v>
      </c>
    </row>
    <row r="3" spans="2:17">
      <c r="B3" s="1"/>
      <c r="C3" s="1" t="s">
        <v>0</v>
      </c>
      <c r="D3" s="1" t="s">
        <v>0</v>
      </c>
      <c r="E3" s="1" t="s">
        <v>0</v>
      </c>
      <c r="F3" s="1"/>
      <c r="M3" t="s">
        <v>107</v>
      </c>
    </row>
    <row r="4" spans="2:17">
      <c r="B4" s="1" t="s">
        <v>0</v>
      </c>
      <c r="C4" s="1" t="s">
        <v>0</v>
      </c>
      <c r="D4" s="1" t="s">
        <v>0</v>
      </c>
      <c r="E4" s="2" t="s">
        <v>0</v>
      </c>
      <c r="F4" s="2" t="s">
        <v>0</v>
      </c>
      <c r="H4" t="s">
        <v>125</v>
      </c>
      <c r="I4" t="s">
        <v>123</v>
      </c>
      <c r="J4" t="s">
        <v>124</v>
      </c>
      <c r="M4" t="s">
        <v>111</v>
      </c>
    </row>
    <row r="5" spans="2:17">
      <c r="B5" s="1"/>
      <c r="C5" s="1" t="s">
        <v>0</v>
      </c>
      <c r="D5" s="1" t="s">
        <v>0</v>
      </c>
      <c r="E5" s="1" t="s">
        <v>0</v>
      </c>
      <c r="F5" s="1"/>
      <c r="H5">
        <v>1</v>
      </c>
      <c r="I5">
        <v>2</v>
      </c>
      <c r="J5">
        <v>1</v>
      </c>
      <c r="N5" t="s">
        <v>112</v>
      </c>
    </row>
    <row r="6" spans="2:17">
      <c r="B6" s="2"/>
      <c r="C6" s="2"/>
      <c r="D6" s="1" t="s">
        <v>0</v>
      </c>
      <c r="E6" s="1"/>
      <c r="F6" s="1"/>
      <c r="H6">
        <v>2</v>
      </c>
      <c r="I6">
        <v>1</v>
      </c>
      <c r="J6">
        <v>3</v>
      </c>
      <c r="M6" t="s">
        <v>108</v>
      </c>
    </row>
    <row r="7" spans="2:17">
      <c r="H7">
        <v>3</v>
      </c>
      <c r="I7">
        <v>0</v>
      </c>
      <c r="J7">
        <v>5</v>
      </c>
      <c r="N7" t="s">
        <v>109</v>
      </c>
    </row>
    <row r="8" spans="2:17">
      <c r="H8">
        <v>4</v>
      </c>
      <c r="I8">
        <v>1</v>
      </c>
      <c r="J8">
        <v>3</v>
      </c>
      <c r="O8" t="s">
        <v>110</v>
      </c>
    </row>
    <row r="9" spans="2:17">
      <c r="H9">
        <v>5</v>
      </c>
      <c r="I9">
        <v>2</v>
      </c>
      <c r="J9">
        <v>1</v>
      </c>
      <c r="P9" t="s">
        <v>113</v>
      </c>
    </row>
    <row r="10" spans="2:17">
      <c r="P10" t="s">
        <v>114</v>
      </c>
    </row>
    <row r="11" spans="2:17">
      <c r="H11" t="s">
        <v>126</v>
      </c>
      <c r="I11">
        <f>ROUNDDOWN(I2/2,0)</f>
        <v>3</v>
      </c>
      <c r="Q11" t="s">
        <v>115</v>
      </c>
    </row>
    <row r="12" spans="2:17">
      <c r="Q12" t="s">
        <v>118</v>
      </c>
    </row>
    <row r="13" spans="2:17">
      <c r="H13" t="s">
        <v>125</v>
      </c>
      <c r="I13" t="s">
        <v>123</v>
      </c>
      <c r="J13" t="s">
        <v>124</v>
      </c>
      <c r="P13" t="s">
        <v>116</v>
      </c>
    </row>
    <row r="14" spans="2:17">
      <c r="H14">
        <v>1</v>
      </c>
      <c r="I14">
        <v>3</v>
      </c>
      <c r="J14">
        <v>1</v>
      </c>
      <c r="P14" t="s">
        <v>117</v>
      </c>
    </row>
    <row r="15" spans="2:17">
      <c r="H15">
        <v>2</v>
      </c>
      <c r="I15">
        <v>2</v>
      </c>
      <c r="J15">
        <v>3</v>
      </c>
      <c r="Q15" t="s">
        <v>119</v>
      </c>
    </row>
    <row r="16" spans="2:17">
      <c r="H16">
        <v>3</v>
      </c>
      <c r="I16">
        <v>1</v>
      </c>
      <c r="J16">
        <v>5</v>
      </c>
      <c r="Q16" t="s">
        <v>120</v>
      </c>
    </row>
    <row r="17" spans="8:18">
      <c r="H17">
        <v>4</v>
      </c>
      <c r="I17">
        <v>0</v>
      </c>
      <c r="J17">
        <v>7</v>
      </c>
      <c r="O17" t="s">
        <v>121</v>
      </c>
    </row>
    <row r="18" spans="8:18">
      <c r="H18">
        <v>5</v>
      </c>
      <c r="I18">
        <v>1</v>
      </c>
      <c r="J18">
        <v>5</v>
      </c>
      <c r="P18" t="s">
        <v>127</v>
      </c>
    </row>
    <row r="19" spans="8:18">
      <c r="H19">
        <v>6</v>
      </c>
      <c r="I19">
        <v>2</v>
      </c>
      <c r="J19">
        <v>3</v>
      </c>
      <c r="P19" t="s">
        <v>128</v>
      </c>
    </row>
    <row r="20" spans="8:18">
      <c r="H20">
        <v>7</v>
      </c>
      <c r="I20">
        <v>3</v>
      </c>
      <c r="J20">
        <v>1</v>
      </c>
      <c r="Q20" t="s">
        <v>129</v>
      </c>
    </row>
    <row r="21" spans="8:18">
      <c r="Q21" t="s">
        <v>130</v>
      </c>
    </row>
    <row r="22" spans="8:18">
      <c r="Q22" t="s">
        <v>131</v>
      </c>
    </row>
    <row r="23" spans="8:18">
      <c r="Q23" t="s">
        <v>114</v>
      </c>
    </row>
    <row r="24" spans="8:18">
      <c r="R24" t="s">
        <v>115</v>
      </c>
    </row>
    <row r="25" spans="8:18">
      <c r="R25" t="s">
        <v>118</v>
      </c>
    </row>
    <row r="26" spans="8:18">
      <c r="Q26" t="s">
        <v>117</v>
      </c>
    </row>
    <row r="27" spans="8:18">
      <c r="R27" t="s">
        <v>119</v>
      </c>
    </row>
    <row r="28" spans="8:18">
      <c r="R28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739D-173A-4571-BF6D-693C9E7C7BC8}">
  <dimension ref="A1:J14"/>
  <sheetViews>
    <sheetView workbookViewId="0">
      <selection activeCell="C9" sqref="C9"/>
    </sheetView>
  </sheetViews>
  <sheetFormatPr defaultRowHeight="14.4"/>
  <cols>
    <col min="8" max="12" width="3.77734375" customWidth="1"/>
  </cols>
  <sheetData>
    <row r="1" spans="1:10">
      <c r="A1" t="s">
        <v>150</v>
      </c>
    </row>
    <row r="2" spans="1:10">
      <c r="A2" t="s">
        <v>151</v>
      </c>
    </row>
    <row r="3" spans="1:10">
      <c r="C3" s="4" t="s">
        <v>157</v>
      </c>
      <c r="H3" t="s">
        <v>165</v>
      </c>
    </row>
    <row r="4" spans="1:10">
      <c r="A4" t="s">
        <v>152</v>
      </c>
      <c r="H4" t="s">
        <v>166</v>
      </c>
    </row>
    <row r="5" spans="1:10">
      <c r="A5" t="s">
        <v>153</v>
      </c>
      <c r="C5" t="s">
        <v>158</v>
      </c>
      <c r="H5" t="s">
        <v>167</v>
      </c>
    </row>
    <row r="6" spans="1:10">
      <c r="A6" t="s">
        <v>154</v>
      </c>
      <c r="C6" t="s">
        <v>159</v>
      </c>
      <c r="H6" t="s">
        <v>168</v>
      </c>
    </row>
    <row r="7" spans="1:10">
      <c r="A7" t="s">
        <v>155</v>
      </c>
      <c r="D7" s="9" t="s">
        <v>160</v>
      </c>
      <c r="H7" t="s">
        <v>169</v>
      </c>
    </row>
    <row r="8" spans="1:10">
      <c r="A8" t="s">
        <v>156</v>
      </c>
      <c r="I8" t="s">
        <v>130</v>
      </c>
    </row>
    <row r="9" spans="1:10">
      <c r="A9" t="s">
        <v>155</v>
      </c>
      <c r="C9" s="4" t="s">
        <v>161</v>
      </c>
      <c r="I9" t="s">
        <v>170</v>
      </c>
    </row>
    <row r="10" spans="1:10">
      <c r="A10" t="s">
        <v>154</v>
      </c>
      <c r="C10" t="s">
        <v>162</v>
      </c>
      <c r="J10" t="s">
        <v>174</v>
      </c>
    </row>
    <row r="11" spans="1:10">
      <c r="A11" t="s">
        <v>153</v>
      </c>
      <c r="C11" t="s">
        <v>163</v>
      </c>
      <c r="J11" t="s">
        <v>171</v>
      </c>
    </row>
    <row r="12" spans="1:10">
      <c r="A12" t="s">
        <v>152</v>
      </c>
      <c r="C12" t="s">
        <v>164</v>
      </c>
      <c r="I12" t="s">
        <v>172</v>
      </c>
    </row>
    <row r="13" spans="1:10">
      <c r="J13" t="s">
        <v>175</v>
      </c>
    </row>
    <row r="14" spans="1:10">
      <c r="J14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4B95-1054-412D-942C-48CEF07704EA}">
  <dimension ref="A1:T28"/>
  <sheetViews>
    <sheetView topLeftCell="T1" workbookViewId="0">
      <selection activeCell="AA3" sqref="AA3:AL17"/>
    </sheetView>
  </sheetViews>
  <sheetFormatPr defaultRowHeight="13.2"/>
  <cols>
    <col min="1" max="1" width="3.109375" style="6" customWidth="1"/>
    <col min="2" max="12" width="3.77734375" style="6" customWidth="1"/>
    <col min="13" max="13" width="41.6640625" style="6" customWidth="1"/>
    <col min="14" max="14" width="2.6640625" style="6" bestFit="1" customWidth="1"/>
    <col min="15" max="15" width="3.5546875" style="6" bestFit="1" customWidth="1"/>
    <col min="16" max="16" width="7.6640625" style="6" bestFit="1" customWidth="1"/>
    <col min="17" max="17" width="6.6640625" style="6" bestFit="1" customWidth="1"/>
    <col min="18" max="18" width="3" style="6" bestFit="1" customWidth="1"/>
    <col min="19" max="19" width="8.109375" style="6" bestFit="1" customWidth="1"/>
    <col min="20" max="20" width="6.77734375" style="6" bestFit="1" customWidth="1"/>
    <col min="21" max="26" width="8.88671875" style="6"/>
    <col min="27" max="27" width="2.88671875" style="6" bestFit="1" customWidth="1"/>
    <col min="28" max="30" width="3" style="6" bestFit="1" customWidth="1"/>
    <col min="31" max="31" width="2" style="6" bestFit="1" customWidth="1"/>
    <col min="32" max="32" width="8.88671875" style="6"/>
    <col min="33" max="41" width="3.77734375" style="6" customWidth="1"/>
    <col min="42" max="16384" width="8.88671875" style="6"/>
  </cols>
  <sheetData>
    <row r="1" spans="1:20">
      <c r="A1" s="11" t="s">
        <v>176</v>
      </c>
    </row>
    <row r="2" spans="1:20">
      <c r="N2" s="15" t="s">
        <v>17</v>
      </c>
      <c r="O2" s="15"/>
      <c r="P2" s="15" t="s">
        <v>185</v>
      </c>
      <c r="Q2" s="15"/>
      <c r="R2" s="15" t="s">
        <v>18</v>
      </c>
      <c r="S2" s="15" t="s">
        <v>186</v>
      </c>
      <c r="T2" s="15" t="s">
        <v>188</v>
      </c>
    </row>
    <row r="3" spans="1:20" ht="15.6">
      <c r="A3" s="11" t="s">
        <v>177</v>
      </c>
      <c r="N3" s="12">
        <v>4</v>
      </c>
      <c r="O3" s="13" t="s">
        <v>183</v>
      </c>
      <c r="P3" s="12">
        <v>2</v>
      </c>
      <c r="Q3" s="13" t="s">
        <v>184</v>
      </c>
      <c r="R3" s="12">
        <v>4</v>
      </c>
      <c r="S3" s="12" t="s">
        <v>187</v>
      </c>
      <c r="T3" s="12" t="b">
        <v>1</v>
      </c>
    </row>
    <row r="4" spans="1:20">
      <c r="N4" s="12">
        <v>5</v>
      </c>
      <c r="O4" s="14" t="s">
        <v>189</v>
      </c>
      <c r="P4" s="12">
        <v>2</v>
      </c>
      <c r="Q4" s="13" t="s">
        <v>184</v>
      </c>
      <c r="R4" s="12">
        <v>4</v>
      </c>
      <c r="S4" s="12" t="s">
        <v>190</v>
      </c>
      <c r="T4" s="12" t="b">
        <v>0</v>
      </c>
    </row>
    <row r="5" spans="1:20">
      <c r="A5" s="6" t="s">
        <v>1</v>
      </c>
      <c r="N5" s="12">
        <v>2</v>
      </c>
      <c r="O5" s="13" t="s">
        <v>191</v>
      </c>
      <c r="P5" s="12">
        <v>1</v>
      </c>
      <c r="Q5" s="12">
        <v>2</v>
      </c>
      <c r="R5" s="12">
        <v>2</v>
      </c>
      <c r="S5" s="12" t="s">
        <v>187</v>
      </c>
      <c r="T5" s="12" t="b">
        <v>1</v>
      </c>
    </row>
    <row r="6" spans="1:20" ht="15.6">
      <c r="A6" s="6" t="s">
        <v>178</v>
      </c>
      <c r="N6" s="12">
        <v>1</v>
      </c>
      <c r="O6" s="13" t="s">
        <v>192</v>
      </c>
      <c r="P6" s="12">
        <v>0</v>
      </c>
      <c r="Q6" s="12"/>
      <c r="R6" s="12">
        <v>1</v>
      </c>
      <c r="S6" s="12" t="s">
        <v>187</v>
      </c>
      <c r="T6" s="12" t="b">
        <v>1</v>
      </c>
    </row>
    <row r="7" spans="1:20">
      <c r="A7" s="6" t="s">
        <v>179</v>
      </c>
      <c r="N7" s="12">
        <v>0</v>
      </c>
      <c r="O7" s="13" t="s">
        <v>193</v>
      </c>
      <c r="P7" s="12">
        <v>0</v>
      </c>
      <c r="Q7" s="12"/>
      <c r="R7" s="12">
        <v>0</v>
      </c>
      <c r="S7" s="12" t="s">
        <v>190</v>
      </c>
      <c r="T7" s="12" t="b">
        <v>0</v>
      </c>
    </row>
    <row r="8" spans="1:20">
      <c r="A8" s="6" t="s">
        <v>180</v>
      </c>
      <c r="N8" s="12">
        <v>6</v>
      </c>
      <c r="O8" s="13" t="s">
        <v>194</v>
      </c>
      <c r="P8" s="12">
        <v>3</v>
      </c>
      <c r="Q8" s="12" t="s">
        <v>195</v>
      </c>
      <c r="R8" s="12">
        <v>8</v>
      </c>
      <c r="S8" s="12" t="s">
        <v>190</v>
      </c>
      <c r="T8" s="12" t="b">
        <v>0</v>
      </c>
    </row>
    <row r="10" spans="1:20">
      <c r="A10" s="6" t="s">
        <v>181</v>
      </c>
    </row>
    <row r="11" spans="1:20">
      <c r="A11" s="6" t="s">
        <v>196</v>
      </c>
    </row>
    <row r="12" spans="1:20">
      <c r="A12" s="6" t="s">
        <v>182</v>
      </c>
    </row>
    <row r="13" spans="1:20">
      <c r="A13" s="6" t="s">
        <v>198</v>
      </c>
    </row>
    <row r="14" spans="1:20">
      <c r="A14" s="6" t="s">
        <v>204</v>
      </c>
    </row>
    <row r="15" spans="1:20">
      <c r="B15" s="6" t="s">
        <v>197</v>
      </c>
    </row>
    <row r="16" spans="1:20">
      <c r="B16" s="6" t="s">
        <v>199</v>
      </c>
    </row>
    <row r="17" spans="1:4">
      <c r="C17" s="6" t="s">
        <v>200</v>
      </c>
    </row>
    <row r="18" spans="1:4">
      <c r="C18" s="6" t="s">
        <v>201</v>
      </c>
    </row>
    <row r="19" spans="1:4">
      <c r="D19" s="6" t="s">
        <v>202</v>
      </c>
    </row>
    <row r="20" spans="1:4">
      <c r="A20" s="6" t="s">
        <v>203</v>
      </c>
    </row>
    <row r="21" spans="1:4">
      <c r="B21" s="6" t="s">
        <v>205</v>
      </c>
    </row>
    <row r="22" spans="1:4">
      <c r="B22" s="6" t="s">
        <v>206</v>
      </c>
    </row>
    <row r="23" spans="1:4">
      <c r="C23" s="6" t="s">
        <v>200</v>
      </c>
    </row>
    <row r="24" spans="1:4">
      <c r="C24" s="6" t="s">
        <v>201</v>
      </c>
    </row>
    <row r="25" spans="1:4">
      <c r="D25" s="6" t="s">
        <v>202</v>
      </c>
    </row>
    <row r="26" spans="1:4">
      <c r="A26" s="6" t="s">
        <v>201</v>
      </c>
    </row>
    <row r="27" spans="1:4">
      <c r="B27" s="6" t="s">
        <v>202</v>
      </c>
    </row>
    <row r="28" spans="1:4">
      <c r="A28" s="6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E8D9-AF17-4C89-A3FC-3657D254DE18}">
  <dimension ref="A1:OZ108"/>
  <sheetViews>
    <sheetView tabSelected="1" topLeftCell="NJ50" zoomScale="169" zoomScaleNormal="140" workbookViewId="0">
      <selection activeCell="OA57" sqref="OA57:OE58"/>
    </sheetView>
  </sheetViews>
  <sheetFormatPr defaultRowHeight="13.8"/>
  <cols>
    <col min="1" max="13" width="3.77734375" style="22" customWidth="1"/>
    <col min="14" max="14" width="4.33203125" style="23" bestFit="1" customWidth="1"/>
    <col min="15" max="20" width="2" style="23" bestFit="1" customWidth="1"/>
    <col min="21" max="52" width="8.88671875" style="22"/>
    <col min="53" max="58" width="3.77734375" style="22" customWidth="1"/>
    <col min="59" max="65" width="8.88671875" style="22"/>
    <col min="66" max="71" width="3.77734375" style="24" customWidth="1"/>
    <col min="72" max="75" width="3.77734375" style="22" customWidth="1"/>
    <col min="76" max="77" width="8.88671875" style="22"/>
    <col min="78" max="91" width="3.77734375" style="22" customWidth="1"/>
    <col min="92" max="94" width="8.88671875" style="22"/>
    <col min="95" max="95" width="6.21875" style="22" bestFit="1" customWidth="1"/>
    <col min="96" max="101" width="3.77734375" style="22" customWidth="1"/>
    <col min="102" max="102" width="8.88671875" style="22"/>
    <col min="103" max="103" width="10" style="22" bestFit="1" customWidth="1"/>
    <col min="104" max="105" width="8.88671875" style="22"/>
    <col min="106" max="111" width="3.77734375" style="22" customWidth="1"/>
    <col min="112" max="116" width="8.88671875" style="22"/>
    <col min="117" max="122" width="3.77734375" style="22" customWidth="1"/>
    <col min="123" max="129" width="3.77734375" style="23" customWidth="1"/>
    <col min="130" max="148" width="3.77734375" style="22" customWidth="1"/>
    <col min="149" max="149" width="1.5546875" style="22" customWidth="1"/>
    <col min="150" max="150" width="4.6640625" style="22" customWidth="1"/>
    <col min="151" max="166" width="3.77734375" style="22" customWidth="1"/>
    <col min="167" max="167" width="2.44140625" style="22" customWidth="1"/>
    <col min="168" max="168" width="10.6640625" style="22" customWidth="1"/>
    <col min="169" max="187" width="3.77734375" style="22" customWidth="1"/>
    <col min="188" max="188" width="2" style="22" customWidth="1"/>
    <col min="189" max="189" width="6" style="22" customWidth="1"/>
    <col min="190" max="201" width="3.77734375" style="22" customWidth="1"/>
    <col min="202" max="202" width="10" style="22" bestFit="1" customWidth="1"/>
    <col min="203" max="209" width="3.77734375" style="22" customWidth="1"/>
    <col min="210" max="210" width="1.33203125" style="22" customWidth="1"/>
    <col min="211" max="211" width="8.44140625" style="22" customWidth="1"/>
    <col min="212" max="215" width="3.77734375" style="22" customWidth="1"/>
    <col min="216" max="216" width="1.88671875" style="22" customWidth="1"/>
    <col min="217" max="217" width="7.44140625" style="22" customWidth="1"/>
    <col min="218" max="225" width="3.77734375" style="22" customWidth="1"/>
    <col min="226" max="226" width="8.5546875" style="22" bestFit="1" customWidth="1"/>
    <col min="227" max="233" width="3.77734375" style="22" customWidth="1"/>
    <col min="234" max="234" width="1.6640625" style="22" customWidth="1"/>
    <col min="235" max="235" width="5.5546875" style="22" customWidth="1"/>
    <col min="236" max="241" width="3.77734375" style="22" customWidth="1"/>
    <col min="242" max="242" width="1.21875" style="22" customWidth="1"/>
    <col min="243" max="250" width="3.77734375" style="22" customWidth="1"/>
    <col min="251" max="251" width="1.6640625" style="22" customWidth="1"/>
    <col min="252" max="252" width="7.5546875" style="22" customWidth="1"/>
    <col min="253" max="288" width="3.77734375" style="22" customWidth="1"/>
    <col min="289" max="289" width="6.6640625" style="22" customWidth="1"/>
    <col min="290" max="329" width="3.77734375" style="22" customWidth="1"/>
    <col min="330" max="330" width="4.5546875" style="22" customWidth="1"/>
    <col min="331" max="334" width="3.77734375" style="22" customWidth="1"/>
    <col min="335" max="335" width="1.44140625" style="22" customWidth="1"/>
    <col min="336" max="336" width="3.21875" style="22" customWidth="1"/>
    <col min="337" max="443" width="3.77734375" style="22" customWidth="1"/>
    <col min="444" max="16384" width="8.88671875" style="22"/>
  </cols>
  <sheetData>
    <row r="1" spans="1:416">
      <c r="A1" s="22" t="s">
        <v>208</v>
      </c>
      <c r="KM1" s="23">
        <v>0</v>
      </c>
      <c r="KN1" s="23">
        <v>1</v>
      </c>
      <c r="KO1" s="23">
        <v>2</v>
      </c>
      <c r="KP1" s="23">
        <v>3</v>
      </c>
      <c r="KQ1" s="23">
        <v>4</v>
      </c>
      <c r="KR1" s="23">
        <v>5</v>
      </c>
      <c r="KT1" s="22" t="s">
        <v>55</v>
      </c>
      <c r="KU1" s="22" t="s">
        <v>660</v>
      </c>
      <c r="KV1" s="22">
        <v>2</v>
      </c>
      <c r="LR1" s="25"/>
      <c r="NQ1" s="22" t="s">
        <v>338</v>
      </c>
      <c r="OU1" s="22" t="s">
        <v>743</v>
      </c>
    </row>
    <row r="2" spans="1:416" ht="14.4">
      <c r="A2" s="22" t="s">
        <v>209</v>
      </c>
      <c r="BN2" s="26"/>
      <c r="BO2" s="27" t="s">
        <v>394</v>
      </c>
      <c r="DJ2" s="22" t="s">
        <v>490</v>
      </c>
      <c r="JD2" s="28" t="s">
        <v>553</v>
      </c>
      <c r="JJ2" s="28" t="s">
        <v>554</v>
      </c>
      <c r="JM2" s="22" t="s">
        <v>643</v>
      </c>
      <c r="KM2" s="29">
        <v>4</v>
      </c>
      <c r="KN2" s="29">
        <v>3</v>
      </c>
      <c r="KO2" s="29">
        <v>0</v>
      </c>
      <c r="KP2" s="29">
        <v>0</v>
      </c>
      <c r="KQ2" s="29">
        <v>4</v>
      </c>
      <c r="KR2" s="29">
        <v>3</v>
      </c>
      <c r="KT2" s="22" t="s">
        <v>661</v>
      </c>
      <c r="KU2" s="22" t="s">
        <v>395</v>
      </c>
      <c r="LR2" s="25"/>
      <c r="LT2" s="22" t="s">
        <v>684</v>
      </c>
      <c r="NO2" s="22" t="s">
        <v>723</v>
      </c>
    </row>
    <row r="3" spans="1:416" ht="15" thickBot="1">
      <c r="A3" s="22" t="s">
        <v>210</v>
      </c>
      <c r="N3" s="23" t="s">
        <v>17</v>
      </c>
      <c r="O3" s="23">
        <v>1</v>
      </c>
      <c r="P3" s="23">
        <v>2</v>
      </c>
      <c r="Q3" s="23">
        <v>3</v>
      </c>
      <c r="R3" s="23">
        <v>4</v>
      </c>
      <c r="S3" s="23">
        <v>1</v>
      </c>
      <c r="T3" s="23">
        <v>2</v>
      </c>
      <c r="X3" s="22">
        <v>47</v>
      </c>
      <c r="Y3" s="22">
        <f>X3/16</f>
        <v>2.9375</v>
      </c>
      <c r="DJ3" s="22" t="s">
        <v>486</v>
      </c>
      <c r="DM3" s="22" t="s">
        <v>432</v>
      </c>
      <c r="DN3" s="30" t="s">
        <v>433</v>
      </c>
      <c r="DO3" s="30" t="s">
        <v>433</v>
      </c>
      <c r="DP3" s="30" t="s">
        <v>310</v>
      </c>
      <c r="DQ3" s="30" t="s">
        <v>310</v>
      </c>
      <c r="ET3" s="31" t="s">
        <v>524</v>
      </c>
      <c r="FL3" s="31" t="s">
        <v>550</v>
      </c>
      <c r="GG3" s="31" t="s">
        <v>572</v>
      </c>
      <c r="HC3" s="31" t="s">
        <v>594</v>
      </c>
      <c r="HI3" s="31" t="s">
        <v>597</v>
      </c>
      <c r="IA3" s="31" t="s">
        <v>621</v>
      </c>
      <c r="IR3" s="31" t="s">
        <v>634</v>
      </c>
      <c r="JC3" s="22" t="s">
        <v>395</v>
      </c>
      <c r="JD3" s="30">
        <v>0</v>
      </c>
      <c r="JE3" s="30">
        <v>0</v>
      </c>
      <c r="JF3" s="30">
        <v>0</v>
      </c>
      <c r="JG3" s="30">
        <v>0</v>
      </c>
      <c r="JH3" s="30">
        <v>0</v>
      </c>
      <c r="JI3" s="30">
        <v>1</v>
      </c>
      <c r="JJ3" s="30">
        <v>1</v>
      </c>
      <c r="JN3" s="22" t="s">
        <v>644</v>
      </c>
      <c r="JU3" s="22" t="s">
        <v>395</v>
      </c>
      <c r="JV3" s="30">
        <v>1</v>
      </c>
      <c r="JW3" s="30">
        <v>3</v>
      </c>
      <c r="JX3" s="30">
        <v>5</v>
      </c>
      <c r="JY3" s="30">
        <v>7</v>
      </c>
      <c r="JZ3" s="30">
        <v>9</v>
      </c>
      <c r="KM3" s="28" t="s">
        <v>543</v>
      </c>
      <c r="KN3" s="28" t="s">
        <v>509</v>
      </c>
      <c r="KT3" s="22" t="s">
        <v>543</v>
      </c>
      <c r="KU3" s="22" t="s">
        <v>660</v>
      </c>
      <c r="KV3" s="22">
        <v>0</v>
      </c>
      <c r="LK3" s="22">
        <v>4</v>
      </c>
      <c r="LL3" s="22">
        <v>2</v>
      </c>
      <c r="LM3" s="22">
        <v>3</v>
      </c>
      <c r="LN3" s="22">
        <v>1</v>
      </c>
      <c r="LR3" s="25"/>
      <c r="NM3" s="22" t="s">
        <v>722</v>
      </c>
      <c r="NO3" s="22" t="s">
        <v>720</v>
      </c>
      <c r="NQ3" s="22" t="s">
        <v>720</v>
      </c>
      <c r="NS3" s="22" t="s">
        <v>720</v>
      </c>
      <c r="NU3" s="22" t="s">
        <v>720</v>
      </c>
      <c r="NW3" s="22" t="s">
        <v>720</v>
      </c>
      <c r="OD3" s="76">
        <v>0</v>
      </c>
      <c r="OE3" s="76">
        <v>1</v>
      </c>
      <c r="OF3" s="76">
        <v>2</v>
      </c>
      <c r="OG3" s="76">
        <v>3</v>
      </c>
      <c r="OH3" s="76">
        <v>4</v>
      </c>
      <c r="OI3" s="76">
        <v>5</v>
      </c>
      <c r="OK3" s="22" t="s">
        <v>736</v>
      </c>
      <c r="OU3" s="76">
        <v>0</v>
      </c>
      <c r="OV3" s="76">
        <v>1</v>
      </c>
      <c r="OW3" s="76">
        <v>2</v>
      </c>
      <c r="OX3" s="76">
        <v>3</v>
      </c>
      <c r="OY3" s="76">
        <v>4</v>
      </c>
      <c r="OZ3" s="76">
        <v>5</v>
      </c>
    </row>
    <row r="4" spans="1:416" ht="14.4">
      <c r="Y4" s="22">
        <f>2/16</f>
        <v>0.125</v>
      </c>
      <c r="BN4" s="24" t="s">
        <v>396</v>
      </c>
      <c r="CA4" s="24" t="s">
        <v>405</v>
      </c>
      <c r="CB4" s="24"/>
      <c r="CC4" s="24" t="s">
        <v>406</v>
      </c>
      <c r="CD4" s="24"/>
      <c r="CE4" s="24"/>
      <c r="CF4" s="24"/>
      <c r="CQ4" s="22" t="s">
        <v>432</v>
      </c>
      <c r="CR4" s="32" t="s">
        <v>433</v>
      </c>
      <c r="CS4" s="32" t="s">
        <v>310</v>
      </c>
      <c r="CT4" s="32" t="s">
        <v>433</v>
      </c>
      <c r="CU4" s="32" t="s">
        <v>310</v>
      </c>
      <c r="DA4" s="22" t="s">
        <v>432</v>
      </c>
      <c r="DB4" s="22" t="s">
        <v>310</v>
      </c>
      <c r="DC4" s="22" t="s">
        <v>310</v>
      </c>
      <c r="DD4" s="22" t="s">
        <v>433</v>
      </c>
      <c r="DE4" s="22" t="s">
        <v>433</v>
      </c>
      <c r="DF4" s="22" t="s">
        <v>310</v>
      </c>
      <c r="DG4" s="22" t="s">
        <v>433</v>
      </c>
      <c r="DK4" s="22" t="s">
        <v>487</v>
      </c>
      <c r="EU4" s="33" t="s">
        <v>525</v>
      </c>
      <c r="FE4" s="30" t="s">
        <v>338</v>
      </c>
      <c r="FF4" s="30" t="s">
        <v>339</v>
      </c>
      <c r="FG4" s="30" t="s">
        <v>540</v>
      </c>
      <c r="FH4" s="30" t="s">
        <v>517</v>
      </c>
      <c r="FI4" s="30" t="s">
        <v>541</v>
      </c>
      <c r="FJ4" s="30" t="s">
        <v>542</v>
      </c>
      <c r="FL4" s="34" t="s">
        <v>525</v>
      </c>
      <c r="FX4" s="35" t="s">
        <v>560</v>
      </c>
      <c r="GG4" s="34" t="s">
        <v>525</v>
      </c>
      <c r="GT4" s="35" t="s">
        <v>578</v>
      </c>
      <c r="HC4" s="34" t="s">
        <v>525</v>
      </c>
      <c r="HI4" s="34" t="s">
        <v>525</v>
      </c>
      <c r="HR4" s="35" t="s">
        <v>606</v>
      </c>
      <c r="IA4" s="34" t="s">
        <v>525</v>
      </c>
      <c r="IR4" s="34" t="s">
        <v>525</v>
      </c>
      <c r="JM4" s="22" t="s">
        <v>645</v>
      </c>
      <c r="JU4" s="22" t="s">
        <v>400</v>
      </c>
      <c r="JV4" s="30">
        <v>2</v>
      </c>
      <c r="JW4" s="30">
        <v>8</v>
      </c>
      <c r="JX4" s="30"/>
      <c r="JY4" s="30"/>
      <c r="JZ4" s="30"/>
      <c r="KT4" s="22" t="s">
        <v>509</v>
      </c>
      <c r="KU4" s="22" t="s">
        <v>660</v>
      </c>
      <c r="KV4" s="22" t="s">
        <v>662</v>
      </c>
      <c r="LK4" s="22" t="s">
        <v>543</v>
      </c>
      <c r="LL4" s="22" t="s">
        <v>509</v>
      </c>
      <c r="LR4" s="25"/>
      <c r="LT4" s="36" t="s">
        <v>685</v>
      </c>
      <c r="LU4" s="37"/>
      <c r="LV4" s="37"/>
      <c r="LW4" s="37"/>
      <c r="LX4" s="38"/>
      <c r="MS4" s="22" t="s">
        <v>705</v>
      </c>
      <c r="NM4" s="22" t="s">
        <v>721</v>
      </c>
      <c r="NO4" s="23">
        <v>1</v>
      </c>
      <c r="NP4" s="39" t="s">
        <v>718</v>
      </c>
      <c r="NQ4" s="23">
        <v>2</v>
      </c>
      <c r="NR4" s="39" t="s">
        <v>718</v>
      </c>
      <c r="NS4" s="23">
        <v>3</v>
      </c>
      <c r="NT4" s="39" t="s">
        <v>718</v>
      </c>
      <c r="NU4" s="23">
        <v>4</v>
      </c>
      <c r="NV4" s="39" t="s">
        <v>718</v>
      </c>
      <c r="NW4" s="23">
        <v>5</v>
      </c>
      <c r="NY4" s="22" t="s">
        <v>721</v>
      </c>
      <c r="OD4" s="29">
        <v>1</v>
      </c>
      <c r="OE4" s="29">
        <v>2</v>
      </c>
      <c r="OF4" s="29">
        <v>3</v>
      </c>
      <c r="OG4" s="29">
        <v>2</v>
      </c>
      <c r="OH4" s="29">
        <v>1</v>
      </c>
      <c r="OK4" s="22" t="s">
        <v>742</v>
      </c>
      <c r="OU4" s="29">
        <v>1</v>
      </c>
      <c r="OV4" s="29">
        <v>2</v>
      </c>
      <c r="OW4" s="29">
        <v>3</v>
      </c>
      <c r="OX4" s="29">
        <v>2</v>
      </c>
      <c r="OY4" s="29">
        <v>1</v>
      </c>
    </row>
    <row r="5" spans="1:416" ht="15" thickBot="1">
      <c r="A5" s="32" t="s">
        <v>1</v>
      </c>
      <c r="CA5" s="24"/>
      <c r="CB5" s="24" t="s">
        <v>407</v>
      </c>
      <c r="CC5" s="24"/>
      <c r="CD5" s="24" t="s">
        <v>408</v>
      </c>
      <c r="CE5" s="24"/>
      <c r="CF5" s="24"/>
      <c r="DJ5" s="22" t="s">
        <v>488</v>
      </c>
      <c r="DM5" s="22" t="s">
        <v>505</v>
      </c>
      <c r="EV5" s="22" t="s">
        <v>526</v>
      </c>
      <c r="FD5" s="22" t="s">
        <v>401</v>
      </c>
      <c r="FE5" s="40" t="s">
        <v>543</v>
      </c>
      <c r="FM5" s="22" t="s">
        <v>551</v>
      </c>
      <c r="FY5" s="22" t="s">
        <v>395</v>
      </c>
      <c r="FZ5" s="30">
        <v>3</v>
      </c>
      <c r="GA5" s="30">
        <v>4</v>
      </c>
      <c r="GB5" s="30">
        <v>1</v>
      </c>
      <c r="GC5" s="30">
        <v>5</v>
      </c>
      <c r="GD5" s="30">
        <v>2</v>
      </c>
      <c r="GE5" s="30">
        <v>6</v>
      </c>
      <c r="GH5" s="22" t="s">
        <v>573</v>
      </c>
      <c r="GU5" s="22" t="s">
        <v>395</v>
      </c>
      <c r="GV5" s="41">
        <v>3</v>
      </c>
      <c r="GW5" s="42">
        <v>4</v>
      </c>
      <c r="GX5" s="41">
        <v>1</v>
      </c>
      <c r="GY5" s="42">
        <v>5</v>
      </c>
      <c r="GZ5" s="41">
        <v>2</v>
      </c>
      <c r="HA5" s="42">
        <v>6</v>
      </c>
      <c r="HD5" s="22" t="s">
        <v>595</v>
      </c>
      <c r="HJ5" s="22" t="s">
        <v>598</v>
      </c>
      <c r="HO5" s="30"/>
      <c r="HP5" s="30"/>
      <c r="HQ5" s="30"/>
      <c r="HS5" s="22" t="s">
        <v>432</v>
      </c>
      <c r="HT5" s="30" t="s">
        <v>607</v>
      </c>
      <c r="HU5" s="30" t="s">
        <v>543</v>
      </c>
      <c r="HV5" s="30"/>
      <c r="HW5" s="30" t="s">
        <v>608</v>
      </c>
      <c r="HX5" s="30" t="s">
        <v>133</v>
      </c>
      <c r="HY5" s="30" t="s">
        <v>609</v>
      </c>
      <c r="IB5" s="43" t="s">
        <v>1</v>
      </c>
      <c r="IS5" s="22" t="s">
        <v>635</v>
      </c>
      <c r="JC5" s="22" t="s">
        <v>649</v>
      </c>
      <c r="JN5" s="22" t="s">
        <v>646</v>
      </c>
      <c r="KT5" s="22" t="s">
        <v>665</v>
      </c>
      <c r="LK5" s="44" t="s">
        <v>677</v>
      </c>
      <c r="LL5" s="22">
        <v>2</v>
      </c>
      <c r="LN5" s="22" t="s">
        <v>675</v>
      </c>
      <c r="LR5" s="25"/>
      <c r="LT5" s="45"/>
      <c r="LU5" s="46" t="s">
        <v>686</v>
      </c>
      <c r="LV5" s="46"/>
      <c r="LW5" s="46"/>
      <c r="LX5" s="47"/>
      <c r="MR5" s="22" t="s">
        <v>432</v>
      </c>
      <c r="MS5" s="40">
        <v>0</v>
      </c>
      <c r="MT5" s="22" t="s">
        <v>706</v>
      </c>
      <c r="MX5" s="22" t="s">
        <v>710</v>
      </c>
      <c r="NE5" s="22" t="s">
        <v>716</v>
      </c>
      <c r="NO5" s="22" t="s">
        <v>722</v>
      </c>
      <c r="NQ5" s="22" t="s">
        <v>724</v>
      </c>
      <c r="OD5" s="24" t="s">
        <v>734</v>
      </c>
      <c r="OE5" s="24"/>
      <c r="OF5" s="24"/>
      <c r="OG5" s="24"/>
      <c r="OH5" s="24"/>
      <c r="OL5" s="22" t="s">
        <v>737</v>
      </c>
      <c r="OU5" s="77" t="s">
        <v>725</v>
      </c>
      <c r="OV5" s="77" t="s">
        <v>744</v>
      </c>
      <c r="OW5" s="77"/>
      <c r="OX5" s="77"/>
      <c r="OY5" s="77"/>
      <c r="OZ5" s="77"/>
    </row>
    <row r="6" spans="1:416" ht="14.4" customHeight="1" thickBot="1">
      <c r="A6" s="22" t="s">
        <v>212</v>
      </c>
      <c r="N6" s="23" t="s">
        <v>211</v>
      </c>
      <c r="O6" s="23">
        <v>4</v>
      </c>
      <c r="AB6" s="22" t="s">
        <v>338</v>
      </c>
      <c r="AC6" s="22">
        <v>5</v>
      </c>
      <c r="BO6" s="48" t="s">
        <v>132</v>
      </c>
      <c r="BP6" s="48" t="s">
        <v>133</v>
      </c>
      <c r="BQ6" s="48"/>
      <c r="BR6" s="48"/>
      <c r="CA6" s="24"/>
      <c r="CB6" s="48" t="s">
        <v>132</v>
      </c>
      <c r="CD6" s="48"/>
      <c r="CE6" s="48"/>
      <c r="CF6" s="48" t="s">
        <v>133</v>
      </c>
      <c r="CQ6" s="22" t="s">
        <v>434</v>
      </c>
      <c r="CR6" s="22">
        <v>0</v>
      </c>
      <c r="DA6" s="22" t="s">
        <v>434</v>
      </c>
      <c r="DB6" s="22">
        <v>0</v>
      </c>
      <c r="DK6" s="22" t="s">
        <v>489</v>
      </c>
      <c r="DM6" s="22" t="s">
        <v>504</v>
      </c>
      <c r="EV6" s="22" t="s">
        <v>527</v>
      </c>
      <c r="FE6" s="22" t="s">
        <v>544</v>
      </c>
      <c r="FM6" s="96" t="s">
        <v>552</v>
      </c>
      <c r="FN6" s="96"/>
      <c r="FO6" s="96"/>
      <c r="FP6" s="96"/>
      <c r="FX6" s="22" t="s">
        <v>401</v>
      </c>
      <c r="FZ6" s="40" t="s">
        <v>553</v>
      </c>
      <c r="GE6" s="40" t="s">
        <v>554</v>
      </c>
      <c r="GH6" s="22" t="s">
        <v>574</v>
      </c>
      <c r="GT6" s="22" t="s">
        <v>401</v>
      </c>
      <c r="GV6" s="40" t="s">
        <v>553</v>
      </c>
      <c r="GX6" s="40" t="s">
        <v>554</v>
      </c>
      <c r="HD6" s="22" t="s">
        <v>596</v>
      </c>
      <c r="HJ6" s="22" t="s">
        <v>617</v>
      </c>
      <c r="HR6" s="22" t="s">
        <v>401</v>
      </c>
      <c r="HT6" s="28" t="s">
        <v>543</v>
      </c>
      <c r="IC6" s="22" t="s">
        <v>627</v>
      </c>
      <c r="II6" s="49" t="s">
        <v>630</v>
      </c>
      <c r="IJ6" s="50"/>
      <c r="IK6" s="97" t="s">
        <v>628</v>
      </c>
      <c r="IL6" s="97"/>
      <c r="IM6" s="50"/>
      <c r="IN6" s="50"/>
      <c r="IO6" s="50"/>
      <c r="IP6" s="51"/>
      <c r="IS6" s="22" t="s">
        <v>636</v>
      </c>
      <c r="JC6" s="22" t="s">
        <v>650</v>
      </c>
      <c r="JF6" s="22">
        <f>3</f>
        <v>3</v>
      </c>
      <c r="JM6" s="22" t="s">
        <v>647</v>
      </c>
      <c r="JU6" s="22" t="s">
        <v>18</v>
      </c>
      <c r="JV6" s="30">
        <v>0</v>
      </c>
      <c r="JW6" s="30">
        <v>0</v>
      </c>
      <c r="JX6" s="30">
        <v>0</v>
      </c>
      <c r="JY6" s="30">
        <v>0</v>
      </c>
      <c r="JZ6" s="30">
        <v>0</v>
      </c>
      <c r="KA6" s="30">
        <v>0</v>
      </c>
      <c r="KB6" s="30">
        <v>0</v>
      </c>
      <c r="KD6" s="22" t="s">
        <v>657</v>
      </c>
      <c r="KT6" s="22" t="s">
        <v>663</v>
      </c>
      <c r="KV6" s="22" t="s">
        <v>664</v>
      </c>
      <c r="LK6" s="33" t="s">
        <v>678</v>
      </c>
      <c r="LL6" s="22">
        <v>1</v>
      </c>
      <c r="LN6" s="22" t="s">
        <v>55</v>
      </c>
      <c r="LO6" s="22" t="s">
        <v>680</v>
      </c>
      <c r="LR6" s="25"/>
      <c r="LT6" s="52"/>
      <c r="LU6" s="53"/>
      <c r="LV6" s="53" t="s">
        <v>202</v>
      </c>
      <c r="LW6" s="53"/>
      <c r="LX6" s="54"/>
      <c r="MI6" s="22" t="s">
        <v>701</v>
      </c>
      <c r="MJ6" s="22" t="s">
        <v>699</v>
      </c>
      <c r="MS6" s="40">
        <v>1</v>
      </c>
      <c r="MT6" s="22" t="s">
        <v>707</v>
      </c>
      <c r="NE6" s="22" t="s">
        <v>717</v>
      </c>
      <c r="NO6" s="23">
        <v>1</v>
      </c>
      <c r="NP6" s="39" t="s">
        <v>719</v>
      </c>
      <c r="NQ6" s="23">
        <v>2</v>
      </c>
      <c r="NR6" s="39" t="s">
        <v>718</v>
      </c>
      <c r="NS6" s="23">
        <v>3</v>
      </c>
      <c r="NT6" s="39" t="s">
        <v>718</v>
      </c>
      <c r="NU6" s="23">
        <v>4</v>
      </c>
      <c r="NV6" s="39"/>
      <c r="NW6" s="23">
        <v>5</v>
      </c>
      <c r="OD6" s="24"/>
      <c r="OE6" s="24"/>
      <c r="OF6" s="24"/>
      <c r="OG6" s="24"/>
      <c r="OH6" s="24" t="s">
        <v>735</v>
      </c>
      <c r="OL6" s="22" t="s">
        <v>738</v>
      </c>
      <c r="OV6" s="22" t="s">
        <v>540</v>
      </c>
    </row>
    <row r="7" spans="1:416" ht="14.4">
      <c r="A7" s="22" t="s">
        <v>214</v>
      </c>
      <c r="AB7" s="22" t="s">
        <v>339</v>
      </c>
      <c r="AC7" s="22">
        <v>3</v>
      </c>
      <c r="BN7" s="23" t="s">
        <v>395</v>
      </c>
      <c r="BO7" s="55">
        <v>5</v>
      </c>
      <c r="BP7" s="55">
        <v>6</v>
      </c>
      <c r="BQ7" s="55">
        <v>4</v>
      </c>
      <c r="BR7" s="55">
        <v>2</v>
      </c>
      <c r="BS7" s="55">
        <v>3</v>
      </c>
      <c r="CA7" s="23" t="s">
        <v>395</v>
      </c>
      <c r="CB7" s="55">
        <v>5</v>
      </c>
      <c r="CC7" s="55">
        <v>6</v>
      </c>
      <c r="CD7" s="55">
        <v>4</v>
      </c>
      <c r="CE7" s="55">
        <v>2</v>
      </c>
      <c r="CF7" s="55">
        <v>3</v>
      </c>
      <c r="CH7" s="22" t="s">
        <v>399</v>
      </c>
      <c r="CQ7" s="22" t="s">
        <v>440</v>
      </c>
      <c r="CR7" s="22">
        <v>0</v>
      </c>
      <c r="DA7" s="22" t="s">
        <v>440</v>
      </c>
      <c r="DB7" s="22">
        <v>0</v>
      </c>
      <c r="DM7" s="22" t="s">
        <v>507</v>
      </c>
      <c r="DW7" s="30" t="s">
        <v>433</v>
      </c>
      <c r="DX7" s="30" t="s">
        <v>433</v>
      </c>
      <c r="DY7" s="30" t="s">
        <v>310</v>
      </c>
      <c r="DZ7" s="30" t="s">
        <v>310</v>
      </c>
      <c r="EA7" s="23"/>
      <c r="ED7" s="30" t="s">
        <v>433</v>
      </c>
      <c r="EE7" s="30" t="s">
        <v>433</v>
      </c>
      <c r="EF7" s="30" t="s">
        <v>310</v>
      </c>
      <c r="EG7" s="30" t="s">
        <v>310</v>
      </c>
      <c r="EH7" s="30" t="s">
        <v>433</v>
      </c>
      <c r="EI7" s="23"/>
      <c r="EL7" s="30" t="s">
        <v>433</v>
      </c>
      <c r="EM7" s="30" t="s">
        <v>310</v>
      </c>
      <c r="EN7" s="30" t="s">
        <v>433</v>
      </c>
      <c r="EO7" s="30" t="s">
        <v>310</v>
      </c>
      <c r="EP7" s="30" t="s">
        <v>310</v>
      </c>
      <c r="EQ7" s="30" t="s">
        <v>433</v>
      </c>
      <c r="EV7" s="22" t="s">
        <v>528</v>
      </c>
      <c r="FM7" s="96"/>
      <c r="FN7" s="96"/>
      <c r="FO7" s="96"/>
      <c r="FP7" s="96"/>
      <c r="FZ7" s="22" t="s">
        <v>555</v>
      </c>
      <c r="GH7" s="22" t="s">
        <v>575</v>
      </c>
      <c r="GV7" s="22" t="s">
        <v>579</v>
      </c>
      <c r="HJ7" s="22" t="s">
        <v>599</v>
      </c>
      <c r="IC7" s="22" t="s">
        <v>622</v>
      </c>
      <c r="II7" s="56" t="s">
        <v>606</v>
      </c>
      <c r="IP7" s="57"/>
      <c r="IS7" s="22" t="s">
        <v>637</v>
      </c>
      <c r="JD7" s="28" t="s">
        <v>553</v>
      </c>
      <c r="JG7" s="58" t="s">
        <v>651</v>
      </c>
      <c r="JJ7" s="28" t="s">
        <v>554</v>
      </c>
      <c r="JN7" s="22" t="s">
        <v>648</v>
      </c>
      <c r="KD7" s="22" t="s">
        <v>220</v>
      </c>
      <c r="KT7" s="22" t="s">
        <v>666</v>
      </c>
      <c r="LK7" s="33" t="s">
        <v>679</v>
      </c>
      <c r="LL7" s="22">
        <v>3</v>
      </c>
      <c r="LN7" s="22">
        <v>2</v>
      </c>
      <c r="LO7" s="22" t="s">
        <v>681</v>
      </c>
      <c r="LR7" s="25"/>
      <c r="MI7" s="22" t="s">
        <v>702</v>
      </c>
      <c r="MJ7" s="22" t="s">
        <v>700</v>
      </c>
      <c r="MS7" s="40">
        <v>2</v>
      </c>
      <c r="MT7" s="22" t="s">
        <v>708</v>
      </c>
      <c r="NQ7" s="22" t="s">
        <v>722</v>
      </c>
      <c r="NS7" s="22" t="s">
        <v>723</v>
      </c>
      <c r="OM7" s="22" t="s">
        <v>739</v>
      </c>
    </row>
    <row r="8" spans="1:416" ht="14.4">
      <c r="A8" s="22" t="s">
        <v>215</v>
      </c>
      <c r="AB8" s="22" t="s">
        <v>340</v>
      </c>
      <c r="AC8" s="22">
        <f>AC6+AC7</f>
        <v>8</v>
      </c>
      <c r="BU8" s="22" t="s">
        <v>726</v>
      </c>
      <c r="CA8" s="22" t="s">
        <v>401</v>
      </c>
      <c r="CB8" s="22" t="s">
        <v>418</v>
      </c>
      <c r="CI8" s="22" t="s">
        <v>417</v>
      </c>
      <c r="CQ8" s="22" t="s">
        <v>435</v>
      </c>
      <c r="CR8" s="22" t="s">
        <v>436</v>
      </c>
      <c r="DA8" s="22" t="s">
        <v>435</v>
      </c>
      <c r="DB8" s="22" t="s">
        <v>436</v>
      </c>
      <c r="DD8" s="22" t="s">
        <v>464</v>
      </c>
      <c r="DE8" s="22">
        <v>7</v>
      </c>
      <c r="DJ8" s="22" t="s">
        <v>495</v>
      </c>
      <c r="DN8" s="22" t="s">
        <v>506</v>
      </c>
      <c r="DW8" s="59">
        <v>1</v>
      </c>
      <c r="DX8" s="59">
        <v>2</v>
      </c>
      <c r="DY8" s="59">
        <v>3</v>
      </c>
      <c r="DZ8" s="59">
        <v>4</v>
      </c>
      <c r="EA8" s="59">
        <v>5</v>
      </c>
      <c r="ED8" s="59">
        <v>1</v>
      </c>
      <c r="EE8" s="59">
        <v>2</v>
      </c>
      <c r="EF8" s="59">
        <v>3</v>
      </c>
      <c r="EG8" s="59">
        <v>4</v>
      </c>
      <c r="EH8" s="59">
        <v>5</v>
      </c>
      <c r="EI8" s="59">
        <v>6</v>
      </c>
      <c r="EL8" s="59">
        <v>1</v>
      </c>
      <c r="EM8" s="59">
        <v>2</v>
      </c>
      <c r="EN8" s="59">
        <v>3</v>
      </c>
      <c r="EO8" s="59">
        <v>4</v>
      </c>
      <c r="EP8" s="59">
        <v>5</v>
      </c>
      <c r="EQ8" s="59">
        <v>6</v>
      </c>
      <c r="ER8" s="59">
        <v>7</v>
      </c>
      <c r="FE8" s="30" t="s">
        <v>338</v>
      </c>
      <c r="FF8" s="30" t="s">
        <v>339</v>
      </c>
      <c r="FG8" s="30" t="s">
        <v>540</v>
      </c>
      <c r="FH8" s="30" t="s">
        <v>517</v>
      </c>
      <c r="FI8" s="30" t="s">
        <v>541</v>
      </c>
      <c r="FJ8" s="30" t="s">
        <v>542</v>
      </c>
      <c r="FZ8" s="22" t="s">
        <v>556</v>
      </c>
      <c r="GH8" s="22" t="s">
        <v>576</v>
      </c>
      <c r="GW8" s="22" t="s">
        <v>580</v>
      </c>
      <c r="HK8" s="22" t="s">
        <v>600</v>
      </c>
      <c r="HO8" s="30"/>
      <c r="HP8" s="30"/>
      <c r="HQ8" s="30"/>
      <c r="HS8" s="22" t="s">
        <v>432</v>
      </c>
      <c r="HT8" s="30" t="s">
        <v>607</v>
      </c>
      <c r="HU8" s="30" t="s">
        <v>543</v>
      </c>
      <c r="HV8" s="30"/>
      <c r="HW8" s="30" t="s">
        <v>608</v>
      </c>
      <c r="HX8" s="30" t="s">
        <v>133</v>
      </c>
      <c r="HY8" s="30" t="s">
        <v>609</v>
      </c>
      <c r="ID8" s="22" t="s">
        <v>626</v>
      </c>
      <c r="II8" s="60"/>
      <c r="IJ8" s="22" t="s">
        <v>432</v>
      </c>
      <c r="IK8" s="30" t="s">
        <v>607</v>
      </c>
      <c r="IL8" s="30" t="s">
        <v>543</v>
      </c>
      <c r="IM8" s="30" t="s">
        <v>629</v>
      </c>
      <c r="IN8" s="30" t="s">
        <v>608</v>
      </c>
      <c r="IO8" s="30" t="s">
        <v>133</v>
      </c>
      <c r="IP8" s="61" t="s">
        <v>609</v>
      </c>
      <c r="JB8" s="22" t="s">
        <v>401</v>
      </c>
      <c r="JC8" s="22" t="s">
        <v>395</v>
      </c>
      <c r="JD8" s="30">
        <v>0</v>
      </c>
      <c r="JE8" s="30">
        <v>0</v>
      </c>
      <c r="JF8" s="30">
        <v>0</v>
      </c>
      <c r="JG8" s="30">
        <v>0</v>
      </c>
      <c r="JH8" s="30">
        <v>0</v>
      </c>
      <c r="JI8" s="30">
        <v>1</v>
      </c>
      <c r="JJ8" s="30">
        <v>1</v>
      </c>
      <c r="KE8" s="22" t="s">
        <v>658</v>
      </c>
      <c r="LN8" s="22">
        <v>1</v>
      </c>
      <c r="LO8" s="22" t="s">
        <v>683</v>
      </c>
      <c r="LR8" s="25"/>
      <c r="LT8" s="62" t="s">
        <v>688</v>
      </c>
      <c r="LU8" s="62">
        <v>3</v>
      </c>
      <c r="MS8" s="40">
        <v>3</v>
      </c>
      <c r="MT8" s="22" t="s">
        <v>709</v>
      </c>
      <c r="NO8" s="23">
        <v>1</v>
      </c>
      <c r="NP8" s="39" t="s">
        <v>718</v>
      </c>
      <c r="NQ8" s="23">
        <v>2</v>
      </c>
      <c r="NR8" s="39" t="s">
        <v>718</v>
      </c>
      <c r="NS8" s="23">
        <v>3</v>
      </c>
      <c r="NT8" s="39" t="s">
        <v>718</v>
      </c>
      <c r="NU8" s="23">
        <v>4</v>
      </c>
      <c r="NV8" s="39" t="s">
        <v>719</v>
      </c>
      <c r="NW8" s="23">
        <v>5</v>
      </c>
      <c r="OD8" s="44" t="s">
        <v>189</v>
      </c>
      <c r="OE8" s="22">
        <v>2</v>
      </c>
    </row>
    <row r="9" spans="1:416" ht="14.4">
      <c r="A9" s="22" t="s">
        <v>213</v>
      </c>
      <c r="N9" s="23" t="s">
        <v>18</v>
      </c>
      <c r="O9" s="23">
        <v>2</v>
      </c>
      <c r="P9" s="23">
        <v>3</v>
      </c>
      <c r="Q9" s="23">
        <v>4</v>
      </c>
      <c r="R9" s="23">
        <v>2</v>
      </c>
      <c r="AB9" s="22" t="s">
        <v>341</v>
      </c>
      <c r="AC9" s="22">
        <f>AC8-AC7</f>
        <v>5</v>
      </c>
      <c r="BN9" s="24" t="s">
        <v>401</v>
      </c>
      <c r="BO9" s="27" t="s">
        <v>727</v>
      </c>
      <c r="BV9" s="22" t="s">
        <v>728</v>
      </c>
      <c r="CC9" s="22" t="s">
        <v>419</v>
      </c>
      <c r="CJ9" s="22" t="s">
        <v>413</v>
      </c>
      <c r="CQ9" s="22" t="s">
        <v>437</v>
      </c>
      <c r="CR9" s="22" t="s">
        <v>438</v>
      </c>
      <c r="DA9" s="22" t="s">
        <v>437</v>
      </c>
      <c r="DB9" s="22" t="s">
        <v>438</v>
      </c>
      <c r="DM9" s="22" t="s">
        <v>508</v>
      </c>
      <c r="DW9" s="40" t="s">
        <v>509</v>
      </c>
      <c r="DZ9" s="23"/>
      <c r="EA9" s="23"/>
      <c r="ED9" s="40" t="s">
        <v>509</v>
      </c>
      <c r="EE9" s="23"/>
      <c r="EF9" s="23"/>
      <c r="EG9" s="23"/>
      <c r="EH9" s="23"/>
      <c r="EL9" s="40" t="s">
        <v>509</v>
      </c>
      <c r="EM9" s="23"/>
      <c r="EN9" s="23"/>
      <c r="EO9" s="23"/>
      <c r="EP9" s="23"/>
      <c r="EV9" s="22" t="s">
        <v>529</v>
      </c>
      <c r="FD9" s="22" t="s">
        <v>402</v>
      </c>
      <c r="FF9" s="40" t="s">
        <v>543</v>
      </c>
      <c r="FM9" s="22" t="s">
        <v>563</v>
      </c>
      <c r="FZ9" s="58">
        <v>6</v>
      </c>
      <c r="GA9" s="30">
        <v>4</v>
      </c>
      <c r="GB9" s="30">
        <v>1</v>
      </c>
      <c r="GC9" s="30">
        <v>5</v>
      </c>
      <c r="GD9" s="30">
        <v>2</v>
      </c>
      <c r="GE9" s="58">
        <v>3</v>
      </c>
      <c r="GX9" s="22" t="s">
        <v>556</v>
      </c>
      <c r="HL9" s="22" t="s">
        <v>614</v>
      </c>
      <c r="HR9" s="22" t="s">
        <v>402</v>
      </c>
      <c r="HU9" s="28" t="s">
        <v>543</v>
      </c>
      <c r="IC9" s="22" t="s">
        <v>139</v>
      </c>
      <c r="II9" s="60" t="s">
        <v>401</v>
      </c>
      <c r="IK9" s="28" t="s">
        <v>543</v>
      </c>
      <c r="IM9" s="28" t="s">
        <v>509</v>
      </c>
      <c r="IP9" s="57"/>
      <c r="IS9" s="22" t="s">
        <v>638</v>
      </c>
      <c r="JC9" s="22" t="s">
        <v>652</v>
      </c>
      <c r="KF9" s="22" t="s">
        <v>659</v>
      </c>
      <c r="KM9" s="23">
        <v>0</v>
      </c>
      <c r="KN9" s="23">
        <v>1</v>
      </c>
      <c r="KO9" s="23">
        <v>2</v>
      </c>
      <c r="KP9" s="23">
        <v>3</v>
      </c>
      <c r="KQ9" s="23">
        <v>4</v>
      </c>
      <c r="KR9" s="23">
        <v>5</v>
      </c>
      <c r="KS9" s="23">
        <v>6</v>
      </c>
      <c r="KT9" s="23">
        <v>7</v>
      </c>
      <c r="KU9" s="23">
        <v>8</v>
      </c>
      <c r="KV9" s="23">
        <v>9</v>
      </c>
      <c r="KW9" s="23">
        <v>10</v>
      </c>
      <c r="KX9" s="23">
        <v>11</v>
      </c>
      <c r="KY9" s="23">
        <v>12</v>
      </c>
      <c r="KZ9" s="23">
        <v>13</v>
      </c>
      <c r="LA9" s="23">
        <v>14</v>
      </c>
      <c r="LB9" s="23">
        <v>15</v>
      </c>
      <c r="LC9" s="23">
        <v>16</v>
      </c>
      <c r="LD9" s="23">
        <v>17</v>
      </c>
      <c r="LE9" s="23">
        <v>18</v>
      </c>
      <c r="LN9" s="22">
        <v>3</v>
      </c>
      <c r="LO9" s="22" t="s">
        <v>682</v>
      </c>
      <c r="LR9" s="25"/>
      <c r="LU9" s="22" t="s">
        <v>687</v>
      </c>
      <c r="LV9" s="22">
        <v>1</v>
      </c>
      <c r="LW9" s="22">
        <v>2</v>
      </c>
      <c r="LX9" s="22">
        <v>1</v>
      </c>
      <c r="LY9" s="22">
        <v>3</v>
      </c>
      <c r="LZ9" s="22">
        <v>2</v>
      </c>
      <c r="MA9" s="22">
        <v>3</v>
      </c>
      <c r="MB9" s="22">
        <v>1</v>
      </c>
      <c r="MJ9" s="22" t="s">
        <v>703</v>
      </c>
      <c r="OD9" s="33" t="s">
        <v>183</v>
      </c>
      <c r="OE9" s="22">
        <v>2</v>
      </c>
      <c r="OL9" s="22" t="s">
        <v>740</v>
      </c>
    </row>
    <row r="10" spans="1:416" ht="14.4">
      <c r="AB10" s="22" t="s">
        <v>342</v>
      </c>
      <c r="AC10" s="22">
        <f>AC8-AC9</f>
        <v>3</v>
      </c>
      <c r="AS10" s="22" t="s">
        <v>355</v>
      </c>
      <c r="BP10" s="24" t="s">
        <v>397</v>
      </c>
      <c r="BQ10" s="24">
        <f>((5-1)*(6-1))</f>
        <v>20</v>
      </c>
      <c r="BW10" s="22" t="s">
        <v>729</v>
      </c>
      <c r="CD10" s="22" t="s">
        <v>420</v>
      </c>
      <c r="CK10" s="22" t="s">
        <v>414</v>
      </c>
      <c r="CQ10" s="22" t="s">
        <v>444</v>
      </c>
      <c r="CW10" s="22" t="s">
        <v>401</v>
      </c>
      <c r="CX10" s="22" t="s">
        <v>445</v>
      </c>
      <c r="DA10" s="22" t="s">
        <v>401</v>
      </c>
      <c r="DB10" s="22" t="s">
        <v>449</v>
      </c>
      <c r="DJ10" s="22" t="s">
        <v>255</v>
      </c>
      <c r="DN10" s="22" t="s">
        <v>511</v>
      </c>
      <c r="EV10" s="22" t="s">
        <v>527</v>
      </c>
      <c r="FE10" s="22" t="s">
        <v>544</v>
      </c>
      <c r="FM10" s="22" t="s">
        <v>564</v>
      </c>
      <c r="FZ10" s="40" t="s">
        <v>553</v>
      </c>
      <c r="GE10" s="40" t="s">
        <v>554</v>
      </c>
      <c r="GH10" s="22" t="s">
        <v>577</v>
      </c>
      <c r="GU10" s="22" t="s">
        <v>395</v>
      </c>
      <c r="GV10" s="63">
        <v>1</v>
      </c>
      <c r="GW10" s="42">
        <v>4</v>
      </c>
      <c r="GX10" s="63">
        <v>3</v>
      </c>
      <c r="GY10" s="42">
        <v>5</v>
      </c>
      <c r="GZ10" s="41">
        <v>2</v>
      </c>
      <c r="HA10" s="42">
        <v>6</v>
      </c>
      <c r="HL10" s="22" t="s">
        <v>618</v>
      </c>
      <c r="ID10" s="22" t="s">
        <v>628</v>
      </c>
      <c r="II10" s="60"/>
      <c r="IP10" s="57"/>
      <c r="IT10" s="22" t="s">
        <v>639</v>
      </c>
      <c r="JC10" s="22" t="s">
        <v>653</v>
      </c>
      <c r="KK10" s="22" t="s">
        <v>432</v>
      </c>
      <c r="KL10" s="22" t="s">
        <v>660</v>
      </c>
      <c r="KM10" s="29" t="s">
        <v>651</v>
      </c>
      <c r="KN10" s="29" t="s">
        <v>541</v>
      </c>
      <c r="KO10" s="29">
        <v>2</v>
      </c>
      <c r="KP10" s="64"/>
      <c r="KQ10" s="29" t="s">
        <v>651</v>
      </c>
      <c r="KR10" s="29" t="s">
        <v>667</v>
      </c>
      <c r="KS10" s="29" t="s">
        <v>668</v>
      </c>
      <c r="KT10" s="29" t="s">
        <v>541</v>
      </c>
      <c r="KU10" s="29" t="s">
        <v>132</v>
      </c>
      <c r="KV10" s="29" t="s">
        <v>542</v>
      </c>
      <c r="KW10" s="29">
        <v>3</v>
      </c>
      <c r="KX10" s="64"/>
      <c r="KY10" s="29" t="s">
        <v>302</v>
      </c>
      <c r="KZ10" s="29" t="s">
        <v>395</v>
      </c>
      <c r="LA10" s="29" t="s">
        <v>517</v>
      </c>
      <c r="LB10" s="29">
        <v>4</v>
      </c>
      <c r="LC10" s="64"/>
      <c r="LD10" s="29" t="s">
        <v>433</v>
      </c>
      <c r="LE10" s="29">
        <v>1</v>
      </c>
      <c r="LR10" s="25"/>
      <c r="LV10" s="28" t="s">
        <v>543</v>
      </c>
      <c r="LW10" s="28" t="s">
        <v>509</v>
      </c>
      <c r="MJ10" s="22" t="s">
        <v>704</v>
      </c>
      <c r="NO10" s="23">
        <v>1</v>
      </c>
      <c r="NP10" s="39" t="s">
        <v>718</v>
      </c>
      <c r="NQ10" s="23">
        <v>2</v>
      </c>
      <c r="NR10" s="39" t="s">
        <v>718</v>
      </c>
      <c r="NS10" s="23">
        <v>3</v>
      </c>
      <c r="NT10" s="39"/>
      <c r="NU10" s="23">
        <v>4</v>
      </c>
      <c r="NV10" s="39" t="s">
        <v>719</v>
      </c>
      <c r="NW10" s="23">
        <v>5</v>
      </c>
    </row>
    <row r="11" spans="1:416" ht="14.4">
      <c r="A11" s="32" t="s">
        <v>181</v>
      </c>
      <c r="BA11" s="22" t="s">
        <v>362</v>
      </c>
      <c r="BB11" s="22">
        <v>1</v>
      </c>
      <c r="BC11" s="22">
        <v>2</v>
      </c>
      <c r="BD11" s="22">
        <v>3</v>
      </c>
      <c r="BE11" s="22">
        <v>5</v>
      </c>
      <c r="BH11" s="22">
        <v>1</v>
      </c>
      <c r="BI11" s="22">
        <v>2</v>
      </c>
      <c r="BJ11" s="22">
        <v>3</v>
      </c>
      <c r="BV11" s="22" t="s">
        <v>730</v>
      </c>
      <c r="CC11" s="22" t="s">
        <v>421</v>
      </c>
      <c r="CJ11" s="22" t="s">
        <v>415</v>
      </c>
      <c r="CR11" s="22" t="s">
        <v>439</v>
      </c>
      <c r="CY11" s="22" t="s">
        <v>446</v>
      </c>
      <c r="DC11" s="22" t="s">
        <v>465</v>
      </c>
      <c r="DF11" s="22" t="s">
        <v>466</v>
      </c>
      <c r="DJ11" s="22" t="s">
        <v>491</v>
      </c>
      <c r="DO11" s="22" t="s">
        <v>512</v>
      </c>
      <c r="DW11" s="30" t="s">
        <v>433</v>
      </c>
      <c r="DX11" s="30" t="s">
        <v>433</v>
      </c>
      <c r="DY11" s="30" t="s">
        <v>310</v>
      </c>
      <c r="DZ11" s="30" t="s">
        <v>310</v>
      </c>
      <c r="EA11" s="23"/>
      <c r="ED11" s="30" t="s">
        <v>433</v>
      </c>
      <c r="EE11" s="30" t="s">
        <v>433</v>
      </c>
      <c r="EF11" s="30" t="s">
        <v>310</v>
      </c>
      <c r="EG11" s="30" t="s">
        <v>310</v>
      </c>
      <c r="EH11" s="30" t="s">
        <v>433</v>
      </c>
      <c r="EI11" s="23"/>
      <c r="EL11" s="30" t="s">
        <v>433</v>
      </c>
      <c r="EM11" s="30" t="s">
        <v>310</v>
      </c>
      <c r="EN11" s="30" t="s">
        <v>433</v>
      </c>
      <c r="EO11" s="30" t="s">
        <v>310</v>
      </c>
      <c r="EP11" s="30" t="s">
        <v>310</v>
      </c>
      <c r="EQ11" s="30" t="s">
        <v>433</v>
      </c>
      <c r="EV11" s="22" t="s">
        <v>530</v>
      </c>
      <c r="FN11" s="22" t="s">
        <v>565</v>
      </c>
      <c r="FZ11" s="22" t="s">
        <v>557</v>
      </c>
      <c r="GI11" s="22" t="s">
        <v>562</v>
      </c>
      <c r="GV11" s="40" t="s">
        <v>553</v>
      </c>
      <c r="GX11" s="40" t="s">
        <v>554</v>
      </c>
      <c r="HK11" s="22" t="s">
        <v>615</v>
      </c>
      <c r="HS11" s="22" t="s">
        <v>432</v>
      </c>
      <c r="HT11" s="30" t="s">
        <v>607</v>
      </c>
      <c r="HU11" s="30" t="s">
        <v>543</v>
      </c>
      <c r="HV11" s="30"/>
      <c r="HW11" s="30" t="s">
        <v>608</v>
      </c>
      <c r="HX11" s="30" t="s">
        <v>133</v>
      </c>
      <c r="HY11" s="30" t="s">
        <v>609</v>
      </c>
      <c r="IC11" s="22" t="s">
        <v>623</v>
      </c>
      <c r="II11" s="60"/>
      <c r="IJ11" s="22" t="s">
        <v>432</v>
      </c>
      <c r="IK11" s="58" t="s">
        <v>629</v>
      </c>
      <c r="IL11" s="30" t="s">
        <v>543</v>
      </c>
      <c r="IM11" s="58" t="s">
        <v>607</v>
      </c>
      <c r="IN11" s="30" t="s">
        <v>608</v>
      </c>
      <c r="IO11" s="30" t="s">
        <v>133</v>
      </c>
      <c r="IP11" s="61" t="s">
        <v>609</v>
      </c>
      <c r="IU11" s="22" t="s">
        <v>640</v>
      </c>
      <c r="JH11" s="28" t="s">
        <v>553</v>
      </c>
      <c r="JI11" s="58" t="s">
        <v>651</v>
      </c>
      <c r="JJ11" s="28" t="s">
        <v>554</v>
      </c>
      <c r="KK11" s="22" t="s">
        <v>669</v>
      </c>
      <c r="LR11" s="25"/>
      <c r="LT11" s="22" t="s">
        <v>401</v>
      </c>
      <c r="LU11" s="22" t="s">
        <v>689</v>
      </c>
      <c r="MJ11" s="22" t="s">
        <v>711</v>
      </c>
      <c r="OD11" s="76">
        <v>0</v>
      </c>
      <c r="OE11" s="76">
        <v>1</v>
      </c>
      <c r="OF11" s="76">
        <v>2</v>
      </c>
      <c r="OG11" s="76">
        <v>3</v>
      </c>
      <c r="OH11" s="76">
        <v>4</v>
      </c>
      <c r="OL11" s="22" t="s">
        <v>741</v>
      </c>
    </row>
    <row r="12" spans="1:416" ht="15" thickBot="1">
      <c r="A12" s="22" t="s">
        <v>216</v>
      </c>
      <c r="AJ12" s="22">
        <v>1</v>
      </c>
      <c r="AK12" s="22">
        <v>2</v>
      </c>
      <c r="AL12" s="22">
        <v>3</v>
      </c>
      <c r="AM12" s="22">
        <v>4</v>
      </c>
      <c r="AN12" s="22">
        <v>5</v>
      </c>
      <c r="AO12" s="22">
        <v>6</v>
      </c>
      <c r="AS12" s="22">
        <v>1</v>
      </c>
      <c r="AT12" s="22">
        <v>2</v>
      </c>
      <c r="AU12" s="22">
        <v>1</v>
      </c>
      <c r="AV12" s="22">
        <v>2</v>
      </c>
      <c r="AW12" s="22">
        <v>3</v>
      </c>
      <c r="AX12" s="22">
        <v>1</v>
      </c>
      <c r="BA12" s="22" t="s">
        <v>363</v>
      </c>
      <c r="BB12" s="22">
        <v>4</v>
      </c>
      <c r="BC12" s="22">
        <v>5</v>
      </c>
      <c r="BD12" s="22">
        <v>6</v>
      </c>
      <c r="BH12" s="22">
        <v>4</v>
      </c>
      <c r="BI12" s="22">
        <v>5</v>
      </c>
      <c r="BJ12" s="22">
        <v>6</v>
      </c>
      <c r="BO12" s="48"/>
      <c r="BP12" s="48" t="s">
        <v>132</v>
      </c>
      <c r="BQ12" s="48" t="s">
        <v>133</v>
      </c>
      <c r="BS12" s="48"/>
      <c r="BU12" s="22" t="s">
        <v>400</v>
      </c>
      <c r="CD12" s="22" t="s">
        <v>431</v>
      </c>
      <c r="CK12" s="22" t="s">
        <v>416</v>
      </c>
      <c r="CS12" s="22" t="s">
        <v>441</v>
      </c>
      <c r="CY12" s="22" t="s">
        <v>447</v>
      </c>
      <c r="CZ12" s="22" t="s">
        <v>448</v>
      </c>
      <c r="DC12" s="22" t="s">
        <v>467</v>
      </c>
      <c r="DE12" s="22" t="s">
        <v>468</v>
      </c>
      <c r="DJ12" s="22" t="s">
        <v>492</v>
      </c>
      <c r="DO12" s="22" t="s">
        <v>219</v>
      </c>
      <c r="DW12" s="59">
        <v>1</v>
      </c>
      <c r="DX12" s="59">
        <v>2</v>
      </c>
      <c r="DY12" s="59">
        <v>3</v>
      </c>
      <c r="DZ12" s="59">
        <v>4</v>
      </c>
      <c r="EA12" s="59">
        <v>5</v>
      </c>
      <c r="ED12" s="59">
        <v>1</v>
      </c>
      <c r="EE12" s="59">
        <v>2</v>
      </c>
      <c r="EF12" s="59">
        <v>3</v>
      </c>
      <c r="EG12" s="59">
        <v>4</v>
      </c>
      <c r="EH12" s="59">
        <v>5</v>
      </c>
      <c r="EI12" s="59">
        <v>6</v>
      </c>
      <c r="EL12" s="59">
        <v>1</v>
      </c>
      <c r="EM12" s="59">
        <v>2</v>
      </c>
      <c r="EN12" s="59">
        <v>3</v>
      </c>
      <c r="EO12" s="59">
        <v>4</v>
      </c>
      <c r="EP12" s="59">
        <v>5</v>
      </c>
      <c r="EQ12" s="59">
        <v>6</v>
      </c>
      <c r="ER12" s="59">
        <v>7</v>
      </c>
      <c r="FE12" s="30" t="s">
        <v>338</v>
      </c>
      <c r="FF12" s="30" t="s">
        <v>339</v>
      </c>
      <c r="FG12" s="30" t="s">
        <v>540</v>
      </c>
      <c r="FH12" s="30" t="s">
        <v>517</v>
      </c>
      <c r="FI12" s="30" t="s">
        <v>541</v>
      </c>
      <c r="FJ12" s="30" t="s">
        <v>542</v>
      </c>
      <c r="FO12" s="22" t="s">
        <v>566</v>
      </c>
      <c r="GH12" s="22" t="s">
        <v>589</v>
      </c>
      <c r="GX12" s="22" t="s">
        <v>583</v>
      </c>
      <c r="HL12" s="22" t="s">
        <v>616</v>
      </c>
      <c r="HR12" s="22" t="s">
        <v>403</v>
      </c>
      <c r="HV12" s="28" t="s">
        <v>543</v>
      </c>
      <c r="ID12" s="22" t="s">
        <v>624</v>
      </c>
      <c r="II12" s="65" t="s">
        <v>461</v>
      </c>
      <c r="IL12" s="28" t="s">
        <v>631</v>
      </c>
      <c r="IP12" s="57"/>
      <c r="IV12" s="22" t="s">
        <v>641</v>
      </c>
      <c r="JB12" s="22" t="s">
        <v>402</v>
      </c>
      <c r="JC12" s="22" t="s">
        <v>395</v>
      </c>
      <c r="JD12" s="30">
        <v>0</v>
      </c>
      <c r="JE12" s="30">
        <v>0</v>
      </c>
      <c r="JF12" s="30">
        <v>0</v>
      </c>
      <c r="JG12" s="30">
        <v>0</v>
      </c>
      <c r="JH12" s="30">
        <v>0</v>
      </c>
      <c r="JI12" s="30">
        <v>1</v>
      </c>
      <c r="JJ12" s="30">
        <v>1</v>
      </c>
      <c r="JL12" s="22" t="s">
        <v>643</v>
      </c>
      <c r="KK12" s="22" t="s">
        <v>670</v>
      </c>
      <c r="KS12" s="22" t="s">
        <v>675</v>
      </c>
      <c r="LR12" s="25"/>
      <c r="LU12" s="22" t="s">
        <v>687</v>
      </c>
      <c r="LV12" s="22">
        <v>1</v>
      </c>
      <c r="LW12" s="22">
        <v>2</v>
      </c>
      <c r="LX12" s="22">
        <v>1</v>
      </c>
      <c r="LY12" s="22">
        <v>3</v>
      </c>
      <c r="LZ12" s="22">
        <v>2</v>
      </c>
      <c r="MA12" s="22">
        <v>3</v>
      </c>
      <c r="MB12" s="22">
        <v>1</v>
      </c>
      <c r="MJ12" s="22" t="s">
        <v>712</v>
      </c>
      <c r="NO12" s="23">
        <v>1</v>
      </c>
      <c r="NP12" s="39" t="s">
        <v>718</v>
      </c>
      <c r="NQ12" s="23">
        <v>2</v>
      </c>
      <c r="NR12" s="39" t="s">
        <v>718</v>
      </c>
      <c r="NS12" s="23">
        <v>3</v>
      </c>
      <c r="NT12" s="39" t="s">
        <v>719</v>
      </c>
      <c r="NU12" s="23">
        <v>4</v>
      </c>
      <c r="NV12" s="39" t="s">
        <v>719</v>
      </c>
      <c r="NW12" s="23">
        <v>5</v>
      </c>
      <c r="OF12" s="22" t="s">
        <v>400</v>
      </c>
    </row>
    <row r="13" spans="1:416" ht="15" thickBot="1">
      <c r="B13" s="22" t="s">
        <v>218</v>
      </c>
      <c r="AA13" s="22">
        <v>0</v>
      </c>
      <c r="AB13" s="22">
        <v>0</v>
      </c>
      <c r="AC13" s="22">
        <v>1</v>
      </c>
      <c r="AD13" s="22">
        <v>1</v>
      </c>
      <c r="AE13" s="22">
        <v>1</v>
      </c>
      <c r="AF13" s="22">
        <v>3</v>
      </c>
      <c r="AJ13" s="22" t="s">
        <v>338</v>
      </c>
      <c r="AK13" s="22" t="s">
        <v>339</v>
      </c>
      <c r="AS13" s="22" t="s">
        <v>132</v>
      </c>
      <c r="AX13" s="22" t="s">
        <v>133</v>
      </c>
      <c r="BA13" s="22" t="s">
        <v>392</v>
      </c>
      <c r="BH13" s="22" t="s">
        <v>384</v>
      </c>
      <c r="BO13" s="55">
        <v>5</v>
      </c>
      <c r="BP13" s="55">
        <v>6</v>
      </c>
      <c r="BQ13" s="55">
        <v>4</v>
      </c>
      <c r="BR13" s="55">
        <v>2</v>
      </c>
      <c r="BS13" s="55">
        <v>3</v>
      </c>
      <c r="CI13" s="22" t="s">
        <v>139</v>
      </c>
      <c r="CR13" s="22" t="s">
        <v>139</v>
      </c>
      <c r="CW13" s="22" t="s">
        <v>402</v>
      </c>
      <c r="CX13" s="22" t="s">
        <v>449</v>
      </c>
      <c r="DA13" s="22" t="s">
        <v>402</v>
      </c>
      <c r="DB13" s="22" t="s">
        <v>449</v>
      </c>
      <c r="DO13" s="22" t="s">
        <v>513</v>
      </c>
      <c r="DX13" s="40" t="s">
        <v>509</v>
      </c>
      <c r="DZ13" s="23"/>
      <c r="EA13" s="23"/>
      <c r="EE13" s="40" t="s">
        <v>509</v>
      </c>
      <c r="EF13" s="23"/>
      <c r="EG13" s="23"/>
      <c r="EH13" s="23"/>
      <c r="EM13" s="40" t="s">
        <v>509</v>
      </c>
      <c r="EN13" s="23"/>
      <c r="EO13" s="23"/>
      <c r="EP13" s="23"/>
      <c r="EU13" s="22" t="s">
        <v>532</v>
      </c>
      <c r="FD13" s="22" t="s">
        <v>403</v>
      </c>
      <c r="FG13" s="40" t="s">
        <v>543</v>
      </c>
      <c r="FN13" s="22" t="s">
        <v>567</v>
      </c>
      <c r="FY13" s="22" t="s">
        <v>395</v>
      </c>
      <c r="FZ13" s="30">
        <v>3</v>
      </c>
      <c r="GA13" s="30">
        <v>4</v>
      </c>
      <c r="GB13" s="30">
        <v>1</v>
      </c>
      <c r="GC13" s="30">
        <v>5</v>
      </c>
      <c r="GD13" s="30">
        <v>2</v>
      </c>
      <c r="GE13" s="30">
        <v>6</v>
      </c>
      <c r="GH13" s="22" t="s">
        <v>578</v>
      </c>
      <c r="HL13" s="22" t="s">
        <v>618</v>
      </c>
      <c r="ID13" s="22" t="s">
        <v>625</v>
      </c>
      <c r="II13" s="60"/>
      <c r="IP13" s="57"/>
      <c r="IW13" s="22" t="s">
        <v>90</v>
      </c>
      <c r="JB13" s="33" t="s">
        <v>612</v>
      </c>
      <c r="JM13" s="22" t="s">
        <v>644</v>
      </c>
      <c r="JU13" s="22" t="s">
        <v>395</v>
      </c>
      <c r="JV13" s="30">
        <v>4</v>
      </c>
      <c r="JW13" s="30">
        <v>3</v>
      </c>
      <c r="JX13" s="30">
        <v>2</v>
      </c>
      <c r="JY13" s="30">
        <v>1</v>
      </c>
      <c r="JZ13" s="30">
        <v>0</v>
      </c>
      <c r="KK13" s="22" t="s">
        <v>671</v>
      </c>
      <c r="KS13" s="22" t="s">
        <v>55</v>
      </c>
      <c r="KT13" s="22" t="s">
        <v>676</v>
      </c>
      <c r="LH13" s="22" t="s">
        <v>395</v>
      </c>
      <c r="LI13" s="22" t="s">
        <v>660</v>
      </c>
      <c r="LJ13" s="66">
        <v>10</v>
      </c>
      <c r="LK13" s="67">
        <v>11</v>
      </c>
      <c r="LL13" s="68">
        <v>15</v>
      </c>
      <c r="LM13" s="22">
        <v>9</v>
      </c>
      <c r="LN13" s="22">
        <v>8</v>
      </c>
      <c r="LO13" s="22">
        <v>1</v>
      </c>
      <c r="LP13" s="22">
        <v>13</v>
      </c>
      <c r="LR13" s="25"/>
      <c r="LV13" s="28" t="s">
        <v>543</v>
      </c>
      <c r="LX13" s="28" t="s">
        <v>509</v>
      </c>
      <c r="MJ13" s="22" t="s">
        <v>713</v>
      </c>
      <c r="OD13" s="76">
        <v>0</v>
      </c>
      <c r="OE13" s="76">
        <v>1</v>
      </c>
      <c r="OF13" s="76">
        <v>2</v>
      </c>
      <c r="OG13" s="76">
        <v>3</v>
      </c>
      <c r="OH13" s="76"/>
    </row>
    <row r="14" spans="1:416" ht="15" thickBot="1">
      <c r="A14" s="22" t="s">
        <v>217</v>
      </c>
      <c r="AA14" s="22" t="s">
        <v>338</v>
      </c>
      <c r="AB14" s="22" t="s">
        <v>339</v>
      </c>
      <c r="AJ14" s="22" t="s">
        <v>351</v>
      </c>
      <c r="AK14" s="22" t="s">
        <v>352</v>
      </c>
      <c r="AL14" s="22" t="s">
        <v>353</v>
      </c>
      <c r="AM14" s="22" t="s">
        <v>354</v>
      </c>
      <c r="AS14" s="22" t="s">
        <v>356</v>
      </c>
      <c r="AT14" s="22" t="s">
        <v>138</v>
      </c>
      <c r="BA14" s="22" t="s">
        <v>365</v>
      </c>
      <c r="BI14" s="22" t="s">
        <v>385</v>
      </c>
      <c r="CA14" s="24"/>
      <c r="CC14" s="48" t="s">
        <v>132</v>
      </c>
      <c r="CD14" s="48"/>
      <c r="CE14" s="48" t="s">
        <v>133</v>
      </c>
      <c r="CJ14" s="22" t="s">
        <v>410</v>
      </c>
      <c r="CS14" s="22" t="s">
        <v>442</v>
      </c>
      <c r="CY14" s="22" t="s">
        <v>450</v>
      </c>
      <c r="CZ14" s="22" t="s">
        <v>451</v>
      </c>
      <c r="DC14" s="22" t="s">
        <v>469</v>
      </c>
      <c r="DF14" s="22" t="s">
        <v>470</v>
      </c>
      <c r="DJ14" s="22" t="s">
        <v>493</v>
      </c>
      <c r="DP14" s="22" t="s">
        <v>510</v>
      </c>
      <c r="EM14" s="40" t="s">
        <v>55</v>
      </c>
      <c r="EU14" s="22" t="s">
        <v>531</v>
      </c>
      <c r="FE14" s="22" t="s">
        <v>544</v>
      </c>
      <c r="FO14" s="22" t="s">
        <v>568</v>
      </c>
      <c r="FX14" s="22" t="s">
        <v>402</v>
      </c>
      <c r="GA14" s="40" t="s">
        <v>553</v>
      </c>
      <c r="GD14" s="40" t="s">
        <v>554</v>
      </c>
      <c r="GI14" s="22" t="s">
        <v>588</v>
      </c>
      <c r="GU14" s="22" t="s">
        <v>395</v>
      </c>
      <c r="GV14" s="41">
        <v>1</v>
      </c>
      <c r="GW14" s="42">
        <v>4</v>
      </c>
      <c r="GX14" s="41">
        <v>3</v>
      </c>
      <c r="GY14" s="42">
        <v>5</v>
      </c>
      <c r="GZ14" s="41">
        <v>2</v>
      </c>
      <c r="HA14" s="42">
        <v>6</v>
      </c>
      <c r="HK14" s="22" t="s">
        <v>619</v>
      </c>
      <c r="HR14" s="35" t="s">
        <v>610</v>
      </c>
      <c r="IC14" s="22" t="s">
        <v>539</v>
      </c>
      <c r="II14" s="69" t="s">
        <v>539</v>
      </c>
      <c r="IJ14" s="70"/>
      <c r="IK14" s="70"/>
      <c r="IL14" s="70"/>
      <c r="IM14" s="70"/>
      <c r="IN14" s="70"/>
      <c r="IO14" s="70"/>
      <c r="IP14" s="71"/>
      <c r="IS14" s="22" t="s">
        <v>642</v>
      </c>
      <c r="KK14" s="22" t="s">
        <v>672</v>
      </c>
      <c r="KS14" s="22">
        <v>1</v>
      </c>
      <c r="KT14" s="29" t="s">
        <v>433</v>
      </c>
      <c r="LG14" s="22" t="s">
        <v>55</v>
      </c>
      <c r="LH14" s="22" t="s">
        <v>660</v>
      </c>
      <c r="LI14" s="22">
        <v>3</v>
      </c>
      <c r="LR14" s="25"/>
      <c r="LT14" s="62" t="s">
        <v>402</v>
      </c>
      <c r="LU14" s="62" t="s">
        <v>690</v>
      </c>
      <c r="LV14" s="62"/>
      <c r="LW14" s="62"/>
      <c r="LX14" s="62"/>
      <c r="LY14" s="62"/>
      <c r="LZ14" s="62"/>
      <c r="MA14" s="62"/>
      <c r="ML14" s="22" t="s">
        <v>714</v>
      </c>
      <c r="NO14" s="23">
        <v>1</v>
      </c>
      <c r="NP14" s="39" t="s">
        <v>718</v>
      </c>
      <c r="NQ14" s="23">
        <v>2</v>
      </c>
      <c r="NR14" s="39"/>
      <c r="NS14" s="23">
        <v>3</v>
      </c>
      <c r="NT14" s="39" t="s">
        <v>719</v>
      </c>
      <c r="NU14" s="23">
        <v>4</v>
      </c>
      <c r="NV14" s="39" t="s">
        <v>719</v>
      </c>
      <c r="NW14" s="23">
        <v>5</v>
      </c>
      <c r="OF14" s="22" t="s">
        <v>400</v>
      </c>
    </row>
    <row r="15" spans="1:416" ht="15" thickBot="1">
      <c r="B15" s="22" t="s">
        <v>218</v>
      </c>
      <c r="AA15" s="22" t="s">
        <v>343</v>
      </c>
      <c r="AB15" s="22" t="s">
        <v>344</v>
      </c>
      <c r="AJ15" s="22">
        <v>2</v>
      </c>
      <c r="AK15" s="22">
        <v>1</v>
      </c>
      <c r="AL15" s="22">
        <v>3</v>
      </c>
      <c r="AM15" s="22">
        <v>4</v>
      </c>
      <c r="AN15" s="22">
        <v>5</v>
      </c>
      <c r="AO15" s="22">
        <v>6</v>
      </c>
      <c r="AS15" s="22">
        <v>1</v>
      </c>
      <c r="AT15" s="22">
        <v>2</v>
      </c>
      <c r="AU15" s="22">
        <v>1</v>
      </c>
      <c r="AV15" s="22">
        <v>2</v>
      </c>
      <c r="AW15" s="22">
        <v>3</v>
      </c>
      <c r="AX15" s="22">
        <v>1</v>
      </c>
      <c r="BB15" s="22" t="s">
        <v>218</v>
      </c>
      <c r="BI15" s="22" t="s">
        <v>372</v>
      </c>
      <c r="BN15" s="24" t="s">
        <v>402</v>
      </c>
      <c r="BO15" s="27" t="s">
        <v>731</v>
      </c>
      <c r="CA15" s="23" t="s">
        <v>395</v>
      </c>
      <c r="CB15" s="55">
        <v>5</v>
      </c>
      <c r="CC15" s="55">
        <v>6</v>
      </c>
      <c r="CD15" s="55">
        <v>4</v>
      </c>
      <c r="CE15" s="55">
        <v>2</v>
      </c>
      <c r="CF15" s="55">
        <v>3</v>
      </c>
      <c r="CK15" s="22" t="s">
        <v>409</v>
      </c>
      <c r="CS15" s="22" t="s">
        <v>443</v>
      </c>
      <c r="CY15" s="22" t="s">
        <v>452</v>
      </c>
      <c r="CZ15" s="22" t="s">
        <v>453</v>
      </c>
      <c r="DC15" s="22" t="s">
        <v>467</v>
      </c>
      <c r="DE15" s="22" t="s">
        <v>471</v>
      </c>
      <c r="DJ15" s="22" t="s">
        <v>494</v>
      </c>
      <c r="DQ15" s="22" t="s">
        <v>90</v>
      </c>
      <c r="DW15" s="30" t="s">
        <v>433</v>
      </c>
      <c r="DX15" s="30" t="s">
        <v>433</v>
      </c>
      <c r="DY15" s="30" t="s">
        <v>310</v>
      </c>
      <c r="DZ15" s="30" t="s">
        <v>310</v>
      </c>
      <c r="EA15" s="23"/>
      <c r="ED15" s="30" t="s">
        <v>433</v>
      </c>
      <c r="EE15" s="30" t="s">
        <v>433</v>
      </c>
      <c r="EF15" s="30" t="s">
        <v>310</v>
      </c>
      <c r="EG15" s="30" t="s">
        <v>310</v>
      </c>
      <c r="EH15" s="30" t="s">
        <v>433</v>
      </c>
      <c r="EI15" s="23"/>
      <c r="EL15" s="26" t="s">
        <v>514</v>
      </c>
      <c r="EV15" s="22" t="s">
        <v>533</v>
      </c>
      <c r="FP15" s="22" t="s">
        <v>569</v>
      </c>
      <c r="FZ15" s="22" t="s">
        <v>558</v>
      </c>
      <c r="GJ15" s="22" t="s">
        <v>580</v>
      </c>
      <c r="GT15" s="22" t="s">
        <v>402</v>
      </c>
      <c r="GW15" s="40" t="s">
        <v>553</v>
      </c>
      <c r="GY15" s="40" t="s">
        <v>554</v>
      </c>
      <c r="HL15" s="22" t="s">
        <v>601</v>
      </c>
      <c r="HS15" s="22" t="s">
        <v>432</v>
      </c>
      <c r="HT15" s="30" t="s">
        <v>607</v>
      </c>
      <c r="HU15" s="30" t="s">
        <v>543</v>
      </c>
      <c r="HV15" s="30"/>
      <c r="HW15" s="30" t="s">
        <v>608</v>
      </c>
      <c r="HX15" s="30" t="s">
        <v>133</v>
      </c>
      <c r="HY15" s="30" t="s">
        <v>609</v>
      </c>
      <c r="JD15" s="28" t="s">
        <v>553</v>
      </c>
      <c r="JF15" s="28" t="s">
        <v>554</v>
      </c>
      <c r="KK15" s="22" t="s">
        <v>673</v>
      </c>
      <c r="KS15" s="22">
        <v>2</v>
      </c>
      <c r="KT15" s="29" t="s">
        <v>651</v>
      </c>
      <c r="KU15" s="29" t="s">
        <v>541</v>
      </c>
      <c r="LJ15" s="22">
        <v>5</v>
      </c>
      <c r="LR15" s="25"/>
      <c r="LT15" s="33" t="s">
        <v>691</v>
      </c>
      <c r="ML15" s="22" t="s">
        <v>714</v>
      </c>
    </row>
    <row r="16" spans="1:416" ht="14.4">
      <c r="A16" s="22" t="s">
        <v>219</v>
      </c>
      <c r="AA16" s="22">
        <v>0</v>
      </c>
      <c r="AB16" s="22">
        <v>0</v>
      </c>
      <c r="AC16" s="22">
        <v>1</v>
      </c>
      <c r="AD16" s="22">
        <v>1</v>
      </c>
      <c r="AE16" s="22">
        <v>1</v>
      </c>
      <c r="AF16" s="22">
        <v>3</v>
      </c>
      <c r="AK16" s="22" t="s">
        <v>338</v>
      </c>
      <c r="AL16" s="22" t="s">
        <v>339</v>
      </c>
      <c r="AS16" s="22" t="s">
        <v>132</v>
      </c>
      <c r="AW16" s="22" t="s">
        <v>133</v>
      </c>
      <c r="BA16" s="22" t="s">
        <v>364</v>
      </c>
      <c r="BI16" s="22" t="s">
        <v>373</v>
      </c>
      <c r="BJ16" s="22" t="s">
        <v>386</v>
      </c>
      <c r="CA16" s="22" t="s">
        <v>402</v>
      </c>
      <c r="CB16" s="22" t="s">
        <v>422</v>
      </c>
      <c r="CJ16" s="22" t="s">
        <v>412</v>
      </c>
      <c r="CQ16" s="22" t="s">
        <v>459</v>
      </c>
      <c r="CW16" s="22" t="s">
        <v>403</v>
      </c>
      <c r="CX16" s="22" t="s">
        <v>445</v>
      </c>
      <c r="DA16" s="22" t="s">
        <v>403</v>
      </c>
      <c r="DB16" s="22" t="s">
        <v>445</v>
      </c>
      <c r="DP16" s="22" t="s">
        <v>139</v>
      </c>
      <c r="DW16" s="59">
        <v>1</v>
      </c>
      <c r="DX16" s="59">
        <v>2</v>
      </c>
      <c r="DY16" s="59">
        <v>3</v>
      </c>
      <c r="DZ16" s="59">
        <v>4</v>
      </c>
      <c r="EA16" s="59">
        <v>5</v>
      </c>
      <c r="ED16" s="59">
        <v>1</v>
      </c>
      <c r="EE16" s="59">
        <v>2</v>
      </c>
      <c r="EF16" s="59">
        <v>3</v>
      </c>
      <c r="EG16" s="59">
        <v>4</v>
      </c>
      <c r="EH16" s="59">
        <v>5</v>
      </c>
      <c r="EI16" s="59">
        <v>6</v>
      </c>
      <c r="EW16" s="22" t="s">
        <v>222</v>
      </c>
      <c r="FE16" s="30" t="s">
        <v>338</v>
      </c>
      <c r="FF16" s="30" t="s">
        <v>339</v>
      </c>
      <c r="FG16" s="30" t="s">
        <v>540</v>
      </c>
      <c r="FH16" s="30" t="s">
        <v>517</v>
      </c>
      <c r="FI16" s="30" t="s">
        <v>541</v>
      </c>
      <c r="FJ16" s="30" t="s">
        <v>542</v>
      </c>
      <c r="FP16" s="22" t="s">
        <v>570</v>
      </c>
      <c r="FZ16" s="22" t="s">
        <v>559</v>
      </c>
      <c r="GK16" s="22" t="s">
        <v>556</v>
      </c>
      <c r="GV16" s="22" t="s">
        <v>584</v>
      </c>
      <c r="HM16" s="22" t="s">
        <v>602</v>
      </c>
      <c r="HR16" s="22" t="s">
        <v>547</v>
      </c>
      <c r="HT16" s="40" t="s">
        <v>509</v>
      </c>
      <c r="HU16" s="40" t="s">
        <v>55</v>
      </c>
      <c r="II16" s="49" t="s">
        <v>632</v>
      </c>
      <c r="IJ16" s="50"/>
      <c r="IK16" s="97" t="s">
        <v>633</v>
      </c>
      <c r="IL16" s="97"/>
      <c r="IM16" s="98"/>
      <c r="JC16" s="22" t="s">
        <v>395</v>
      </c>
      <c r="JD16" s="30">
        <v>1</v>
      </c>
      <c r="JE16" s="30">
        <v>1</v>
      </c>
      <c r="JF16" s="30">
        <v>1</v>
      </c>
      <c r="JG16" s="30"/>
      <c r="JH16" s="30"/>
      <c r="JI16" s="30"/>
      <c r="JJ16" s="30"/>
      <c r="KK16" s="22" t="s">
        <v>674</v>
      </c>
      <c r="KS16" s="22">
        <v>3</v>
      </c>
      <c r="KT16" s="29" t="s">
        <v>651</v>
      </c>
      <c r="KU16" s="29" t="s">
        <v>667</v>
      </c>
      <c r="KV16" s="29" t="s">
        <v>668</v>
      </c>
      <c r="KW16" s="29" t="s">
        <v>541</v>
      </c>
      <c r="KX16" s="29" t="s">
        <v>132</v>
      </c>
      <c r="KY16" s="29" t="s">
        <v>542</v>
      </c>
      <c r="LR16" s="25"/>
      <c r="LT16" s="62" t="s">
        <v>688</v>
      </c>
      <c r="LU16" s="62">
        <v>2</v>
      </c>
      <c r="MJ16" s="22" t="s">
        <v>715</v>
      </c>
      <c r="NO16" s="23">
        <v>1</v>
      </c>
      <c r="NP16" s="39" t="s">
        <v>718</v>
      </c>
      <c r="NQ16" s="23">
        <v>2</v>
      </c>
      <c r="NR16" s="39" t="s">
        <v>719</v>
      </c>
      <c r="NS16" s="23">
        <v>3</v>
      </c>
      <c r="NT16" s="39" t="s">
        <v>719</v>
      </c>
      <c r="NU16" s="23">
        <v>4</v>
      </c>
      <c r="NV16" s="39" t="s">
        <v>719</v>
      </c>
      <c r="NW16" s="23">
        <v>5</v>
      </c>
    </row>
    <row r="17" spans="1:412" ht="14.4">
      <c r="A17" s="22" t="s">
        <v>220</v>
      </c>
      <c r="H17" s="22" t="s">
        <v>228</v>
      </c>
      <c r="AA17" s="22" t="s">
        <v>338</v>
      </c>
      <c r="AC17" s="22" t="s">
        <v>339</v>
      </c>
      <c r="AJ17" s="22" t="s">
        <v>351</v>
      </c>
      <c r="AK17" s="22" t="s">
        <v>352</v>
      </c>
      <c r="AL17" s="22" t="s">
        <v>344</v>
      </c>
      <c r="AS17" s="22" t="s">
        <v>357</v>
      </c>
      <c r="AT17" s="22" t="s">
        <v>361</v>
      </c>
      <c r="AU17" s="22" t="s">
        <v>358</v>
      </c>
      <c r="AV17" s="22" t="s">
        <v>359</v>
      </c>
      <c r="BB17" s="22" t="s">
        <v>366</v>
      </c>
      <c r="BI17" s="22" t="s">
        <v>387</v>
      </c>
      <c r="BJ17" s="22" t="s">
        <v>390</v>
      </c>
      <c r="BO17" s="48"/>
      <c r="BQ17" s="48" t="s">
        <v>132</v>
      </c>
      <c r="BR17" s="48" t="s">
        <v>133</v>
      </c>
      <c r="BS17" s="48"/>
      <c r="CC17" s="22" t="s">
        <v>423</v>
      </c>
      <c r="CK17" s="22" t="s">
        <v>411</v>
      </c>
      <c r="CR17" s="22" t="s">
        <v>484</v>
      </c>
      <c r="CY17" s="22" t="s">
        <v>454</v>
      </c>
      <c r="DC17" s="22" t="s">
        <v>472</v>
      </c>
      <c r="DJ17" s="22" t="s">
        <v>496</v>
      </c>
      <c r="DQ17" s="22" t="s">
        <v>515</v>
      </c>
      <c r="DY17" s="40" t="s">
        <v>509</v>
      </c>
      <c r="DZ17" s="23"/>
      <c r="EA17" s="23"/>
      <c r="EF17" s="40" t="s">
        <v>509</v>
      </c>
      <c r="EG17" s="23"/>
      <c r="EH17" s="23"/>
      <c r="EL17" s="30" t="s">
        <v>433</v>
      </c>
      <c r="EM17" s="30" t="s">
        <v>310</v>
      </c>
      <c r="EN17" s="30" t="s">
        <v>433</v>
      </c>
      <c r="EO17" s="30" t="s">
        <v>310</v>
      </c>
      <c r="EP17" s="30" t="s">
        <v>310</v>
      </c>
      <c r="EQ17" s="30" t="s">
        <v>433</v>
      </c>
      <c r="EW17" s="22" t="s">
        <v>90</v>
      </c>
      <c r="FD17" s="22" t="s">
        <v>404</v>
      </c>
      <c r="FH17" s="40" t="s">
        <v>543</v>
      </c>
      <c r="FM17" s="22" t="s">
        <v>571</v>
      </c>
      <c r="GI17" s="22" t="s">
        <v>590</v>
      </c>
      <c r="GW17" s="22" t="s">
        <v>560</v>
      </c>
      <c r="HM17" s="22" t="s">
        <v>603</v>
      </c>
      <c r="II17" s="56" t="s">
        <v>606</v>
      </c>
      <c r="IM17" s="57"/>
      <c r="KS17" s="22">
        <v>4</v>
      </c>
      <c r="KT17" s="29" t="s">
        <v>302</v>
      </c>
      <c r="KU17" s="29" t="s">
        <v>395</v>
      </c>
      <c r="KV17" s="29" t="s">
        <v>517</v>
      </c>
      <c r="LR17" s="25"/>
      <c r="LU17" s="22" t="s">
        <v>692</v>
      </c>
      <c r="LV17" s="22">
        <v>1</v>
      </c>
      <c r="LW17" s="22">
        <v>0</v>
      </c>
      <c r="LX17" s="22">
        <v>2</v>
      </c>
      <c r="LY17" s="22">
        <v>3</v>
      </c>
      <c r="LZ17" s="22">
        <v>2</v>
      </c>
    </row>
    <row r="18" spans="1:412" ht="14.4">
      <c r="B18" s="22" t="s">
        <v>221</v>
      </c>
      <c r="AA18" s="22" t="s">
        <v>345</v>
      </c>
      <c r="AB18" s="22" t="s">
        <v>346</v>
      </c>
      <c r="AC18" s="22" t="s">
        <v>347</v>
      </c>
      <c r="AD18" s="22" t="s">
        <v>344</v>
      </c>
      <c r="AJ18" s="22">
        <v>2</v>
      </c>
      <c r="AK18" s="22">
        <v>1</v>
      </c>
      <c r="AL18" s="22">
        <v>3</v>
      </c>
      <c r="AM18" s="22">
        <v>4</v>
      </c>
      <c r="AN18" s="22">
        <v>5</v>
      </c>
      <c r="AO18" s="22">
        <v>6</v>
      </c>
      <c r="AS18" s="22">
        <v>3</v>
      </c>
      <c r="AT18" s="22">
        <v>2</v>
      </c>
      <c r="AU18" s="22">
        <v>1</v>
      </c>
      <c r="AV18" s="22">
        <v>2</v>
      </c>
      <c r="AW18" s="22">
        <v>3</v>
      </c>
      <c r="AX18" s="22">
        <v>1</v>
      </c>
      <c r="BC18" s="22" t="s">
        <v>367</v>
      </c>
      <c r="BI18" s="22" t="s">
        <v>388</v>
      </c>
      <c r="BJ18" s="22" t="s">
        <v>391</v>
      </c>
      <c r="BO18" s="55">
        <v>5</v>
      </c>
      <c r="BP18" s="55">
        <v>6</v>
      </c>
      <c r="BQ18" s="55">
        <v>4</v>
      </c>
      <c r="BR18" s="55">
        <v>2</v>
      </c>
      <c r="BS18" s="55">
        <v>3</v>
      </c>
      <c r="CD18" s="22" t="s">
        <v>424</v>
      </c>
      <c r="CI18" s="22" t="s">
        <v>398</v>
      </c>
      <c r="CQ18" s="22" t="s">
        <v>139</v>
      </c>
      <c r="CY18" s="22" t="s">
        <v>447</v>
      </c>
      <c r="CZ18" s="22" t="s">
        <v>455</v>
      </c>
      <c r="DC18" s="22" t="s">
        <v>447</v>
      </c>
      <c r="DE18" s="22" t="s">
        <v>473</v>
      </c>
      <c r="DJ18" s="22" t="s">
        <v>497</v>
      </c>
      <c r="DO18" s="22" t="s">
        <v>522</v>
      </c>
      <c r="DY18" s="40" t="s">
        <v>55</v>
      </c>
      <c r="ED18" s="23"/>
      <c r="EE18" s="23"/>
      <c r="EF18" s="40" t="s">
        <v>55</v>
      </c>
      <c r="EL18" s="59">
        <v>1</v>
      </c>
      <c r="EM18" s="59">
        <v>2</v>
      </c>
      <c r="EN18" s="59">
        <v>3</v>
      </c>
      <c r="EO18" s="59">
        <v>4</v>
      </c>
      <c r="EP18" s="59">
        <v>5</v>
      </c>
      <c r="EQ18" s="59">
        <v>6</v>
      </c>
      <c r="ER18" s="59">
        <v>7</v>
      </c>
      <c r="EU18" s="22" t="s">
        <v>534</v>
      </c>
      <c r="FE18" s="22" t="s">
        <v>545</v>
      </c>
      <c r="FF18" s="22" t="s">
        <v>546</v>
      </c>
      <c r="FY18" s="22" t="s">
        <v>395</v>
      </c>
      <c r="FZ18" s="30">
        <v>6</v>
      </c>
      <c r="GA18" s="30">
        <v>4</v>
      </c>
      <c r="GB18" s="30">
        <v>1</v>
      </c>
      <c r="GC18" s="30">
        <v>5</v>
      </c>
      <c r="GD18" s="30">
        <v>2</v>
      </c>
      <c r="GE18" s="30">
        <v>3</v>
      </c>
      <c r="GJ18" s="22" t="s">
        <v>560</v>
      </c>
      <c r="GX18" s="22" t="s">
        <v>556</v>
      </c>
      <c r="HM18" s="22" t="s">
        <v>604</v>
      </c>
      <c r="HS18" s="22" t="s">
        <v>432</v>
      </c>
      <c r="HT18" s="58" t="s">
        <v>543</v>
      </c>
      <c r="HU18" s="58" t="s">
        <v>607</v>
      </c>
      <c r="HV18" s="30"/>
      <c r="HW18" s="30" t="s">
        <v>608</v>
      </c>
      <c r="HX18" s="30" t="s">
        <v>133</v>
      </c>
      <c r="HY18" s="30" t="s">
        <v>609</v>
      </c>
      <c r="II18" s="60"/>
      <c r="IJ18" s="22" t="s">
        <v>432</v>
      </c>
      <c r="IK18" s="30" t="s">
        <v>607</v>
      </c>
      <c r="IL18" s="30" t="s">
        <v>543</v>
      </c>
      <c r="IM18" s="61" t="s">
        <v>629</v>
      </c>
      <c r="IN18" s="30"/>
      <c r="IO18" s="30"/>
      <c r="IP18" s="30"/>
      <c r="JD18" s="28" t="s">
        <v>553</v>
      </c>
      <c r="JE18" s="58" t="s">
        <v>651</v>
      </c>
      <c r="JF18" s="28" t="s">
        <v>554</v>
      </c>
      <c r="LR18" s="25"/>
      <c r="LV18" s="28" t="s">
        <v>543</v>
      </c>
      <c r="LW18" s="28" t="s">
        <v>509</v>
      </c>
      <c r="NO18" s="23">
        <v>1</v>
      </c>
      <c r="NP18" s="39"/>
      <c r="NQ18" s="23">
        <v>2</v>
      </c>
      <c r="NR18" s="39" t="s">
        <v>719</v>
      </c>
      <c r="NS18" s="23">
        <v>3</v>
      </c>
      <c r="NT18" s="39" t="s">
        <v>719</v>
      </c>
      <c r="NU18" s="23">
        <v>4</v>
      </c>
      <c r="NV18" s="39" t="s">
        <v>719</v>
      </c>
      <c r="NW18" s="23">
        <v>5</v>
      </c>
    </row>
    <row r="19" spans="1:412" ht="14.4">
      <c r="C19" s="22" t="s">
        <v>222</v>
      </c>
      <c r="J19" s="33" t="s">
        <v>229</v>
      </c>
      <c r="AA19" s="22">
        <v>0</v>
      </c>
      <c r="AB19" s="22">
        <v>1</v>
      </c>
      <c r="AC19" s="22">
        <v>0</v>
      </c>
      <c r="AD19" s="22">
        <v>1</v>
      </c>
      <c r="AE19" s="22">
        <v>1</v>
      </c>
      <c r="AF19" s="22">
        <v>3</v>
      </c>
      <c r="AK19" s="22" t="s">
        <v>338</v>
      </c>
      <c r="AM19" s="22" t="s">
        <v>339</v>
      </c>
      <c r="AT19" s="22" t="s">
        <v>132</v>
      </c>
      <c r="AV19" s="22" t="s">
        <v>133</v>
      </c>
      <c r="BB19" s="22" t="s">
        <v>368</v>
      </c>
      <c r="CC19" s="22" t="s">
        <v>425</v>
      </c>
      <c r="CR19" s="22" t="s">
        <v>460</v>
      </c>
      <c r="CW19" s="22" t="s">
        <v>404</v>
      </c>
      <c r="CX19" s="22" t="s">
        <v>449</v>
      </c>
      <c r="DA19" s="22" t="s">
        <v>404</v>
      </c>
      <c r="DB19" s="22" t="s">
        <v>445</v>
      </c>
      <c r="DO19" s="22" t="s">
        <v>523</v>
      </c>
      <c r="DW19" s="26" t="s">
        <v>514</v>
      </c>
      <c r="ED19" s="26" t="s">
        <v>514</v>
      </c>
      <c r="EE19" s="23"/>
      <c r="EF19" s="23"/>
      <c r="EM19" s="40" t="s">
        <v>509</v>
      </c>
      <c r="EN19" s="23"/>
      <c r="EO19" s="23"/>
      <c r="EP19" s="23"/>
      <c r="EV19" s="22" t="s">
        <v>535</v>
      </c>
      <c r="FX19" s="22" t="s">
        <v>403</v>
      </c>
      <c r="GB19" s="40" t="s">
        <v>553</v>
      </c>
      <c r="GD19" s="40" t="s">
        <v>554</v>
      </c>
      <c r="GK19" s="22" t="s">
        <v>556</v>
      </c>
      <c r="GU19" s="22" t="s">
        <v>395</v>
      </c>
      <c r="GV19" s="41">
        <v>1</v>
      </c>
      <c r="GW19" s="72">
        <v>5</v>
      </c>
      <c r="GX19" s="41">
        <v>3</v>
      </c>
      <c r="GY19" s="72">
        <v>4</v>
      </c>
      <c r="GZ19" s="41">
        <v>2</v>
      </c>
      <c r="HA19" s="42">
        <v>6</v>
      </c>
      <c r="HL19" s="22" t="s">
        <v>605</v>
      </c>
      <c r="HR19" s="22" t="s">
        <v>549</v>
      </c>
      <c r="HT19" s="40" t="s">
        <v>55</v>
      </c>
      <c r="HU19" s="40" t="s">
        <v>509</v>
      </c>
      <c r="II19" s="60" t="s">
        <v>401</v>
      </c>
      <c r="IK19" s="28" t="s">
        <v>543</v>
      </c>
      <c r="IM19" s="73" t="s">
        <v>509</v>
      </c>
      <c r="JC19" s="22" t="s">
        <v>395</v>
      </c>
      <c r="JD19" s="30">
        <v>1</v>
      </c>
      <c r="JE19" s="30">
        <v>1</v>
      </c>
      <c r="JF19" s="30">
        <v>1</v>
      </c>
      <c r="JG19" s="22" t="s">
        <v>401</v>
      </c>
      <c r="JH19" s="22" t="s">
        <v>654</v>
      </c>
      <c r="LR19" s="25"/>
      <c r="LT19" s="22" t="s">
        <v>401</v>
      </c>
      <c r="LU19" s="22" t="s">
        <v>693</v>
      </c>
    </row>
    <row r="20" spans="1:412" ht="14.4">
      <c r="A20" s="22" t="s">
        <v>223</v>
      </c>
      <c r="AB20" s="22" t="s">
        <v>338</v>
      </c>
      <c r="AD20" s="22" t="s">
        <v>339</v>
      </c>
      <c r="AJ20" s="22" t="s">
        <v>351</v>
      </c>
      <c r="AK20" s="22" t="s">
        <v>352</v>
      </c>
      <c r="AL20" s="22" t="s">
        <v>353</v>
      </c>
      <c r="AM20" s="22" t="s">
        <v>354</v>
      </c>
      <c r="AS20" s="22" t="s">
        <v>360</v>
      </c>
      <c r="AT20" s="22" t="s">
        <v>136</v>
      </c>
      <c r="BA20" s="22" t="s">
        <v>383</v>
      </c>
      <c r="BN20" s="24" t="s">
        <v>403</v>
      </c>
      <c r="BO20" s="27" t="s">
        <v>732</v>
      </c>
      <c r="CY20" s="22" t="s">
        <v>456</v>
      </c>
      <c r="CZ20" s="22" t="s">
        <v>457</v>
      </c>
      <c r="DC20" s="22" t="s">
        <v>474</v>
      </c>
      <c r="DJ20" s="22" t="s">
        <v>498</v>
      </c>
      <c r="DP20" s="22" t="s">
        <v>518</v>
      </c>
      <c r="EM20" s="40" t="s">
        <v>55</v>
      </c>
      <c r="EV20" s="22" t="s">
        <v>536</v>
      </c>
      <c r="FE20" s="63" t="s">
        <v>338</v>
      </c>
      <c r="FF20" s="30" t="s">
        <v>339</v>
      </c>
      <c r="FG20" s="30" t="s">
        <v>540</v>
      </c>
      <c r="FH20" s="58" t="s">
        <v>517</v>
      </c>
      <c r="FI20" s="30" t="s">
        <v>541</v>
      </c>
      <c r="FJ20" s="30" t="s">
        <v>542</v>
      </c>
      <c r="FZ20" s="22" t="s">
        <v>555</v>
      </c>
      <c r="GI20" s="22" t="s">
        <v>591</v>
      </c>
      <c r="GW20" s="40" t="s">
        <v>553</v>
      </c>
      <c r="GY20" s="40" t="s">
        <v>554</v>
      </c>
      <c r="HL20" s="22" t="s">
        <v>620</v>
      </c>
      <c r="II20" s="60"/>
      <c r="IM20" s="57"/>
      <c r="JH20" s="22" t="s">
        <v>655</v>
      </c>
      <c r="LR20" s="25"/>
      <c r="LU20" s="22" t="s">
        <v>692</v>
      </c>
      <c r="LV20" s="22">
        <v>1</v>
      </c>
      <c r="LW20" s="22">
        <v>0</v>
      </c>
      <c r="LX20" s="22">
        <v>2</v>
      </c>
      <c r="LY20" s="22">
        <v>3</v>
      </c>
      <c r="LZ20" s="22">
        <v>2</v>
      </c>
      <c r="NO20" s="23">
        <v>1</v>
      </c>
      <c r="NP20" s="39" t="s">
        <v>719</v>
      </c>
      <c r="NQ20" s="23">
        <v>2</v>
      </c>
      <c r="NR20" s="39" t="s">
        <v>719</v>
      </c>
      <c r="NS20" s="23">
        <v>3</v>
      </c>
      <c r="NT20" s="39" t="s">
        <v>719</v>
      </c>
      <c r="NU20" s="23">
        <v>4</v>
      </c>
      <c r="NV20" s="39" t="s">
        <v>719</v>
      </c>
      <c r="NW20" s="23">
        <v>5</v>
      </c>
    </row>
    <row r="21" spans="1:412" ht="14.4">
      <c r="A21" s="22" t="s">
        <v>225</v>
      </c>
      <c r="H21" s="22" t="s">
        <v>228</v>
      </c>
      <c r="AA21" s="22" t="s">
        <v>348</v>
      </c>
      <c r="AB21" s="22" t="s">
        <v>344</v>
      </c>
      <c r="AJ21" s="22">
        <v>2</v>
      </c>
      <c r="AK21" s="22">
        <v>4</v>
      </c>
      <c r="AL21" s="22">
        <v>3</v>
      </c>
      <c r="AM21" s="22">
        <v>1</v>
      </c>
      <c r="AN21" s="22">
        <v>5</v>
      </c>
      <c r="AO21" s="22">
        <v>6</v>
      </c>
      <c r="BB21" s="22" t="s">
        <v>369</v>
      </c>
      <c r="CA21" s="24"/>
      <c r="CD21" s="48" t="s">
        <v>426</v>
      </c>
      <c r="CE21" s="48"/>
      <c r="CY21" s="22" t="s">
        <v>452</v>
      </c>
      <c r="CZ21" s="22" t="s">
        <v>458</v>
      </c>
      <c r="DC21" s="22" t="s">
        <v>447</v>
      </c>
      <c r="DE21" s="22" t="s">
        <v>475</v>
      </c>
      <c r="DJ21" s="22" t="s">
        <v>499</v>
      </c>
      <c r="DO21" s="22" t="s">
        <v>521</v>
      </c>
      <c r="DW21" s="30" t="s">
        <v>433</v>
      </c>
      <c r="DX21" s="30" t="s">
        <v>433</v>
      </c>
      <c r="DY21" s="30" t="s">
        <v>310</v>
      </c>
      <c r="DZ21" s="30" t="s">
        <v>310</v>
      </c>
      <c r="EA21" s="23"/>
      <c r="ED21" s="30" t="s">
        <v>433</v>
      </c>
      <c r="EE21" s="30" t="s">
        <v>433</v>
      </c>
      <c r="EF21" s="30" t="s">
        <v>310</v>
      </c>
      <c r="EG21" s="30" t="s">
        <v>310</v>
      </c>
      <c r="EH21" s="30" t="s">
        <v>433</v>
      </c>
      <c r="EI21" s="23"/>
      <c r="EL21" s="26" t="s">
        <v>514</v>
      </c>
      <c r="EW21" s="22" t="s">
        <v>537</v>
      </c>
      <c r="FD21" s="22" t="s">
        <v>547</v>
      </c>
      <c r="FE21" s="40" t="s">
        <v>509</v>
      </c>
      <c r="FH21" s="40" t="s">
        <v>543</v>
      </c>
      <c r="FZ21" s="22" t="s">
        <v>556</v>
      </c>
      <c r="GJ21" s="22" t="s">
        <v>580</v>
      </c>
      <c r="GX21" s="22" t="s">
        <v>583</v>
      </c>
      <c r="HJ21" s="22" t="s">
        <v>539</v>
      </c>
      <c r="HS21" s="22" t="s">
        <v>432</v>
      </c>
      <c r="HT21" s="58" t="s">
        <v>543</v>
      </c>
      <c r="HU21" s="58" t="s">
        <v>607</v>
      </c>
      <c r="HV21" s="30"/>
      <c r="HW21" s="30" t="s">
        <v>608</v>
      </c>
      <c r="HX21" s="30" t="s">
        <v>133</v>
      </c>
      <c r="HY21" s="30" t="s">
        <v>609</v>
      </c>
      <c r="II21" s="60"/>
      <c r="IJ21" s="22" t="s">
        <v>432</v>
      </c>
      <c r="IK21" s="58" t="s">
        <v>629</v>
      </c>
      <c r="IL21" s="30" t="s">
        <v>543</v>
      </c>
      <c r="IM21" s="74" t="s">
        <v>607</v>
      </c>
      <c r="JH21" s="22" t="s">
        <v>656</v>
      </c>
      <c r="LR21" s="25"/>
      <c r="LV21" s="28" t="s">
        <v>543</v>
      </c>
      <c r="LX21" s="28" t="s">
        <v>509</v>
      </c>
      <c r="OD21" s="22" t="s">
        <v>758</v>
      </c>
      <c r="OS21" s="22" t="s">
        <v>758</v>
      </c>
    </row>
    <row r="22" spans="1:412" ht="14.4">
      <c r="B22" s="22" t="s">
        <v>224</v>
      </c>
      <c r="AA22" s="22">
        <v>0</v>
      </c>
      <c r="AB22" s="22">
        <v>1</v>
      </c>
      <c r="AC22" s="22">
        <v>0</v>
      </c>
      <c r="AD22" s="22">
        <v>1</v>
      </c>
      <c r="AE22" s="22">
        <v>1</v>
      </c>
      <c r="AF22" s="22">
        <v>3</v>
      </c>
      <c r="AL22" s="22" t="s">
        <v>338</v>
      </c>
      <c r="AN22" s="22" t="s">
        <v>339</v>
      </c>
      <c r="BC22" s="22" t="s">
        <v>370</v>
      </c>
      <c r="BO22" s="48"/>
      <c r="BR22" s="48" t="s">
        <v>132</v>
      </c>
      <c r="BS22" s="48" t="s">
        <v>133</v>
      </c>
      <c r="CA22" s="23" t="s">
        <v>395</v>
      </c>
      <c r="CB22" s="55">
        <v>5</v>
      </c>
      <c r="CC22" s="55">
        <v>6</v>
      </c>
      <c r="CD22" s="55">
        <v>4</v>
      </c>
      <c r="CE22" s="55">
        <v>2</v>
      </c>
      <c r="CF22" s="55">
        <v>3</v>
      </c>
      <c r="CW22" s="33" t="s">
        <v>461</v>
      </c>
      <c r="CX22" s="22" t="s">
        <v>449</v>
      </c>
      <c r="DA22" s="22" t="s">
        <v>476</v>
      </c>
      <c r="DB22" s="22" t="s">
        <v>449</v>
      </c>
      <c r="DW22" s="59">
        <v>1</v>
      </c>
      <c r="DX22" s="59">
        <v>2</v>
      </c>
      <c r="DY22" s="59">
        <v>3</v>
      </c>
      <c r="DZ22" s="59">
        <v>4</v>
      </c>
      <c r="EA22" s="59">
        <v>5</v>
      </c>
      <c r="ED22" s="59">
        <v>1</v>
      </c>
      <c r="EE22" s="59">
        <v>2</v>
      </c>
      <c r="EF22" s="59">
        <v>3</v>
      </c>
      <c r="EG22" s="59">
        <v>4</v>
      </c>
      <c r="EH22" s="59">
        <v>5</v>
      </c>
      <c r="EI22" s="59">
        <v>6</v>
      </c>
      <c r="EW22" s="22" t="s">
        <v>538</v>
      </c>
      <c r="FE22" s="58" t="s">
        <v>517</v>
      </c>
      <c r="FF22" s="30" t="s">
        <v>339</v>
      </c>
      <c r="FG22" s="30" t="s">
        <v>540</v>
      </c>
      <c r="FH22" s="63" t="s">
        <v>338</v>
      </c>
      <c r="FI22" s="30" t="s">
        <v>541</v>
      </c>
      <c r="FJ22" s="30" t="s">
        <v>542</v>
      </c>
      <c r="FZ22" s="30">
        <v>6</v>
      </c>
      <c r="GA22" s="30">
        <v>4</v>
      </c>
      <c r="GB22" s="58">
        <v>2</v>
      </c>
      <c r="GC22" s="30">
        <v>5</v>
      </c>
      <c r="GD22" s="58">
        <v>1</v>
      </c>
      <c r="GE22" s="30">
        <v>3</v>
      </c>
      <c r="GK22" s="22" t="s">
        <v>556</v>
      </c>
      <c r="HR22" s="33" t="s">
        <v>612</v>
      </c>
      <c r="HT22" s="40" t="s">
        <v>55</v>
      </c>
      <c r="HW22" s="40" t="s">
        <v>509</v>
      </c>
      <c r="II22" s="65" t="s">
        <v>461</v>
      </c>
      <c r="IL22" s="28" t="s">
        <v>631</v>
      </c>
      <c r="IM22" s="57"/>
      <c r="LR22" s="25"/>
      <c r="LT22" s="22" t="s">
        <v>402</v>
      </c>
      <c r="LU22" s="22" t="s">
        <v>695</v>
      </c>
      <c r="OD22" s="22" t="s">
        <v>759</v>
      </c>
      <c r="OS22" s="22" t="s">
        <v>748</v>
      </c>
    </row>
    <row r="23" spans="1:412" ht="14.4">
      <c r="C23" s="22" t="s">
        <v>226</v>
      </c>
      <c r="AB23" s="22" t="s">
        <v>338</v>
      </c>
      <c r="AE23" s="22" t="s">
        <v>339</v>
      </c>
      <c r="AJ23" s="22" t="s">
        <v>351</v>
      </c>
      <c r="AK23" s="22" t="s">
        <v>352</v>
      </c>
      <c r="AL23" s="22" t="s">
        <v>344</v>
      </c>
      <c r="BB23" s="22" t="s">
        <v>371</v>
      </c>
      <c r="BO23" s="55">
        <v>5</v>
      </c>
      <c r="BP23" s="55">
        <v>6</v>
      </c>
      <c r="BQ23" s="55">
        <v>4</v>
      </c>
      <c r="BR23" s="55">
        <v>2</v>
      </c>
      <c r="BS23" s="55">
        <v>3</v>
      </c>
      <c r="CA23" s="22" t="s">
        <v>403</v>
      </c>
      <c r="CB23" s="22" t="s">
        <v>427</v>
      </c>
      <c r="CX23" s="22" t="s">
        <v>139</v>
      </c>
      <c r="DC23" s="22" t="s">
        <v>477</v>
      </c>
      <c r="DF23" s="22" t="s">
        <v>478</v>
      </c>
      <c r="DJ23" s="22" t="s">
        <v>500</v>
      </c>
      <c r="DY23" s="40" t="s">
        <v>509</v>
      </c>
      <c r="DZ23" s="23"/>
      <c r="EA23" s="23"/>
      <c r="EF23" s="40" t="s">
        <v>509</v>
      </c>
      <c r="EG23" s="23"/>
      <c r="EH23" s="23"/>
      <c r="EL23" s="30" t="s">
        <v>433</v>
      </c>
      <c r="EM23" s="30" t="s">
        <v>310</v>
      </c>
      <c r="EN23" s="30" t="s">
        <v>433</v>
      </c>
      <c r="EO23" s="30" t="s">
        <v>310</v>
      </c>
      <c r="EP23" s="30" t="s">
        <v>310</v>
      </c>
      <c r="EQ23" s="30" t="s">
        <v>433</v>
      </c>
      <c r="EU23" s="22" t="s">
        <v>539</v>
      </c>
      <c r="FE23" s="22" t="s">
        <v>548</v>
      </c>
      <c r="GB23" s="40" t="s">
        <v>553</v>
      </c>
      <c r="GD23" s="40" t="s">
        <v>554</v>
      </c>
      <c r="GK23" s="22" t="s">
        <v>581</v>
      </c>
      <c r="GU23" s="22" t="s">
        <v>395</v>
      </c>
      <c r="GV23" s="41">
        <v>1</v>
      </c>
      <c r="GW23" s="42">
        <v>5</v>
      </c>
      <c r="GX23" s="41">
        <v>3</v>
      </c>
      <c r="GY23" s="42">
        <v>4</v>
      </c>
      <c r="GZ23" s="41">
        <v>2</v>
      </c>
      <c r="HA23" s="42">
        <v>6</v>
      </c>
      <c r="II23" s="60"/>
      <c r="IM23" s="57"/>
      <c r="LR23" s="25"/>
      <c r="LU23" s="22" t="s">
        <v>692</v>
      </c>
      <c r="LV23" s="22">
        <v>1</v>
      </c>
      <c r="LW23" s="22">
        <v>0</v>
      </c>
      <c r="LX23" s="22">
        <v>2</v>
      </c>
      <c r="LY23" s="22">
        <v>3</v>
      </c>
      <c r="LZ23" s="22">
        <v>2</v>
      </c>
      <c r="OS23" s="80" t="s">
        <v>749</v>
      </c>
    </row>
    <row r="24" spans="1:412" ht="15" thickBot="1">
      <c r="C24" s="22" t="s">
        <v>227</v>
      </c>
      <c r="AA24" s="22" t="s">
        <v>343</v>
      </c>
      <c r="AB24" s="22" t="s">
        <v>344</v>
      </c>
      <c r="AJ24" s="22">
        <v>2</v>
      </c>
      <c r="AK24" s="22">
        <v>4</v>
      </c>
      <c r="AL24" s="22">
        <v>3</v>
      </c>
      <c r="AM24" s="22">
        <v>1</v>
      </c>
      <c r="AN24" s="22">
        <v>5</v>
      </c>
      <c r="AO24" s="22">
        <v>6</v>
      </c>
      <c r="BA24" s="22" t="s">
        <v>374</v>
      </c>
      <c r="CC24" s="22" t="s">
        <v>428</v>
      </c>
      <c r="CY24" s="22" t="s">
        <v>462</v>
      </c>
      <c r="DC24" s="22" t="s">
        <v>467</v>
      </c>
      <c r="DE24" s="22" t="s">
        <v>453</v>
      </c>
      <c r="DJ24" s="22" t="s">
        <v>501</v>
      </c>
      <c r="DZ24" s="40" t="s">
        <v>55</v>
      </c>
      <c r="ED24" s="23"/>
      <c r="EE24" s="23"/>
      <c r="EF24" s="23"/>
      <c r="EG24" s="40" t="s">
        <v>55</v>
      </c>
      <c r="EL24" s="59">
        <v>1</v>
      </c>
      <c r="EM24" s="59">
        <v>2</v>
      </c>
      <c r="EN24" s="59">
        <v>3</v>
      </c>
      <c r="EO24" s="59">
        <v>4</v>
      </c>
      <c r="EP24" s="59">
        <v>5</v>
      </c>
      <c r="EQ24" s="59">
        <v>6</v>
      </c>
      <c r="ER24" s="59">
        <v>7</v>
      </c>
      <c r="FZ24" s="22" t="s">
        <v>557</v>
      </c>
      <c r="GL24" s="22" t="s">
        <v>582</v>
      </c>
      <c r="GT24" s="22" t="s">
        <v>403</v>
      </c>
      <c r="GX24" s="40" t="s">
        <v>553</v>
      </c>
      <c r="GZ24" s="40" t="s">
        <v>554</v>
      </c>
      <c r="HS24" s="22" t="s">
        <v>432</v>
      </c>
      <c r="HT24" s="30" t="s">
        <v>607</v>
      </c>
      <c r="HU24" s="30" t="s">
        <v>543</v>
      </c>
      <c r="HV24" s="30"/>
      <c r="HW24" s="30" t="s">
        <v>608</v>
      </c>
      <c r="HX24" s="30" t="s">
        <v>133</v>
      </c>
      <c r="HY24" s="30" t="s">
        <v>609</v>
      </c>
      <c r="II24" s="69" t="s">
        <v>539</v>
      </c>
      <c r="IJ24" s="70"/>
      <c r="IK24" s="70"/>
      <c r="IL24" s="70"/>
      <c r="IM24" s="71"/>
      <c r="LR24" s="25"/>
      <c r="LW24" s="28" t="s">
        <v>543</v>
      </c>
      <c r="LX24" s="28" t="s">
        <v>509</v>
      </c>
      <c r="OK24" s="22" t="s">
        <v>747</v>
      </c>
      <c r="OL24" s="78">
        <v>1</v>
      </c>
      <c r="OM24" s="78">
        <v>2</v>
      </c>
      <c r="ON24" s="78">
        <v>3</v>
      </c>
      <c r="OO24" s="78">
        <v>2</v>
      </c>
      <c r="OP24" s="83">
        <v>1</v>
      </c>
      <c r="OQ24" s="25" t="s">
        <v>745</v>
      </c>
      <c r="OS24" s="80" t="s">
        <v>750</v>
      </c>
    </row>
    <row r="25" spans="1:412" ht="14.4">
      <c r="AA25" s="22">
        <v>0</v>
      </c>
      <c r="AB25" s="22">
        <v>1</v>
      </c>
      <c r="AC25" s="22">
        <v>0</v>
      </c>
      <c r="AD25" s="22">
        <v>1</v>
      </c>
      <c r="AE25" s="22">
        <v>1</v>
      </c>
      <c r="AF25" s="22">
        <v>3</v>
      </c>
      <c r="AL25" s="22" t="s">
        <v>338</v>
      </c>
      <c r="AO25" s="22" t="s">
        <v>339</v>
      </c>
      <c r="BA25" s="22" t="s">
        <v>372</v>
      </c>
      <c r="BN25" s="24" t="s">
        <v>404</v>
      </c>
      <c r="BO25" s="27" t="s">
        <v>733</v>
      </c>
      <c r="CC25" s="22" t="s">
        <v>429</v>
      </c>
      <c r="DA25" s="22" t="s">
        <v>479</v>
      </c>
      <c r="DB25" s="22" t="s">
        <v>445</v>
      </c>
      <c r="DW25" s="26" t="s">
        <v>516</v>
      </c>
      <c r="ED25" s="26" t="s">
        <v>516</v>
      </c>
      <c r="EE25" s="23"/>
      <c r="EF25" s="23"/>
      <c r="EM25" s="40" t="s">
        <v>509</v>
      </c>
      <c r="EN25" s="23"/>
      <c r="EO25" s="23"/>
      <c r="EP25" s="23"/>
      <c r="FE25" s="30" t="s">
        <v>517</v>
      </c>
      <c r="FF25" s="63" t="s">
        <v>339</v>
      </c>
      <c r="FG25" s="58" t="s">
        <v>540</v>
      </c>
      <c r="FH25" s="30" t="s">
        <v>338</v>
      </c>
      <c r="FI25" s="30" t="s">
        <v>541</v>
      </c>
      <c r="FJ25" s="30" t="s">
        <v>542</v>
      </c>
      <c r="GI25" s="22" t="s">
        <v>592</v>
      </c>
      <c r="GV25" s="22" t="s">
        <v>579</v>
      </c>
      <c r="HR25" s="22" t="s">
        <v>404</v>
      </c>
      <c r="HW25" s="28" t="s">
        <v>543</v>
      </c>
      <c r="LR25" s="25"/>
      <c r="LT25" s="22" t="s">
        <v>403</v>
      </c>
      <c r="LU25" s="22" t="s">
        <v>694</v>
      </c>
      <c r="OD25" s="22" t="s">
        <v>760</v>
      </c>
      <c r="OE25" s="22" t="s">
        <v>761</v>
      </c>
      <c r="OK25" s="79" t="s">
        <v>720</v>
      </c>
      <c r="OL25" s="29">
        <v>2</v>
      </c>
      <c r="OM25" s="29">
        <v>3</v>
      </c>
      <c r="ON25" s="29">
        <v>2</v>
      </c>
      <c r="OO25" s="29">
        <v>1</v>
      </c>
      <c r="OP25" s="81" t="s">
        <v>721</v>
      </c>
      <c r="OQ25" s="79" t="s">
        <v>720</v>
      </c>
      <c r="OS25" s="82" t="s">
        <v>751</v>
      </c>
    </row>
    <row r="26" spans="1:412" ht="14.4">
      <c r="AB26" s="22" t="s">
        <v>338</v>
      </c>
      <c r="AF26" s="22" t="s">
        <v>339</v>
      </c>
      <c r="AJ26" s="22" t="s">
        <v>351</v>
      </c>
      <c r="AK26" s="22" t="s">
        <v>352</v>
      </c>
      <c r="AL26" s="22" t="s">
        <v>353</v>
      </c>
      <c r="AM26" s="22" t="s">
        <v>354</v>
      </c>
      <c r="BA26" s="22" t="s">
        <v>373</v>
      </c>
      <c r="CD26" s="22" t="s">
        <v>430</v>
      </c>
      <c r="CX26" s="22" t="s">
        <v>463</v>
      </c>
      <c r="DC26" s="22" t="s">
        <v>480</v>
      </c>
      <c r="DJ26" s="22" t="s">
        <v>502</v>
      </c>
      <c r="EM26" s="40" t="s">
        <v>55</v>
      </c>
      <c r="FD26" s="22" t="s">
        <v>549</v>
      </c>
      <c r="FF26" s="40" t="s">
        <v>509</v>
      </c>
      <c r="FG26" s="40" t="s">
        <v>543</v>
      </c>
      <c r="FY26" s="22" t="s">
        <v>395</v>
      </c>
      <c r="FZ26" s="30">
        <v>6</v>
      </c>
      <c r="GA26" s="30">
        <v>4</v>
      </c>
      <c r="GB26" s="30">
        <v>2</v>
      </c>
      <c r="GC26" s="30">
        <v>5</v>
      </c>
      <c r="GD26" s="30">
        <v>1</v>
      </c>
      <c r="GE26" s="30">
        <v>3</v>
      </c>
      <c r="GJ26" s="22" t="s">
        <v>560</v>
      </c>
      <c r="GW26" s="22" t="s">
        <v>580</v>
      </c>
      <c r="LR26" s="25"/>
      <c r="LU26" s="22" t="s">
        <v>692</v>
      </c>
      <c r="LV26" s="22">
        <v>1</v>
      </c>
      <c r="LW26" s="22">
        <v>0</v>
      </c>
      <c r="LX26" s="22">
        <v>2</v>
      </c>
      <c r="LY26" s="22">
        <v>3</v>
      </c>
      <c r="LZ26" s="22">
        <v>2</v>
      </c>
      <c r="MO26" s="22" t="s">
        <v>793</v>
      </c>
      <c r="OD26" s="22" t="s">
        <v>762</v>
      </c>
      <c r="OE26" s="22" t="s">
        <v>763</v>
      </c>
      <c r="OK26" s="79" t="s">
        <v>746</v>
      </c>
      <c r="OL26" s="59" t="s">
        <v>721</v>
      </c>
      <c r="OM26" s="29">
        <v>1</v>
      </c>
      <c r="ON26" s="29">
        <v>2</v>
      </c>
      <c r="OO26" s="29">
        <v>3</v>
      </c>
      <c r="OP26" s="29">
        <v>2</v>
      </c>
      <c r="OQ26" s="79" t="s">
        <v>746</v>
      </c>
    </row>
    <row r="27" spans="1:412" ht="14.4">
      <c r="AA27" s="22" t="s">
        <v>345</v>
      </c>
      <c r="AB27" s="22" t="s">
        <v>346</v>
      </c>
      <c r="AC27" s="22" t="s">
        <v>347</v>
      </c>
      <c r="AD27" s="22" t="s">
        <v>349</v>
      </c>
      <c r="AE27" s="22" t="s">
        <v>350</v>
      </c>
      <c r="BB27" s="22" t="s">
        <v>376</v>
      </c>
      <c r="DC27" s="22" t="s">
        <v>447</v>
      </c>
      <c r="DE27" s="22" t="s">
        <v>481</v>
      </c>
      <c r="DJ27" s="22" t="s">
        <v>503</v>
      </c>
      <c r="DW27" s="30" t="s">
        <v>433</v>
      </c>
      <c r="DX27" s="30" t="s">
        <v>433</v>
      </c>
      <c r="DY27" s="30" t="s">
        <v>310</v>
      </c>
      <c r="DZ27" s="30" t="s">
        <v>310</v>
      </c>
      <c r="EA27" s="23"/>
      <c r="ED27" s="30" t="s">
        <v>433</v>
      </c>
      <c r="EE27" s="30" t="s">
        <v>433</v>
      </c>
      <c r="EF27" s="30" t="s">
        <v>310</v>
      </c>
      <c r="EG27" s="30" t="s">
        <v>310</v>
      </c>
      <c r="EH27" s="30" t="s">
        <v>433</v>
      </c>
      <c r="EI27" s="23"/>
      <c r="EL27" s="26" t="s">
        <v>514</v>
      </c>
      <c r="FE27" s="30" t="s">
        <v>517</v>
      </c>
      <c r="FF27" s="58" t="s">
        <v>540</v>
      </c>
      <c r="FG27" s="63" t="s">
        <v>339</v>
      </c>
      <c r="FH27" s="30" t="s">
        <v>338</v>
      </c>
      <c r="FI27" s="30" t="s">
        <v>541</v>
      </c>
      <c r="FJ27" s="30" t="s">
        <v>542</v>
      </c>
      <c r="FX27" s="33" t="s">
        <v>461</v>
      </c>
      <c r="GC27" s="40" t="s">
        <v>561</v>
      </c>
      <c r="GK27" s="22" t="s">
        <v>556</v>
      </c>
      <c r="GX27" s="22" t="s">
        <v>556</v>
      </c>
      <c r="HS27" s="22" t="s">
        <v>432</v>
      </c>
      <c r="HT27" s="30" t="s">
        <v>607</v>
      </c>
      <c r="HU27" s="30" t="s">
        <v>543</v>
      </c>
      <c r="HV27" s="30"/>
      <c r="HW27" s="30" t="s">
        <v>608</v>
      </c>
      <c r="HX27" s="30" t="s">
        <v>133</v>
      </c>
      <c r="HY27" s="30" t="s">
        <v>609</v>
      </c>
      <c r="LR27" s="25"/>
      <c r="LW27" s="28" t="s">
        <v>543</v>
      </c>
      <c r="LY27" s="28" t="s">
        <v>509</v>
      </c>
      <c r="OD27" s="22" t="s">
        <v>764</v>
      </c>
      <c r="OT27" s="22" t="s">
        <v>754</v>
      </c>
      <c r="OV27" s="22" t="s">
        <v>755</v>
      </c>
    </row>
    <row r="28" spans="1:412" ht="14.4">
      <c r="BB28" s="22" t="s">
        <v>389</v>
      </c>
      <c r="DA28" s="33" t="s">
        <v>461</v>
      </c>
      <c r="DB28" s="22" t="s">
        <v>445</v>
      </c>
      <c r="DW28" s="59">
        <v>1</v>
      </c>
      <c r="DX28" s="59">
        <v>2</v>
      </c>
      <c r="DY28" s="59">
        <v>3</v>
      </c>
      <c r="DZ28" s="59">
        <v>4</v>
      </c>
      <c r="EA28" s="59">
        <v>5</v>
      </c>
      <c r="ED28" s="59">
        <v>1</v>
      </c>
      <c r="EE28" s="59">
        <v>2</v>
      </c>
      <c r="EF28" s="59">
        <v>3</v>
      </c>
      <c r="EG28" s="59">
        <v>4</v>
      </c>
      <c r="EH28" s="59">
        <v>5</v>
      </c>
      <c r="EI28" s="59">
        <v>6</v>
      </c>
      <c r="EN28" s="41" t="s">
        <v>517</v>
      </c>
      <c r="FE28" s="22" t="s">
        <v>548</v>
      </c>
      <c r="GK28" s="22" t="s">
        <v>586</v>
      </c>
      <c r="GU28" s="22" t="s">
        <v>395</v>
      </c>
      <c r="GV28" s="41">
        <v>1</v>
      </c>
      <c r="GW28" s="42">
        <v>5</v>
      </c>
      <c r="GX28" s="63">
        <v>2</v>
      </c>
      <c r="GY28" s="42">
        <v>4</v>
      </c>
      <c r="GZ28" s="63">
        <v>3</v>
      </c>
      <c r="HA28" s="42">
        <v>6</v>
      </c>
      <c r="HR28" s="22" t="s">
        <v>404</v>
      </c>
      <c r="HX28" s="28" t="s">
        <v>543</v>
      </c>
      <c r="LR28" s="25"/>
      <c r="LT28" s="22" t="s">
        <v>404</v>
      </c>
      <c r="LU28" s="22" t="s">
        <v>696</v>
      </c>
      <c r="MQ28" s="22" t="s">
        <v>770</v>
      </c>
      <c r="MU28" s="89">
        <v>1</v>
      </c>
      <c r="MV28" s="22">
        <v>1</v>
      </c>
      <c r="MW28" s="22">
        <v>1</v>
      </c>
      <c r="MX28" s="22">
        <v>0</v>
      </c>
      <c r="MY28" s="22">
        <v>0</v>
      </c>
      <c r="MZ28" s="22">
        <v>1</v>
      </c>
      <c r="NB28" s="22" t="s">
        <v>786</v>
      </c>
      <c r="OT28" s="22" t="s">
        <v>752</v>
      </c>
      <c r="OV28" s="22" t="s">
        <v>756</v>
      </c>
    </row>
    <row r="29" spans="1:412">
      <c r="BA29" s="22" t="s">
        <v>377</v>
      </c>
      <c r="DC29" s="22" t="s">
        <v>482</v>
      </c>
      <c r="DF29" s="22" t="s">
        <v>483</v>
      </c>
      <c r="DJ29" s="22" t="s">
        <v>519</v>
      </c>
      <c r="DY29" s="40" t="s">
        <v>509</v>
      </c>
      <c r="DZ29" s="23"/>
      <c r="EA29" s="23"/>
      <c r="EF29" s="40" t="s">
        <v>509</v>
      </c>
      <c r="EG29" s="23"/>
      <c r="EH29" s="23"/>
      <c r="FX29" s="22" t="s">
        <v>562</v>
      </c>
      <c r="GL29" s="22" t="s">
        <v>582</v>
      </c>
      <c r="GV29" s="40" t="s">
        <v>585</v>
      </c>
      <c r="GX29" s="40" t="s">
        <v>553</v>
      </c>
      <c r="GZ29" s="40" t="s">
        <v>554</v>
      </c>
      <c r="LR29" s="25"/>
      <c r="LU29" s="22" t="s">
        <v>692</v>
      </c>
      <c r="LV29" s="22">
        <v>1</v>
      </c>
      <c r="LW29" s="22">
        <v>0</v>
      </c>
      <c r="LX29" s="22">
        <v>2</v>
      </c>
      <c r="LY29" s="22">
        <v>3</v>
      </c>
      <c r="LZ29" s="22">
        <v>2</v>
      </c>
      <c r="MO29" s="22" t="s">
        <v>772</v>
      </c>
      <c r="OT29" s="22" t="s">
        <v>753</v>
      </c>
      <c r="OV29" s="22" t="s">
        <v>757</v>
      </c>
    </row>
    <row r="30" spans="1:412" ht="14.4">
      <c r="BB30" s="22" t="s">
        <v>378</v>
      </c>
      <c r="DJ30" s="22" t="s">
        <v>520</v>
      </c>
      <c r="DZ30" s="40" t="s">
        <v>55</v>
      </c>
      <c r="ED30" s="23"/>
      <c r="EE30" s="23"/>
      <c r="EF30" s="23"/>
      <c r="EG30" s="40" t="s">
        <v>55</v>
      </c>
      <c r="EL30" s="30" t="s">
        <v>433</v>
      </c>
      <c r="EM30" s="30" t="s">
        <v>310</v>
      </c>
      <c r="EN30" s="30" t="s">
        <v>433</v>
      </c>
      <c r="EO30" s="30" t="s">
        <v>310</v>
      </c>
      <c r="EP30" s="30" t="s">
        <v>310</v>
      </c>
      <c r="EQ30" s="30" t="s">
        <v>433</v>
      </c>
      <c r="FD30" s="22" t="s">
        <v>539</v>
      </c>
      <c r="GI30" s="22" t="s">
        <v>583</v>
      </c>
      <c r="GX30" s="22" t="s">
        <v>581</v>
      </c>
      <c r="HS30" s="22" t="s">
        <v>432</v>
      </c>
      <c r="HT30" s="30" t="s">
        <v>607</v>
      </c>
      <c r="HU30" s="30" t="s">
        <v>543</v>
      </c>
      <c r="HV30" s="30"/>
      <c r="HW30" s="30" t="s">
        <v>608</v>
      </c>
      <c r="HX30" s="30" t="s">
        <v>133</v>
      </c>
      <c r="HY30" s="30" t="s">
        <v>609</v>
      </c>
      <c r="LR30" s="25"/>
      <c r="LX30" s="28" t="s">
        <v>543</v>
      </c>
      <c r="LY30" s="28" t="s">
        <v>509</v>
      </c>
      <c r="MQ30" s="22" t="s">
        <v>771</v>
      </c>
      <c r="MU30" s="89">
        <v>1</v>
      </c>
      <c r="MV30" s="22">
        <v>0</v>
      </c>
      <c r="MW30" s="22">
        <v>0</v>
      </c>
      <c r="MX30" s="22">
        <v>0</v>
      </c>
      <c r="MY30" s="22">
        <v>1</v>
      </c>
      <c r="MZ30" s="22">
        <v>1</v>
      </c>
    </row>
    <row r="31" spans="1:412" ht="14.4">
      <c r="BB31" s="22" t="s">
        <v>379</v>
      </c>
      <c r="DB31" s="22" t="s">
        <v>485</v>
      </c>
      <c r="DW31" s="26" t="s">
        <v>516</v>
      </c>
      <c r="ED31" s="26" t="s">
        <v>516</v>
      </c>
      <c r="EE31" s="23"/>
      <c r="EF31" s="23"/>
      <c r="EL31" s="59">
        <v>1</v>
      </c>
      <c r="EM31" s="75">
        <v>3</v>
      </c>
      <c r="EN31" s="59">
        <v>3</v>
      </c>
      <c r="EO31" s="59">
        <v>4</v>
      </c>
      <c r="EP31" s="59">
        <v>5</v>
      </c>
      <c r="EQ31" s="59">
        <v>6</v>
      </c>
      <c r="ER31" s="59">
        <v>7</v>
      </c>
      <c r="FE31" s="30" t="s">
        <v>517</v>
      </c>
      <c r="FF31" s="30" t="s">
        <v>540</v>
      </c>
      <c r="FG31" s="30" t="s">
        <v>339</v>
      </c>
      <c r="FH31" s="30" t="s">
        <v>338</v>
      </c>
      <c r="FI31" s="30" t="s">
        <v>541</v>
      </c>
      <c r="FJ31" s="30" t="s">
        <v>542</v>
      </c>
      <c r="GH31" s="22" t="s">
        <v>593</v>
      </c>
      <c r="GX31" s="22" t="s">
        <v>583</v>
      </c>
      <c r="HR31" s="22" t="s">
        <v>404</v>
      </c>
      <c r="HY31" s="28" t="s">
        <v>543</v>
      </c>
      <c r="LR31" s="25"/>
      <c r="LT31" s="22" t="s">
        <v>476</v>
      </c>
      <c r="LU31" s="22" t="s">
        <v>697</v>
      </c>
      <c r="MU31" s="22" t="s">
        <v>773</v>
      </c>
      <c r="OB31" s="22" t="s">
        <v>766</v>
      </c>
    </row>
    <row r="32" spans="1:412" ht="14.4">
      <c r="BC32" s="22" t="s">
        <v>375</v>
      </c>
      <c r="BF32" s="22" t="s">
        <v>393</v>
      </c>
      <c r="EA32" s="41" t="s">
        <v>517</v>
      </c>
      <c r="EH32" s="41" t="s">
        <v>517</v>
      </c>
      <c r="EM32" s="40" t="s">
        <v>509</v>
      </c>
      <c r="EN32" s="23"/>
      <c r="EO32" s="23"/>
      <c r="EP32" s="23"/>
      <c r="LR32" s="25"/>
      <c r="LU32" s="22" t="s">
        <v>692</v>
      </c>
      <c r="LV32" s="22">
        <v>1</v>
      </c>
      <c r="LW32" s="22">
        <v>0</v>
      </c>
      <c r="LX32" s="22">
        <v>2</v>
      </c>
      <c r="LY32" s="22">
        <v>3</v>
      </c>
      <c r="LZ32" s="22">
        <v>2</v>
      </c>
    </row>
    <row r="33" spans="53:406" ht="14.4">
      <c r="BA33" s="22" t="s">
        <v>380</v>
      </c>
      <c r="EM33" s="40" t="s">
        <v>55</v>
      </c>
      <c r="GU33" s="22" t="s">
        <v>395</v>
      </c>
      <c r="GV33" s="41">
        <v>1</v>
      </c>
      <c r="GW33" s="42">
        <v>5</v>
      </c>
      <c r="GX33" s="41">
        <v>2</v>
      </c>
      <c r="GY33" s="42">
        <v>4</v>
      </c>
      <c r="GZ33" s="41">
        <v>3</v>
      </c>
      <c r="HA33" s="42">
        <v>6</v>
      </c>
      <c r="HR33" s="35" t="s">
        <v>611</v>
      </c>
      <c r="LR33" s="25"/>
      <c r="LX33" s="28" t="s">
        <v>543</v>
      </c>
      <c r="LZ33" s="28" t="s">
        <v>509</v>
      </c>
      <c r="MQ33" s="22" t="s">
        <v>770</v>
      </c>
      <c r="MU33" s="88">
        <v>1</v>
      </c>
      <c r="MV33" s="22">
        <v>1</v>
      </c>
      <c r="MW33" s="22">
        <v>0</v>
      </c>
      <c r="MX33" s="22">
        <v>0</v>
      </c>
      <c r="MY33" s="22">
        <v>1</v>
      </c>
      <c r="NA33" s="22" t="s">
        <v>774</v>
      </c>
      <c r="OB33" s="22" t="s">
        <v>692</v>
      </c>
      <c r="OD33" s="29" t="s">
        <v>765</v>
      </c>
      <c r="OE33" s="29" t="s">
        <v>339</v>
      </c>
      <c r="OF33" s="29" t="s">
        <v>339</v>
      </c>
      <c r="OG33" s="29" t="s">
        <v>765</v>
      </c>
      <c r="OH33" s="29" t="s">
        <v>339</v>
      </c>
      <c r="OI33" s="29" t="s">
        <v>339</v>
      </c>
      <c r="OJ33" s="29" t="s">
        <v>765</v>
      </c>
      <c r="OK33" s="29" t="s">
        <v>765</v>
      </c>
      <c r="OL33" s="29" t="s">
        <v>765</v>
      </c>
      <c r="OM33" s="29" t="s">
        <v>765</v>
      </c>
      <c r="ON33" s="29" t="s">
        <v>339</v>
      </c>
      <c r="OO33" s="29" t="s">
        <v>339</v>
      </c>
      <c r="OP33" s="29" t="s">
        <v>765</v>
      </c>
    </row>
    <row r="34" spans="53:406" ht="15" thickBot="1">
      <c r="BB34" s="22" t="s">
        <v>378</v>
      </c>
      <c r="DW34" s="30" t="s">
        <v>433</v>
      </c>
      <c r="DX34" s="30" t="s">
        <v>433</v>
      </c>
      <c r="DY34" s="30" t="s">
        <v>310</v>
      </c>
      <c r="DZ34" s="30" t="s">
        <v>310</v>
      </c>
      <c r="EA34" s="23"/>
      <c r="ED34" s="30" t="s">
        <v>433</v>
      </c>
      <c r="EE34" s="30" t="s">
        <v>433</v>
      </c>
      <c r="EF34" s="30" t="s">
        <v>310</v>
      </c>
      <c r="EG34" s="30" t="s">
        <v>310</v>
      </c>
      <c r="EH34" s="30" t="s">
        <v>433</v>
      </c>
      <c r="EI34" s="23"/>
      <c r="EL34" s="26" t="s">
        <v>514</v>
      </c>
      <c r="GT34" s="22" t="s">
        <v>403</v>
      </c>
      <c r="GY34" s="40" t="s">
        <v>553</v>
      </c>
      <c r="HA34" s="40" t="s">
        <v>554</v>
      </c>
      <c r="HS34" s="22" t="s">
        <v>432</v>
      </c>
      <c r="HT34" s="30" t="s">
        <v>607</v>
      </c>
      <c r="HU34" s="30" t="s">
        <v>543</v>
      </c>
      <c r="HV34" s="30"/>
      <c r="HW34" s="30" t="s">
        <v>608</v>
      </c>
      <c r="HX34" s="30" t="s">
        <v>133</v>
      </c>
      <c r="HY34" s="30" t="s">
        <v>609</v>
      </c>
      <c r="LR34" s="25"/>
      <c r="LT34" s="62" t="s">
        <v>479</v>
      </c>
      <c r="LU34" s="62" t="s">
        <v>698</v>
      </c>
      <c r="LV34" s="62"/>
      <c r="LW34" s="62"/>
      <c r="LX34" s="62"/>
      <c r="LY34" s="62"/>
      <c r="LZ34" s="62"/>
      <c r="MA34" s="62"/>
      <c r="MO34" s="22" t="s">
        <v>779</v>
      </c>
      <c r="NA34" s="22" t="s">
        <v>775</v>
      </c>
    </row>
    <row r="35" spans="53:406" ht="15" thickBot="1">
      <c r="BB35" s="22" t="s">
        <v>381</v>
      </c>
      <c r="DW35" s="59">
        <v>1</v>
      </c>
      <c r="DX35" s="59">
        <v>2</v>
      </c>
      <c r="DY35" s="75">
        <v>5</v>
      </c>
      <c r="DZ35" s="59">
        <v>4</v>
      </c>
      <c r="EA35" s="59">
        <v>5</v>
      </c>
      <c r="ED35" s="59">
        <v>1</v>
      </c>
      <c r="EE35" s="59">
        <v>2</v>
      </c>
      <c r="EF35" s="75">
        <v>5</v>
      </c>
      <c r="EG35" s="59">
        <v>4</v>
      </c>
      <c r="EH35" s="59">
        <v>5</v>
      </c>
      <c r="EI35" s="59">
        <v>6</v>
      </c>
      <c r="EM35" s="41" t="s">
        <v>517</v>
      </c>
      <c r="GV35" s="22" t="s">
        <v>584</v>
      </c>
      <c r="HR35" s="22" t="s">
        <v>547</v>
      </c>
      <c r="HW35" s="40" t="s">
        <v>509</v>
      </c>
      <c r="HY35" s="40" t="s">
        <v>55</v>
      </c>
      <c r="MQ35" s="22" t="s">
        <v>771</v>
      </c>
      <c r="MU35" s="88">
        <v>0</v>
      </c>
      <c r="MV35" s="22">
        <v>0</v>
      </c>
      <c r="MW35" s="22">
        <v>0</v>
      </c>
      <c r="MX35" s="22">
        <v>1</v>
      </c>
      <c r="MY35" s="22">
        <v>1</v>
      </c>
      <c r="NA35" s="22" t="s">
        <v>776</v>
      </c>
      <c r="OB35" s="22" t="s">
        <v>767</v>
      </c>
      <c r="OD35" s="84" t="s">
        <v>765</v>
      </c>
      <c r="OE35" s="85" t="s">
        <v>339</v>
      </c>
      <c r="OF35" s="85" t="s">
        <v>339</v>
      </c>
      <c r="OG35" s="85" t="s">
        <v>765</v>
      </c>
      <c r="OH35" s="86" t="s">
        <v>339</v>
      </c>
      <c r="OI35" s="29" t="s">
        <v>339</v>
      </c>
      <c r="OJ35" s="29" t="s">
        <v>765</v>
      </c>
      <c r="OK35" s="29" t="s">
        <v>765</v>
      </c>
      <c r="OL35" s="29" t="s">
        <v>765</v>
      </c>
      <c r="OM35" s="29" t="s">
        <v>765</v>
      </c>
      <c r="ON35" s="29" t="s">
        <v>339</v>
      </c>
      <c r="OO35" s="29" t="s">
        <v>339</v>
      </c>
      <c r="OP35" s="29" t="s">
        <v>765</v>
      </c>
    </row>
    <row r="36" spans="53:406">
      <c r="BC36" s="22" t="s">
        <v>382</v>
      </c>
      <c r="DY36" s="40" t="s">
        <v>509</v>
      </c>
      <c r="DZ36" s="23"/>
      <c r="EA36" s="23"/>
      <c r="EF36" s="40" t="s">
        <v>509</v>
      </c>
      <c r="EG36" s="23"/>
      <c r="EH36" s="23"/>
      <c r="GW36" s="22" t="s">
        <v>560</v>
      </c>
      <c r="NA36" s="22" t="s">
        <v>777</v>
      </c>
      <c r="OD36" s="87" t="s">
        <v>543</v>
      </c>
      <c r="OH36" s="87" t="s">
        <v>55</v>
      </c>
    </row>
    <row r="37" spans="53:406" ht="14.4">
      <c r="DZ37" s="40" t="s">
        <v>55</v>
      </c>
      <c r="ED37" s="23"/>
      <c r="EE37" s="23"/>
      <c r="EF37" s="23"/>
      <c r="EG37" s="40" t="s">
        <v>55</v>
      </c>
      <c r="EL37" s="30" t="s">
        <v>433</v>
      </c>
      <c r="EM37" s="30" t="s">
        <v>310</v>
      </c>
      <c r="EN37" s="30" t="s">
        <v>433</v>
      </c>
      <c r="EO37" s="30" t="s">
        <v>310</v>
      </c>
      <c r="EP37" s="30" t="s">
        <v>310</v>
      </c>
      <c r="EQ37" s="30" t="s">
        <v>433</v>
      </c>
      <c r="GX37" s="22" t="s">
        <v>556</v>
      </c>
      <c r="HS37" s="22" t="s">
        <v>432</v>
      </c>
      <c r="HT37" s="30" t="s">
        <v>607</v>
      </c>
      <c r="HU37" s="30" t="s">
        <v>543</v>
      </c>
      <c r="HV37" s="30"/>
      <c r="HW37" s="58" t="s">
        <v>609</v>
      </c>
      <c r="HX37" s="30" t="s">
        <v>133</v>
      </c>
      <c r="HY37" s="58" t="s">
        <v>608</v>
      </c>
      <c r="NA37" s="22" t="s">
        <v>778</v>
      </c>
      <c r="OB37" s="22" t="s">
        <v>768</v>
      </c>
      <c r="OD37" s="22">
        <v>1</v>
      </c>
      <c r="OG37" s="22">
        <v>1</v>
      </c>
    </row>
    <row r="38" spans="53:406" ht="14.4">
      <c r="DZ38" s="40"/>
      <c r="ED38" s="23"/>
      <c r="EE38" s="23"/>
      <c r="EF38" s="23"/>
      <c r="EG38" s="40"/>
      <c r="EL38" s="30"/>
      <c r="EM38" s="30"/>
      <c r="EN38" s="30"/>
      <c r="EO38" s="30"/>
      <c r="EP38" s="30"/>
      <c r="EQ38" s="30"/>
      <c r="HT38" s="30"/>
      <c r="HU38" s="30"/>
      <c r="HV38" s="30"/>
      <c r="HW38" s="58"/>
      <c r="HX38" s="30"/>
      <c r="HY38" s="58"/>
      <c r="NA38" s="22" t="s">
        <v>787</v>
      </c>
    </row>
    <row r="39" spans="53:406" ht="14.4">
      <c r="DZ39" s="40"/>
      <c r="ED39" s="23"/>
      <c r="EE39" s="23"/>
      <c r="EF39" s="23"/>
      <c r="EG39" s="40"/>
      <c r="EL39" s="30"/>
      <c r="EM39" s="30"/>
      <c r="EN39" s="30"/>
      <c r="EO39" s="30"/>
      <c r="EP39" s="30"/>
      <c r="EQ39" s="30"/>
      <c r="HT39" s="30"/>
      <c r="HU39" s="30"/>
      <c r="HV39" s="30"/>
      <c r="HW39" s="58"/>
      <c r="HX39" s="30"/>
      <c r="HY39" s="58"/>
      <c r="NA39" s="22" t="s">
        <v>788</v>
      </c>
    </row>
    <row r="40" spans="53:406" ht="15" thickBot="1">
      <c r="DW40" s="26" t="s">
        <v>516</v>
      </c>
      <c r="ED40" s="26" t="s">
        <v>516</v>
      </c>
      <c r="EE40" s="23"/>
      <c r="EF40" s="23"/>
      <c r="EL40" s="59">
        <v>1</v>
      </c>
      <c r="EM40" s="59">
        <v>3</v>
      </c>
      <c r="EN40" s="75">
        <v>2</v>
      </c>
      <c r="EO40" s="59">
        <v>4</v>
      </c>
      <c r="EP40" s="59">
        <v>5</v>
      </c>
      <c r="EQ40" s="59">
        <v>6</v>
      </c>
      <c r="ER40" s="59">
        <v>7</v>
      </c>
      <c r="GU40" s="22" t="s">
        <v>395</v>
      </c>
      <c r="GV40" s="41">
        <v>1</v>
      </c>
      <c r="GW40" s="42">
        <v>5</v>
      </c>
      <c r="GX40" s="41">
        <v>2</v>
      </c>
      <c r="GY40" s="72">
        <v>6</v>
      </c>
      <c r="GZ40" s="41">
        <v>3</v>
      </c>
      <c r="HA40" s="72">
        <v>4</v>
      </c>
      <c r="HR40" s="22" t="s">
        <v>549</v>
      </c>
      <c r="HX40" s="40" t="s">
        <v>613</v>
      </c>
    </row>
    <row r="41" spans="53:406" ht="15" thickBot="1">
      <c r="DY41" s="41" t="s">
        <v>517</v>
      </c>
      <c r="EF41" s="41" t="s">
        <v>517</v>
      </c>
      <c r="EN41" s="40" t="s">
        <v>509</v>
      </c>
      <c r="EO41" s="23"/>
      <c r="EP41" s="23"/>
      <c r="GW41" s="40" t="s">
        <v>585</v>
      </c>
      <c r="GY41" s="40" t="s">
        <v>553</v>
      </c>
      <c r="HA41" s="40" t="s">
        <v>554</v>
      </c>
      <c r="MQ41" s="22" t="s">
        <v>770</v>
      </c>
      <c r="MU41" s="88">
        <v>1</v>
      </c>
      <c r="MV41" s="22">
        <v>0</v>
      </c>
      <c r="MW41" s="22">
        <v>0</v>
      </c>
      <c r="MX41" s="22">
        <v>1</v>
      </c>
      <c r="MY41" s="22">
        <v>1</v>
      </c>
      <c r="NA41" s="22" t="s">
        <v>774</v>
      </c>
      <c r="OB41" s="22" t="s">
        <v>767</v>
      </c>
      <c r="OD41" s="29" t="s">
        <v>765</v>
      </c>
      <c r="OE41" s="84" t="s">
        <v>339</v>
      </c>
      <c r="OF41" s="85" t="s">
        <v>339</v>
      </c>
      <c r="OG41" s="85" t="s">
        <v>765</v>
      </c>
      <c r="OH41" s="85" t="s">
        <v>339</v>
      </c>
      <c r="OI41" s="86" t="s">
        <v>339</v>
      </c>
      <c r="OJ41" s="29" t="s">
        <v>765</v>
      </c>
      <c r="OK41" s="29" t="s">
        <v>765</v>
      </c>
      <c r="OL41" s="29" t="s">
        <v>765</v>
      </c>
      <c r="OM41" s="29" t="s">
        <v>765</v>
      </c>
      <c r="ON41" s="29" t="s">
        <v>339</v>
      </c>
      <c r="OO41" s="29" t="s">
        <v>339</v>
      </c>
      <c r="OP41" s="29" t="s">
        <v>765</v>
      </c>
    </row>
    <row r="42" spans="53:406" ht="14.4">
      <c r="EM42" s="40" t="s">
        <v>55</v>
      </c>
      <c r="GX42" s="22" t="s">
        <v>586</v>
      </c>
      <c r="HS42" s="22" t="s">
        <v>432</v>
      </c>
      <c r="HT42" s="30" t="s">
        <v>607</v>
      </c>
      <c r="HU42" s="30" t="s">
        <v>543</v>
      </c>
      <c r="HV42" s="30"/>
      <c r="HW42" s="30" t="s">
        <v>609</v>
      </c>
      <c r="HX42" s="30" t="s">
        <v>133</v>
      </c>
      <c r="HY42" s="30" t="s">
        <v>608</v>
      </c>
      <c r="MO42" s="22" t="s">
        <v>780</v>
      </c>
      <c r="NA42" s="22" t="s">
        <v>775</v>
      </c>
      <c r="OE42" s="87" t="s">
        <v>509</v>
      </c>
      <c r="OI42" s="87" t="s">
        <v>543</v>
      </c>
    </row>
    <row r="43" spans="53:406" ht="14.4">
      <c r="DW43" s="30" t="s">
        <v>433</v>
      </c>
      <c r="DX43" s="30" t="s">
        <v>433</v>
      </c>
      <c r="DY43" s="30" t="s">
        <v>310</v>
      </c>
      <c r="DZ43" s="30" t="s">
        <v>310</v>
      </c>
      <c r="EA43" s="23"/>
      <c r="ED43" s="30" t="s">
        <v>433</v>
      </c>
      <c r="EE43" s="30" t="s">
        <v>433</v>
      </c>
      <c r="EF43" s="30" t="s">
        <v>310</v>
      </c>
      <c r="EG43" s="30" t="s">
        <v>310</v>
      </c>
      <c r="EH43" s="30" t="s">
        <v>433</v>
      </c>
      <c r="EI43" s="23"/>
      <c r="EL43" s="26" t="s">
        <v>219</v>
      </c>
      <c r="GY43" s="22" t="s">
        <v>582</v>
      </c>
      <c r="HR43" s="33" t="s">
        <v>612</v>
      </c>
      <c r="MQ43" s="22" t="s">
        <v>771</v>
      </c>
      <c r="MU43" s="88">
        <v>0</v>
      </c>
      <c r="MV43" s="22">
        <v>0</v>
      </c>
      <c r="MW43" s="22">
        <v>0</v>
      </c>
      <c r="MX43" s="22">
        <v>1</v>
      </c>
      <c r="MY43" s="22">
        <v>1</v>
      </c>
      <c r="NA43" s="22" t="s">
        <v>776</v>
      </c>
      <c r="OB43" s="22" t="s">
        <v>768</v>
      </c>
      <c r="OD43" s="33" t="s">
        <v>769</v>
      </c>
      <c r="OG43" s="22">
        <v>1</v>
      </c>
    </row>
    <row r="44" spans="53:406" ht="14.4">
      <c r="DW44" s="59">
        <v>1</v>
      </c>
      <c r="DX44" s="59">
        <v>2</v>
      </c>
      <c r="DY44" s="59">
        <v>5</v>
      </c>
      <c r="DZ44" s="75">
        <v>4</v>
      </c>
      <c r="EA44" s="59">
        <v>5</v>
      </c>
      <c r="ED44" s="59">
        <v>1</v>
      </c>
      <c r="EE44" s="59">
        <v>2</v>
      </c>
      <c r="EF44" s="59">
        <v>5</v>
      </c>
      <c r="EG44" s="75">
        <v>4</v>
      </c>
      <c r="EH44" s="59">
        <v>5</v>
      </c>
      <c r="EI44" s="59">
        <v>6</v>
      </c>
      <c r="EN44" s="41" t="s">
        <v>517</v>
      </c>
      <c r="GU44" s="22" t="s">
        <v>395</v>
      </c>
      <c r="GV44" s="41">
        <v>1</v>
      </c>
      <c r="GW44" s="72">
        <v>6</v>
      </c>
      <c r="GX44" s="41">
        <v>2</v>
      </c>
      <c r="GY44" s="72">
        <v>5</v>
      </c>
      <c r="GZ44" s="41">
        <v>3</v>
      </c>
      <c r="HA44" s="42">
        <v>4</v>
      </c>
      <c r="NA44" s="22" t="s">
        <v>777</v>
      </c>
    </row>
    <row r="45" spans="53:406">
      <c r="DZ45" s="40" t="s">
        <v>509</v>
      </c>
      <c r="EA45" s="23"/>
      <c r="EG45" s="40" t="s">
        <v>509</v>
      </c>
      <c r="EH45" s="23"/>
      <c r="GW45" s="40" t="s">
        <v>585</v>
      </c>
      <c r="GY45" s="40" t="s">
        <v>553</v>
      </c>
      <c r="HA45" s="40" t="s">
        <v>554</v>
      </c>
      <c r="HR45" s="22" t="s">
        <v>539</v>
      </c>
      <c r="NA45" s="22" t="s">
        <v>778</v>
      </c>
    </row>
    <row r="46" spans="53:406">
      <c r="DZ46" s="40"/>
      <c r="EA46" s="23"/>
      <c r="EG46" s="40"/>
      <c r="EH46" s="23"/>
      <c r="GW46" s="40"/>
      <c r="GY46" s="40"/>
      <c r="HA46" s="40"/>
      <c r="NA46" s="22" t="s">
        <v>789</v>
      </c>
    </row>
    <row r="47" spans="53:406">
      <c r="DZ47" s="40"/>
      <c r="EA47" s="23"/>
      <c r="EG47" s="40"/>
      <c r="EH47" s="23"/>
      <c r="GW47" s="40"/>
      <c r="GY47" s="40"/>
      <c r="HA47" s="40"/>
      <c r="KP47" s="22" t="s">
        <v>801</v>
      </c>
      <c r="LL47" s="22" t="s">
        <v>797</v>
      </c>
      <c r="NA47" s="22" t="s">
        <v>788</v>
      </c>
    </row>
    <row r="48" spans="53:406" ht="14.4">
      <c r="DZ48" s="40" t="s">
        <v>55</v>
      </c>
      <c r="ED48" s="23"/>
      <c r="EE48" s="23"/>
      <c r="EF48" s="23"/>
      <c r="EG48" s="40" t="s">
        <v>55</v>
      </c>
      <c r="EL48" s="30" t="s">
        <v>433</v>
      </c>
      <c r="EM48" s="30" t="s">
        <v>310</v>
      </c>
      <c r="EN48" s="30" t="s">
        <v>433</v>
      </c>
      <c r="EO48" s="30" t="s">
        <v>310</v>
      </c>
      <c r="EP48" s="30" t="s">
        <v>310</v>
      </c>
      <c r="EQ48" s="30" t="s">
        <v>433</v>
      </c>
      <c r="GX48" s="22" t="s">
        <v>583</v>
      </c>
      <c r="KQ48" s="22" t="s">
        <v>795</v>
      </c>
      <c r="LM48" s="22" t="s">
        <v>798</v>
      </c>
    </row>
    <row r="49" spans="127:398">
      <c r="DW49" s="26" t="s">
        <v>514</v>
      </c>
      <c r="ED49" s="26" t="s">
        <v>514</v>
      </c>
      <c r="EE49" s="23"/>
      <c r="EF49" s="23"/>
      <c r="EL49" s="59">
        <v>1</v>
      </c>
      <c r="EM49" s="59">
        <v>3</v>
      </c>
      <c r="EN49" s="59">
        <v>2</v>
      </c>
      <c r="EO49" s="59">
        <v>4</v>
      </c>
      <c r="EP49" s="59">
        <v>5</v>
      </c>
      <c r="EQ49" s="59">
        <v>6</v>
      </c>
      <c r="ER49" s="59">
        <v>7</v>
      </c>
      <c r="GT49" s="33" t="s">
        <v>587</v>
      </c>
      <c r="KR49" s="22" t="s">
        <v>794</v>
      </c>
      <c r="KW49" s="22" t="s">
        <v>794</v>
      </c>
      <c r="LB49" s="22" t="s">
        <v>794</v>
      </c>
      <c r="LG49" s="22" t="s">
        <v>794</v>
      </c>
      <c r="LN49" s="22" t="s">
        <v>799</v>
      </c>
      <c r="LS49" s="22" t="s">
        <v>799</v>
      </c>
      <c r="LX49" s="22" t="s">
        <v>799</v>
      </c>
      <c r="MQ49" s="22" t="s">
        <v>770</v>
      </c>
      <c r="MU49" s="89">
        <v>0</v>
      </c>
      <c r="MV49" s="22">
        <v>0</v>
      </c>
      <c r="MW49" s="22">
        <v>1</v>
      </c>
      <c r="MX49" s="22">
        <v>1</v>
      </c>
      <c r="MY49" s="22">
        <v>1</v>
      </c>
      <c r="NA49" s="22" t="s">
        <v>786</v>
      </c>
    </row>
    <row r="50" spans="127:398" ht="14.4">
      <c r="DZ50" s="41" t="s">
        <v>517</v>
      </c>
      <c r="EG50" s="41" t="s">
        <v>517</v>
      </c>
      <c r="EN50" s="40" t="s">
        <v>509</v>
      </c>
      <c r="EO50" s="23"/>
      <c r="EP50" s="23"/>
      <c r="GT50" s="22" t="s">
        <v>562</v>
      </c>
      <c r="KR50" s="22">
        <v>1</v>
      </c>
      <c r="KW50" s="22">
        <v>2</v>
      </c>
      <c r="LB50" s="22">
        <v>3</v>
      </c>
      <c r="LN50" s="22">
        <v>1</v>
      </c>
      <c r="LS50" s="22">
        <v>2</v>
      </c>
      <c r="MO50" s="22" t="s">
        <v>781</v>
      </c>
      <c r="OB50" s="22" t="s">
        <v>543</v>
      </c>
      <c r="OG50" s="22" t="s">
        <v>879</v>
      </c>
      <c r="OH50" s="22" t="s">
        <v>509</v>
      </c>
    </row>
    <row r="51" spans="127:398">
      <c r="KS51" s="90"/>
      <c r="KX51" s="90"/>
      <c r="LC51" s="90"/>
      <c r="LH51" s="90"/>
      <c r="LO51" s="92"/>
      <c r="LP51" s="92"/>
      <c r="LQ51" s="92"/>
      <c r="LT51" s="92"/>
      <c r="LU51" s="92"/>
      <c r="LV51" s="92">
        <v>1</v>
      </c>
      <c r="LY51" s="92"/>
      <c r="LZ51" s="92">
        <v>2</v>
      </c>
      <c r="MA51" s="92">
        <v>1</v>
      </c>
      <c r="MQ51" s="22" t="s">
        <v>771</v>
      </c>
      <c r="MU51" s="89">
        <v>0</v>
      </c>
      <c r="MV51" s="22">
        <v>0</v>
      </c>
      <c r="MW51" s="22">
        <v>0</v>
      </c>
      <c r="MX51" s="22">
        <v>1</v>
      </c>
      <c r="MY51" s="22">
        <v>1</v>
      </c>
      <c r="NW51" s="99">
        <v>0</v>
      </c>
      <c r="NX51" s="99">
        <v>0</v>
      </c>
      <c r="OA51" s="99">
        <v>0</v>
      </c>
      <c r="OB51" s="99">
        <v>0</v>
      </c>
      <c r="OC51" s="22" t="s">
        <v>509</v>
      </c>
      <c r="OF51" s="22" t="s">
        <v>543</v>
      </c>
      <c r="OG51" s="99">
        <v>0</v>
      </c>
      <c r="OH51" s="99">
        <v>1</v>
      </c>
    </row>
    <row r="52" spans="127:398" ht="14.4">
      <c r="DW52" s="30" t="s">
        <v>433</v>
      </c>
      <c r="DX52" s="30" t="s">
        <v>433</v>
      </c>
      <c r="DY52" s="30" t="s">
        <v>310</v>
      </c>
      <c r="DZ52" s="30" t="s">
        <v>310</v>
      </c>
      <c r="EA52" s="23"/>
      <c r="ED52" s="30" t="s">
        <v>433</v>
      </c>
      <c r="EE52" s="30" t="s">
        <v>433</v>
      </c>
      <c r="EF52" s="30" t="s">
        <v>310</v>
      </c>
      <c r="EG52" s="30" t="s">
        <v>310</v>
      </c>
      <c r="EH52" s="30" t="s">
        <v>433</v>
      </c>
      <c r="EI52" s="23"/>
      <c r="EL52" s="30" t="s">
        <v>433</v>
      </c>
      <c r="EM52" s="30" t="s">
        <v>310</v>
      </c>
      <c r="EN52" s="30" t="s">
        <v>433</v>
      </c>
      <c r="EO52" s="30" t="s">
        <v>310</v>
      </c>
      <c r="EP52" s="30" t="s">
        <v>310</v>
      </c>
      <c r="EQ52" s="30" t="s">
        <v>433</v>
      </c>
      <c r="KS52" s="90"/>
      <c r="KX52" s="90"/>
      <c r="LC52" s="90"/>
      <c r="LH52" s="90">
        <v>3</v>
      </c>
      <c r="MU52" s="22" t="s">
        <v>773</v>
      </c>
      <c r="NW52" s="99">
        <v>0</v>
      </c>
      <c r="NX52" s="99">
        <v>1</v>
      </c>
      <c r="OA52" s="99">
        <v>0</v>
      </c>
      <c r="OB52" s="99">
        <v>1</v>
      </c>
      <c r="OG52" s="99">
        <v>0</v>
      </c>
      <c r="OH52" s="99">
        <v>0</v>
      </c>
    </row>
    <row r="53" spans="127:398">
      <c r="DW53" s="59">
        <v>1</v>
      </c>
      <c r="DX53" s="59">
        <v>2</v>
      </c>
      <c r="DY53" s="59">
        <v>5</v>
      </c>
      <c r="DZ53" s="59">
        <v>4</v>
      </c>
      <c r="EA53" s="75">
        <v>3</v>
      </c>
      <c r="ED53" s="59">
        <v>1</v>
      </c>
      <c r="EE53" s="59">
        <v>2</v>
      </c>
      <c r="EF53" s="59">
        <v>5</v>
      </c>
      <c r="EG53" s="59">
        <v>4</v>
      </c>
      <c r="EH53" s="75">
        <v>3</v>
      </c>
      <c r="EI53" s="59">
        <v>6</v>
      </c>
      <c r="EL53" s="59">
        <v>1</v>
      </c>
      <c r="EM53" s="59">
        <v>3</v>
      </c>
      <c r="EN53" s="59">
        <v>2</v>
      </c>
      <c r="EO53" s="59">
        <v>4</v>
      </c>
      <c r="EP53" s="59">
        <v>5</v>
      </c>
      <c r="EQ53" s="59">
        <v>6</v>
      </c>
      <c r="ER53" s="59">
        <v>7</v>
      </c>
      <c r="KS53" s="90"/>
      <c r="KX53" s="90"/>
      <c r="LC53" s="90">
        <v>2</v>
      </c>
      <c r="LH53" s="90">
        <v>2</v>
      </c>
    </row>
    <row r="54" spans="127:398">
      <c r="EA54" s="40" t="s">
        <v>509</v>
      </c>
      <c r="EG54" s="23"/>
      <c r="EH54" s="40" t="s">
        <v>509</v>
      </c>
      <c r="EO54" s="40" t="s">
        <v>509</v>
      </c>
      <c r="EP54" s="23"/>
      <c r="KS54" s="91"/>
      <c r="KX54" s="91">
        <v>1</v>
      </c>
      <c r="LC54" s="91">
        <v>1</v>
      </c>
      <c r="LH54" s="91">
        <v>1</v>
      </c>
      <c r="MQ54" s="22" t="s">
        <v>770</v>
      </c>
      <c r="MU54" s="89">
        <v>0</v>
      </c>
      <c r="MV54" s="22">
        <v>1</v>
      </c>
      <c r="MW54" s="22">
        <v>1</v>
      </c>
      <c r="MX54" s="22">
        <v>1</v>
      </c>
      <c r="MZ54" s="22" t="s">
        <v>786</v>
      </c>
      <c r="OA54" s="22">
        <v>0</v>
      </c>
      <c r="OB54" s="22">
        <v>0</v>
      </c>
      <c r="OD54" s="22">
        <v>0</v>
      </c>
      <c r="OE54" s="22">
        <v>1</v>
      </c>
    </row>
    <row r="55" spans="127:398">
      <c r="DZ55" s="40" t="s">
        <v>55</v>
      </c>
      <c r="ED55" s="23"/>
      <c r="EE55" s="23"/>
      <c r="EF55" s="23"/>
      <c r="EG55" s="40" t="s">
        <v>55</v>
      </c>
      <c r="EO55" s="40" t="s">
        <v>55</v>
      </c>
      <c r="MO55" s="22" t="s">
        <v>782</v>
      </c>
      <c r="OA55" s="22">
        <v>1</v>
      </c>
      <c r="OB55" s="22">
        <v>0</v>
      </c>
      <c r="OD55" s="22">
        <v>0</v>
      </c>
      <c r="OE55" s="22">
        <v>0</v>
      </c>
    </row>
    <row r="56" spans="127:398">
      <c r="DW56" s="26" t="s">
        <v>219</v>
      </c>
      <c r="ED56" s="26" t="s">
        <v>219</v>
      </c>
      <c r="EE56" s="23"/>
      <c r="EF56" s="23"/>
      <c r="EL56" s="26" t="s">
        <v>514</v>
      </c>
      <c r="KQ56" s="22" t="s">
        <v>796</v>
      </c>
      <c r="LM56" s="22" t="s">
        <v>800</v>
      </c>
      <c r="MQ56" s="22" t="s">
        <v>771</v>
      </c>
      <c r="MU56" s="89">
        <v>0</v>
      </c>
      <c r="MV56" s="22">
        <v>0</v>
      </c>
      <c r="MW56" s="22">
        <v>1</v>
      </c>
      <c r="MX56" s="22">
        <v>1</v>
      </c>
    </row>
    <row r="57" spans="127:398" ht="14.4">
      <c r="EA57" s="41" t="s">
        <v>517</v>
      </c>
      <c r="EH57" s="41" t="s">
        <v>517</v>
      </c>
      <c r="KR57" s="22" t="s">
        <v>794</v>
      </c>
      <c r="KW57" s="22" t="s">
        <v>794</v>
      </c>
      <c r="LB57" s="22" t="s">
        <v>794</v>
      </c>
      <c r="LG57" s="22" t="s">
        <v>794</v>
      </c>
      <c r="LN57" s="22" t="s">
        <v>799</v>
      </c>
      <c r="LS57" s="22" t="s">
        <v>799</v>
      </c>
      <c r="LX57" s="22" t="s">
        <v>799</v>
      </c>
      <c r="MU57" s="22" t="s">
        <v>773</v>
      </c>
      <c r="OA57" s="22">
        <v>1</v>
      </c>
      <c r="OB57" s="22">
        <v>0</v>
      </c>
      <c r="OD57" s="22">
        <v>1</v>
      </c>
      <c r="OE57" s="22">
        <v>0</v>
      </c>
    </row>
    <row r="58" spans="127:398" ht="14.4">
      <c r="EL58" s="30" t="s">
        <v>433</v>
      </c>
      <c r="EM58" s="30" t="s">
        <v>310</v>
      </c>
      <c r="EN58" s="30" t="s">
        <v>433</v>
      </c>
      <c r="EO58" s="30" t="s">
        <v>310</v>
      </c>
      <c r="EP58" s="30" t="s">
        <v>310</v>
      </c>
      <c r="EQ58" s="30" t="s">
        <v>433</v>
      </c>
      <c r="KY58" s="22">
        <v>3</v>
      </c>
      <c r="LD58" s="22">
        <v>2</v>
      </c>
      <c r="LI58" s="22">
        <v>1</v>
      </c>
      <c r="OA58" s="22">
        <v>0</v>
      </c>
      <c r="OB58" s="22">
        <v>0</v>
      </c>
      <c r="OD58" s="22">
        <v>0</v>
      </c>
      <c r="OE58" s="22">
        <v>0</v>
      </c>
    </row>
    <row r="59" spans="127:398" ht="14.4">
      <c r="ED59" s="30" t="s">
        <v>433</v>
      </c>
      <c r="EE59" s="30" t="s">
        <v>433</v>
      </c>
      <c r="EF59" s="30" t="s">
        <v>310</v>
      </c>
      <c r="EG59" s="30" t="s">
        <v>310</v>
      </c>
      <c r="EH59" s="30" t="s">
        <v>433</v>
      </c>
      <c r="EI59" s="23"/>
      <c r="EL59" s="59">
        <v>1</v>
      </c>
      <c r="EM59" s="59">
        <v>3</v>
      </c>
      <c r="EN59" s="59">
        <v>2</v>
      </c>
      <c r="EO59" s="59">
        <v>4</v>
      </c>
      <c r="EP59" s="59">
        <v>5</v>
      </c>
      <c r="EQ59" s="59">
        <v>6</v>
      </c>
      <c r="ER59" s="59">
        <v>7</v>
      </c>
      <c r="KS59" s="90"/>
      <c r="KX59" s="90"/>
      <c r="LC59" s="90"/>
      <c r="LH59" s="90"/>
      <c r="LN59" s="92"/>
      <c r="LO59" s="92">
        <v>2</v>
      </c>
      <c r="LP59" s="92">
        <v>1</v>
      </c>
      <c r="LS59" s="92"/>
      <c r="LT59" s="92"/>
      <c r="LU59" s="92">
        <v>2</v>
      </c>
      <c r="LX59" s="92"/>
      <c r="LY59" s="92"/>
      <c r="LZ59" s="92"/>
      <c r="MQ59" s="22" t="s">
        <v>770</v>
      </c>
      <c r="MU59" s="88">
        <v>1</v>
      </c>
      <c r="MV59" s="22">
        <v>1</v>
      </c>
      <c r="MW59" s="22">
        <v>1</v>
      </c>
      <c r="MY59" s="22" t="s">
        <v>774</v>
      </c>
    </row>
    <row r="60" spans="127:398">
      <c r="ED60" s="59">
        <v>1</v>
      </c>
      <c r="EE60" s="59">
        <v>2</v>
      </c>
      <c r="EF60" s="59">
        <v>5</v>
      </c>
      <c r="EG60" s="59">
        <v>4</v>
      </c>
      <c r="EH60" s="59">
        <v>3</v>
      </c>
      <c r="EI60" s="59">
        <v>6</v>
      </c>
      <c r="EO60" s="40" t="s">
        <v>509</v>
      </c>
      <c r="EP60" s="23"/>
      <c r="KS60" s="90">
        <v>3</v>
      </c>
      <c r="KX60" s="90"/>
      <c r="LC60" s="90"/>
      <c r="LH60" s="90"/>
      <c r="LV60" s="22">
        <v>1</v>
      </c>
      <c r="MA60" s="22">
        <v>2</v>
      </c>
      <c r="MO60" s="22" t="s">
        <v>783</v>
      </c>
      <c r="MY60" s="22" t="s">
        <v>775</v>
      </c>
      <c r="OA60" s="22">
        <v>0</v>
      </c>
      <c r="OB60" s="22">
        <v>1</v>
      </c>
      <c r="OD60" s="22">
        <v>0</v>
      </c>
      <c r="OE60" s="22">
        <v>0</v>
      </c>
    </row>
    <row r="61" spans="127:398">
      <c r="EG61" s="23"/>
      <c r="EI61" s="40" t="s">
        <v>509</v>
      </c>
      <c r="EP61" s="40" t="s">
        <v>55</v>
      </c>
      <c r="KS61" s="90">
        <v>2</v>
      </c>
      <c r="KX61" s="90">
        <v>2</v>
      </c>
      <c r="LC61" s="90"/>
      <c r="LH61" s="90"/>
      <c r="MQ61" s="22" t="s">
        <v>771</v>
      </c>
      <c r="MU61" s="88">
        <v>0</v>
      </c>
      <c r="MV61" s="22">
        <v>1</v>
      </c>
      <c r="MW61" s="22">
        <v>1</v>
      </c>
      <c r="MY61" s="22" t="s">
        <v>776</v>
      </c>
      <c r="OA61" s="22">
        <v>0</v>
      </c>
      <c r="OB61" s="22">
        <v>0</v>
      </c>
      <c r="OD61" s="22">
        <v>1</v>
      </c>
      <c r="OE61" s="22">
        <v>0</v>
      </c>
    </row>
    <row r="62" spans="127:398">
      <c r="ED62" s="23"/>
      <c r="EE62" s="23"/>
      <c r="EF62" s="23"/>
      <c r="EG62" s="40" t="s">
        <v>55</v>
      </c>
      <c r="EL62" s="26" t="s">
        <v>516</v>
      </c>
      <c r="KS62" s="91">
        <v>1</v>
      </c>
      <c r="KX62" s="91">
        <v>1</v>
      </c>
      <c r="LC62" s="91">
        <v>1</v>
      </c>
      <c r="LH62" s="91"/>
      <c r="MY62" s="22" t="s">
        <v>777</v>
      </c>
    </row>
    <row r="63" spans="127:398">
      <c r="MY63" s="22" t="s">
        <v>778</v>
      </c>
      <c r="OA63" s="22">
        <v>0</v>
      </c>
      <c r="OB63" s="22">
        <v>0</v>
      </c>
      <c r="OD63" s="22">
        <v>0</v>
      </c>
      <c r="OE63" s="22">
        <v>0</v>
      </c>
    </row>
    <row r="64" spans="127:398">
      <c r="MY64" s="22" t="s">
        <v>787</v>
      </c>
      <c r="OA64" s="22">
        <v>0</v>
      </c>
      <c r="OB64" s="22">
        <v>1</v>
      </c>
      <c r="OD64" s="22">
        <v>0</v>
      </c>
      <c r="OE64" s="22">
        <v>1</v>
      </c>
    </row>
    <row r="65" spans="142:363">
      <c r="KR65" s="22" t="s">
        <v>802</v>
      </c>
      <c r="MY65" s="22" t="s">
        <v>788</v>
      </c>
    </row>
    <row r="66" spans="142:363" ht="14.4">
      <c r="EL66" s="30" t="s">
        <v>433</v>
      </c>
      <c r="EM66" s="30" t="s">
        <v>310</v>
      </c>
      <c r="EN66" s="30" t="s">
        <v>433</v>
      </c>
      <c r="EO66" s="30" t="s">
        <v>310</v>
      </c>
      <c r="EP66" s="30" t="s">
        <v>310</v>
      </c>
      <c r="EQ66" s="30" t="s">
        <v>433</v>
      </c>
    </row>
    <row r="67" spans="142:363">
      <c r="EL67" s="59">
        <v>1</v>
      </c>
      <c r="EM67" s="59">
        <v>3</v>
      </c>
      <c r="EN67" s="59">
        <v>2</v>
      </c>
      <c r="EO67" s="59">
        <v>4</v>
      </c>
      <c r="EP67" s="59">
        <v>5</v>
      </c>
      <c r="EQ67" s="59">
        <v>6</v>
      </c>
      <c r="ER67" s="59">
        <v>7</v>
      </c>
      <c r="KR67" s="23">
        <v>1</v>
      </c>
      <c r="KS67" s="23">
        <v>2</v>
      </c>
      <c r="KT67" s="23">
        <v>3</v>
      </c>
      <c r="KU67" s="23">
        <v>4</v>
      </c>
      <c r="KV67" s="23">
        <v>5</v>
      </c>
      <c r="KW67" s="22" t="s">
        <v>721</v>
      </c>
      <c r="KY67" s="22">
        <v>1</v>
      </c>
      <c r="KZ67" s="22">
        <v>2</v>
      </c>
      <c r="LA67" s="22">
        <v>3</v>
      </c>
      <c r="LB67" s="22">
        <v>4</v>
      </c>
      <c r="LC67" s="22">
        <v>5</v>
      </c>
      <c r="LD67" s="22">
        <v>6</v>
      </c>
      <c r="LE67" s="22">
        <v>7</v>
      </c>
      <c r="LF67" s="22">
        <v>8</v>
      </c>
      <c r="LG67" s="22">
        <v>9</v>
      </c>
      <c r="MQ67" s="22" t="s">
        <v>770</v>
      </c>
      <c r="MU67" s="88">
        <v>1</v>
      </c>
      <c r="MV67" s="22">
        <v>1</v>
      </c>
      <c r="MW67" s="22">
        <v>1</v>
      </c>
      <c r="MY67" s="22" t="s">
        <v>774</v>
      </c>
    </row>
    <row r="68" spans="142:363">
      <c r="EO68" s="40" t="s">
        <v>509</v>
      </c>
      <c r="EP68" s="23"/>
      <c r="KS68" s="22" t="s">
        <v>132</v>
      </c>
      <c r="KU68" s="22" t="s">
        <v>133</v>
      </c>
      <c r="LA68" s="22" t="s">
        <v>132</v>
      </c>
      <c r="LE68" s="22" t="s">
        <v>133</v>
      </c>
      <c r="MO68" s="22" t="s">
        <v>784</v>
      </c>
      <c r="MY68" s="22" t="s">
        <v>775</v>
      </c>
    </row>
    <row r="69" spans="142:363">
      <c r="EP69" s="40" t="s">
        <v>55</v>
      </c>
      <c r="KZ69" s="22" t="s">
        <v>804</v>
      </c>
      <c r="LL69" s="22" t="s">
        <v>859</v>
      </c>
      <c r="LP69" s="22" t="s">
        <v>857</v>
      </c>
      <c r="MQ69" s="22" t="s">
        <v>771</v>
      </c>
      <c r="MU69" s="88">
        <v>0</v>
      </c>
      <c r="MV69" s="22">
        <v>1</v>
      </c>
      <c r="MW69" s="22">
        <v>1</v>
      </c>
      <c r="MY69" s="22" t="s">
        <v>776</v>
      </c>
    </row>
    <row r="70" spans="142:363">
      <c r="EL70" s="26" t="s">
        <v>516</v>
      </c>
      <c r="KR70" s="22" t="s">
        <v>803</v>
      </c>
      <c r="KY70" s="22" t="s">
        <v>840</v>
      </c>
      <c r="LL70" s="22">
        <v>2</v>
      </c>
      <c r="LP70" s="22">
        <v>6</v>
      </c>
      <c r="LR70" s="22">
        <v>8</v>
      </c>
      <c r="MY70" s="22" t="s">
        <v>777</v>
      </c>
    </row>
    <row r="71" spans="142:363" ht="14.4">
      <c r="EQ71" s="41" t="s">
        <v>517</v>
      </c>
      <c r="KS71" s="22" t="s">
        <v>734</v>
      </c>
      <c r="KU71" s="22" t="s">
        <v>805</v>
      </c>
      <c r="KY71" s="22">
        <v>1</v>
      </c>
      <c r="KZ71" s="22">
        <v>2</v>
      </c>
      <c r="LA71" s="22">
        <v>3</v>
      </c>
      <c r="LB71" s="22">
        <v>4</v>
      </c>
      <c r="LC71" s="22">
        <v>5</v>
      </c>
      <c r="LD71" s="22">
        <v>6</v>
      </c>
      <c r="LE71" s="22">
        <v>7</v>
      </c>
      <c r="LF71" s="22">
        <v>8</v>
      </c>
      <c r="LG71" s="22">
        <v>9</v>
      </c>
      <c r="MY71" s="22" t="s">
        <v>778</v>
      </c>
    </row>
    <row r="72" spans="142:363">
      <c r="LA72" s="22" t="s">
        <v>132</v>
      </c>
      <c r="LE72" s="22" t="s">
        <v>133</v>
      </c>
      <c r="LY72" s="23"/>
      <c r="LZ72" s="23">
        <v>1</v>
      </c>
      <c r="MA72" s="39" t="s">
        <v>587</v>
      </c>
      <c r="MB72" s="23">
        <v>2</v>
      </c>
      <c r="MC72" s="39" t="s">
        <v>587</v>
      </c>
      <c r="MD72" s="23">
        <v>3</v>
      </c>
      <c r="ME72" s="39" t="s">
        <v>587</v>
      </c>
      <c r="MF72" s="23">
        <v>4</v>
      </c>
      <c r="MG72" s="39" t="s">
        <v>587</v>
      </c>
      <c r="MH72" s="23">
        <v>5</v>
      </c>
      <c r="MI72" s="39" t="s">
        <v>587</v>
      </c>
      <c r="MJ72" s="23">
        <v>6</v>
      </c>
      <c r="MY72" s="22" t="s">
        <v>789</v>
      </c>
    </row>
    <row r="73" spans="142:363">
      <c r="KZ73" s="22" t="s">
        <v>841</v>
      </c>
      <c r="LK73" s="22">
        <v>1</v>
      </c>
      <c r="LL73" s="22">
        <v>2</v>
      </c>
      <c r="LM73" s="22">
        <v>3</v>
      </c>
      <c r="LN73" s="22">
        <v>4</v>
      </c>
      <c r="LO73" s="22">
        <v>5</v>
      </c>
      <c r="LP73" s="22">
        <v>6</v>
      </c>
      <c r="LQ73" s="22">
        <v>7</v>
      </c>
      <c r="LR73" s="22">
        <v>8</v>
      </c>
      <c r="LS73" s="22">
        <v>9</v>
      </c>
      <c r="LY73" s="23" t="s">
        <v>725</v>
      </c>
      <c r="LZ73" s="23" t="s">
        <v>540</v>
      </c>
      <c r="MA73" s="23"/>
      <c r="MB73" s="23" t="s">
        <v>395</v>
      </c>
      <c r="MC73" s="23"/>
      <c r="MD73" s="23"/>
      <c r="ME73" s="23"/>
      <c r="MF73" s="23"/>
      <c r="MG73" s="23"/>
      <c r="MH73" s="23"/>
      <c r="MI73" s="23"/>
      <c r="MJ73" s="23"/>
      <c r="MY73" s="22" t="s">
        <v>788</v>
      </c>
    </row>
    <row r="74" spans="142:363">
      <c r="KZ74" s="22" t="s">
        <v>804</v>
      </c>
      <c r="LK74" s="22">
        <v>1</v>
      </c>
      <c r="LL74" s="22">
        <v>2</v>
      </c>
      <c r="LM74" s="22">
        <v>3</v>
      </c>
      <c r="LN74" s="22">
        <v>4</v>
      </c>
      <c r="LO74" s="22">
        <v>5</v>
      </c>
      <c r="LP74" s="22">
        <v>6</v>
      </c>
      <c r="LR74" s="22">
        <v>8</v>
      </c>
      <c r="LS74" s="22">
        <v>9</v>
      </c>
    </row>
    <row r="75" spans="142:363" ht="14.4">
      <c r="EL75" s="30" t="s">
        <v>433</v>
      </c>
      <c r="EM75" s="30" t="s">
        <v>310</v>
      </c>
      <c r="EN75" s="30" t="s">
        <v>433</v>
      </c>
      <c r="EO75" s="30" t="s">
        <v>310</v>
      </c>
      <c r="EP75" s="30" t="s">
        <v>310</v>
      </c>
      <c r="EQ75" s="30" t="s">
        <v>433</v>
      </c>
      <c r="KY75" s="22" t="s">
        <v>842</v>
      </c>
      <c r="LQ75" s="22">
        <v>7</v>
      </c>
      <c r="LR75" s="22">
        <v>8</v>
      </c>
      <c r="LS75" s="22">
        <v>9</v>
      </c>
      <c r="LY75" s="23"/>
      <c r="LZ75" s="23">
        <v>1</v>
      </c>
      <c r="MA75" s="39" t="s">
        <v>587</v>
      </c>
      <c r="MB75" s="23">
        <v>2</v>
      </c>
      <c r="MC75" s="39" t="s">
        <v>587</v>
      </c>
      <c r="MD75" s="23">
        <v>3</v>
      </c>
      <c r="ME75" s="39" t="s">
        <v>587</v>
      </c>
      <c r="MF75" s="23">
        <v>4</v>
      </c>
      <c r="MG75" s="39" t="s">
        <v>587</v>
      </c>
      <c r="MH75" s="23">
        <v>5</v>
      </c>
      <c r="MI75" s="39" t="s">
        <v>587</v>
      </c>
      <c r="MJ75" s="23">
        <v>6</v>
      </c>
      <c r="MQ75" s="22" t="s">
        <v>770</v>
      </c>
      <c r="MU75" s="88">
        <v>1</v>
      </c>
      <c r="MV75" s="22">
        <v>1</v>
      </c>
      <c r="MW75" s="22">
        <v>1</v>
      </c>
      <c r="MY75" s="22" t="s">
        <v>774</v>
      </c>
    </row>
    <row r="76" spans="142:363">
      <c r="EL76" s="59">
        <v>1</v>
      </c>
      <c r="EM76" s="59">
        <v>3</v>
      </c>
      <c r="EN76" s="59">
        <v>2</v>
      </c>
      <c r="EO76" s="75">
        <v>6</v>
      </c>
      <c r="EP76" s="59">
        <v>5</v>
      </c>
      <c r="EQ76" s="59">
        <v>6</v>
      </c>
      <c r="ER76" s="59">
        <v>7</v>
      </c>
      <c r="KY76" s="22">
        <v>1</v>
      </c>
      <c r="KZ76" s="22">
        <v>2</v>
      </c>
      <c r="LA76" s="22">
        <v>3</v>
      </c>
      <c r="LB76" s="22">
        <v>4</v>
      </c>
      <c r="LC76" s="22">
        <v>5</v>
      </c>
      <c r="LD76" s="22">
        <v>6</v>
      </c>
      <c r="LE76" s="22">
        <v>7</v>
      </c>
      <c r="LF76" s="22">
        <v>8</v>
      </c>
      <c r="LG76" s="22">
        <v>9</v>
      </c>
      <c r="LK76" s="22">
        <v>1</v>
      </c>
      <c r="LL76" s="22">
        <v>2</v>
      </c>
      <c r="LM76" s="22">
        <v>3</v>
      </c>
      <c r="LN76" s="22">
        <v>4</v>
      </c>
      <c r="LO76" s="22">
        <v>5</v>
      </c>
      <c r="LP76" s="22">
        <v>6</v>
      </c>
      <c r="LQ76" s="22">
        <v>8</v>
      </c>
      <c r="LR76" s="22">
        <v>9</v>
      </c>
      <c r="LY76" s="23"/>
      <c r="LZ76" s="23" t="s">
        <v>725</v>
      </c>
      <c r="MB76" s="23" t="s">
        <v>540</v>
      </c>
      <c r="MC76" s="23"/>
      <c r="MD76" s="23" t="s">
        <v>395</v>
      </c>
      <c r="ME76" s="23"/>
      <c r="MF76" s="23"/>
      <c r="MG76" s="23"/>
      <c r="MH76" s="23"/>
      <c r="MI76" s="23"/>
      <c r="MJ76" s="23"/>
      <c r="MO76" s="22" t="s">
        <v>785</v>
      </c>
      <c r="MY76" s="22" t="s">
        <v>775</v>
      </c>
    </row>
    <row r="77" spans="142:363">
      <c r="EO77" s="40" t="s">
        <v>509</v>
      </c>
      <c r="EP77" s="23"/>
      <c r="LA77" s="22" t="s">
        <v>132</v>
      </c>
      <c r="LE77" s="22" t="s">
        <v>133</v>
      </c>
      <c r="LM77" s="22">
        <v>7</v>
      </c>
      <c r="LZ77" s="22" t="s">
        <v>874</v>
      </c>
      <c r="MQ77" s="22" t="s">
        <v>771</v>
      </c>
      <c r="MU77" s="88">
        <v>0</v>
      </c>
      <c r="MV77" s="22">
        <v>1</v>
      </c>
      <c r="MW77" s="22">
        <v>1</v>
      </c>
      <c r="MY77" s="22" t="s">
        <v>776</v>
      </c>
    </row>
    <row r="78" spans="142:363">
      <c r="EP78" s="40" t="s">
        <v>55</v>
      </c>
      <c r="KZ78" s="22" t="s">
        <v>841</v>
      </c>
      <c r="LK78" s="22">
        <v>1</v>
      </c>
      <c r="LL78" s="22">
        <v>2</v>
      </c>
      <c r="LM78" s="22">
        <v>7</v>
      </c>
      <c r="LN78" s="22">
        <v>3</v>
      </c>
      <c r="LO78" s="22">
        <v>4</v>
      </c>
      <c r="LP78" s="22">
        <v>5</v>
      </c>
      <c r="LQ78" s="22">
        <v>6</v>
      </c>
      <c r="LR78" s="22">
        <v>8</v>
      </c>
      <c r="LS78" s="22">
        <v>9</v>
      </c>
      <c r="LZ78" s="22" t="s">
        <v>864</v>
      </c>
      <c r="MD78" s="33" t="s">
        <v>866</v>
      </c>
      <c r="MY78" s="22" t="s">
        <v>777</v>
      </c>
    </row>
    <row r="79" spans="142:363">
      <c r="EL79" s="26" t="s">
        <v>516</v>
      </c>
      <c r="LD79" s="22" t="s">
        <v>804</v>
      </c>
      <c r="LZ79" s="22" t="s">
        <v>860</v>
      </c>
      <c r="MD79" s="33" t="s">
        <v>867</v>
      </c>
      <c r="MY79" s="22" t="s">
        <v>778</v>
      </c>
    </row>
    <row r="80" spans="142:363" ht="14.4">
      <c r="EO80" s="41" t="s">
        <v>517</v>
      </c>
      <c r="KY80" s="22" t="s">
        <v>843</v>
      </c>
      <c r="LD80" s="22" t="s">
        <v>844</v>
      </c>
      <c r="LJ80" s="22">
        <v>1</v>
      </c>
      <c r="LK80" s="22">
        <v>2</v>
      </c>
      <c r="LL80" s="22">
        <v>3</v>
      </c>
      <c r="LM80" s="22">
        <v>4</v>
      </c>
      <c r="LN80" s="22">
        <v>5</v>
      </c>
      <c r="LZ80" s="22" t="s">
        <v>861</v>
      </c>
      <c r="MD80" s="33" t="s">
        <v>868</v>
      </c>
      <c r="MY80" s="22" t="s">
        <v>790</v>
      </c>
    </row>
    <row r="81" spans="142:363">
      <c r="JE81" s="22" t="s">
        <v>839</v>
      </c>
      <c r="JO81" s="22" t="s">
        <v>821</v>
      </c>
      <c r="KD81" s="22" t="s">
        <v>807</v>
      </c>
      <c r="KG81" s="22" t="s">
        <v>818</v>
      </c>
      <c r="KJ81" s="22" t="s">
        <v>826</v>
      </c>
      <c r="KY81" s="22" t="s">
        <v>845</v>
      </c>
      <c r="LF81" s="22" t="s">
        <v>846</v>
      </c>
      <c r="LJ81" s="22">
        <v>1</v>
      </c>
      <c r="LK81" s="22">
        <v>4</v>
      </c>
      <c r="LL81" s="22">
        <v>2</v>
      </c>
      <c r="LM81" s="22">
        <v>3</v>
      </c>
      <c r="LN81" s="22">
        <v>5</v>
      </c>
      <c r="LZ81" s="22" t="s">
        <v>862</v>
      </c>
      <c r="MD81" s="33" t="s">
        <v>868</v>
      </c>
      <c r="MY81" s="22" t="s">
        <v>788</v>
      </c>
    </row>
    <row r="82" spans="142:363" ht="14.4">
      <c r="EL82" s="30" t="s">
        <v>433</v>
      </c>
      <c r="EM82" s="30" t="s">
        <v>310</v>
      </c>
      <c r="EN82" s="30" t="s">
        <v>433</v>
      </c>
      <c r="EO82" s="30" t="s">
        <v>310</v>
      </c>
      <c r="EP82" s="30" t="s">
        <v>310</v>
      </c>
      <c r="EQ82" s="30" t="s">
        <v>433</v>
      </c>
      <c r="JO82" s="22" t="s">
        <v>822</v>
      </c>
      <c r="KY82" s="22" t="s">
        <v>847</v>
      </c>
      <c r="LE82" s="22" t="s">
        <v>848</v>
      </c>
      <c r="LJ82" s="22">
        <v>1</v>
      </c>
      <c r="LK82" s="22">
        <v>4</v>
      </c>
      <c r="LL82" s="22">
        <v>3</v>
      </c>
      <c r="LM82" s="22">
        <v>2</v>
      </c>
      <c r="LN82" s="22">
        <v>5</v>
      </c>
      <c r="LZ82" s="22" t="s">
        <v>863</v>
      </c>
      <c r="MD82" s="33" t="s">
        <v>867</v>
      </c>
      <c r="MY82" s="22" t="s">
        <v>791</v>
      </c>
    </row>
    <row r="83" spans="142:363">
      <c r="EL83" s="59">
        <v>1</v>
      </c>
      <c r="EM83" s="59">
        <v>3</v>
      </c>
      <c r="EN83" s="59">
        <v>2</v>
      </c>
      <c r="EO83" s="59">
        <v>6</v>
      </c>
      <c r="EP83" s="75">
        <v>5</v>
      </c>
      <c r="EQ83" s="59">
        <v>6</v>
      </c>
      <c r="ER83" s="59">
        <v>7</v>
      </c>
      <c r="JO83" s="22" t="s">
        <v>823</v>
      </c>
      <c r="JV83" s="22" t="s">
        <v>806</v>
      </c>
      <c r="KH83" s="22" t="s">
        <v>824</v>
      </c>
      <c r="KY83" s="22" t="s">
        <v>849</v>
      </c>
      <c r="LD83" s="22" t="s">
        <v>850</v>
      </c>
      <c r="LZ83" s="22" t="s">
        <v>865</v>
      </c>
      <c r="MD83" s="33" t="s">
        <v>866</v>
      </c>
      <c r="MW83" s="22" t="s">
        <v>792</v>
      </c>
    </row>
    <row r="84" spans="142:363">
      <c r="EP84" s="40" t="s">
        <v>509</v>
      </c>
      <c r="KY84" s="22" t="s">
        <v>851</v>
      </c>
      <c r="LE84" s="22" t="s">
        <v>852</v>
      </c>
      <c r="LK84" s="22" t="s">
        <v>854</v>
      </c>
      <c r="LL84" s="22">
        <v>2</v>
      </c>
      <c r="LM84" s="22">
        <v>3</v>
      </c>
      <c r="LN84" s="22">
        <v>5</v>
      </c>
      <c r="LZ84" s="22" t="s">
        <v>863</v>
      </c>
      <c r="MD84" s="33" t="s">
        <v>869</v>
      </c>
    </row>
    <row r="85" spans="142:363">
      <c r="EP85" s="40" t="s">
        <v>55</v>
      </c>
      <c r="JO85" s="22" t="s">
        <v>834</v>
      </c>
      <c r="KQ85" s="22" t="s">
        <v>815</v>
      </c>
      <c r="KY85" s="22" t="s">
        <v>853</v>
      </c>
      <c r="LK85" s="22" t="s">
        <v>855</v>
      </c>
      <c r="LL85" s="22">
        <v>4</v>
      </c>
      <c r="LZ85" s="23">
        <v>2</v>
      </c>
      <c r="MA85" s="39" t="s">
        <v>587</v>
      </c>
      <c r="MB85" s="23">
        <v>1</v>
      </c>
      <c r="MC85" s="39" t="s">
        <v>587</v>
      </c>
      <c r="MD85" s="23">
        <v>3</v>
      </c>
      <c r="ME85" s="39" t="s">
        <v>587</v>
      </c>
      <c r="MF85" s="23">
        <v>4</v>
      </c>
      <c r="MG85" s="39" t="s">
        <v>587</v>
      </c>
      <c r="MH85" s="23">
        <v>5</v>
      </c>
      <c r="MI85" s="39" t="s">
        <v>587</v>
      </c>
      <c r="MJ85" s="23">
        <v>6</v>
      </c>
    </row>
    <row r="86" spans="142:363">
      <c r="EL86" s="26" t="s">
        <v>514</v>
      </c>
      <c r="JO86" s="22" t="s">
        <v>835</v>
      </c>
      <c r="KI86" s="22" t="s">
        <v>808</v>
      </c>
      <c r="KK86" s="22" t="s">
        <v>811</v>
      </c>
      <c r="KQ86" s="22" t="s">
        <v>816</v>
      </c>
      <c r="KY86" s="22">
        <v>1</v>
      </c>
      <c r="KZ86" s="22">
        <v>2</v>
      </c>
      <c r="LA86" s="22">
        <v>7</v>
      </c>
      <c r="LB86" s="22">
        <v>3</v>
      </c>
      <c r="LC86" s="22">
        <v>4</v>
      </c>
      <c r="LD86" s="22">
        <v>5</v>
      </c>
      <c r="LE86" s="22">
        <v>6</v>
      </c>
      <c r="LF86" s="22">
        <v>8</v>
      </c>
      <c r="LG86" s="22">
        <v>9</v>
      </c>
      <c r="LK86" s="22" t="s">
        <v>856</v>
      </c>
      <c r="MD86" s="23" t="s">
        <v>725</v>
      </c>
      <c r="MF86" s="23" t="s">
        <v>540</v>
      </c>
      <c r="MG86" s="23"/>
      <c r="MH86" s="23" t="s">
        <v>395</v>
      </c>
      <c r="MI86" s="23"/>
      <c r="MJ86" s="23"/>
    </row>
    <row r="87" spans="142:363" ht="14.4">
      <c r="EP87" s="41" t="s">
        <v>517</v>
      </c>
      <c r="JO87" s="22" t="s">
        <v>836</v>
      </c>
      <c r="KL87" s="22" t="s">
        <v>812</v>
      </c>
      <c r="LB87" s="22" t="s">
        <v>132</v>
      </c>
      <c r="LE87" s="22" t="s">
        <v>133</v>
      </c>
      <c r="LL87" s="22">
        <v>4</v>
      </c>
      <c r="LM87" s="22">
        <v>2</v>
      </c>
      <c r="LN87" s="22">
        <v>3</v>
      </c>
      <c r="LO87" s="22">
        <v>5</v>
      </c>
      <c r="LZ87" s="22" t="s">
        <v>874</v>
      </c>
    </row>
    <row r="88" spans="142:363">
      <c r="JO88" s="22" t="s">
        <v>830</v>
      </c>
      <c r="JV88" s="22" t="s">
        <v>809</v>
      </c>
      <c r="KB88" s="22" t="s">
        <v>827</v>
      </c>
      <c r="KD88" s="22" t="s">
        <v>825</v>
      </c>
      <c r="KL88" s="22" t="s">
        <v>813</v>
      </c>
      <c r="KO88" s="22" t="s">
        <v>809</v>
      </c>
      <c r="KQ88" s="22" t="s">
        <v>817</v>
      </c>
      <c r="LA88" s="22" t="s">
        <v>841</v>
      </c>
      <c r="LZ88" s="22" t="s">
        <v>864</v>
      </c>
      <c r="MD88" s="93">
        <v>56</v>
      </c>
    </row>
    <row r="89" spans="142:363" ht="14.4">
      <c r="EL89" s="30" t="s">
        <v>433</v>
      </c>
      <c r="EM89" s="30" t="s">
        <v>310</v>
      </c>
      <c r="EN89" s="30" t="s">
        <v>433</v>
      </c>
      <c r="EO89" s="30" t="s">
        <v>310</v>
      </c>
      <c r="EP89" s="30" t="s">
        <v>310</v>
      </c>
      <c r="EQ89" s="30" t="s">
        <v>433</v>
      </c>
      <c r="JO89" s="22" t="s">
        <v>828</v>
      </c>
      <c r="KL89" s="22" t="s">
        <v>814</v>
      </c>
      <c r="KO89" s="22" t="s">
        <v>810</v>
      </c>
      <c r="LA89" s="22" t="s">
        <v>804</v>
      </c>
      <c r="LK89" s="22">
        <v>1</v>
      </c>
      <c r="LL89" s="22">
        <v>2</v>
      </c>
      <c r="LM89" s="22">
        <v>3</v>
      </c>
      <c r="LZ89" s="22" t="s">
        <v>860</v>
      </c>
      <c r="MD89" s="93" t="s">
        <v>870</v>
      </c>
    </row>
    <row r="90" spans="142:363">
      <c r="EL90" s="59">
        <v>1</v>
      </c>
      <c r="EM90" s="59">
        <v>3</v>
      </c>
      <c r="EN90" s="59">
        <v>2</v>
      </c>
      <c r="EO90" s="59">
        <v>6</v>
      </c>
      <c r="EP90" s="59">
        <v>5</v>
      </c>
      <c r="EQ90" s="75">
        <v>4</v>
      </c>
      <c r="ER90" s="59">
        <v>7</v>
      </c>
      <c r="JO90" s="22" t="s">
        <v>832</v>
      </c>
      <c r="KY90" s="22" t="s">
        <v>842</v>
      </c>
      <c r="LK90" s="22" t="s">
        <v>132</v>
      </c>
      <c r="LM90" s="22" t="s">
        <v>133</v>
      </c>
      <c r="LZ90" s="22" t="s">
        <v>861</v>
      </c>
      <c r="MD90" s="93" t="s">
        <v>871</v>
      </c>
    </row>
    <row r="91" spans="142:363">
      <c r="EP91" s="23"/>
      <c r="EQ91" s="40" t="s">
        <v>509</v>
      </c>
      <c r="JO91" s="22" t="s">
        <v>837</v>
      </c>
      <c r="KL91" s="22" t="s">
        <v>812</v>
      </c>
      <c r="KY91" s="22">
        <v>1</v>
      </c>
      <c r="KZ91" s="22">
        <v>2</v>
      </c>
      <c r="LA91" s="22">
        <v>7</v>
      </c>
      <c r="LB91" s="22">
        <v>3</v>
      </c>
      <c r="LC91" s="22">
        <v>4</v>
      </c>
      <c r="LD91" s="22">
        <v>5</v>
      </c>
      <c r="LE91" s="22">
        <v>6</v>
      </c>
      <c r="LF91" s="22">
        <v>8</v>
      </c>
      <c r="LG91" s="22">
        <v>9</v>
      </c>
      <c r="LZ91" s="22" t="s">
        <v>862</v>
      </c>
      <c r="MD91" s="93" t="s">
        <v>871</v>
      </c>
    </row>
    <row r="92" spans="142:363">
      <c r="EP92" s="40" t="s">
        <v>55</v>
      </c>
      <c r="JO92" s="22" t="s">
        <v>838</v>
      </c>
      <c r="KL92" s="22" t="s">
        <v>818</v>
      </c>
      <c r="LA92" s="22" t="s">
        <v>132</v>
      </c>
      <c r="LE92" s="22" t="s">
        <v>133</v>
      </c>
      <c r="LK92" s="22" t="s">
        <v>854</v>
      </c>
      <c r="LL92" s="22">
        <v>1</v>
      </c>
      <c r="LM92" s="22">
        <v>2</v>
      </c>
      <c r="LN92" s="22">
        <v>3</v>
      </c>
      <c r="LZ92" s="22" t="s">
        <v>863</v>
      </c>
      <c r="MD92" s="93" t="s">
        <v>870</v>
      </c>
    </row>
    <row r="93" spans="142:363">
      <c r="EL93" s="26" t="s">
        <v>219</v>
      </c>
      <c r="KE93" s="22" t="s">
        <v>807</v>
      </c>
      <c r="KO93" s="22" t="s">
        <v>813</v>
      </c>
      <c r="LA93" s="22" t="s">
        <v>841</v>
      </c>
      <c r="LK93" s="22" t="s">
        <v>857</v>
      </c>
      <c r="LL93" s="22">
        <v>2</v>
      </c>
      <c r="LM93" s="22">
        <v>3</v>
      </c>
      <c r="LZ93" s="22" t="s">
        <v>865</v>
      </c>
      <c r="MD93" s="93" t="s">
        <v>872</v>
      </c>
    </row>
    <row r="94" spans="142:363" ht="14.4">
      <c r="EQ94" s="41" t="s">
        <v>517</v>
      </c>
      <c r="KO94" s="22" t="s">
        <v>818</v>
      </c>
      <c r="LD94" s="22" t="s">
        <v>804</v>
      </c>
      <c r="LK94" s="22" t="s">
        <v>858</v>
      </c>
      <c r="LZ94" s="22" t="s">
        <v>863</v>
      </c>
      <c r="MD94" s="93" t="s">
        <v>873</v>
      </c>
    </row>
    <row r="95" spans="142:363">
      <c r="KP95" s="22" t="s">
        <v>819</v>
      </c>
      <c r="KS95" s="22" t="s">
        <v>828</v>
      </c>
      <c r="KY95" s="22" t="s">
        <v>843</v>
      </c>
      <c r="LL95" s="22">
        <v>3</v>
      </c>
      <c r="LZ95" s="23">
        <v>2</v>
      </c>
      <c r="MA95" s="39" t="s">
        <v>587</v>
      </c>
      <c r="MB95" s="23">
        <v>1</v>
      </c>
      <c r="MC95" s="39" t="s">
        <v>587</v>
      </c>
      <c r="MD95" s="23">
        <v>3</v>
      </c>
      <c r="ME95" s="39" t="s">
        <v>587</v>
      </c>
      <c r="MF95" s="23">
        <v>4</v>
      </c>
      <c r="MG95" s="39" t="s">
        <v>587</v>
      </c>
      <c r="MH95" s="23">
        <v>5</v>
      </c>
      <c r="MI95" s="39" t="s">
        <v>587</v>
      </c>
      <c r="MJ95" s="23">
        <v>6</v>
      </c>
      <c r="ML95" s="22" t="s">
        <v>721</v>
      </c>
    </row>
    <row r="96" spans="142:363" ht="14.4">
      <c r="EL96" s="30" t="s">
        <v>433</v>
      </c>
      <c r="EM96" s="30" t="s">
        <v>310</v>
      </c>
      <c r="EN96" s="30" t="s">
        <v>433</v>
      </c>
      <c r="EO96" s="30" t="s">
        <v>310</v>
      </c>
      <c r="EP96" s="30" t="s">
        <v>310</v>
      </c>
      <c r="EQ96" s="30" t="s">
        <v>433</v>
      </c>
      <c r="KY96" s="22" t="s">
        <v>845</v>
      </c>
      <c r="LJ96" s="22" t="s">
        <v>543</v>
      </c>
      <c r="LN96" s="22" t="s">
        <v>509</v>
      </c>
      <c r="MH96" s="23" t="s">
        <v>725</v>
      </c>
      <c r="MJ96" s="23" t="s">
        <v>540</v>
      </c>
      <c r="MK96" s="23"/>
      <c r="ML96" s="23" t="s">
        <v>395</v>
      </c>
    </row>
    <row r="97" spans="142:343">
      <c r="EL97" s="59">
        <v>1</v>
      </c>
      <c r="EM97" s="59">
        <v>3</v>
      </c>
      <c r="EN97" s="59">
        <v>2</v>
      </c>
      <c r="EO97" s="59">
        <v>6</v>
      </c>
      <c r="EP97" s="59">
        <v>5</v>
      </c>
      <c r="EQ97" s="59">
        <v>4</v>
      </c>
      <c r="ER97" s="59">
        <v>7</v>
      </c>
      <c r="JV97" s="22" t="s">
        <v>810</v>
      </c>
      <c r="KY97" s="22" t="s">
        <v>847</v>
      </c>
      <c r="LJ97" s="22">
        <v>1</v>
      </c>
      <c r="LK97" s="22">
        <v>5</v>
      </c>
      <c r="LL97" s="22">
        <v>3</v>
      </c>
      <c r="LM97" s="22">
        <v>4</v>
      </c>
      <c r="LN97" s="22">
        <v>2</v>
      </c>
      <c r="LZ97" s="22" t="s">
        <v>874</v>
      </c>
    </row>
    <row r="98" spans="142:343">
      <c r="EP98" s="23"/>
      <c r="EQ98" s="23"/>
      <c r="ER98" s="40" t="s">
        <v>509</v>
      </c>
      <c r="KO98" s="22" t="s">
        <v>814</v>
      </c>
      <c r="KS98" s="22" t="s">
        <v>822</v>
      </c>
      <c r="KY98" s="22" t="s">
        <v>849</v>
      </c>
      <c r="LK98" s="22" t="s">
        <v>55</v>
      </c>
      <c r="LM98" s="22" t="s">
        <v>132</v>
      </c>
      <c r="LZ98" s="22" t="s">
        <v>864</v>
      </c>
      <c r="MD98" s="93" t="s">
        <v>721</v>
      </c>
    </row>
    <row r="99" spans="142:343">
      <c r="KO99" s="22" t="s">
        <v>818</v>
      </c>
      <c r="KY99" s="22" t="s">
        <v>851</v>
      </c>
      <c r="LJ99" s="22">
        <v>1</v>
      </c>
      <c r="LK99" s="22">
        <v>5</v>
      </c>
      <c r="LN99" s="22">
        <v>1</v>
      </c>
      <c r="LO99" s="22">
        <v>2</v>
      </c>
      <c r="LZ99" s="22" t="s">
        <v>860</v>
      </c>
      <c r="MD99" s="93" t="s">
        <v>875</v>
      </c>
    </row>
    <row r="100" spans="142:343">
      <c r="KP100" s="22" t="s">
        <v>819</v>
      </c>
      <c r="KY100" s="22" t="s">
        <v>853</v>
      </c>
      <c r="LJ100" s="22">
        <v>1</v>
      </c>
      <c r="LK100" s="22">
        <v>3</v>
      </c>
      <c r="LN100" s="22">
        <v>1</v>
      </c>
      <c r="LO100" s="22">
        <v>4</v>
      </c>
      <c r="LZ100" s="22" t="s">
        <v>861</v>
      </c>
      <c r="MD100" s="93" t="s">
        <v>876</v>
      </c>
    </row>
    <row r="101" spans="142:343">
      <c r="LJ101" s="22">
        <v>1</v>
      </c>
      <c r="LK101" s="22">
        <v>4</v>
      </c>
      <c r="LN101" s="22">
        <v>2</v>
      </c>
      <c r="LO101" s="22">
        <v>5</v>
      </c>
      <c r="LZ101" s="22" t="s">
        <v>862</v>
      </c>
      <c r="MD101" s="93" t="s">
        <v>876</v>
      </c>
    </row>
    <row r="102" spans="142:343">
      <c r="KH102" s="22" t="s">
        <v>807</v>
      </c>
      <c r="KO102" s="22" t="s">
        <v>814</v>
      </c>
      <c r="LJ102" s="22">
        <v>1</v>
      </c>
      <c r="LK102" s="22">
        <v>2</v>
      </c>
      <c r="LN102" s="22">
        <v>1</v>
      </c>
      <c r="LO102" s="22">
        <v>3</v>
      </c>
      <c r="LZ102" s="22" t="s">
        <v>863</v>
      </c>
      <c r="MD102" s="93" t="s">
        <v>875</v>
      </c>
    </row>
    <row r="103" spans="142:343">
      <c r="KO103" s="22" t="s">
        <v>818</v>
      </c>
      <c r="KS103" s="22" t="s">
        <v>829</v>
      </c>
      <c r="KU103" s="33" t="s">
        <v>831</v>
      </c>
      <c r="LJ103" s="22">
        <v>5</v>
      </c>
      <c r="LK103" s="22">
        <v>3</v>
      </c>
      <c r="LN103" s="22">
        <v>2</v>
      </c>
      <c r="LO103" s="22">
        <v>3</v>
      </c>
      <c r="LZ103" s="22" t="s">
        <v>865</v>
      </c>
      <c r="MD103" s="93" t="s">
        <v>721</v>
      </c>
      <c r="ME103" s="33" t="s">
        <v>877</v>
      </c>
    </row>
    <row r="104" spans="142:343">
      <c r="KP104" s="22" t="s">
        <v>820</v>
      </c>
      <c r="LJ104" s="22">
        <v>5</v>
      </c>
      <c r="LK104" s="22">
        <v>4</v>
      </c>
      <c r="LN104" s="22">
        <v>5</v>
      </c>
      <c r="LO104" s="22">
        <v>4</v>
      </c>
      <c r="LZ104" s="22" t="s">
        <v>863</v>
      </c>
      <c r="MD104" s="93" t="s">
        <v>721</v>
      </c>
      <c r="ME104" s="33" t="s">
        <v>878</v>
      </c>
    </row>
    <row r="105" spans="142:343">
      <c r="KS105" s="22" t="s">
        <v>830</v>
      </c>
      <c r="LJ105" s="22">
        <v>5</v>
      </c>
      <c r="LK105" s="22">
        <v>2</v>
      </c>
      <c r="LN105" s="22">
        <v>5</v>
      </c>
      <c r="LO105" s="22">
        <v>3</v>
      </c>
    </row>
    <row r="106" spans="142:343">
      <c r="LJ106" s="22">
        <v>3</v>
      </c>
      <c r="LK106" s="22">
        <v>4</v>
      </c>
      <c r="LN106" s="22">
        <v>4</v>
      </c>
      <c r="LO106" s="22">
        <v>3</v>
      </c>
    </row>
    <row r="107" spans="142:343">
      <c r="KS107" s="22" t="s">
        <v>832</v>
      </c>
      <c r="LJ107" s="22">
        <v>3</v>
      </c>
      <c r="LK107" s="22">
        <v>2</v>
      </c>
      <c r="LN107" s="22">
        <v>1</v>
      </c>
      <c r="LO107" s="22">
        <v>5</v>
      </c>
    </row>
    <row r="108" spans="142:343">
      <c r="KS108" s="22" t="s">
        <v>833</v>
      </c>
      <c r="LJ108" s="22">
        <v>4</v>
      </c>
      <c r="LK108" s="22">
        <v>2</v>
      </c>
      <c r="LN108" s="22">
        <v>2</v>
      </c>
      <c r="LO108" s="22">
        <v>4</v>
      </c>
    </row>
  </sheetData>
  <mergeCells count="3">
    <mergeCell ref="FM6:FP7"/>
    <mergeCell ref="IK6:IL6"/>
    <mergeCell ref="IK16:IM16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5990-B547-4CF6-93C6-744B9D391D6D}">
  <dimension ref="A2:K24"/>
  <sheetViews>
    <sheetView workbookViewId="0">
      <selection activeCell="K19" sqref="K19"/>
    </sheetView>
  </sheetViews>
  <sheetFormatPr defaultRowHeight="14.4"/>
  <cols>
    <col min="2" max="8" width="3.77734375" customWidth="1"/>
    <col min="9" max="9" width="1.5546875" customWidth="1"/>
    <col min="10" max="12" width="3.77734375" customWidth="1"/>
  </cols>
  <sheetData>
    <row r="2" spans="1:10">
      <c r="A2" t="s">
        <v>234</v>
      </c>
    </row>
    <row r="3" spans="1:10">
      <c r="A3" t="s">
        <v>156</v>
      </c>
      <c r="C3" t="s">
        <v>157</v>
      </c>
    </row>
    <row r="4" spans="1:10">
      <c r="A4" t="s">
        <v>230</v>
      </c>
    </row>
    <row r="5" spans="1:10">
      <c r="A5" t="s">
        <v>231</v>
      </c>
      <c r="C5" t="s">
        <v>235</v>
      </c>
    </row>
    <row r="6" spans="1:10">
      <c r="A6" t="s">
        <v>232</v>
      </c>
      <c r="C6" t="s">
        <v>236</v>
      </c>
    </row>
    <row r="7" spans="1:10">
      <c r="A7" t="s">
        <v>233</v>
      </c>
      <c r="C7" t="s">
        <v>237</v>
      </c>
    </row>
    <row r="8" spans="1:10">
      <c r="A8" t="s">
        <v>233</v>
      </c>
    </row>
    <row r="9" spans="1:10">
      <c r="A9" t="s">
        <v>232</v>
      </c>
      <c r="C9" t="s">
        <v>181</v>
      </c>
    </row>
    <row r="10" spans="1:10">
      <c r="A10" t="s">
        <v>231</v>
      </c>
    </row>
    <row r="11" spans="1:10">
      <c r="A11" t="s">
        <v>230</v>
      </c>
      <c r="C11" t="s">
        <v>238</v>
      </c>
    </row>
    <row r="12" spans="1:10">
      <c r="A12" t="s">
        <v>156</v>
      </c>
      <c r="C12" t="s">
        <v>239</v>
      </c>
    </row>
    <row r="13" spans="1:10">
      <c r="C13" t="s">
        <v>249</v>
      </c>
    </row>
    <row r="14" spans="1:10">
      <c r="C14" t="s">
        <v>250</v>
      </c>
      <c r="J14" t="s">
        <v>228</v>
      </c>
    </row>
    <row r="15" spans="1:10">
      <c r="D15" t="s">
        <v>240</v>
      </c>
    </row>
    <row r="16" spans="1:10">
      <c r="E16" t="s">
        <v>241</v>
      </c>
    </row>
    <row r="17" spans="4:11">
      <c r="E17" t="s">
        <v>242</v>
      </c>
    </row>
    <row r="18" spans="4:11">
      <c r="D18" t="s">
        <v>139</v>
      </c>
      <c r="K18" s="9" t="s">
        <v>253</v>
      </c>
    </row>
    <row r="19" spans="4:11">
      <c r="E19" t="s">
        <v>247</v>
      </c>
    </row>
    <row r="20" spans="4:11">
      <c r="E20" t="s">
        <v>248</v>
      </c>
    </row>
    <row r="21" spans="4:11">
      <c r="D21" t="s">
        <v>243</v>
      </c>
      <c r="J21" t="s">
        <v>251</v>
      </c>
    </row>
    <row r="22" spans="4:11">
      <c r="E22" t="s">
        <v>244</v>
      </c>
    </row>
    <row r="23" spans="4:11">
      <c r="D23" t="s">
        <v>245</v>
      </c>
      <c r="J23" t="s">
        <v>252</v>
      </c>
    </row>
    <row r="24" spans="4:11">
      <c r="E24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23B0-C7CC-4CF7-AD28-83FA91A9D6EB}">
  <dimension ref="A1:U25"/>
  <sheetViews>
    <sheetView workbookViewId="0">
      <selection activeCell="I13" sqref="I13"/>
    </sheetView>
  </sheetViews>
  <sheetFormatPr defaultRowHeight="14.4"/>
  <cols>
    <col min="1" max="16" width="3.77734375" customWidth="1"/>
    <col min="17" max="17" width="7.21875" customWidth="1"/>
    <col min="18" max="18" width="7.88671875" bestFit="1" customWidth="1"/>
    <col min="19" max="21" width="2" bestFit="1" customWidth="1"/>
    <col min="23" max="30" width="3.77734375" customWidth="1"/>
  </cols>
  <sheetData>
    <row r="1" spans="1:21">
      <c r="A1" s="16" t="s">
        <v>254</v>
      </c>
    </row>
    <row r="3" spans="1:21">
      <c r="A3" t="s">
        <v>157</v>
      </c>
      <c r="R3" t="s">
        <v>255</v>
      </c>
    </row>
    <row r="4" spans="1:21">
      <c r="R4" t="s">
        <v>17</v>
      </c>
      <c r="S4">
        <v>0</v>
      </c>
      <c r="T4">
        <v>1</v>
      </c>
      <c r="U4">
        <v>3</v>
      </c>
    </row>
    <row r="5" spans="1:21">
      <c r="A5" t="s">
        <v>256</v>
      </c>
      <c r="R5" t="s">
        <v>18</v>
      </c>
      <c r="S5">
        <v>2</v>
      </c>
    </row>
    <row r="6" spans="1:21">
      <c r="A6" t="s">
        <v>257</v>
      </c>
    </row>
    <row r="7" spans="1:21">
      <c r="A7" t="s">
        <v>258</v>
      </c>
      <c r="R7" t="s">
        <v>17</v>
      </c>
      <c r="S7">
        <v>0</v>
      </c>
      <c r="T7">
        <v>3</v>
      </c>
      <c r="U7">
        <v>1</v>
      </c>
    </row>
    <row r="8" spans="1:21">
      <c r="A8" t="s">
        <v>259</v>
      </c>
      <c r="R8" t="s">
        <v>18</v>
      </c>
      <c r="S8">
        <v>2</v>
      </c>
    </row>
    <row r="10" spans="1:21">
      <c r="A10" t="s">
        <v>181</v>
      </c>
      <c r="R10" t="s">
        <v>17</v>
      </c>
      <c r="S10">
        <v>3</v>
      </c>
      <c r="T10">
        <v>0</v>
      </c>
      <c r="U10">
        <v>1</v>
      </c>
    </row>
    <row r="11" spans="1:21">
      <c r="R11" t="s">
        <v>18</v>
      </c>
      <c r="S11">
        <v>2</v>
      </c>
    </row>
    <row r="12" spans="1:21">
      <c r="A12" t="s">
        <v>260</v>
      </c>
      <c r="H12" t="s">
        <v>271</v>
      </c>
    </row>
    <row r="13" spans="1:21">
      <c r="A13" t="s">
        <v>266</v>
      </c>
      <c r="H13" t="s">
        <v>272</v>
      </c>
      <c r="R13" t="s">
        <v>17</v>
      </c>
      <c r="S13">
        <v>1</v>
      </c>
      <c r="T13">
        <v>0</v>
      </c>
    </row>
    <row r="14" spans="1:21">
      <c r="A14" t="s">
        <v>261</v>
      </c>
      <c r="H14" t="s">
        <v>261</v>
      </c>
      <c r="R14" t="s">
        <v>18</v>
      </c>
      <c r="S14">
        <v>2</v>
      </c>
    </row>
    <row r="15" spans="1:21">
      <c r="B15" t="s">
        <v>262</v>
      </c>
      <c r="I15" t="s">
        <v>273</v>
      </c>
    </row>
    <row r="16" spans="1:21">
      <c r="C16" t="s">
        <v>267</v>
      </c>
      <c r="I16" t="s">
        <v>274</v>
      </c>
      <c r="R16" t="s">
        <v>17</v>
      </c>
      <c r="S16">
        <v>0</v>
      </c>
    </row>
    <row r="17" spans="1:19">
      <c r="D17" t="s">
        <v>263</v>
      </c>
      <c r="H17" t="s">
        <v>275</v>
      </c>
      <c r="R17" t="s">
        <v>18</v>
      </c>
      <c r="S17">
        <v>1</v>
      </c>
    </row>
    <row r="18" spans="1:19">
      <c r="D18" t="s">
        <v>90</v>
      </c>
    </row>
    <row r="19" spans="1:19">
      <c r="B19" t="s">
        <v>264</v>
      </c>
      <c r="H19" t="s">
        <v>268</v>
      </c>
    </row>
    <row r="20" spans="1:19">
      <c r="C20" t="s">
        <v>265</v>
      </c>
      <c r="I20" t="s">
        <v>276</v>
      </c>
    </row>
    <row r="21" spans="1:19">
      <c r="C21" t="s">
        <v>90</v>
      </c>
    </row>
    <row r="23" spans="1:19">
      <c r="A23" t="s">
        <v>268</v>
      </c>
    </row>
    <row r="24" spans="1:19">
      <c r="B24" t="s">
        <v>269</v>
      </c>
    </row>
    <row r="25" spans="1:19">
      <c r="B25" t="s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D3F1-1CB2-4405-9226-28079A9226E5}">
  <dimension ref="B2:M16"/>
  <sheetViews>
    <sheetView workbookViewId="0">
      <selection activeCell="M9" sqref="M9"/>
    </sheetView>
  </sheetViews>
  <sheetFormatPr defaultRowHeight="14.4"/>
  <cols>
    <col min="2" max="5" width="3" bestFit="1" customWidth="1"/>
    <col min="6" max="6" width="2" bestFit="1" customWidth="1"/>
    <col min="8" max="12" width="3.77734375" customWidth="1"/>
  </cols>
  <sheetData>
    <row r="2" spans="2:13">
      <c r="B2" s="17" t="s">
        <v>17</v>
      </c>
      <c r="C2" s="17">
        <v>1</v>
      </c>
      <c r="D2" s="17">
        <v>2</v>
      </c>
      <c r="E2" s="17">
        <v>3</v>
      </c>
      <c r="F2" s="17">
        <v>4</v>
      </c>
      <c r="G2" s="6"/>
      <c r="H2" s="6" t="s">
        <v>1</v>
      </c>
      <c r="I2" s="6"/>
      <c r="J2" s="6"/>
      <c r="K2" s="6"/>
      <c r="L2" s="6"/>
      <c r="M2" s="6"/>
    </row>
    <row r="3" spans="2:13">
      <c r="B3" s="17"/>
      <c r="C3" s="17"/>
      <c r="D3" s="17"/>
      <c r="E3" s="17"/>
      <c r="F3" s="17"/>
      <c r="G3" s="6"/>
      <c r="H3" s="6"/>
      <c r="I3" s="6"/>
      <c r="J3" s="6"/>
      <c r="K3" s="6"/>
      <c r="L3" s="6"/>
      <c r="M3" s="6"/>
    </row>
    <row r="4" spans="2:13">
      <c r="B4" s="17" t="s">
        <v>18</v>
      </c>
      <c r="C4" s="17">
        <f>2*3*4</f>
        <v>24</v>
      </c>
      <c r="D4" s="17">
        <f>1*3*4</f>
        <v>12</v>
      </c>
      <c r="E4" s="17">
        <f>1*2*4</f>
        <v>8</v>
      </c>
      <c r="F4" s="17">
        <f>1*2*3</f>
        <v>6</v>
      </c>
      <c r="G4" s="6"/>
      <c r="H4" s="6" t="s">
        <v>277</v>
      </c>
      <c r="I4" s="6"/>
      <c r="J4" s="6"/>
      <c r="K4" s="6"/>
      <c r="L4" s="6"/>
      <c r="M4" s="6"/>
    </row>
    <row r="5" spans="2:13">
      <c r="B5" s="17"/>
      <c r="C5" s="17"/>
      <c r="D5" s="17"/>
      <c r="E5" s="17"/>
      <c r="F5" s="17"/>
      <c r="G5" s="6"/>
      <c r="H5" s="6"/>
      <c r="I5" s="6"/>
      <c r="J5" s="6"/>
      <c r="K5" s="6"/>
      <c r="L5" s="6"/>
      <c r="M5" s="6"/>
    </row>
    <row r="6" spans="2:13">
      <c r="B6" s="17"/>
      <c r="C6" s="17"/>
      <c r="D6" s="17"/>
      <c r="E6" s="17"/>
      <c r="F6" s="17"/>
      <c r="G6" s="6"/>
      <c r="H6" s="6" t="s">
        <v>278</v>
      </c>
      <c r="I6" s="6"/>
      <c r="J6" s="6"/>
      <c r="K6" s="6"/>
      <c r="L6" s="6"/>
      <c r="M6" s="6"/>
    </row>
    <row r="7" spans="2:13">
      <c r="B7" s="17" t="s">
        <v>17</v>
      </c>
      <c r="C7" s="17">
        <v>7</v>
      </c>
      <c r="D7" s="17">
        <v>2</v>
      </c>
      <c r="E7" s="17">
        <v>12</v>
      </c>
      <c r="F7" s="17"/>
      <c r="G7" s="6"/>
      <c r="H7" s="6"/>
      <c r="I7" s="6"/>
      <c r="J7" s="6"/>
      <c r="K7" s="6"/>
      <c r="L7" s="6"/>
      <c r="M7" s="6"/>
    </row>
    <row r="8" spans="2:13">
      <c r="B8" s="17"/>
      <c r="C8" s="17"/>
      <c r="D8" s="17"/>
      <c r="E8" s="17"/>
      <c r="F8" s="17"/>
      <c r="G8" s="6"/>
      <c r="H8" s="6" t="s">
        <v>279</v>
      </c>
      <c r="I8" s="6"/>
      <c r="J8" s="6"/>
      <c r="K8" s="6"/>
      <c r="L8" s="6"/>
      <c r="M8" s="6"/>
    </row>
    <row r="9" spans="2:13">
      <c r="B9" s="17" t="s">
        <v>18</v>
      </c>
      <c r="C9" s="17">
        <f>2*12</f>
        <v>24</v>
      </c>
      <c r="D9" s="17">
        <f>7*12</f>
        <v>84</v>
      </c>
      <c r="E9" s="17">
        <f>7*2</f>
        <v>14</v>
      </c>
      <c r="F9" s="17"/>
      <c r="G9" s="6"/>
      <c r="H9" s="6" t="s">
        <v>280</v>
      </c>
      <c r="I9" s="6"/>
      <c r="J9" s="6"/>
      <c r="K9" s="6"/>
      <c r="L9" s="6"/>
      <c r="M9" s="6"/>
    </row>
    <row r="10" spans="2:13">
      <c r="B10" s="6"/>
      <c r="C10" s="6"/>
      <c r="D10" s="6"/>
      <c r="E10" s="6"/>
      <c r="F10" s="6"/>
      <c r="G10" s="6"/>
      <c r="H10" s="6" t="s">
        <v>281</v>
      </c>
      <c r="I10" s="6"/>
      <c r="J10" s="6"/>
      <c r="K10" s="6"/>
      <c r="L10" s="6"/>
      <c r="M10" s="6"/>
    </row>
    <row r="11" spans="2:13">
      <c r="B11" s="6"/>
      <c r="C11" s="6"/>
      <c r="D11" s="6"/>
      <c r="E11" s="6"/>
      <c r="F11" s="6"/>
      <c r="G11" s="6"/>
      <c r="H11" s="6"/>
      <c r="I11" s="6" t="s">
        <v>284</v>
      </c>
      <c r="J11" s="6"/>
      <c r="K11" s="6"/>
      <c r="L11" s="6"/>
      <c r="M11" s="6"/>
    </row>
    <row r="12" spans="2:13">
      <c r="B12" s="6"/>
      <c r="C12" s="6"/>
      <c r="D12" s="6"/>
      <c r="E12" s="6"/>
      <c r="F12" s="6"/>
      <c r="G12" s="6"/>
      <c r="H12" s="6"/>
      <c r="I12" s="6" t="s">
        <v>282</v>
      </c>
      <c r="J12" s="6"/>
      <c r="K12" s="6"/>
      <c r="L12" s="6"/>
      <c r="M12" s="6"/>
    </row>
    <row r="13" spans="2:13">
      <c r="B13" s="6"/>
      <c r="C13" s="6"/>
      <c r="D13" s="6"/>
      <c r="E13" s="6"/>
      <c r="F13" s="6"/>
      <c r="G13" s="6"/>
      <c r="H13" s="6"/>
      <c r="I13" s="6"/>
      <c r="J13" s="6" t="s">
        <v>283</v>
      </c>
      <c r="K13" s="6"/>
      <c r="L13" s="6"/>
      <c r="M13" s="6"/>
    </row>
    <row r="14" spans="2:13">
      <c r="B14" s="6"/>
      <c r="C14" s="6"/>
      <c r="D14" s="6"/>
      <c r="E14" s="6"/>
      <c r="F14" s="6"/>
      <c r="G14" s="6"/>
      <c r="H14" s="6"/>
      <c r="I14" s="6"/>
      <c r="J14" s="6"/>
      <c r="K14" s="6" t="s">
        <v>285</v>
      </c>
      <c r="L14" s="6"/>
      <c r="M14" s="6"/>
    </row>
    <row r="15" spans="2:13">
      <c r="B15" s="6"/>
      <c r="C15" s="6"/>
      <c r="D15" s="6"/>
      <c r="E15" s="6"/>
      <c r="F15" s="6"/>
      <c r="G15" s="6"/>
      <c r="H15" s="6"/>
      <c r="I15" s="6" t="s">
        <v>286</v>
      </c>
      <c r="J15" s="6"/>
      <c r="K15" s="6"/>
      <c r="L15" s="6"/>
      <c r="M15" s="6"/>
    </row>
    <row r="16" spans="2:13">
      <c r="B16" s="6"/>
      <c r="C16" s="6"/>
      <c r="D16" s="6"/>
      <c r="E16" s="6"/>
      <c r="F16" s="6"/>
      <c r="G16" s="6"/>
      <c r="H16" s="6" t="s">
        <v>287</v>
      </c>
      <c r="I16" s="6"/>
      <c r="J16" s="6"/>
      <c r="K16" s="6"/>
      <c r="L16" s="6"/>
      <c r="M1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53AA-8C6F-4737-B749-ABE29EEEBFCD}">
  <dimension ref="A1:AN24"/>
  <sheetViews>
    <sheetView topLeftCell="W1" workbookViewId="0">
      <selection activeCell="AF17" sqref="AF17"/>
    </sheetView>
  </sheetViews>
  <sheetFormatPr defaultRowHeight="14.4"/>
  <cols>
    <col min="2" max="2" width="2.88671875" customWidth="1"/>
    <col min="9" max="9" width="2.21875" bestFit="1" customWidth="1"/>
    <col min="10" max="10" width="2.109375" bestFit="1" customWidth="1"/>
    <col min="11" max="11" width="2.77734375" customWidth="1"/>
    <col min="12" max="12" width="2.109375" bestFit="1" customWidth="1"/>
    <col min="13" max="13" width="2.21875" bestFit="1" customWidth="1"/>
    <col min="14" max="14" width="13.109375" bestFit="1" customWidth="1"/>
    <col min="15" max="15" width="15.44140625" bestFit="1" customWidth="1"/>
    <col min="16" max="16" width="2" bestFit="1" customWidth="1"/>
    <col min="17" max="17" width="2.77734375" customWidth="1"/>
    <col min="18" max="22" width="3.77734375" customWidth="1"/>
  </cols>
  <sheetData>
    <row r="1" spans="1:40">
      <c r="A1" t="s">
        <v>288</v>
      </c>
    </row>
    <row r="2" spans="1:40">
      <c r="J2" s="5"/>
      <c r="K2" s="5" t="s">
        <v>302</v>
      </c>
      <c r="L2" s="5"/>
      <c r="N2" s="4" t="s">
        <v>305</v>
      </c>
      <c r="O2" s="19" t="s">
        <v>303</v>
      </c>
      <c r="P2" s="19"/>
      <c r="Q2" s="19"/>
      <c r="R2" t="s">
        <v>181</v>
      </c>
      <c r="AL2" t="s">
        <v>334</v>
      </c>
      <c r="AM2" t="s">
        <v>335</v>
      </c>
      <c r="AN2" t="s">
        <v>336</v>
      </c>
    </row>
    <row r="3" spans="1:40">
      <c r="A3" t="s">
        <v>289</v>
      </c>
      <c r="C3" t="s">
        <v>295</v>
      </c>
      <c r="J3" s="5"/>
      <c r="K3" s="5" t="s">
        <v>304</v>
      </c>
      <c r="L3" s="5"/>
      <c r="N3" s="4" t="s">
        <v>306</v>
      </c>
      <c r="O3" s="19">
        <v>3</v>
      </c>
      <c r="P3" s="19"/>
      <c r="Q3" s="19"/>
      <c r="AI3" t="s">
        <v>333</v>
      </c>
      <c r="AJ3">
        <v>6</v>
      </c>
      <c r="AL3">
        <f>AJ3/2</f>
        <v>3</v>
      </c>
      <c r="AM3">
        <f>(AL3/2)+1</f>
        <v>2.5</v>
      </c>
      <c r="AN3">
        <f>AM3/2</f>
        <v>1.25</v>
      </c>
    </row>
    <row r="4" spans="1:40">
      <c r="A4" t="s">
        <v>290</v>
      </c>
      <c r="C4" t="s">
        <v>296</v>
      </c>
      <c r="J4" s="5" t="s">
        <v>303</v>
      </c>
      <c r="K4" s="5"/>
      <c r="L4" s="5" t="s">
        <v>303</v>
      </c>
      <c r="N4" s="4" t="s">
        <v>307</v>
      </c>
      <c r="O4" s="19" t="s">
        <v>308</v>
      </c>
      <c r="P4" s="19">
        <v>5</v>
      </c>
      <c r="Q4" s="19"/>
      <c r="R4" t="s">
        <v>316</v>
      </c>
      <c r="AI4" t="s">
        <v>337</v>
      </c>
      <c r="AJ4">
        <f>3+2+1</f>
        <v>6</v>
      </c>
    </row>
    <row r="5" spans="1:40">
      <c r="A5" t="s">
        <v>291</v>
      </c>
      <c r="J5" s="5"/>
      <c r="K5" s="5" t="s">
        <v>304</v>
      </c>
      <c r="L5" s="5"/>
      <c r="N5" s="4" t="s">
        <v>309</v>
      </c>
      <c r="O5" s="19" t="s">
        <v>311</v>
      </c>
      <c r="P5" s="19"/>
      <c r="Q5" s="19"/>
      <c r="R5" t="s">
        <v>319</v>
      </c>
    </row>
    <row r="6" spans="1:40">
      <c r="A6" t="s">
        <v>292</v>
      </c>
      <c r="C6" t="s">
        <v>157</v>
      </c>
      <c r="J6" s="5"/>
      <c r="K6" s="5" t="s">
        <v>302</v>
      </c>
      <c r="L6" s="5"/>
      <c r="N6" s="4" t="s">
        <v>312</v>
      </c>
      <c r="O6" s="19" t="s">
        <v>313</v>
      </c>
      <c r="P6" s="19"/>
      <c r="Q6" s="19"/>
      <c r="R6" t="s">
        <v>317</v>
      </c>
    </row>
    <row r="7" spans="1:40">
      <c r="A7" t="s">
        <v>293</v>
      </c>
      <c r="N7" s="4" t="s">
        <v>314</v>
      </c>
      <c r="O7" s="19">
        <v>1</v>
      </c>
      <c r="P7" s="19"/>
      <c r="Q7" s="19"/>
      <c r="R7" t="s">
        <v>318</v>
      </c>
    </row>
    <row r="8" spans="1:40">
      <c r="A8" t="s">
        <v>294</v>
      </c>
      <c r="C8" t="s">
        <v>297</v>
      </c>
      <c r="I8" s="19"/>
      <c r="J8" s="19"/>
      <c r="K8" s="5" t="s">
        <v>302</v>
      </c>
      <c r="L8" s="20"/>
      <c r="M8" s="20"/>
      <c r="N8" s="4" t="s">
        <v>315</v>
      </c>
      <c r="O8" s="19">
        <v>2</v>
      </c>
      <c r="P8" s="19"/>
      <c r="Q8" s="19"/>
      <c r="S8" t="s">
        <v>320</v>
      </c>
    </row>
    <row r="9" spans="1:40">
      <c r="A9" t="s">
        <v>293</v>
      </c>
      <c r="C9" t="s">
        <v>298</v>
      </c>
      <c r="I9" s="19"/>
      <c r="J9" s="19"/>
      <c r="K9" s="5" t="s">
        <v>304</v>
      </c>
      <c r="L9" s="20"/>
      <c r="M9" s="20"/>
      <c r="T9" t="s">
        <v>90</v>
      </c>
    </row>
    <row r="10" spans="1:40">
      <c r="A10" t="s">
        <v>292</v>
      </c>
      <c r="C10" t="s">
        <v>299</v>
      </c>
      <c r="I10" s="19"/>
      <c r="J10" s="19" t="s">
        <v>303</v>
      </c>
      <c r="K10" s="20"/>
      <c r="L10" s="21" t="s">
        <v>303</v>
      </c>
      <c r="M10" s="21"/>
      <c r="N10" s="18"/>
      <c r="S10" t="s">
        <v>321</v>
      </c>
    </row>
    <row r="11" spans="1:40">
      <c r="A11" t="s">
        <v>291</v>
      </c>
      <c r="C11" t="s">
        <v>300</v>
      </c>
      <c r="I11" s="19" t="s">
        <v>310</v>
      </c>
      <c r="J11" s="19"/>
      <c r="K11" s="20"/>
      <c r="L11" s="21"/>
      <c r="M11" s="21" t="s">
        <v>310</v>
      </c>
      <c r="N11" s="18"/>
      <c r="S11" t="s">
        <v>322</v>
      </c>
    </row>
    <row r="12" spans="1:40">
      <c r="A12" t="s">
        <v>290</v>
      </c>
      <c r="C12" t="s">
        <v>301</v>
      </c>
      <c r="I12" s="19"/>
      <c r="J12" s="19" t="s">
        <v>303</v>
      </c>
      <c r="K12" s="20"/>
      <c r="L12" s="21" t="s">
        <v>303</v>
      </c>
      <c r="M12" s="21"/>
      <c r="N12" s="18"/>
      <c r="R12" t="s">
        <v>323</v>
      </c>
    </row>
    <row r="13" spans="1:40">
      <c r="A13" t="s">
        <v>289</v>
      </c>
      <c r="I13" s="19"/>
      <c r="J13" s="19"/>
      <c r="K13" s="5" t="s">
        <v>304</v>
      </c>
      <c r="L13" s="20"/>
      <c r="M13" s="20"/>
      <c r="R13" t="s">
        <v>324</v>
      </c>
    </row>
    <row r="14" spans="1:40">
      <c r="I14" s="19"/>
      <c r="J14" s="19"/>
      <c r="K14" s="5" t="s">
        <v>302</v>
      </c>
      <c r="L14" s="20"/>
      <c r="M14" s="20"/>
      <c r="S14" t="s">
        <v>327</v>
      </c>
    </row>
    <row r="15" spans="1:40">
      <c r="T15" t="s">
        <v>326</v>
      </c>
    </row>
    <row r="16" spans="1:40">
      <c r="T16" t="s">
        <v>325</v>
      </c>
    </row>
    <row r="17" spans="19:21">
      <c r="U17" t="s">
        <v>329</v>
      </c>
    </row>
    <row r="18" spans="19:21">
      <c r="T18" t="s">
        <v>330</v>
      </c>
    </row>
    <row r="19" spans="19:21">
      <c r="U19" t="s">
        <v>331</v>
      </c>
    </row>
    <row r="20" spans="19:21">
      <c r="T20" t="s">
        <v>332</v>
      </c>
    </row>
    <row r="24" spans="19:21">
      <c r="S2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pyramid</vt:lpstr>
      <vt:lpstr>leetcode - plus one</vt:lpstr>
      <vt:lpstr>Implementation in Array</vt:lpstr>
      <vt:lpstr>firstNlast Inst Remov</vt:lpstr>
      <vt:lpstr>Diamond Shape Patern</vt:lpstr>
      <vt:lpstr>Rgt Pascl Triangle</vt:lpstr>
      <vt:lpstr>pwr of 2 leet code</vt:lpstr>
      <vt:lpstr>rmvIndxAllOccrence</vt:lpstr>
      <vt:lpstr>sandGlassPtrn</vt:lpstr>
      <vt:lpstr>Missing Number</vt:lpstr>
      <vt:lpstr>MulDigInArray</vt:lpstr>
      <vt:lpstr>dimndPtrnInsideEmpty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baskaran</dc:creator>
  <cp:lastModifiedBy>sathish baskaran</cp:lastModifiedBy>
  <dcterms:created xsi:type="dcterms:W3CDTF">2023-04-24T14:19:44Z</dcterms:created>
  <dcterms:modified xsi:type="dcterms:W3CDTF">2023-06-05T17:41:34Z</dcterms:modified>
</cp:coreProperties>
</file>