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DET Practice\SDETBatch4Team2\Reference_OR_Notes\"/>
    </mc:Choice>
  </mc:AlternateContent>
  <xr:revisionPtr revIDLastSave="0" documentId="13_ncr:1_{3C83ACA1-6A40-435B-8676-5AD07A94351D}" xr6:coauthVersionLast="47" xr6:coauthVersionMax="47" xr10:uidLastSave="{00000000-0000-0000-0000-000000000000}"/>
  <bookViews>
    <workbookView xWindow="-108" yWindow="-108" windowWidth="23256" windowHeight="12456" firstSheet="7" activeTab="7" xr2:uid="{02FF2ABB-055E-4442-A81B-3693D41D5A4A}"/>
  </bookViews>
  <sheets>
    <sheet name="pyramid" sheetId="1" r:id="rId1"/>
    <sheet name="leetcode - plus one" sheetId="2" r:id="rId2"/>
    <sheet name="Implementation in Array" sheetId="3" r:id="rId3"/>
    <sheet name="firstNlast Inst Remov" sheetId="5" r:id="rId4"/>
    <sheet name="Diamond Shape Patern" sheetId="4" r:id="rId5"/>
    <sheet name="Rgt Pascl Triangle" sheetId="6" r:id="rId6"/>
    <sheet name="pwr of 2 leet code" sheetId="7" r:id="rId7"/>
    <sheet name="rmvIndxAllOccrence" sheetId="8" r:id="rId8"/>
    <sheet name="sandGlassPtrn" sheetId="9" r:id="rId9"/>
    <sheet name="Missing Number" sheetId="10" r:id="rId10"/>
    <sheet name="MulDigInArray" sheetId="11" r:id="rId11"/>
    <sheet name="dimndPtrnInsideEmpty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Q10" i="8" l="1"/>
  <c r="AC8" i="8"/>
  <c r="AC9" i="8" s="1"/>
  <c r="AC10" i="8" s="1"/>
  <c r="Y4" i="8"/>
  <c r="Y3" i="8"/>
  <c r="AJ4" i="12"/>
  <c r="AN3" i="12"/>
  <c r="AM3" i="12"/>
  <c r="AL3" i="12"/>
  <c r="E9" i="11"/>
  <c r="D9" i="11"/>
  <c r="C9" i="11"/>
  <c r="F4" i="11"/>
  <c r="E4" i="11"/>
  <c r="D4" i="11"/>
  <c r="C4" i="11"/>
  <c r="I11" i="4"/>
  <c r="R7" i="1" l="1"/>
  <c r="R8" i="1"/>
  <c r="R9" i="1"/>
  <c r="R10" i="1"/>
  <c r="R11" i="1"/>
  <c r="R6" i="1"/>
  <c r="Q8" i="1"/>
  <c r="Q9" i="1"/>
  <c r="Q10" i="1"/>
  <c r="Q11" i="1"/>
  <c r="Q7" i="1"/>
  <c r="Q6" i="1"/>
</calcChain>
</file>

<file path=xl/sharedStrings.xml><?xml version="1.0" encoding="utf-8"?>
<sst xmlns="http://schemas.openxmlformats.org/spreadsheetml/2006/main" count="1230" uniqueCount="580">
  <si>
    <t>*</t>
  </si>
  <si>
    <t>understanding</t>
  </si>
  <si>
    <t>no. of max star = no. of line + (no. of line -1)</t>
  </si>
  <si>
    <t>example</t>
  </si>
  <si>
    <t>no. of line</t>
  </si>
  <si>
    <t>no. of max star</t>
  </si>
  <si>
    <t>no. of max space</t>
  </si>
  <si>
    <t>initialize no. of line</t>
  </si>
  <si>
    <t>Step</t>
  </si>
  <si>
    <t>initialize an var and assign no. of max star to it</t>
  </si>
  <si>
    <t>initialize an var and assign no. of max space to it</t>
  </si>
  <si>
    <t>initialize outer loop with validation of line &amp; var loop increment</t>
  </si>
  <si>
    <t>initialize first inner loop for space print validation and var loop decrement</t>
  </si>
  <si>
    <t>initialize second inner loop for star print validation and var loop increment</t>
  </si>
  <si>
    <t>https://leetcode.com/problems/plus-one/</t>
  </si>
  <si>
    <t>initialize input array</t>
  </si>
  <si>
    <t>validate ip array length is not zero</t>
  </si>
  <si>
    <t>ip</t>
  </si>
  <si>
    <t>op</t>
  </si>
  <si>
    <t>initialize temp var</t>
  </si>
  <si>
    <t>validate ip array length is zero</t>
  </si>
  <si>
    <t>throw exception stating no input array value is passed</t>
  </si>
  <si>
    <t>Validate last index val is lessthan 9</t>
  </si>
  <si>
    <t>add 1 to the last index val and store in the last index</t>
  </si>
  <si>
    <t>return input array</t>
  </si>
  <si>
    <t>validate ip array length is equal to 1 and val is equal to 9</t>
  </si>
  <si>
    <t>initialize op array with size of ip array size plus one</t>
  </si>
  <si>
    <t>initialize op array first index val to 1</t>
  </si>
  <si>
    <t>return op array</t>
  </si>
  <si>
    <t>Validate last index val is equal to 9</t>
  </si>
  <si>
    <t>assign 0 to lastindex val</t>
  </si>
  <si>
    <t>assign 1 to temp var</t>
  </si>
  <si>
    <t>initiate decrement loop assigning ip array size minus one to loop decrement var (ldv) and validating ldv is greater than zero</t>
  </si>
  <si>
    <t>validate ldv minus one is equal to 0</t>
  </si>
  <si>
    <t>validate temp var is qual to 1</t>
  </si>
  <si>
    <t>validate ldv minus 1 indexth val of ip array is equal to 9</t>
  </si>
  <si>
    <t>validate temp var is equal to 1</t>
  </si>
  <si>
    <t>assign 0 to ldv minus 1 indexth val of ip array</t>
  </si>
  <si>
    <t>validate ldv minus 1 indexth val of ip array is not equal to 9</t>
  </si>
  <si>
    <t>assign ldv minus 1 indexth val of ip array plus 1 to ldv minus 1 indexth val of ip array</t>
  </si>
  <si>
    <t>assign 0 to temp var</t>
  </si>
  <si>
    <t>return ip array</t>
  </si>
  <si>
    <t>Example: 01</t>
  </si>
  <si>
    <t>Example: 02</t>
  </si>
  <si>
    <t>Example: 03</t>
  </si>
  <si>
    <t>Example: 04</t>
  </si>
  <si>
    <t>Example: 05</t>
  </si>
  <si>
    <t>Exception - IP array value is empty</t>
  </si>
  <si>
    <t>Implement below methods using array</t>
  </si>
  <si>
    <t>a. add to the specific index</t>
  </si>
  <si>
    <t>b. print the array value as string</t>
  </si>
  <si>
    <t>c. contains</t>
  </si>
  <si>
    <t>d. remove a value</t>
  </si>
  <si>
    <t>e. trim to the given length</t>
  </si>
  <si>
    <t>Example:01</t>
  </si>
  <si>
    <t>k</t>
  </si>
  <si>
    <t>a) add</t>
  </si>
  <si>
    <t>b) print in string</t>
  </si>
  <si>
    <t>[1, 3, 5, 7]</t>
  </si>
  <si>
    <t>c) contains</t>
  </si>
  <si>
    <t>True</t>
  </si>
  <si>
    <t>d) remove target</t>
  </si>
  <si>
    <t>e) trim to given length</t>
  </si>
  <si>
    <t>Add To Specific Index</t>
  </si>
  <si>
    <t>initialize target var and assign val to it</t>
  </si>
  <si>
    <t>initiate and assign 0 to lftpntr var</t>
  </si>
  <si>
    <t>assign ip array size - 1 to rtpntr var</t>
  </si>
  <si>
    <t>intiate loop &amp; validate lftpntr != rtpntr</t>
  </si>
  <si>
    <t>lftpntr ++</t>
  </si>
  <si>
    <t>rtpntr --</t>
  </si>
  <si>
    <t>validate lftpntr indexth val of ip array &lt;= target</t>
  </si>
  <si>
    <t>validate rtpntr indexth val of ip array &gt;= target</t>
  </si>
  <si>
    <t>validate lftpntr indexth val of ip array &gt; target</t>
  </si>
  <si>
    <t>assign lftpntr indexth val of ip array to lftpntr index of op array</t>
  </si>
  <si>
    <t>assign rtpntr indexth val of ip array to rtpntr index + 1 of op array</t>
  </si>
  <si>
    <t>assign target to lftpntr index of op array</t>
  </si>
  <si>
    <t>validate rtpntr indexth val of ip array &lt; target</t>
  </si>
  <si>
    <t>assign target to rtpntr index + 1 of op array</t>
  </si>
  <si>
    <t>Print array as string</t>
  </si>
  <si>
    <t>print "["</t>
  </si>
  <si>
    <t>intiate inc loop and validate loop var is less than ip array size</t>
  </si>
  <si>
    <t>print loop var indexth val of ip array</t>
  </si>
  <si>
    <t>print ", "</t>
  </si>
  <si>
    <t>validate loop var != ip array size - 1</t>
  </si>
  <si>
    <t>validate loop var == ip array size - 1</t>
  </si>
  <si>
    <t>print " ]"</t>
  </si>
  <si>
    <t>Print true if target is present in input array</t>
  </si>
  <si>
    <t>initiate flag and assign false</t>
  </si>
  <si>
    <t>validate lftpntr indexth val of ip array == target</t>
  </si>
  <si>
    <t>flag = true</t>
  </si>
  <si>
    <t>break</t>
  </si>
  <si>
    <t>validate rtpntr indexth val of ip array == target</t>
  </si>
  <si>
    <t>validate lftpntr indexth val of ip array != target</t>
  </si>
  <si>
    <t>lftpntr++</t>
  </si>
  <si>
    <t>validate rtpntr indexth val of ip array != target</t>
  </si>
  <si>
    <t>rtpntr--</t>
  </si>
  <si>
    <t>initialize op array with size of ip array size minus one</t>
  </si>
  <si>
    <t>assign rtpntr indexth val of ip array to rtpntr index - 1 of op array</t>
  </si>
  <si>
    <t>assign target to rtpntr index - 1 of op array</t>
  </si>
  <si>
    <t>remove target from ip array</t>
  </si>
  <si>
    <t>trim input array to given length</t>
  </si>
  <si>
    <t>initialize trim var and assign val to it</t>
  </si>
  <si>
    <t>initialize op array with size trim var</t>
  </si>
  <si>
    <t>intiate inc loop &amp; validate loop var &lt; trim var</t>
  </si>
  <si>
    <t>assign loop var indexth val of ip array to loop var index of op array</t>
  </si>
  <si>
    <t>loop var ++</t>
  </si>
  <si>
    <t>Create Diamond shape for the given lines</t>
  </si>
  <si>
    <t>initiate the line var</t>
  </si>
  <si>
    <t>validate modulus of line var != 0</t>
  </si>
  <si>
    <t>initiate inc loop and validate loop var &lt; line</t>
  </si>
  <si>
    <t>validate loop var &lt; (line /2)</t>
  </si>
  <si>
    <t>validate modulus of line var == 0 and line &gt; 2</t>
  </si>
  <si>
    <t>throw exception - can't create diamond shape</t>
  </si>
  <si>
    <t>initiate loop space var and assign line -1</t>
  </si>
  <si>
    <t>initiate dec loop and validate loop space var &gt; 0</t>
  </si>
  <si>
    <t>print space</t>
  </si>
  <si>
    <t>initiate loop star and assign loop var + (loop var -1)</t>
  </si>
  <si>
    <t>initiate inc loop and validate inc loop var &lt; loop star</t>
  </si>
  <si>
    <t>loop space var - -</t>
  </si>
  <si>
    <t>print star</t>
  </si>
  <si>
    <t>inc loop var + +</t>
  </si>
  <si>
    <t>validate loop var &gt; (line /2)</t>
  </si>
  <si>
    <t>line</t>
  </si>
  <si>
    <t>line space</t>
  </si>
  <si>
    <t>line star</t>
  </si>
  <si>
    <t>loop</t>
  </si>
  <si>
    <t>line/2</t>
  </si>
  <si>
    <t>initiate loop star var and assign line</t>
  </si>
  <si>
    <t>initiate inc loop and validate inc loop var &lt;= line/2</t>
  </si>
  <si>
    <t>loop star var = loop star var -2</t>
  </si>
  <si>
    <t>print new line</t>
  </si>
  <si>
    <t>initiate loop space and assign inc loop var + 2</t>
  </si>
  <si>
    <t>l</t>
  </si>
  <si>
    <t>r</t>
  </si>
  <si>
    <t>while(l&lt;r)</t>
  </si>
  <si>
    <t>op[l]=ip[l]</t>
  </si>
  <si>
    <t>l++</t>
  </si>
  <si>
    <t>op[r-2]=ip[r]</t>
  </si>
  <si>
    <t>r--</t>
  </si>
  <si>
    <t>else</t>
  </si>
  <si>
    <t>op[r-1]=ip[r]</t>
  </si>
  <si>
    <t>op[l-1]=ip[l]</t>
  </si>
  <si>
    <t>lft_flag=0</t>
  </si>
  <si>
    <t>rt_flag=0</t>
  </si>
  <si>
    <t>if(ip[l]!=k &amp;&amp; lft_flag==0)</t>
  </si>
  <si>
    <t>else if(ip[l]==k &amp;&amp; lft_flag==0)</t>
  </si>
  <si>
    <t>lft_flag=1</t>
  </si>
  <si>
    <t>if(ip[r]!=k &amp;&amp; rt_flag==0)</t>
  </si>
  <si>
    <t>else if(ip[r]==k &amp;&amp; rt_flag==0)</t>
  </si>
  <si>
    <t>rt_flag=1</t>
  </si>
  <si>
    <t>1. Right Pascal’s Triangle</t>
  </si>
  <si>
    <t>Enter the number of rows: 5</t>
  </si>
  <si>
    <t xml:space="preserve">* </t>
  </si>
  <si>
    <t xml:space="preserve">* * </t>
  </si>
  <si>
    <t xml:space="preserve">* * * </t>
  </si>
  <si>
    <t xml:space="preserve">* * * * </t>
  </si>
  <si>
    <t xml:space="preserve">* * * * * </t>
  </si>
  <si>
    <t>Understanding</t>
  </si>
  <si>
    <t>num of rows == max star</t>
  </si>
  <si>
    <t>num of rows star to be printed</t>
  </si>
  <si>
    <t>= num of rows + (num of rows -1)</t>
  </si>
  <si>
    <t>logic</t>
  </si>
  <si>
    <t>need start printing one star at first line</t>
  </si>
  <si>
    <t>once reached the printing the max star</t>
  </si>
  <si>
    <t>need to reduce the count of printing the star by one</t>
  </si>
  <si>
    <t>initiate the num of rows(nr) var and assign the desired value</t>
  </si>
  <si>
    <t>initiate num of rows star to be printed (line) var and assign (nr + (nr-1))</t>
  </si>
  <si>
    <t>initiate two var (up &amp; dwn)</t>
  </si>
  <si>
    <t>assign 1 to up and (nr-1) to dwn</t>
  </si>
  <si>
    <t>initiate an inc loop to validate inc loop var &lt; line</t>
  </si>
  <si>
    <t>validate up&lt;=nr</t>
  </si>
  <si>
    <t>up + +</t>
  </si>
  <si>
    <t xml:space="preserve">else </t>
  </si>
  <si>
    <t>dwn - -</t>
  </si>
  <si>
    <t>print up count star with loop</t>
  </si>
  <si>
    <t>print dwn count star with loop</t>
  </si>
  <si>
    <r>
      <t>Given an integer n, return </t>
    </r>
    <r>
      <rPr>
        <i/>
        <sz val="10"/>
        <color rgb="FF262626"/>
        <rFont val="Times New Roman"/>
        <family val="1"/>
      </rPr>
      <t>true if it is a power of two. Otherwise, return false</t>
    </r>
    <r>
      <rPr>
        <sz val="10"/>
        <color rgb="FF262626"/>
        <rFont val="Times New Roman"/>
        <family val="1"/>
      </rPr>
      <t>.</t>
    </r>
  </si>
  <si>
    <r>
      <t>An integer n is a power of two, if there exists an integer x such that n == 2</t>
    </r>
    <r>
      <rPr>
        <vertAlign val="superscript"/>
        <sz val="10"/>
        <color rgb="FF262626"/>
        <rFont val="Times New Roman"/>
        <family val="1"/>
      </rPr>
      <t>x</t>
    </r>
    <r>
      <rPr>
        <sz val="10"/>
        <color rgb="FF262626"/>
        <rFont val="Times New Roman"/>
        <family val="1"/>
      </rPr>
      <t>.</t>
    </r>
  </si>
  <si>
    <r>
      <t>if integer is result of multiples of two (i.e. k = 4 --&gt; 2 X 2 --&gt; 2</t>
    </r>
    <r>
      <rPr>
        <vertAlign val="superscript"/>
        <sz val="10"/>
        <color theme="1"/>
        <rFont val="Times New Roman"/>
        <family val="1"/>
      </rPr>
      <t xml:space="preserve">2 </t>
    </r>
    <r>
      <rPr>
        <sz val="10"/>
        <color theme="1"/>
        <rFont val="Times New Roman"/>
        <family val="1"/>
      </rPr>
      <t>no of time multiplied becomes power of 2)</t>
    </r>
  </si>
  <si>
    <t>if power is zero(0) then val will be 1</t>
  </si>
  <si>
    <t>if val is +ve or -ve the power also has the same effect</t>
  </si>
  <si>
    <t>Logic</t>
  </si>
  <si>
    <t>if val == 0 return False</t>
  </si>
  <si>
    <t>4/2</t>
  </si>
  <si>
    <t>2 X 2</t>
  </si>
  <si>
    <t>lp count</t>
  </si>
  <si>
    <t>compare</t>
  </si>
  <si>
    <t>ip == op</t>
  </si>
  <si>
    <t>Return</t>
  </si>
  <si>
    <t>5/2</t>
  </si>
  <si>
    <t>ip != op</t>
  </si>
  <si>
    <t>2/2</t>
  </si>
  <si>
    <t>1/2</t>
  </si>
  <si>
    <t>0/2</t>
  </si>
  <si>
    <t>6/2</t>
  </si>
  <si>
    <t>2X2X2</t>
  </si>
  <si>
    <t>if val == 1 or val == -1 return True</t>
  </si>
  <si>
    <t>res = 2</t>
  </si>
  <si>
    <t>h=val/2;</t>
  </si>
  <si>
    <t>for(i=1;i&lt;h;i++)</t>
  </si>
  <si>
    <t>res = res*2</t>
  </si>
  <si>
    <t>if(res==val)</t>
  </si>
  <si>
    <t>return true</t>
  </si>
  <si>
    <t>if val&lt;-1</t>
  </si>
  <si>
    <t>if val&gt;1</t>
  </si>
  <si>
    <t>res = -2</t>
  </si>
  <si>
    <t>for(i=-1;i&gt;h;i--)</t>
  </si>
  <si>
    <t>return false</t>
  </si>
  <si>
    <t>Remove all occurrence of a number which is present in the given index number</t>
  </si>
  <si>
    <t>input = {1,2,3,4,5,1}, indexToRemove = 5</t>
  </si>
  <si>
    <t>output = {2,3,4,5}</t>
  </si>
  <si>
    <t>indx</t>
  </si>
  <si>
    <t>identify the val at the given index</t>
  </si>
  <si>
    <t>add all the val except identified val from ip to op</t>
  </si>
  <si>
    <t>identify the no of occurrence in the ip</t>
  </si>
  <si>
    <t>initiate op size to ip size - no of occurrence</t>
  </si>
  <si>
    <t xml:space="preserve">if ip.length == 0 </t>
  </si>
  <si>
    <t>if ip.length &lt; k</t>
  </si>
  <si>
    <t>throw exception</t>
  </si>
  <si>
    <t>count=0</t>
  </si>
  <si>
    <t>for(i=0;i&lt;n.len;i++)</t>
  </si>
  <si>
    <t>if(n[i]==n[k])</t>
  </si>
  <si>
    <t>c++</t>
  </si>
  <si>
    <t>int[] op = new int[ip.len-(c+1)]</t>
  </si>
  <si>
    <t>if(n[i]!=n[k])</t>
  </si>
  <si>
    <t>for(i=0, j=0;i&lt;n.len;i++)</t>
  </si>
  <si>
    <t>op[j] = ip[i]</t>
  </si>
  <si>
    <t>j++</t>
  </si>
  <si>
    <t>O(n)</t>
  </si>
  <si>
    <t>==&gt; O(n+n) ==&gt; O(2n) ==&gt; O(n)</t>
  </si>
  <si>
    <t xml:space="preserve"> * * * * </t>
  </si>
  <si>
    <t xml:space="preserve">  * * * </t>
  </si>
  <si>
    <t xml:space="preserve">   * * </t>
  </si>
  <si>
    <t xml:space="preserve">    * </t>
  </si>
  <si>
    <t>Sand Glass Pattern</t>
  </si>
  <si>
    <t>no of max star == no of given rows</t>
  </si>
  <si>
    <t>no of lines = no of given rows X 2</t>
  </si>
  <si>
    <t>to print star from max to 1 and 1 to max</t>
  </si>
  <si>
    <t>row = 5</t>
  </si>
  <si>
    <t>line = row X 2</t>
  </si>
  <si>
    <t>if(i&lt;row)</t>
  </si>
  <si>
    <t>star = row-i</t>
  </si>
  <si>
    <t>space = i</t>
  </si>
  <si>
    <t>for(j=0;j&lt;space;j++)</t>
  </si>
  <si>
    <t>print " "</t>
  </si>
  <si>
    <t>for(k=0;k&lt;star;k++)</t>
  </si>
  <si>
    <t>print "* "</t>
  </si>
  <si>
    <t>space = line-(i+1)</t>
  </si>
  <si>
    <t>star = (i+1)-row</t>
  </si>
  <si>
    <t>i=0, space=0, star=0</t>
  </si>
  <si>
    <t>for(; i&lt;line;i++)</t>
  </si>
  <si>
    <t>O(a)</t>
  </si>
  <si>
    <t>O(b)</t>
  </si>
  <si>
    <t>==&gt; O(n X (a+b)) ==&gt; O(n X (2a) ==&gt; O(n X a)</t>
  </si>
  <si>
    <r>
      <t>Given an array </t>
    </r>
    <r>
      <rPr>
        <sz val="10"/>
        <color theme="1"/>
        <rFont val="Menlo"/>
        <family val="2"/>
      </rPr>
      <t>nums</t>
    </r>
    <r>
      <rPr>
        <sz val="8"/>
        <color rgb="FF262626"/>
        <rFont val="Segoe UI"/>
        <family val="2"/>
      </rPr>
      <t> containing </t>
    </r>
    <r>
      <rPr>
        <sz val="10"/>
        <color theme="1"/>
        <rFont val="Menlo"/>
        <family val="2"/>
      </rPr>
      <t>n</t>
    </r>
    <r>
      <rPr>
        <sz val="8"/>
        <color rgb="FF262626"/>
        <rFont val="Segoe UI"/>
        <family val="2"/>
      </rPr>
      <t> distinct numbers in the range </t>
    </r>
    <r>
      <rPr>
        <sz val="10"/>
        <color theme="1"/>
        <rFont val="Menlo"/>
        <family val="2"/>
      </rPr>
      <t>[0, n]</t>
    </r>
    <r>
      <rPr>
        <sz val="8"/>
        <color rgb="FF262626"/>
        <rFont val="Segoe UI"/>
        <family val="2"/>
      </rPr>
      <t>, return </t>
    </r>
    <r>
      <rPr>
        <i/>
        <sz val="8"/>
        <color rgb="FF262626"/>
        <rFont val="Segoe UI"/>
        <family val="2"/>
      </rPr>
      <t>the only number in the range that is missing from the array.</t>
    </r>
  </si>
  <si>
    <t>Example</t>
  </si>
  <si>
    <t>given ip array has no duplicates</t>
  </si>
  <si>
    <t>given ip array has atleast one data which must be 0</t>
  </si>
  <si>
    <t>if the given data in input is contineous then missing will be next to the last digit</t>
  </si>
  <si>
    <t>the last digit can be any index</t>
  </si>
  <si>
    <t>ip=[1,3,0,6,4,5]</t>
  </si>
  <si>
    <t>for(i=0;i&lt;ip.len;i++)</t>
  </si>
  <si>
    <t>for(j=0;j&lt;ip.len;j++)</t>
  </si>
  <si>
    <t>k++</t>
  </si>
  <si>
    <t>if(k==0)</t>
  </si>
  <si>
    <t>missing=ip[i]</t>
  </si>
  <si>
    <t>grtr=0, missing=0, k=0</t>
  </si>
  <si>
    <t>if(i==ip(j))</t>
  </si>
  <si>
    <t>Time Complexty</t>
  </si>
  <si>
    <t>Best -&gt; O(n log n)</t>
  </si>
  <si>
    <t>Worst -&gt; O(n^2)</t>
  </si>
  <si>
    <t>ip=[1,0,3]</t>
  </si>
  <si>
    <t>s1=0, s2=0</t>
  </si>
  <si>
    <t>s1=s1+i</t>
  </si>
  <si>
    <t>s2=s2+ip[i]</t>
  </si>
  <si>
    <t>print s1-s2</t>
  </si>
  <si>
    <t>Best -&gt; O(n)</t>
  </si>
  <si>
    <t>apart from index val multiple all other index val</t>
  </si>
  <si>
    <t>PSCode</t>
  </si>
  <si>
    <t>initiate the ip array</t>
  </si>
  <si>
    <t>initiate the op array to the size of ip array</t>
  </si>
  <si>
    <t>initiate outer inc loop and validate otr inc loop &lt; ip array len</t>
  </si>
  <si>
    <t>initiate inner inc loop and validate inr inc loop &lt; ip array len</t>
  </si>
  <si>
    <t>validate otr inc loop var is not equal to inr inc loop</t>
  </si>
  <si>
    <t>initiate mul var and assign one</t>
  </si>
  <si>
    <t>multiply the mul var with inr inc loop index val and assign to maul var</t>
  </si>
  <si>
    <t>assign mul var val to otr inc loop var indexth of op array</t>
  </si>
  <si>
    <t>print op array</t>
  </si>
  <si>
    <t>Diamond pattern with inside empty</t>
  </si>
  <si>
    <t xml:space="preserve">     A</t>
  </si>
  <si>
    <t xml:space="preserve">    B B</t>
  </si>
  <si>
    <t xml:space="preserve">   C   C</t>
  </si>
  <si>
    <t xml:space="preserve">  D     D</t>
  </si>
  <si>
    <t xml:space="preserve"> E       E</t>
  </si>
  <si>
    <t>F         F</t>
  </si>
  <si>
    <t>Diamond Pattern in Java</t>
  </si>
  <si>
    <t>Enter a Character between A to Z : F</t>
  </si>
  <si>
    <t>as per char entered need to calculate the rows</t>
  </si>
  <si>
    <t>i.e. A =1, B=2</t>
  </si>
  <si>
    <t>Line = rows X 2</t>
  </si>
  <si>
    <t>Have to calculate space to be printed out</t>
  </si>
  <si>
    <t>Have to calculate space to be printed inbetween</t>
  </si>
  <si>
    <t>A</t>
  </si>
  <si>
    <t>C</t>
  </si>
  <si>
    <t>B  B</t>
  </si>
  <si>
    <t>Ip</t>
  </si>
  <si>
    <t>rows</t>
  </si>
  <si>
    <t>Line</t>
  </si>
  <si>
    <t>(rows * 2)-1</t>
  </si>
  <si>
    <t>Max out Space</t>
  </si>
  <si>
    <t>D</t>
  </si>
  <si>
    <t>rows -1</t>
  </si>
  <si>
    <t>max in space</t>
  </si>
  <si>
    <t>Max out space *2</t>
  </si>
  <si>
    <t>min Char print</t>
  </si>
  <si>
    <t>max char print</t>
  </si>
  <si>
    <t>Initiate input char and assign val to it</t>
  </si>
  <si>
    <t>initiate row var and assign 1</t>
  </si>
  <si>
    <t>initiate inc loop and validate char var is less or equal to 'Z'</t>
  </si>
  <si>
    <t>initiate an char var and assign "A" to it</t>
  </si>
  <si>
    <t>validate char var equals input char</t>
  </si>
  <si>
    <t>row ++</t>
  </si>
  <si>
    <t>char var ++</t>
  </si>
  <si>
    <t>initiate line var and assign (row * 2) -1</t>
  </si>
  <si>
    <t>initiate outer inc loop and validate otr inc loop var is less than line var</t>
  </si>
  <si>
    <t>initiate inr out spc loop and validate inr out spc loop var  is less than spc var</t>
  </si>
  <si>
    <t>initiate spc var and assign row - otr inc loop var</t>
  </si>
  <si>
    <t>Validate otr inc loop is less or equal to row var</t>
  </si>
  <si>
    <t>validate otr inc loop is greater than row var</t>
  </si>
  <si>
    <t>print space and increase inr out spc loop</t>
  </si>
  <si>
    <t>validate otr inc loop equals 0</t>
  </si>
  <si>
    <t>print A</t>
  </si>
  <si>
    <t>validate otr inc loop not equals 0</t>
  </si>
  <si>
    <t>team size</t>
  </si>
  <si>
    <t>1st round</t>
  </si>
  <si>
    <t>2nd Round</t>
  </si>
  <si>
    <t>3rdround</t>
  </si>
  <si>
    <t>total match</t>
  </si>
  <si>
    <t>a</t>
  </si>
  <si>
    <t>b</t>
  </si>
  <si>
    <t>a = a+b</t>
  </si>
  <si>
    <t>b=a-b</t>
  </si>
  <si>
    <t>a=a-b</t>
  </si>
  <si>
    <t>a==b</t>
  </si>
  <si>
    <t>b++</t>
  </si>
  <si>
    <t>a&lt;b</t>
  </si>
  <si>
    <t>a++</t>
  </si>
  <si>
    <t>a,b = b,a</t>
  </si>
  <si>
    <t>a == b</t>
  </si>
  <si>
    <t>b==len-1</t>
  </si>
  <si>
    <t>return a</t>
  </si>
  <si>
    <t>a%2==0</t>
  </si>
  <si>
    <t>b%2==0</t>
  </si>
  <si>
    <t>a,b=b,a</t>
  </si>
  <si>
    <t>a++ b++</t>
  </si>
  <si>
    <t>k=1</t>
  </si>
  <si>
    <t>r==k</t>
  </si>
  <si>
    <t>l==k</t>
  </si>
  <si>
    <t>l=r</t>
  </si>
  <si>
    <t>l++ r--</t>
  </si>
  <si>
    <t>l!=k</t>
  </si>
  <si>
    <t>r!=k</t>
  </si>
  <si>
    <t>n1</t>
  </si>
  <si>
    <t>n2</t>
  </si>
  <si>
    <t>n1.len&lt;n2.len</t>
  </si>
  <si>
    <t>n1.len&lt;1 &amp;&amp; n2.len&lt;1</t>
  </si>
  <si>
    <t>n1.len&lt;1</t>
  </si>
  <si>
    <t>return n2</t>
  </si>
  <si>
    <t>len=n1.len</t>
  </si>
  <si>
    <t>n2.len&lt;1</t>
  </si>
  <si>
    <t>return n1</t>
  </si>
  <si>
    <t>len=n2.len</t>
  </si>
  <si>
    <t>i=0</t>
  </si>
  <si>
    <t>i&lt;len</t>
  </si>
  <si>
    <t>op = []</t>
  </si>
  <si>
    <t>op[i] = n1[i]</t>
  </si>
  <si>
    <t>op[i++] = n1[i]</t>
  </si>
  <si>
    <t>if len&lt;n1.len</t>
  </si>
  <si>
    <t>x=0</t>
  </si>
  <si>
    <t>x&lt;n1.len-len</t>
  </si>
  <si>
    <t>if len&lt;n2.len</t>
  </si>
  <si>
    <t>x&lt;n2.len-len</t>
  </si>
  <si>
    <t>op[i++] = n2[i]</t>
  </si>
  <si>
    <t>n2.len&lt;=n1.len</t>
  </si>
  <si>
    <t xml:space="preserve">n2.len&lt;=n1.len </t>
  </si>
  <si>
    <t>len=3</t>
  </si>
  <si>
    <t>0&lt;3</t>
  </si>
  <si>
    <t>op[0]=n1[0]</t>
  </si>
  <si>
    <t>op[1]=n2[0]</t>
  </si>
  <si>
    <t>op[i++]=n2[i-1]</t>
  </si>
  <si>
    <t>[1]</t>
  </si>
  <si>
    <t>[1,4]</t>
  </si>
  <si>
    <t>len=0</t>
  </si>
  <si>
    <t>i++</t>
  </si>
  <si>
    <t>max = (n[i]-1)*(n[j]-1)</t>
  </si>
  <si>
    <t>n</t>
  </si>
  <si>
    <t>m=0</t>
  </si>
  <si>
    <r>
      <t>((n[</t>
    </r>
    <r>
      <rPr>
        <b/>
        <i/>
        <sz val="11"/>
        <color rgb="FFFF0000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]-1) * (n[</t>
    </r>
    <r>
      <rPr>
        <b/>
        <i/>
        <sz val="11"/>
        <color rgb="FFFF0000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]-1))&gt;m</t>
    </r>
  </si>
  <si>
    <t>m=</t>
  </si>
  <si>
    <t>l++, r--</t>
  </si>
  <si>
    <r>
      <t>m=((n[</t>
    </r>
    <r>
      <rPr>
        <b/>
        <i/>
        <sz val="11"/>
        <color rgb="FFFF0000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]-1) * (n[</t>
    </r>
    <r>
      <rPr>
        <b/>
        <i/>
        <sz val="11"/>
        <color rgb="FFFF0000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]-1))</t>
    </r>
  </si>
  <si>
    <t>l&lt;=r</t>
  </si>
  <si>
    <t>m</t>
  </si>
  <si>
    <t>lp1</t>
  </si>
  <si>
    <t>lp2</t>
  </si>
  <si>
    <r>
      <rPr>
        <b/>
        <i/>
        <sz val="11"/>
        <color rgb="FFFF0000"/>
        <rFont val="Calibri"/>
        <family val="2"/>
        <scheme val="minor"/>
      </rPr>
      <t>r</t>
    </r>
    <r>
      <rPr>
        <i/>
        <sz val="11"/>
        <rFont val="Calibri"/>
        <family val="2"/>
        <scheme val="minor"/>
      </rPr>
      <t>&lt;</t>
    </r>
    <r>
      <rPr>
        <b/>
        <sz val="11"/>
        <rFont val="Calibri"/>
        <family val="2"/>
        <scheme val="minor"/>
      </rPr>
      <t>n.len</t>
    </r>
  </si>
  <si>
    <r>
      <rPr>
        <b/>
        <i/>
        <sz val="11"/>
        <color rgb="FFFF0000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++, </t>
    </r>
    <r>
      <rPr>
        <b/>
        <i/>
        <sz val="11"/>
        <color rgb="FFFF0000"/>
        <rFont val="Calibri"/>
        <family val="2"/>
        <scheme val="minor"/>
      </rPr>
      <t>r</t>
    </r>
    <r>
      <rPr>
        <sz val="11"/>
        <rFont val="Calibri"/>
        <family val="2"/>
        <scheme val="minor"/>
      </rPr>
      <t>++</t>
    </r>
  </si>
  <si>
    <r>
      <t>((</t>
    </r>
    <r>
      <rPr>
        <b/>
        <i/>
        <sz val="11"/>
        <color rgb="FFFF0000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-1)*(</t>
    </r>
    <r>
      <rPr>
        <b/>
        <i/>
        <sz val="11"/>
        <color rgb="FFFF0000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-1))&gt;0</t>
    </r>
  </si>
  <si>
    <r>
      <t>((</t>
    </r>
    <r>
      <rPr>
        <b/>
        <i/>
        <sz val="11"/>
        <color rgb="FFFF0000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-1)*(</t>
    </r>
    <r>
      <rPr>
        <b/>
        <i/>
        <sz val="11"/>
        <color rgb="FFFF0000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-1))&gt;20</t>
    </r>
  </si>
  <si>
    <t>lp3</t>
  </si>
  <si>
    <r>
      <t>((</t>
    </r>
    <r>
      <rPr>
        <b/>
        <i/>
        <sz val="11"/>
        <color rgb="FFFF0000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-1)*(</t>
    </r>
    <r>
      <rPr>
        <b/>
        <i/>
        <sz val="11"/>
        <color rgb="FFFF000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-1))&gt;20</t>
    </r>
  </si>
  <si>
    <r>
      <t>((</t>
    </r>
    <r>
      <rPr>
        <b/>
        <i/>
        <sz val="11"/>
        <color rgb="FFFF000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-1)*(</t>
    </r>
    <r>
      <rPr>
        <b/>
        <i/>
        <sz val="11"/>
        <color rgb="FFFF0000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-1))&gt;20</t>
    </r>
  </si>
  <si>
    <t>lp4</t>
  </si>
  <si>
    <t>m1=0</t>
  </si>
  <si>
    <t>m2=0</t>
  </si>
  <si>
    <t>lt = 0</t>
  </si>
  <si>
    <t>rt = 0</t>
  </si>
  <si>
    <t>m1 = n[l]</t>
  </si>
  <si>
    <t>n[l]&gt;m1</t>
  </si>
  <si>
    <t>m2=n[r]</t>
  </si>
  <si>
    <t>n[r]&gt;m2</t>
  </si>
  <si>
    <t>n[r]&gt;m1</t>
  </si>
  <si>
    <t>m1=n[r]</t>
  </si>
  <si>
    <t>n[l]&gt;m2</t>
  </si>
  <si>
    <t>m2=n[l]</t>
  </si>
  <si>
    <t>n[l]&lt;n[r]</t>
  </si>
  <si>
    <t>5&gt;3</t>
  </si>
  <si>
    <t>5&gt;0</t>
  </si>
  <si>
    <t>m1 = 5</t>
  </si>
  <si>
    <t>3&gt;0</t>
  </si>
  <si>
    <t>6&gt;2</t>
  </si>
  <si>
    <t>6&gt;5</t>
  </si>
  <si>
    <t>m1 = 6</t>
  </si>
  <si>
    <t>2&gt;3</t>
  </si>
  <si>
    <t>l==r</t>
  </si>
  <si>
    <t>4&lt;4</t>
  </si>
  <si>
    <t>4&gt;6</t>
  </si>
  <si>
    <t>4&gt;3</t>
  </si>
  <si>
    <t>m2=4</t>
  </si>
  <si>
    <t>m2=3</t>
  </si>
  <si>
    <t>s</t>
  </si>
  <si>
    <t>I</t>
  </si>
  <si>
    <t>INDEX</t>
  </si>
  <si>
    <t>max</t>
  </si>
  <si>
    <t>s.len + 1</t>
  </si>
  <si>
    <t>op[]</t>
  </si>
  <si>
    <t>set len of max</t>
  </si>
  <si>
    <t>if s[i] == I</t>
  </si>
  <si>
    <t>min</t>
  </si>
  <si>
    <t>op[i]=min++</t>
  </si>
  <si>
    <t>op[i] = max-1</t>
  </si>
  <si>
    <t>max --</t>
  </si>
  <si>
    <t>i&lt;s.len</t>
  </si>
  <si>
    <t>i==i</t>
  </si>
  <si>
    <t>op[0]=0</t>
  </si>
  <si>
    <t>min++</t>
  </si>
  <si>
    <t>min=1</t>
  </si>
  <si>
    <t>d==d</t>
  </si>
  <si>
    <t>op[1] = 5-1</t>
  </si>
  <si>
    <t>op[1] = 4</t>
  </si>
  <si>
    <t>max - -</t>
  </si>
  <si>
    <t>max = 4</t>
  </si>
  <si>
    <t>op[2]=1</t>
  </si>
  <si>
    <t>min=2</t>
  </si>
  <si>
    <t>op[3]=4-1</t>
  </si>
  <si>
    <t>op[3]=3</t>
  </si>
  <si>
    <t>max = 3</t>
  </si>
  <si>
    <t>s[i]==I</t>
  </si>
  <si>
    <t>op[i+1] = min</t>
  </si>
  <si>
    <t>--</t>
  </si>
  <si>
    <t>op[4]=2</t>
  </si>
  <si>
    <t>op=[0,4,1,3,2]</t>
  </si>
  <si>
    <t>6+1</t>
  </si>
  <si>
    <t>op[0] = 7-1</t>
  </si>
  <si>
    <t>op[0]=6</t>
  </si>
  <si>
    <t>max--</t>
  </si>
  <si>
    <t>max = 6</t>
  </si>
  <si>
    <t>op[1]=6-1</t>
  </si>
  <si>
    <t>op[1]=5</t>
  </si>
  <si>
    <t>max = 5</t>
  </si>
  <si>
    <t>op[2]=0</t>
  </si>
  <si>
    <t>min = 1</t>
  </si>
  <si>
    <t>op[3]=1</t>
  </si>
  <si>
    <t>min = 2</t>
  </si>
  <si>
    <t>lp5</t>
  </si>
  <si>
    <t>op[4]=5-1</t>
  </si>
  <si>
    <t>op[4]=4</t>
  </si>
  <si>
    <t>lp6</t>
  </si>
  <si>
    <t>op[5]=2</t>
  </si>
  <si>
    <t>min = 3</t>
  </si>
  <si>
    <t>op[6]=4-1</t>
  </si>
  <si>
    <t>op[6]=3</t>
  </si>
  <si>
    <t>op[i+1] = max-1</t>
  </si>
  <si>
    <t>op = [6,5,0,1,4,2,3]</t>
  </si>
  <si>
    <t>s[i]=='I'</t>
  </si>
  <si>
    <t>op[i]&lt;op[i+1]</t>
  </si>
  <si>
    <t>s[i]=='D'</t>
  </si>
  <si>
    <t>op[i]&gt;op[i+1]</t>
  </si>
  <si>
    <t>Condition</t>
  </si>
  <si>
    <t>S='DDD'</t>
  </si>
  <si>
    <t>op=[4,3,2,1]</t>
  </si>
  <si>
    <t>S='III'</t>
  </si>
  <si>
    <t>op=[1,2,3,4]</t>
  </si>
  <si>
    <t>op start==1 &amp; length &lt;=9</t>
  </si>
  <si>
    <t>S='ID'</t>
  </si>
  <si>
    <t>op=[1,3,2]</t>
  </si>
  <si>
    <t>S='DI'</t>
  </si>
  <si>
    <t>op=[2,1,3]</t>
  </si>
  <si>
    <t>S='IIDDI'</t>
  </si>
  <si>
    <t>op=[1,2,5,4,3,6]</t>
  </si>
  <si>
    <t>S='IIDD'</t>
  </si>
  <si>
    <t>op=[1,2,5,4,3]</t>
  </si>
  <si>
    <t>op=''</t>
  </si>
  <si>
    <t>i=1</t>
  </si>
  <si>
    <t>op=op+i</t>
  </si>
  <si>
    <t>for(; i&lt;=s.len+1; i++)</t>
  </si>
  <si>
    <t>for(j=0;j&lt;s.len;j++)</t>
  </si>
  <si>
    <t>j</t>
  </si>
  <si>
    <t>s[k]=='I'</t>
  </si>
  <si>
    <t>s[j]=='D'</t>
  </si>
  <si>
    <t>k=j</t>
  </si>
  <si>
    <t>for(;k&lt;s.len;k++)</t>
  </si>
  <si>
    <t>count=1</t>
  </si>
  <si>
    <t>count++</t>
  </si>
  <si>
    <t>count=2</t>
  </si>
  <si>
    <t>d</t>
  </si>
  <si>
    <t>op[j++]=d - -</t>
  </si>
  <si>
    <t>S='IDIDDI'</t>
  </si>
  <si>
    <t>op=[1,3,2,6,5,4,7]</t>
  </si>
  <si>
    <t>j - -</t>
  </si>
  <si>
    <t>d=op[k]</t>
  </si>
  <si>
    <t>for(;count&gt;=0;count - -)</t>
  </si>
  <si>
    <t>Reverse Prefix of Word</t>
  </si>
  <si>
    <t>==&gt;</t>
  </si>
  <si>
    <t>s = 'abcdef'</t>
  </si>
  <si>
    <t>ch='d'</t>
  </si>
  <si>
    <t>op='dcbaef'</t>
  </si>
  <si>
    <t>s='abc'</t>
  </si>
  <si>
    <t>op='abc'</t>
  </si>
  <si>
    <t>for(;i&lt;s.len; i++)</t>
  </si>
  <si>
    <t>i=0, c=0</t>
  </si>
  <si>
    <t>if(s[i]==ch)</t>
  </si>
  <si>
    <t>if(c&gt;0)</t>
  </si>
  <si>
    <t>j=0</t>
  </si>
  <si>
    <t>j&lt;=i</t>
  </si>
  <si>
    <t>s=s[i,i+1]+s[j+1,i-1]+s[j,j+1]+s[i]</t>
  </si>
  <si>
    <t>i--, j++</t>
  </si>
  <si>
    <t>return s</t>
  </si>
  <si>
    <t>c</t>
  </si>
  <si>
    <t>e</t>
  </si>
  <si>
    <t>f</t>
  </si>
  <si>
    <t>i</t>
  </si>
  <si>
    <t>c=0</t>
  </si>
  <si>
    <t>c=1</t>
  </si>
  <si>
    <t>Break</t>
  </si>
  <si>
    <t>lp-a</t>
  </si>
  <si>
    <t>j++, i--</t>
  </si>
  <si>
    <t>lp-b</t>
  </si>
  <si>
    <t>Sort Array By Parity</t>
  </si>
  <si>
    <t>n=[3,1,2,4]</t>
  </si>
  <si>
    <t>op: [2,4,1,3]
(or) [4,2,3,1]</t>
  </si>
  <si>
    <t>L</t>
  </si>
  <si>
    <t>R</t>
  </si>
  <si>
    <t>L%2!=0 &amp;&amp; R%2==0</t>
  </si>
  <si>
    <t>L,R = R,L</t>
  </si>
  <si>
    <t>L++, R--</t>
  </si>
  <si>
    <t>L%2==0</t>
  </si>
  <si>
    <t>L++</t>
  </si>
  <si>
    <t>L &lt; R</t>
  </si>
  <si>
    <t>L == R</t>
  </si>
  <si>
    <t>return n</t>
  </si>
  <si>
    <t>l=0, r=n.len-1</t>
  </si>
  <si>
    <t>l &lt; r</t>
  </si>
  <si>
    <t>l % 2 == 0</t>
  </si>
  <si>
    <t>l ++</t>
  </si>
  <si>
    <t>l % 2 != 0</t>
  </si>
  <si>
    <t>r % 2 == 0</t>
  </si>
  <si>
    <t>l, r = r, l</t>
  </si>
  <si>
    <t>l ++, r --</t>
  </si>
  <si>
    <t>return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</si>
</sst>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Times New Roman"/>
      <family val="1"/>
    </font>
    <font>
      <sz val="10"/>
      <color theme="1"/>
      <name val="Times New Roman"/>
      <family val="1"/>
    </font>
    <font>
      <b/>
      <i/>
      <u/>
      <sz val="11"/>
      <color theme="1"/>
      <name val="Calibri"/>
      <family val="2"/>
      <scheme val="minor"/>
    </font>
    <font>
      <sz val="10"/>
      <color rgb="FF262626"/>
      <name val="Times New Roman"/>
      <family val="1"/>
    </font>
    <font>
      <i/>
      <sz val="10"/>
      <color rgb="FF262626"/>
      <name val="Times New Roman"/>
      <family val="1"/>
    </font>
    <font>
      <vertAlign val="superscript"/>
      <sz val="10"/>
      <color rgb="FF262626"/>
      <name val="Times New Roman"/>
      <family val="1"/>
    </font>
    <font>
      <vertAlign val="superscript"/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8"/>
      <color rgb="FF262626"/>
      <name val="Segoe UI"/>
      <family val="2"/>
    </font>
    <font>
      <sz val="10"/>
      <color theme="1"/>
      <name val="Menlo"/>
      <family val="2"/>
    </font>
    <font>
      <i/>
      <sz val="8"/>
      <color rgb="FF262626"/>
      <name val="Segoe UI"/>
      <family val="2"/>
    </font>
    <font>
      <b/>
      <i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262626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1" xfId="0" applyFont="1" applyBorder="1"/>
    <xf numFmtId="0" fontId="2" fillId="0" borderId="0" xfId="0" applyFont="1"/>
    <xf numFmtId="0" fontId="0" fillId="0" borderId="0" xfId="0" applyAlignment="1">
      <alignment horizontal="center" vertical="center"/>
    </xf>
    <xf numFmtId="0" fontId="5" fillId="0" borderId="0" xfId="0" applyFont="1"/>
    <xf numFmtId="0" fontId="4" fillId="0" borderId="0" xfId="1" applyFont="1" applyBorder="1"/>
    <xf numFmtId="0" fontId="5" fillId="0" borderId="0" xfId="0" applyFont="1" applyAlignment="1">
      <alignment horizontal="center" vertical="center"/>
    </xf>
    <xf numFmtId="0" fontId="0" fillId="0" borderId="0" xfId="0" quotePrefix="1"/>
    <xf numFmtId="0" fontId="6" fillId="0" borderId="0" xfId="0" applyFont="1"/>
    <xf numFmtId="0" fontId="7" fillId="0" borderId="0" xfId="0" applyFont="1" applyAlignment="1">
      <alignment vertical="center"/>
    </xf>
    <xf numFmtId="0" fontId="5" fillId="4" borderId="1" xfId="0" applyFont="1" applyFill="1" applyBorder="1"/>
    <xf numFmtId="0" fontId="5" fillId="4" borderId="1" xfId="0" quotePrefix="1" applyFont="1" applyFill="1" applyBorder="1"/>
    <xf numFmtId="16" fontId="5" fillId="4" borderId="1" xfId="0" quotePrefix="1" applyNumberFormat="1" applyFont="1" applyFill="1" applyBorder="1"/>
    <xf numFmtId="0" fontId="11" fillId="4" borderId="1" xfId="0" applyFont="1" applyFill="1" applyBorder="1"/>
    <xf numFmtId="0" fontId="12" fillId="0" borderId="0" xfId="0" applyFont="1"/>
    <xf numFmtId="0" fontId="1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5" fillId="6" borderId="0" xfId="0" applyFont="1" applyFill="1" applyAlignment="1">
      <alignment horizontal="center"/>
    </xf>
    <xf numFmtId="0" fontId="20" fillId="7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21" fillId="0" borderId="0" xfId="0" applyFont="1"/>
    <xf numFmtId="0" fontId="19" fillId="7" borderId="0" xfId="0" applyFont="1" applyFill="1" applyAlignment="1">
      <alignment horizontal="center"/>
    </xf>
    <xf numFmtId="0" fontId="15" fillId="7" borderId="0" xfId="0" applyFont="1" applyFill="1" applyAlignment="1">
      <alignment horizontal="center"/>
    </xf>
    <xf numFmtId="0" fontId="0" fillId="0" borderId="0" xfId="0" quotePrefix="1" applyAlignment="1">
      <alignment horizontal="right"/>
    </xf>
    <xf numFmtId="0" fontId="0" fillId="0" borderId="0" xfId="0" applyAlignment="1">
      <alignment horizontal="left" wrapText="1"/>
    </xf>
    <xf numFmtId="0" fontId="1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129540</xdr:colOff>
      <xdr:row>2</xdr:row>
      <xdr:rowOff>167640</xdr:rowOff>
    </xdr:from>
    <xdr:ext cx="460767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DE2C0D8-A7B9-DD8E-C127-097D1A92679E}"/>
            </a:ext>
          </a:extLst>
        </xdr:cNvPr>
        <xdr:cNvSpPr txBox="1"/>
      </xdr:nvSpPr>
      <xdr:spPr>
        <a:xfrm>
          <a:off x="12153900" y="533400"/>
          <a:ext cx="4607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Start</a:t>
          </a:r>
        </a:p>
      </xdr:txBody>
    </xdr:sp>
    <xdr:clientData/>
  </xdr:oneCellAnchor>
  <xdr:oneCellAnchor>
    <xdr:from>
      <xdr:col>26</xdr:col>
      <xdr:colOff>182880</xdr:colOff>
      <xdr:row>5</xdr:row>
      <xdr:rowOff>76200</xdr:rowOff>
    </xdr:from>
    <xdr:ext cx="1709699" cy="9534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1E649DA-DC76-97CD-E176-59F0E03C559A}"/>
            </a:ext>
          </a:extLst>
        </xdr:cNvPr>
        <xdr:cNvSpPr txBox="1"/>
      </xdr:nvSpPr>
      <xdr:spPr>
        <a:xfrm>
          <a:off x="11597640" y="990600"/>
          <a:ext cx="1709699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IN" sz="1100"/>
            <a:t>line = 3</a:t>
          </a:r>
        </a:p>
        <a:p>
          <a:pPr algn="ctr"/>
          <a:r>
            <a:rPr lang="en-IN" sz="1100"/>
            <a:t>maxSpace</a:t>
          </a:r>
          <a:r>
            <a:rPr lang="en-IN" sz="1100" baseline="0"/>
            <a:t> = line -1</a:t>
          </a:r>
        </a:p>
        <a:p>
          <a:pPr algn="ctr"/>
          <a:r>
            <a:rPr lang="en-IN" sz="1100" baseline="0"/>
            <a:t>maxStar = line + maxSpace</a:t>
          </a:r>
        </a:p>
        <a:p>
          <a:pPr algn="ctr"/>
          <a:r>
            <a:rPr lang="en-IN" sz="1100" baseline="0"/>
            <a:t>inrLpSpc = maxSpace</a:t>
          </a:r>
        </a:p>
        <a:p>
          <a:pPr algn="ctr"/>
          <a:r>
            <a:rPr lang="en-IN" sz="1100" baseline="0"/>
            <a:t>inrLpStr = maxStar</a:t>
          </a:r>
          <a:endParaRPr lang="en-IN" sz="1100"/>
        </a:p>
      </xdr:txBody>
    </xdr:sp>
    <xdr:clientData/>
  </xdr:oneCellAnchor>
  <xdr:oneCellAnchor>
    <xdr:from>
      <xdr:col>27</xdr:col>
      <xdr:colOff>266700</xdr:colOff>
      <xdr:row>11</xdr:row>
      <xdr:rowOff>68580</xdr:rowOff>
    </xdr:from>
    <xdr:ext cx="358816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9593948-3351-AE74-BA14-47E5D33BDAB1}"/>
            </a:ext>
          </a:extLst>
        </xdr:cNvPr>
        <xdr:cNvSpPr txBox="1"/>
      </xdr:nvSpPr>
      <xdr:spPr>
        <a:xfrm>
          <a:off x="12291060" y="2080260"/>
          <a:ext cx="35881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i=0</a:t>
          </a:r>
        </a:p>
      </xdr:txBody>
    </xdr:sp>
    <xdr:clientData/>
  </xdr:oneCellAnchor>
  <xdr:oneCellAnchor>
    <xdr:from>
      <xdr:col>27</xdr:col>
      <xdr:colOff>220980</xdr:colOff>
      <xdr:row>13</xdr:row>
      <xdr:rowOff>152400</xdr:rowOff>
    </xdr:from>
    <xdr:ext cx="496418" cy="43678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2EECAB9-165B-AEC5-B04B-F73E54771E4F}"/>
            </a:ext>
          </a:extLst>
        </xdr:cNvPr>
        <xdr:cNvSpPr txBox="1"/>
      </xdr:nvSpPr>
      <xdr:spPr>
        <a:xfrm>
          <a:off x="12245340" y="2529840"/>
          <a:ext cx="496418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IN" sz="1100"/>
            <a:t>if </a:t>
          </a:r>
        </a:p>
        <a:p>
          <a:pPr algn="ctr"/>
          <a:r>
            <a:rPr lang="en-IN" sz="1100"/>
            <a:t>i&lt;line</a:t>
          </a:r>
        </a:p>
      </xdr:txBody>
    </xdr:sp>
    <xdr:clientData/>
  </xdr:oneCellAnchor>
  <xdr:oneCellAnchor>
    <xdr:from>
      <xdr:col>27</xdr:col>
      <xdr:colOff>76200</xdr:colOff>
      <xdr:row>17</xdr:row>
      <xdr:rowOff>53340</xdr:rowOff>
    </xdr:from>
    <xdr:ext cx="814134" cy="43678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B6AFED3-0107-D91F-C591-86E49B859CEC}"/>
            </a:ext>
          </a:extLst>
        </xdr:cNvPr>
        <xdr:cNvSpPr txBox="1"/>
      </xdr:nvSpPr>
      <xdr:spPr>
        <a:xfrm>
          <a:off x="12100560" y="3162300"/>
          <a:ext cx="814134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IN" sz="1100"/>
            <a:t>if</a:t>
          </a:r>
        </a:p>
        <a:p>
          <a:pPr algn="ctr"/>
          <a:r>
            <a:rPr lang="en-IN" sz="1100"/>
            <a:t>inrLpSpc&gt;0</a:t>
          </a:r>
        </a:p>
      </xdr:txBody>
    </xdr:sp>
    <xdr:clientData/>
  </xdr:oneCellAnchor>
  <xdr:oneCellAnchor>
    <xdr:from>
      <xdr:col>27</xdr:col>
      <xdr:colOff>91440</xdr:colOff>
      <xdr:row>20</xdr:row>
      <xdr:rowOff>175260</xdr:rowOff>
    </xdr:from>
    <xdr:ext cx="828753" cy="436786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9B792F9-AD2B-839B-96D5-3F3C2B1F68BB}"/>
            </a:ext>
          </a:extLst>
        </xdr:cNvPr>
        <xdr:cNvSpPr txBox="1"/>
      </xdr:nvSpPr>
      <xdr:spPr>
        <a:xfrm>
          <a:off x="12115800" y="3832860"/>
          <a:ext cx="828753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Print Space</a:t>
          </a:r>
        </a:p>
        <a:p>
          <a:r>
            <a:rPr lang="en-IN" sz="1100"/>
            <a:t>inrLpSpc -</a:t>
          </a:r>
          <a:r>
            <a:rPr lang="en-IN" sz="1100" baseline="0"/>
            <a:t> -</a:t>
          </a:r>
          <a:endParaRPr lang="en-IN" sz="1100"/>
        </a:p>
      </xdr:txBody>
    </xdr:sp>
    <xdr:clientData/>
  </xdr:oneCellAnchor>
  <xdr:oneCellAnchor>
    <xdr:from>
      <xdr:col>29</xdr:col>
      <xdr:colOff>129540</xdr:colOff>
      <xdr:row>14</xdr:row>
      <xdr:rowOff>45720</xdr:rowOff>
    </xdr:from>
    <xdr:ext cx="445250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B38BFF5-6DAA-0884-8225-F9B71FD1CCE2}"/>
            </a:ext>
          </a:extLst>
        </xdr:cNvPr>
        <xdr:cNvSpPr txBox="1"/>
      </xdr:nvSpPr>
      <xdr:spPr>
        <a:xfrm>
          <a:off x="13373100" y="2606040"/>
          <a:ext cx="4452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Stop</a:t>
          </a:r>
        </a:p>
      </xdr:txBody>
    </xdr:sp>
    <xdr:clientData/>
  </xdr:oneCellAnchor>
  <xdr:oneCellAnchor>
    <xdr:from>
      <xdr:col>24</xdr:col>
      <xdr:colOff>38100</xdr:colOff>
      <xdr:row>17</xdr:row>
      <xdr:rowOff>152400</xdr:rowOff>
    </xdr:from>
    <xdr:ext cx="739048" cy="436786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A20BD29-C3C4-1FAF-24E8-3898EA3A1139}"/>
            </a:ext>
          </a:extLst>
        </xdr:cNvPr>
        <xdr:cNvSpPr txBox="1"/>
      </xdr:nvSpPr>
      <xdr:spPr>
        <a:xfrm>
          <a:off x="10233660" y="3261360"/>
          <a:ext cx="739048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IN" sz="1100"/>
            <a:t>If</a:t>
          </a:r>
        </a:p>
        <a:p>
          <a:pPr algn="ctr"/>
          <a:r>
            <a:rPr lang="en-IN" sz="1100"/>
            <a:t>j&lt;inrLpStr</a:t>
          </a:r>
        </a:p>
      </xdr:txBody>
    </xdr:sp>
    <xdr:clientData/>
  </xdr:oneCellAnchor>
  <xdr:oneCellAnchor>
    <xdr:from>
      <xdr:col>25</xdr:col>
      <xdr:colOff>449580</xdr:colOff>
      <xdr:row>18</xdr:row>
      <xdr:rowOff>45720</xdr:rowOff>
    </xdr:from>
    <xdr:ext cx="360163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B5B8C7F-C6F9-AE9F-2C57-5F6A7B5213E0}"/>
            </a:ext>
          </a:extLst>
        </xdr:cNvPr>
        <xdr:cNvSpPr txBox="1"/>
      </xdr:nvSpPr>
      <xdr:spPr>
        <a:xfrm>
          <a:off x="11254740" y="3337560"/>
          <a:ext cx="36016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j=0</a:t>
          </a:r>
        </a:p>
      </xdr:txBody>
    </xdr:sp>
    <xdr:clientData/>
  </xdr:oneCellAnchor>
  <xdr:oneCellAnchor>
    <xdr:from>
      <xdr:col>24</xdr:col>
      <xdr:colOff>91440</xdr:colOff>
      <xdr:row>21</xdr:row>
      <xdr:rowOff>60960</xdr:rowOff>
    </xdr:from>
    <xdr:ext cx="721223" cy="436786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7B15951F-AFF2-47FB-E886-F11A4913B810}"/>
            </a:ext>
          </a:extLst>
        </xdr:cNvPr>
        <xdr:cNvSpPr txBox="1"/>
      </xdr:nvSpPr>
      <xdr:spPr>
        <a:xfrm>
          <a:off x="10287000" y="3901440"/>
          <a:ext cx="721223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IN" sz="1100"/>
            <a:t>Print Star</a:t>
          </a:r>
        </a:p>
        <a:p>
          <a:pPr algn="ctr"/>
          <a:r>
            <a:rPr lang="en-IN" sz="1100"/>
            <a:t>j + +</a:t>
          </a:r>
        </a:p>
      </xdr:txBody>
    </xdr:sp>
    <xdr:clientData/>
  </xdr:oneCellAnchor>
  <xdr:twoCellAnchor>
    <xdr:from>
      <xdr:col>27</xdr:col>
      <xdr:colOff>129540</xdr:colOff>
      <xdr:row>2</xdr:row>
      <xdr:rowOff>175260</xdr:rowOff>
    </xdr:from>
    <xdr:to>
      <xdr:col>28</xdr:col>
      <xdr:colOff>0</xdr:colOff>
      <xdr:row>4</xdr:row>
      <xdr:rowOff>53340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FA85F978-DE38-A75A-F753-A4DCF087537D}"/>
            </a:ext>
          </a:extLst>
        </xdr:cNvPr>
        <xdr:cNvSpPr/>
      </xdr:nvSpPr>
      <xdr:spPr>
        <a:xfrm>
          <a:off x="12153900" y="541020"/>
          <a:ext cx="480060" cy="243840"/>
        </a:xfrm>
        <a:prstGeom prst="ellipse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29</xdr:col>
      <xdr:colOff>121920</xdr:colOff>
      <xdr:row>14</xdr:row>
      <xdr:rowOff>60960</xdr:rowOff>
    </xdr:from>
    <xdr:to>
      <xdr:col>29</xdr:col>
      <xdr:colOff>601980</xdr:colOff>
      <xdr:row>15</xdr:row>
      <xdr:rowOff>121920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E868079B-7E45-488B-BB23-AE510776244B}"/>
            </a:ext>
          </a:extLst>
        </xdr:cNvPr>
        <xdr:cNvSpPr/>
      </xdr:nvSpPr>
      <xdr:spPr>
        <a:xfrm>
          <a:off x="13365480" y="2621280"/>
          <a:ext cx="480060" cy="243840"/>
        </a:xfrm>
        <a:prstGeom prst="ellipse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26</xdr:col>
      <xdr:colOff>22860</xdr:colOff>
      <xdr:row>5</xdr:row>
      <xdr:rowOff>121920</xdr:rowOff>
    </xdr:from>
    <xdr:to>
      <xdr:col>29</xdr:col>
      <xdr:colOff>198120</xdr:colOff>
      <xdr:row>10</xdr:row>
      <xdr:rowOff>83820</xdr:rowOff>
    </xdr:to>
    <xdr:sp macro="" textlink="">
      <xdr:nvSpPr>
        <xdr:cNvPr id="14" name="Flowchart: Data 13">
          <a:extLst>
            <a:ext uri="{FF2B5EF4-FFF2-40B4-BE49-F238E27FC236}">
              <a16:creationId xmlns:a16="http://schemas.microsoft.com/office/drawing/2014/main" id="{492CB30B-018D-E3F5-FB56-AC026B0772C7}"/>
            </a:ext>
          </a:extLst>
        </xdr:cNvPr>
        <xdr:cNvSpPr/>
      </xdr:nvSpPr>
      <xdr:spPr>
        <a:xfrm>
          <a:off x="11437620" y="1036320"/>
          <a:ext cx="2004060" cy="876300"/>
        </a:xfrm>
        <a:prstGeom prst="flowChartInputOutpu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259080</xdr:colOff>
      <xdr:row>11</xdr:row>
      <xdr:rowOff>99060</xdr:rowOff>
    </xdr:from>
    <xdr:to>
      <xdr:col>28</xdr:col>
      <xdr:colOff>30480</xdr:colOff>
      <xdr:row>12</xdr:row>
      <xdr:rowOff>121920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273B3438-5FC8-1935-39D9-C24BDE44D644}"/>
            </a:ext>
          </a:extLst>
        </xdr:cNvPr>
        <xdr:cNvSpPr/>
      </xdr:nvSpPr>
      <xdr:spPr>
        <a:xfrm>
          <a:off x="12283440" y="2110740"/>
          <a:ext cx="381000" cy="20574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25</xdr:col>
      <xdr:colOff>457200</xdr:colOff>
      <xdr:row>18</xdr:row>
      <xdr:rowOff>68580</xdr:rowOff>
    </xdr:from>
    <xdr:to>
      <xdr:col>26</xdr:col>
      <xdr:colOff>182880</xdr:colOff>
      <xdr:row>19</xdr:row>
      <xdr:rowOff>106680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F3B0B955-EAF5-B5B6-DDB0-117D51800AC5}"/>
            </a:ext>
          </a:extLst>
        </xdr:cNvPr>
        <xdr:cNvSpPr/>
      </xdr:nvSpPr>
      <xdr:spPr>
        <a:xfrm>
          <a:off x="11262360" y="3360420"/>
          <a:ext cx="335280" cy="22098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129540</xdr:colOff>
      <xdr:row>21</xdr:row>
      <xdr:rowOff>15240</xdr:rowOff>
    </xdr:from>
    <xdr:to>
      <xdr:col>28</xdr:col>
      <xdr:colOff>281940</xdr:colOff>
      <xdr:row>23</xdr:row>
      <xdr:rowOff>60960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4FCB1D44-C15A-5489-0705-A4716CC8991D}"/>
            </a:ext>
          </a:extLst>
        </xdr:cNvPr>
        <xdr:cNvSpPr/>
      </xdr:nvSpPr>
      <xdr:spPr>
        <a:xfrm>
          <a:off x="12153900" y="3855720"/>
          <a:ext cx="762000" cy="41148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24</xdr:col>
      <xdr:colOff>121920</xdr:colOff>
      <xdr:row>21</xdr:row>
      <xdr:rowOff>106680</xdr:rowOff>
    </xdr:from>
    <xdr:to>
      <xdr:col>25</xdr:col>
      <xdr:colOff>190500</xdr:colOff>
      <xdr:row>23</xdr:row>
      <xdr:rowOff>152400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2E3E128E-2E34-97D3-6336-FF9DCA3AEFCC}"/>
            </a:ext>
          </a:extLst>
        </xdr:cNvPr>
        <xdr:cNvSpPr/>
      </xdr:nvSpPr>
      <xdr:spPr>
        <a:xfrm>
          <a:off x="10317480" y="3947160"/>
          <a:ext cx="678180" cy="41148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182880</xdr:colOff>
      <xdr:row>13</xdr:row>
      <xdr:rowOff>114300</xdr:rowOff>
    </xdr:from>
    <xdr:to>
      <xdr:col>28</xdr:col>
      <xdr:colOff>160020</xdr:colOff>
      <xdr:row>16</xdr:row>
      <xdr:rowOff>160020</xdr:rowOff>
    </xdr:to>
    <xdr:sp macro="" textlink="">
      <xdr:nvSpPr>
        <xdr:cNvPr id="19" name="Flowchart: Decision 18">
          <a:extLst>
            <a:ext uri="{FF2B5EF4-FFF2-40B4-BE49-F238E27FC236}">
              <a16:creationId xmlns:a16="http://schemas.microsoft.com/office/drawing/2014/main" id="{6C6828E9-BD47-789F-CD63-F583E04FE94E}"/>
            </a:ext>
          </a:extLst>
        </xdr:cNvPr>
        <xdr:cNvSpPr/>
      </xdr:nvSpPr>
      <xdr:spPr>
        <a:xfrm>
          <a:off x="12207240" y="2491740"/>
          <a:ext cx="586740" cy="594360"/>
        </a:xfrm>
        <a:prstGeom prst="flowChartDecision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53340</xdr:colOff>
      <xdr:row>17</xdr:row>
      <xdr:rowOff>45720</xdr:rowOff>
    </xdr:from>
    <xdr:to>
      <xdr:col>28</xdr:col>
      <xdr:colOff>327660</xdr:colOff>
      <xdr:row>20</xdr:row>
      <xdr:rowOff>91440</xdr:rowOff>
    </xdr:to>
    <xdr:sp macro="" textlink="">
      <xdr:nvSpPr>
        <xdr:cNvPr id="21" name="Flowchart: Decision 20">
          <a:extLst>
            <a:ext uri="{FF2B5EF4-FFF2-40B4-BE49-F238E27FC236}">
              <a16:creationId xmlns:a16="http://schemas.microsoft.com/office/drawing/2014/main" id="{AB81FE5F-73C9-4672-B770-5E42E910D175}"/>
            </a:ext>
          </a:extLst>
        </xdr:cNvPr>
        <xdr:cNvSpPr/>
      </xdr:nvSpPr>
      <xdr:spPr>
        <a:xfrm>
          <a:off x="12077700" y="3154680"/>
          <a:ext cx="883920" cy="594360"/>
        </a:xfrm>
        <a:prstGeom prst="flowChartDecision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24</xdr:col>
      <xdr:colOff>15240</xdr:colOff>
      <xdr:row>17</xdr:row>
      <xdr:rowOff>167640</xdr:rowOff>
    </xdr:from>
    <xdr:to>
      <xdr:col>25</xdr:col>
      <xdr:colOff>205740</xdr:colOff>
      <xdr:row>21</xdr:row>
      <xdr:rowOff>30480</xdr:rowOff>
    </xdr:to>
    <xdr:sp macro="" textlink="">
      <xdr:nvSpPr>
        <xdr:cNvPr id="22" name="Flowchart: Decision 21">
          <a:extLst>
            <a:ext uri="{FF2B5EF4-FFF2-40B4-BE49-F238E27FC236}">
              <a16:creationId xmlns:a16="http://schemas.microsoft.com/office/drawing/2014/main" id="{66CDF545-C616-4F9A-8B17-40B090255B6A}"/>
            </a:ext>
          </a:extLst>
        </xdr:cNvPr>
        <xdr:cNvSpPr/>
      </xdr:nvSpPr>
      <xdr:spPr>
        <a:xfrm>
          <a:off x="10210800" y="3276600"/>
          <a:ext cx="800100" cy="594360"/>
        </a:xfrm>
        <a:prstGeom prst="flowChartDecision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369570</xdr:colOff>
      <xdr:row>4</xdr:row>
      <xdr:rowOff>53340</xdr:rowOff>
    </xdr:from>
    <xdr:to>
      <xdr:col>27</xdr:col>
      <xdr:colOff>415290</xdr:colOff>
      <xdr:row>5</xdr:row>
      <xdr:rowOff>121920</xdr:rowOff>
    </xdr:to>
    <xdr:cxnSp macro="">
      <xdr:nvCxnSpPr>
        <xdr:cNvPr id="24" name="Connector: Elbow 23">
          <a:extLst>
            <a:ext uri="{FF2B5EF4-FFF2-40B4-BE49-F238E27FC236}">
              <a16:creationId xmlns:a16="http://schemas.microsoft.com/office/drawing/2014/main" id="{73B3F0CB-567F-F383-DA2F-BAFBE6508DF1}"/>
            </a:ext>
          </a:extLst>
        </xdr:cNvPr>
        <xdr:cNvCxnSpPr>
          <a:stCxn id="12" idx="4"/>
          <a:endCxn id="14" idx="1"/>
        </xdr:cNvCxnSpPr>
      </xdr:nvCxnSpPr>
      <xdr:spPr>
        <a:xfrm rot="16200000" flipH="1">
          <a:off x="12291060" y="887730"/>
          <a:ext cx="251460" cy="4572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415290</xdr:colOff>
      <xdr:row>10</xdr:row>
      <xdr:rowOff>83820</xdr:rowOff>
    </xdr:from>
    <xdr:to>
      <xdr:col>27</xdr:col>
      <xdr:colOff>446108</xdr:colOff>
      <xdr:row>11</xdr:row>
      <xdr:rowOff>68580</xdr:rowOff>
    </xdr:to>
    <xdr:cxnSp macro="">
      <xdr:nvCxnSpPr>
        <xdr:cNvPr id="26" name="Connector: Elbow 25">
          <a:extLst>
            <a:ext uri="{FF2B5EF4-FFF2-40B4-BE49-F238E27FC236}">
              <a16:creationId xmlns:a16="http://schemas.microsoft.com/office/drawing/2014/main" id="{89618CD4-EE3F-7B7F-4383-3D0CEB553AAC}"/>
            </a:ext>
          </a:extLst>
        </xdr:cNvPr>
        <xdr:cNvCxnSpPr>
          <a:stCxn id="14" idx="4"/>
          <a:endCxn id="4" idx="0"/>
        </xdr:cNvCxnSpPr>
      </xdr:nvCxnSpPr>
      <xdr:spPr>
        <a:xfrm rot="16200000" flipH="1">
          <a:off x="12371239" y="1981031"/>
          <a:ext cx="167640" cy="30818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449580</xdr:colOff>
      <xdr:row>12</xdr:row>
      <xdr:rowOff>121920</xdr:rowOff>
    </xdr:from>
    <xdr:to>
      <xdr:col>27</xdr:col>
      <xdr:colOff>476250</xdr:colOff>
      <xdr:row>13</xdr:row>
      <xdr:rowOff>114300</xdr:rowOff>
    </xdr:to>
    <xdr:cxnSp macro="">
      <xdr:nvCxnSpPr>
        <xdr:cNvPr id="28" name="Connector: Elbow 27">
          <a:extLst>
            <a:ext uri="{FF2B5EF4-FFF2-40B4-BE49-F238E27FC236}">
              <a16:creationId xmlns:a16="http://schemas.microsoft.com/office/drawing/2014/main" id="{C2D1CC30-64D6-B345-03C3-5B139CDE56F8}"/>
            </a:ext>
          </a:extLst>
        </xdr:cNvPr>
        <xdr:cNvCxnSpPr>
          <a:stCxn id="15" idx="2"/>
          <a:endCxn id="19" idx="0"/>
        </xdr:cNvCxnSpPr>
      </xdr:nvCxnSpPr>
      <xdr:spPr>
        <a:xfrm rot="16200000" flipH="1">
          <a:off x="12399645" y="2390775"/>
          <a:ext cx="175260" cy="2667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476250</xdr:colOff>
      <xdr:row>16</xdr:row>
      <xdr:rowOff>160020</xdr:rowOff>
    </xdr:from>
    <xdr:to>
      <xdr:col>27</xdr:col>
      <xdr:colOff>495300</xdr:colOff>
      <xdr:row>17</xdr:row>
      <xdr:rowOff>45720</xdr:rowOff>
    </xdr:to>
    <xdr:cxnSp macro="">
      <xdr:nvCxnSpPr>
        <xdr:cNvPr id="30" name="Connector: Elbow 29">
          <a:extLst>
            <a:ext uri="{FF2B5EF4-FFF2-40B4-BE49-F238E27FC236}">
              <a16:creationId xmlns:a16="http://schemas.microsoft.com/office/drawing/2014/main" id="{F5557587-5A15-B385-D0AF-4C309B96CDE3}"/>
            </a:ext>
          </a:extLst>
        </xdr:cNvPr>
        <xdr:cNvCxnSpPr>
          <a:stCxn id="19" idx="2"/>
          <a:endCxn id="21" idx="0"/>
        </xdr:cNvCxnSpPr>
      </xdr:nvCxnSpPr>
      <xdr:spPr>
        <a:xfrm rot="16200000" flipH="1">
          <a:off x="12475845" y="3110865"/>
          <a:ext cx="68580" cy="1905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495300</xdr:colOff>
      <xdr:row>20</xdr:row>
      <xdr:rowOff>91440</xdr:rowOff>
    </xdr:from>
    <xdr:to>
      <xdr:col>27</xdr:col>
      <xdr:colOff>510540</xdr:colOff>
      <xdr:row>21</xdr:row>
      <xdr:rowOff>15240</xdr:rowOff>
    </xdr:to>
    <xdr:cxnSp macro="">
      <xdr:nvCxnSpPr>
        <xdr:cNvPr id="32" name="Connector: Elbow 31">
          <a:extLst>
            <a:ext uri="{FF2B5EF4-FFF2-40B4-BE49-F238E27FC236}">
              <a16:creationId xmlns:a16="http://schemas.microsoft.com/office/drawing/2014/main" id="{93B6C55E-6386-E695-4D95-183A0FB39B77}"/>
            </a:ext>
          </a:extLst>
        </xdr:cNvPr>
        <xdr:cNvCxnSpPr>
          <a:stCxn id="21" idx="2"/>
          <a:endCxn id="17" idx="0"/>
        </xdr:cNvCxnSpPr>
      </xdr:nvCxnSpPr>
      <xdr:spPr>
        <a:xfrm rot="16200000" flipH="1">
          <a:off x="12473940" y="3794760"/>
          <a:ext cx="106680" cy="1524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160020</xdr:colOff>
      <xdr:row>15</xdr:row>
      <xdr:rowOff>0</xdr:rowOff>
    </xdr:from>
    <xdr:to>
      <xdr:col>29</xdr:col>
      <xdr:colOff>121920</xdr:colOff>
      <xdr:row>15</xdr:row>
      <xdr:rowOff>45720</xdr:rowOff>
    </xdr:to>
    <xdr:cxnSp macro="">
      <xdr:nvCxnSpPr>
        <xdr:cNvPr id="34" name="Connector: Elbow 33">
          <a:extLst>
            <a:ext uri="{FF2B5EF4-FFF2-40B4-BE49-F238E27FC236}">
              <a16:creationId xmlns:a16="http://schemas.microsoft.com/office/drawing/2014/main" id="{6E987285-38EB-5CC5-6322-5FB0AF812C5A}"/>
            </a:ext>
          </a:extLst>
        </xdr:cNvPr>
        <xdr:cNvCxnSpPr>
          <a:stCxn id="19" idx="3"/>
          <a:endCxn id="13" idx="2"/>
        </xdr:cNvCxnSpPr>
      </xdr:nvCxnSpPr>
      <xdr:spPr>
        <a:xfrm flipV="1">
          <a:off x="12793980" y="2743200"/>
          <a:ext cx="571500" cy="4572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281940</xdr:colOff>
      <xdr:row>18</xdr:row>
      <xdr:rowOff>160020</xdr:rowOff>
    </xdr:from>
    <xdr:to>
      <xdr:col>28</xdr:col>
      <xdr:colOff>327660</xdr:colOff>
      <xdr:row>22</xdr:row>
      <xdr:rowOff>38100</xdr:rowOff>
    </xdr:to>
    <xdr:cxnSp macro="">
      <xdr:nvCxnSpPr>
        <xdr:cNvPr id="36" name="Connector: Elbow 35">
          <a:extLst>
            <a:ext uri="{FF2B5EF4-FFF2-40B4-BE49-F238E27FC236}">
              <a16:creationId xmlns:a16="http://schemas.microsoft.com/office/drawing/2014/main" id="{C95563BC-D43D-3054-2E45-B209227FEE27}"/>
            </a:ext>
          </a:extLst>
        </xdr:cNvPr>
        <xdr:cNvCxnSpPr>
          <a:stCxn id="17" idx="3"/>
          <a:endCxn id="21" idx="3"/>
        </xdr:cNvCxnSpPr>
      </xdr:nvCxnSpPr>
      <xdr:spPr>
        <a:xfrm flipV="1">
          <a:off x="12915900" y="3451860"/>
          <a:ext cx="45720" cy="609600"/>
        </a:xfrm>
        <a:prstGeom prst="bentConnector3">
          <a:avLst>
            <a:gd name="adj1" fmla="val 6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182880</xdr:colOff>
      <xdr:row>18</xdr:row>
      <xdr:rowOff>160020</xdr:rowOff>
    </xdr:from>
    <xdr:to>
      <xdr:col>27</xdr:col>
      <xdr:colOff>53340</xdr:colOff>
      <xdr:row>18</xdr:row>
      <xdr:rowOff>179070</xdr:rowOff>
    </xdr:to>
    <xdr:cxnSp macro="">
      <xdr:nvCxnSpPr>
        <xdr:cNvPr id="38" name="Connector: Elbow 37">
          <a:extLst>
            <a:ext uri="{FF2B5EF4-FFF2-40B4-BE49-F238E27FC236}">
              <a16:creationId xmlns:a16="http://schemas.microsoft.com/office/drawing/2014/main" id="{1EABB4E3-47D1-C919-73A7-9ECD24FD834A}"/>
            </a:ext>
          </a:extLst>
        </xdr:cNvPr>
        <xdr:cNvCxnSpPr>
          <a:stCxn id="21" idx="1"/>
          <a:endCxn id="10" idx="3"/>
        </xdr:cNvCxnSpPr>
      </xdr:nvCxnSpPr>
      <xdr:spPr>
        <a:xfrm rot="10800000" flipV="1">
          <a:off x="11597640" y="3451860"/>
          <a:ext cx="480060" cy="1905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205740</xdr:colOff>
      <xdr:row>18</xdr:row>
      <xdr:rowOff>179070</xdr:rowOff>
    </xdr:from>
    <xdr:to>
      <xdr:col>25</xdr:col>
      <xdr:colOff>457200</xdr:colOff>
      <xdr:row>19</xdr:row>
      <xdr:rowOff>99060</xdr:rowOff>
    </xdr:to>
    <xdr:cxnSp macro="">
      <xdr:nvCxnSpPr>
        <xdr:cNvPr id="40" name="Connector: Elbow 39">
          <a:extLst>
            <a:ext uri="{FF2B5EF4-FFF2-40B4-BE49-F238E27FC236}">
              <a16:creationId xmlns:a16="http://schemas.microsoft.com/office/drawing/2014/main" id="{8F5DB938-85E2-7C0F-370E-40785D4F5D26}"/>
            </a:ext>
          </a:extLst>
        </xdr:cNvPr>
        <xdr:cNvCxnSpPr>
          <a:stCxn id="16" idx="1"/>
          <a:endCxn id="22" idx="3"/>
        </xdr:cNvCxnSpPr>
      </xdr:nvCxnSpPr>
      <xdr:spPr>
        <a:xfrm rot="10800000" flipV="1">
          <a:off x="11010900" y="3470910"/>
          <a:ext cx="251460" cy="10287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415290</xdr:colOff>
      <xdr:row>21</xdr:row>
      <xdr:rowOff>30480</xdr:rowOff>
    </xdr:from>
    <xdr:to>
      <xdr:col>24</xdr:col>
      <xdr:colOff>461010</xdr:colOff>
      <xdr:row>21</xdr:row>
      <xdr:rowOff>106680</xdr:rowOff>
    </xdr:to>
    <xdr:cxnSp macro="">
      <xdr:nvCxnSpPr>
        <xdr:cNvPr id="42" name="Connector: Elbow 41">
          <a:extLst>
            <a:ext uri="{FF2B5EF4-FFF2-40B4-BE49-F238E27FC236}">
              <a16:creationId xmlns:a16="http://schemas.microsoft.com/office/drawing/2014/main" id="{6E404F8E-F806-4C72-09B6-0204831A2422}"/>
            </a:ext>
          </a:extLst>
        </xdr:cNvPr>
        <xdr:cNvCxnSpPr>
          <a:stCxn id="22" idx="2"/>
          <a:endCxn id="18" idx="0"/>
        </xdr:cNvCxnSpPr>
      </xdr:nvCxnSpPr>
      <xdr:spPr>
        <a:xfrm rot="16200000" flipH="1">
          <a:off x="10595610" y="3886200"/>
          <a:ext cx="76200" cy="4572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15240</xdr:colOff>
      <xdr:row>19</xdr:row>
      <xdr:rowOff>99060</xdr:rowOff>
    </xdr:from>
    <xdr:to>
      <xdr:col>24</xdr:col>
      <xdr:colOff>121920</xdr:colOff>
      <xdr:row>22</xdr:row>
      <xdr:rowOff>129540</xdr:rowOff>
    </xdr:to>
    <xdr:cxnSp macro="">
      <xdr:nvCxnSpPr>
        <xdr:cNvPr id="44" name="Connector: Elbow 43">
          <a:extLst>
            <a:ext uri="{FF2B5EF4-FFF2-40B4-BE49-F238E27FC236}">
              <a16:creationId xmlns:a16="http://schemas.microsoft.com/office/drawing/2014/main" id="{CE0C2F33-B307-8328-00AC-2FA021C8FD1D}"/>
            </a:ext>
          </a:extLst>
        </xdr:cNvPr>
        <xdr:cNvCxnSpPr>
          <a:stCxn id="18" idx="1"/>
          <a:endCxn id="22" idx="1"/>
        </xdr:cNvCxnSpPr>
      </xdr:nvCxnSpPr>
      <xdr:spPr>
        <a:xfrm rot="10800000">
          <a:off x="10210800" y="3573780"/>
          <a:ext cx="106680" cy="579120"/>
        </a:xfrm>
        <a:prstGeom prst="bentConnector3">
          <a:avLst>
            <a:gd name="adj1" fmla="val 31428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plus-one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EE17-7630-443A-829F-2820772D9677}">
  <dimension ref="B2:U11"/>
  <sheetViews>
    <sheetView zoomScaleNormal="100" workbookViewId="0">
      <selection activeCell="R6" sqref="R6"/>
    </sheetView>
  </sheetViews>
  <sheetFormatPr defaultRowHeight="14.4"/>
  <cols>
    <col min="2" max="6" width="2" bestFit="1" customWidth="1"/>
    <col min="8" max="14" width="2" bestFit="1" customWidth="1"/>
    <col min="16" max="16" width="12.44140625" bestFit="1" customWidth="1"/>
    <col min="17" max="17" width="13.6640625" bestFit="1" customWidth="1"/>
    <col min="18" max="18" width="15.33203125" bestFit="1" customWidth="1"/>
    <col min="20" max="20" width="4.5546875" bestFit="1" customWidth="1"/>
    <col min="21" max="21" width="16.44140625" bestFit="1" customWidth="1"/>
  </cols>
  <sheetData>
    <row r="2" spans="2:21">
      <c r="P2" s="4" t="s">
        <v>1</v>
      </c>
      <c r="T2" t="s">
        <v>8</v>
      </c>
    </row>
    <row r="3" spans="2:21">
      <c r="P3" s="30" t="s">
        <v>2</v>
      </c>
      <c r="Q3" s="30"/>
      <c r="R3" s="30"/>
      <c r="T3">
        <v>1</v>
      </c>
      <c r="U3" t="s">
        <v>7</v>
      </c>
    </row>
    <row r="4" spans="2:21">
      <c r="B4" s="2"/>
      <c r="C4" s="2"/>
      <c r="D4" s="1" t="s">
        <v>0</v>
      </c>
      <c r="E4" s="1"/>
      <c r="F4" s="1"/>
      <c r="H4" s="2"/>
      <c r="I4" s="2"/>
      <c r="J4" s="2"/>
      <c r="K4" s="1" t="s">
        <v>0</v>
      </c>
      <c r="L4" s="1"/>
      <c r="M4" s="1"/>
      <c r="N4" s="1"/>
      <c r="P4" t="s">
        <v>3</v>
      </c>
      <c r="T4">
        <v>2</v>
      </c>
      <c r="U4" t="s">
        <v>9</v>
      </c>
    </row>
    <row r="5" spans="2:21">
      <c r="B5" s="1"/>
      <c r="C5" s="1" t="s">
        <v>0</v>
      </c>
      <c r="D5" s="1" t="s">
        <v>0</v>
      </c>
      <c r="E5" s="1" t="s">
        <v>0</v>
      </c>
      <c r="F5" s="1"/>
      <c r="H5" s="1"/>
      <c r="I5" s="1"/>
      <c r="J5" s="1" t="s">
        <v>0</v>
      </c>
      <c r="K5" s="1" t="s">
        <v>0</v>
      </c>
      <c r="L5" s="1" t="s">
        <v>0</v>
      </c>
      <c r="M5" s="1"/>
      <c r="N5" s="1"/>
      <c r="P5" s="3" t="s">
        <v>4</v>
      </c>
      <c r="Q5" s="3" t="s">
        <v>5</v>
      </c>
      <c r="R5" s="3" t="s">
        <v>6</v>
      </c>
      <c r="T5">
        <v>3</v>
      </c>
      <c r="U5" t="s">
        <v>10</v>
      </c>
    </row>
    <row r="6" spans="2:21">
      <c r="B6" s="1" t="s">
        <v>0</v>
      </c>
      <c r="C6" s="1" t="s">
        <v>0</v>
      </c>
      <c r="D6" s="1" t="s">
        <v>0</v>
      </c>
      <c r="E6" s="2" t="s">
        <v>0</v>
      </c>
      <c r="F6" s="2" t="s">
        <v>0</v>
      </c>
      <c r="H6" s="1"/>
      <c r="I6" s="1" t="s">
        <v>0</v>
      </c>
      <c r="J6" s="1" t="s">
        <v>0</v>
      </c>
      <c r="K6" s="1" t="s">
        <v>0</v>
      </c>
      <c r="L6" s="1" t="s">
        <v>0</v>
      </c>
      <c r="M6" s="1" t="s">
        <v>0</v>
      </c>
      <c r="N6" s="1"/>
      <c r="P6" s="1">
        <v>3</v>
      </c>
      <c r="Q6" s="1">
        <f t="shared" ref="Q6:Q11" si="0">P6+(P6-1)</f>
        <v>5</v>
      </c>
      <c r="R6" s="1">
        <f t="shared" ref="R6:R11" si="1">P6-1</f>
        <v>2</v>
      </c>
      <c r="T6">
        <v>4</v>
      </c>
      <c r="U6" t="s">
        <v>11</v>
      </c>
    </row>
    <row r="7" spans="2:21">
      <c r="H7" s="1" t="s">
        <v>0</v>
      </c>
      <c r="I7" s="1" t="s">
        <v>0</v>
      </c>
      <c r="J7" s="1" t="s">
        <v>0</v>
      </c>
      <c r="K7" s="1" t="s">
        <v>0</v>
      </c>
      <c r="L7" s="2" t="s">
        <v>0</v>
      </c>
      <c r="M7" s="2" t="s">
        <v>0</v>
      </c>
      <c r="N7" s="2" t="s">
        <v>0</v>
      </c>
      <c r="P7" s="1">
        <v>1</v>
      </c>
      <c r="Q7" s="1">
        <f t="shared" si="0"/>
        <v>1</v>
      </c>
      <c r="R7" s="1">
        <f t="shared" si="1"/>
        <v>0</v>
      </c>
      <c r="T7">
        <v>5</v>
      </c>
      <c r="U7" t="s">
        <v>12</v>
      </c>
    </row>
    <row r="8" spans="2:21">
      <c r="P8" s="1">
        <v>2</v>
      </c>
      <c r="Q8" s="1">
        <f t="shared" si="0"/>
        <v>3</v>
      </c>
      <c r="R8" s="1">
        <f t="shared" si="1"/>
        <v>1</v>
      </c>
      <c r="T8">
        <v>6</v>
      </c>
      <c r="U8" t="s">
        <v>13</v>
      </c>
    </row>
    <row r="9" spans="2:21">
      <c r="P9" s="1">
        <v>4</v>
      </c>
      <c r="Q9" s="1">
        <f t="shared" si="0"/>
        <v>7</v>
      </c>
      <c r="R9" s="1">
        <f t="shared" si="1"/>
        <v>3</v>
      </c>
    </row>
    <row r="10" spans="2:21">
      <c r="P10" s="1">
        <v>5</v>
      </c>
      <c r="Q10" s="1">
        <f t="shared" si="0"/>
        <v>9</v>
      </c>
      <c r="R10" s="1">
        <f t="shared" si="1"/>
        <v>4</v>
      </c>
    </row>
    <row r="11" spans="2:21">
      <c r="P11" s="1">
        <v>6</v>
      </c>
      <c r="Q11" s="1">
        <f t="shared" si="0"/>
        <v>11</v>
      </c>
      <c r="R11" s="1">
        <f t="shared" si="1"/>
        <v>5</v>
      </c>
    </row>
  </sheetData>
  <mergeCells count="1">
    <mergeCell ref="P3:R3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B23B0-C7CC-4CF7-AD28-83FA91A9D6EB}">
  <dimension ref="A1:U25"/>
  <sheetViews>
    <sheetView workbookViewId="0">
      <selection activeCell="I13" sqref="I13"/>
    </sheetView>
  </sheetViews>
  <sheetFormatPr defaultRowHeight="14.4"/>
  <cols>
    <col min="1" max="16" width="3.77734375" customWidth="1"/>
    <col min="17" max="17" width="7.21875" customWidth="1"/>
    <col min="18" max="18" width="7.88671875" bestFit="1" customWidth="1"/>
    <col min="19" max="21" width="2" bestFit="1" customWidth="1"/>
    <col min="23" max="30" width="3.77734375" customWidth="1"/>
  </cols>
  <sheetData>
    <row r="1" spans="1:21">
      <c r="A1" s="16" t="s">
        <v>254</v>
      </c>
    </row>
    <row r="3" spans="1:21">
      <c r="A3" t="s">
        <v>157</v>
      </c>
      <c r="R3" t="s">
        <v>255</v>
      </c>
    </row>
    <row r="4" spans="1:21">
      <c r="R4" t="s">
        <v>17</v>
      </c>
      <c r="S4">
        <v>0</v>
      </c>
      <c r="T4">
        <v>1</v>
      </c>
      <c r="U4">
        <v>3</v>
      </c>
    </row>
    <row r="5" spans="1:21">
      <c r="A5" t="s">
        <v>256</v>
      </c>
      <c r="R5" t="s">
        <v>18</v>
      </c>
      <c r="S5">
        <v>2</v>
      </c>
    </row>
    <row r="6" spans="1:21">
      <c r="A6" t="s">
        <v>257</v>
      </c>
    </row>
    <row r="7" spans="1:21">
      <c r="A7" t="s">
        <v>258</v>
      </c>
      <c r="R7" t="s">
        <v>17</v>
      </c>
      <c r="S7">
        <v>0</v>
      </c>
      <c r="T7">
        <v>3</v>
      </c>
      <c r="U7">
        <v>1</v>
      </c>
    </row>
    <row r="8" spans="1:21">
      <c r="A8" t="s">
        <v>259</v>
      </c>
      <c r="R8" t="s">
        <v>18</v>
      </c>
      <c r="S8">
        <v>2</v>
      </c>
    </row>
    <row r="10" spans="1:21">
      <c r="A10" t="s">
        <v>181</v>
      </c>
      <c r="R10" t="s">
        <v>17</v>
      </c>
      <c r="S10">
        <v>3</v>
      </c>
      <c r="T10">
        <v>0</v>
      </c>
      <c r="U10">
        <v>1</v>
      </c>
    </row>
    <row r="11" spans="1:21">
      <c r="R11" t="s">
        <v>18</v>
      </c>
      <c r="S11">
        <v>2</v>
      </c>
    </row>
    <row r="12" spans="1:21">
      <c r="A12" t="s">
        <v>260</v>
      </c>
      <c r="H12" t="s">
        <v>271</v>
      </c>
    </row>
    <row r="13" spans="1:21">
      <c r="A13" t="s">
        <v>266</v>
      </c>
      <c r="H13" t="s">
        <v>272</v>
      </c>
      <c r="R13" t="s">
        <v>17</v>
      </c>
      <c r="S13">
        <v>1</v>
      </c>
      <c r="T13">
        <v>0</v>
      </c>
    </row>
    <row r="14" spans="1:21">
      <c r="A14" t="s">
        <v>261</v>
      </c>
      <c r="H14" t="s">
        <v>261</v>
      </c>
      <c r="R14" t="s">
        <v>18</v>
      </c>
      <c r="S14">
        <v>2</v>
      </c>
    </row>
    <row r="15" spans="1:21">
      <c r="B15" t="s">
        <v>262</v>
      </c>
      <c r="I15" t="s">
        <v>273</v>
      </c>
    </row>
    <row r="16" spans="1:21">
      <c r="C16" t="s">
        <v>267</v>
      </c>
      <c r="I16" t="s">
        <v>274</v>
      </c>
      <c r="R16" t="s">
        <v>17</v>
      </c>
      <c r="S16">
        <v>0</v>
      </c>
    </row>
    <row r="17" spans="1:19">
      <c r="D17" t="s">
        <v>263</v>
      </c>
      <c r="H17" t="s">
        <v>275</v>
      </c>
      <c r="R17" t="s">
        <v>18</v>
      </c>
      <c r="S17">
        <v>1</v>
      </c>
    </row>
    <row r="18" spans="1:19">
      <c r="D18" t="s">
        <v>90</v>
      </c>
    </row>
    <row r="19" spans="1:19">
      <c r="B19" t="s">
        <v>264</v>
      </c>
      <c r="H19" t="s">
        <v>268</v>
      </c>
    </row>
    <row r="20" spans="1:19">
      <c r="C20" t="s">
        <v>265</v>
      </c>
      <c r="I20" t="s">
        <v>276</v>
      </c>
    </row>
    <row r="21" spans="1:19">
      <c r="C21" t="s">
        <v>90</v>
      </c>
    </row>
    <row r="23" spans="1:19">
      <c r="A23" t="s">
        <v>268</v>
      </c>
    </row>
    <row r="24" spans="1:19">
      <c r="B24" t="s">
        <v>269</v>
      </c>
    </row>
    <row r="25" spans="1:19">
      <c r="B25" t="s">
        <v>270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0D3F1-1CB2-4405-9226-28079A9226E5}">
  <dimension ref="B2:M16"/>
  <sheetViews>
    <sheetView workbookViewId="0">
      <selection activeCell="M9" sqref="M9"/>
    </sheetView>
  </sheetViews>
  <sheetFormatPr defaultRowHeight="14.4"/>
  <cols>
    <col min="2" max="5" width="3" bestFit="1" customWidth="1"/>
    <col min="6" max="6" width="2" bestFit="1" customWidth="1"/>
    <col min="8" max="12" width="3.77734375" customWidth="1"/>
  </cols>
  <sheetData>
    <row r="2" spans="2:13">
      <c r="B2" s="17" t="s">
        <v>17</v>
      </c>
      <c r="C2" s="17">
        <v>1</v>
      </c>
      <c r="D2" s="17">
        <v>2</v>
      </c>
      <c r="E2" s="17">
        <v>3</v>
      </c>
      <c r="F2" s="17">
        <v>4</v>
      </c>
      <c r="G2" s="6"/>
      <c r="H2" s="6" t="s">
        <v>1</v>
      </c>
      <c r="I2" s="6"/>
      <c r="J2" s="6"/>
      <c r="K2" s="6"/>
      <c r="L2" s="6"/>
      <c r="M2" s="6"/>
    </row>
    <row r="3" spans="2:13">
      <c r="B3" s="17"/>
      <c r="C3" s="17"/>
      <c r="D3" s="17"/>
      <c r="E3" s="17"/>
      <c r="F3" s="17"/>
      <c r="G3" s="6"/>
      <c r="H3" s="6"/>
      <c r="I3" s="6"/>
      <c r="J3" s="6"/>
      <c r="K3" s="6"/>
      <c r="L3" s="6"/>
      <c r="M3" s="6"/>
    </row>
    <row r="4" spans="2:13">
      <c r="B4" s="17" t="s">
        <v>18</v>
      </c>
      <c r="C4" s="17">
        <f>2*3*4</f>
        <v>24</v>
      </c>
      <c r="D4" s="17">
        <f>1*3*4</f>
        <v>12</v>
      </c>
      <c r="E4" s="17">
        <f>1*2*4</f>
        <v>8</v>
      </c>
      <c r="F4" s="17">
        <f>1*2*3</f>
        <v>6</v>
      </c>
      <c r="G4" s="6"/>
      <c r="H4" s="6" t="s">
        <v>277</v>
      </c>
      <c r="I4" s="6"/>
      <c r="J4" s="6"/>
      <c r="K4" s="6"/>
      <c r="L4" s="6"/>
      <c r="M4" s="6"/>
    </row>
    <row r="5" spans="2:13">
      <c r="B5" s="17"/>
      <c r="C5" s="17"/>
      <c r="D5" s="17"/>
      <c r="E5" s="17"/>
      <c r="F5" s="17"/>
      <c r="G5" s="6"/>
      <c r="H5" s="6"/>
      <c r="I5" s="6"/>
      <c r="J5" s="6"/>
      <c r="K5" s="6"/>
      <c r="L5" s="6"/>
      <c r="M5" s="6"/>
    </row>
    <row r="6" spans="2:13">
      <c r="B6" s="17"/>
      <c r="C6" s="17"/>
      <c r="D6" s="17"/>
      <c r="E6" s="17"/>
      <c r="F6" s="17"/>
      <c r="G6" s="6"/>
      <c r="H6" s="6" t="s">
        <v>278</v>
      </c>
      <c r="I6" s="6"/>
      <c r="J6" s="6"/>
      <c r="K6" s="6"/>
      <c r="L6" s="6"/>
      <c r="M6" s="6"/>
    </row>
    <row r="7" spans="2:13">
      <c r="B7" s="17" t="s">
        <v>17</v>
      </c>
      <c r="C7" s="17">
        <v>7</v>
      </c>
      <c r="D7" s="17">
        <v>2</v>
      </c>
      <c r="E7" s="17">
        <v>12</v>
      </c>
      <c r="F7" s="17"/>
      <c r="G7" s="6"/>
      <c r="H7" s="6"/>
      <c r="I7" s="6"/>
      <c r="J7" s="6"/>
      <c r="K7" s="6"/>
      <c r="L7" s="6"/>
      <c r="M7" s="6"/>
    </row>
    <row r="8" spans="2:13">
      <c r="B8" s="17"/>
      <c r="C8" s="17"/>
      <c r="D8" s="17"/>
      <c r="E8" s="17"/>
      <c r="F8" s="17"/>
      <c r="G8" s="6"/>
      <c r="H8" s="6" t="s">
        <v>279</v>
      </c>
      <c r="I8" s="6"/>
      <c r="J8" s="6"/>
      <c r="K8" s="6"/>
      <c r="L8" s="6"/>
      <c r="M8" s="6"/>
    </row>
    <row r="9" spans="2:13">
      <c r="B9" s="17" t="s">
        <v>18</v>
      </c>
      <c r="C9" s="17">
        <f>2*12</f>
        <v>24</v>
      </c>
      <c r="D9" s="17">
        <f>7*12</f>
        <v>84</v>
      </c>
      <c r="E9" s="17">
        <f>7*2</f>
        <v>14</v>
      </c>
      <c r="F9" s="17"/>
      <c r="G9" s="6"/>
      <c r="H9" s="6" t="s">
        <v>280</v>
      </c>
      <c r="I9" s="6"/>
      <c r="J9" s="6"/>
      <c r="K9" s="6"/>
      <c r="L9" s="6"/>
      <c r="M9" s="6"/>
    </row>
    <row r="10" spans="2:13">
      <c r="B10" s="6"/>
      <c r="C10" s="6"/>
      <c r="D10" s="6"/>
      <c r="E10" s="6"/>
      <c r="F10" s="6"/>
      <c r="G10" s="6"/>
      <c r="H10" s="6" t="s">
        <v>281</v>
      </c>
      <c r="I10" s="6"/>
      <c r="J10" s="6"/>
      <c r="K10" s="6"/>
      <c r="L10" s="6"/>
      <c r="M10" s="6"/>
    </row>
    <row r="11" spans="2:13">
      <c r="B11" s="6"/>
      <c r="C11" s="6"/>
      <c r="D11" s="6"/>
      <c r="E11" s="6"/>
      <c r="F11" s="6"/>
      <c r="G11" s="6"/>
      <c r="H11" s="6"/>
      <c r="I11" s="6" t="s">
        <v>284</v>
      </c>
      <c r="J11" s="6"/>
      <c r="K11" s="6"/>
      <c r="L11" s="6"/>
      <c r="M11" s="6"/>
    </row>
    <row r="12" spans="2:13">
      <c r="B12" s="6"/>
      <c r="C12" s="6"/>
      <c r="D12" s="6"/>
      <c r="E12" s="6"/>
      <c r="F12" s="6"/>
      <c r="G12" s="6"/>
      <c r="H12" s="6"/>
      <c r="I12" s="6" t="s">
        <v>282</v>
      </c>
      <c r="J12" s="6"/>
      <c r="K12" s="6"/>
      <c r="L12" s="6"/>
      <c r="M12" s="6"/>
    </row>
    <row r="13" spans="2:13">
      <c r="B13" s="6"/>
      <c r="C13" s="6"/>
      <c r="D13" s="6"/>
      <c r="E13" s="6"/>
      <c r="F13" s="6"/>
      <c r="G13" s="6"/>
      <c r="H13" s="6"/>
      <c r="I13" s="6"/>
      <c r="J13" s="6" t="s">
        <v>283</v>
      </c>
      <c r="K13" s="6"/>
      <c r="L13" s="6"/>
      <c r="M13" s="6"/>
    </row>
    <row r="14" spans="2:13">
      <c r="B14" s="6"/>
      <c r="C14" s="6"/>
      <c r="D14" s="6"/>
      <c r="E14" s="6"/>
      <c r="F14" s="6"/>
      <c r="G14" s="6"/>
      <c r="H14" s="6"/>
      <c r="I14" s="6"/>
      <c r="J14" s="6"/>
      <c r="K14" s="6" t="s">
        <v>285</v>
      </c>
      <c r="L14" s="6"/>
      <c r="M14" s="6"/>
    </row>
    <row r="15" spans="2:13">
      <c r="B15" s="6"/>
      <c r="C15" s="6"/>
      <c r="D15" s="6"/>
      <c r="E15" s="6"/>
      <c r="F15" s="6"/>
      <c r="G15" s="6"/>
      <c r="H15" s="6"/>
      <c r="I15" s="6" t="s">
        <v>286</v>
      </c>
      <c r="J15" s="6"/>
      <c r="K15" s="6"/>
      <c r="L15" s="6"/>
      <c r="M15" s="6"/>
    </row>
    <row r="16" spans="2:13">
      <c r="B16" s="6"/>
      <c r="C16" s="6"/>
      <c r="D16" s="6"/>
      <c r="E16" s="6"/>
      <c r="F16" s="6"/>
      <c r="G16" s="6"/>
      <c r="H16" s="6" t="s">
        <v>287</v>
      </c>
      <c r="I16" s="6"/>
      <c r="J16" s="6"/>
      <c r="K16" s="6"/>
      <c r="L16" s="6"/>
      <c r="M16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853AA-8C6F-4737-B749-ABE29EEEBFCD}">
  <dimension ref="A1:AN24"/>
  <sheetViews>
    <sheetView topLeftCell="W1" workbookViewId="0">
      <selection activeCell="AF17" sqref="AF17"/>
    </sheetView>
  </sheetViews>
  <sheetFormatPr defaultRowHeight="14.4"/>
  <cols>
    <col min="2" max="2" width="2.88671875" customWidth="1"/>
    <col min="9" max="9" width="2.21875" bestFit="1" customWidth="1"/>
    <col min="10" max="10" width="2.109375" bestFit="1" customWidth="1"/>
    <col min="11" max="11" width="2.77734375" customWidth="1"/>
    <col min="12" max="12" width="2.109375" bestFit="1" customWidth="1"/>
    <col min="13" max="13" width="2.21875" bestFit="1" customWidth="1"/>
    <col min="14" max="14" width="13.109375" bestFit="1" customWidth="1"/>
    <col min="15" max="15" width="15.44140625" bestFit="1" customWidth="1"/>
    <col min="16" max="16" width="2" bestFit="1" customWidth="1"/>
    <col min="17" max="17" width="2.77734375" customWidth="1"/>
    <col min="18" max="22" width="3.77734375" customWidth="1"/>
  </cols>
  <sheetData>
    <row r="1" spans="1:40">
      <c r="A1" t="s">
        <v>288</v>
      </c>
    </row>
    <row r="2" spans="1:40">
      <c r="J2" s="5"/>
      <c r="K2" s="5" t="s">
        <v>302</v>
      </c>
      <c r="L2" s="5"/>
      <c r="N2" s="4" t="s">
        <v>305</v>
      </c>
      <c r="O2" s="19" t="s">
        <v>303</v>
      </c>
      <c r="P2" s="19"/>
      <c r="Q2" s="19"/>
      <c r="R2" t="s">
        <v>181</v>
      </c>
      <c r="AL2" t="s">
        <v>334</v>
      </c>
      <c r="AM2" t="s">
        <v>335</v>
      </c>
      <c r="AN2" t="s">
        <v>336</v>
      </c>
    </row>
    <row r="3" spans="1:40">
      <c r="A3" t="s">
        <v>289</v>
      </c>
      <c r="C3" t="s">
        <v>295</v>
      </c>
      <c r="J3" s="5"/>
      <c r="K3" s="5" t="s">
        <v>304</v>
      </c>
      <c r="L3" s="5"/>
      <c r="N3" s="4" t="s">
        <v>306</v>
      </c>
      <c r="O3" s="19">
        <v>3</v>
      </c>
      <c r="P3" s="19"/>
      <c r="Q3" s="19"/>
      <c r="AI3" t="s">
        <v>333</v>
      </c>
      <c r="AJ3">
        <v>6</v>
      </c>
      <c r="AL3">
        <f>AJ3/2</f>
        <v>3</v>
      </c>
      <c r="AM3">
        <f>(AL3/2)+1</f>
        <v>2.5</v>
      </c>
      <c r="AN3">
        <f>AM3/2</f>
        <v>1.25</v>
      </c>
    </row>
    <row r="4" spans="1:40">
      <c r="A4" t="s">
        <v>290</v>
      </c>
      <c r="C4" t="s">
        <v>296</v>
      </c>
      <c r="J4" s="5" t="s">
        <v>303</v>
      </c>
      <c r="K4" s="5"/>
      <c r="L4" s="5" t="s">
        <v>303</v>
      </c>
      <c r="N4" s="4" t="s">
        <v>307</v>
      </c>
      <c r="O4" s="19" t="s">
        <v>308</v>
      </c>
      <c r="P4" s="19">
        <v>5</v>
      </c>
      <c r="Q4" s="19"/>
      <c r="R4" t="s">
        <v>316</v>
      </c>
      <c r="AI4" t="s">
        <v>337</v>
      </c>
      <c r="AJ4">
        <f>3+2+1</f>
        <v>6</v>
      </c>
    </row>
    <row r="5" spans="1:40">
      <c r="A5" t="s">
        <v>291</v>
      </c>
      <c r="J5" s="5"/>
      <c r="K5" s="5" t="s">
        <v>304</v>
      </c>
      <c r="L5" s="5"/>
      <c r="N5" s="4" t="s">
        <v>309</v>
      </c>
      <c r="O5" s="19" t="s">
        <v>311</v>
      </c>
      <c r="P5" s="19"/>
      <c r="Q5" s="19"/>
      <c r="R5" t="s">
        <v>319</v>
      </c>
    </row>
    <row r="6" spans="1:40">
      <c r="A6" t="s">
        <v>292</v>
      </c>
      <c r="C6" t="s">
        <v>157</v>
      </c>
      <c r="J6" s="5"/>
      <c r="K6" s="5" t="s">
        <v>302</v>
      </c>
      <c r="L6" s="5"/>
      <c r="N6" s="4" t="s">
        <v>312</v>
      </c>
      <c r="O6" s="19" t="s">
        <v>313</v>
      </c>
      <c r="P6" s="19"/>
      <c r="Q6" s="19"/>
      <c r="R6" t="s">
        <v>317</v>
      </c>
    </row>
    <row r="7" spans="1:40">
      <c r="A7" t="s">
        <v>293</v>
      </c>
      <c r="N7" s="4" t="s">
        <v>314</v>
      </c>
      <c r="O7" s="19">
        <v>1</v>
      </c>
      <c r="P7" s="19"/>
      <c r="Q7" s="19"/>
      <c r="R7" t="s">
        <v>318</v>
      </c>
    </row>
    <row r="8" spans="1:40">
      <c r="A8" t="s">
        <v>294</v>
      </c>
      <c r="C8" t="s">
        <v>297</v>
      </c>
      <c r="I8" s="19"/>
      <c r="J8" s="19"/>
      <c r="K8" s="5" t="s">
        <v>302</v>
      </c>
      <c r="L8" s="20"/>
      <c r="M8" s="20"/>
      <c r="N8" s="4" t="s">
        <v>315</v>
      </c>
      <c r="O8" s="19">
        <v>2</v>
      </c>
      <c r="P8" s="19"/>
      <c r="Q8" s="19"/>
      <c r="S8" t="s">
        <v>320</v>
      </c>
    </row>
    <row r="9" spans="1:40">
      <c r="A9" t="s">
        <v>293</v>
      </c>
      <c r="C9" t="s">
        <v>298</v>
      </c>
      <c r="I9" s="19"/>
      <c r="J9" s="19"/>
      <c r="K9" s="5" t="s">
        <v>304</v>
      </c>
      <c r="L9" s="20"/>
      <c r="M9" s="20"/>
      <c r="T9" t="s">
        <v>90</v>
      </c>
    </row>
    <row r="10" spans="1:40">
      <c r="A10" t="s">
        <v>292</v>
      </c>
      <c r="C10" t="s">
        <v>299</v>
      </c>
      <c r="I10" s="19"/>
      <c r="J10" s="19" t="s">
        <v>303</v>
      </c>
      <c r="K10" s="20"/>
      <c r="L10" s="21" t="s">
        <v>303</v>
      </c>
      <c r="M10" s="21"/>
      <c r="N10" s="18"/>
      <c r="S10" t="s">
        <v>321</v>
      </c>
    </row>
    <row r="11" spans="1:40">
      <c r="A11" t="s">
        <v>291</v>
      </c>
      <c r="C11" t="s">
        <v>300</v>
      </c>
      <c r="I11" s="19" t="s">
        <v>310</v>
      </c>
      <c r="J11" s="19"/>
      <c r="K11" s="20"/>
      <c r="L11" s="21"/>
      <c r="M11" s="21" t="s">
        <v>310</v>
      </c>
      <c r="N11" s="18"/>
      <c r="S11" t="s">
        <v>322</v>
      </c>
    </row>
    <row r="12" spans="1:40">
      <c r="A12" t="s">
        <v>290</v>
      </c>
      <c r="C12" t="s">
        <v>301</v>
      </c>
      <c r="I12" s="19"/>
      <c r="J12" s="19" t="s">
        <v>303</v>
      </c>
      <c r="K12" s="20"/>
      <c r="L12" s="21" t="s">
        <v>303</v>
      </c>
      <c r="M12" s="21"/>
      <c r="N12" s="18"/>
      <c r="R12" t="s">
        <v>323</v>
      </c>
    </row>
    <row r="13" spans="1:40">
      <c r="A13" t="s">
        <v>289</v>
      </c>
      <c r="I13" s="19"/>
      <c r="J13" s="19"/>
      <c r="K13" s="5" t="s">
        <v>304</v>
      </c>
      <c r="L13" s="20"/>
      <c r="M13" s="20"/>
      <c r="R13" t="s">
        <v>324</v>
      </c>
    </row>
    <row r="14" spans="1:40">
      <c r="I14" s="19"/>
      <c r="J14" s="19"/>
      <c r="K14" s="5" t="s">
        <v>302</v>
      </c>
      <c r="L14" s="20"/>
      <c r="M14" s="20"/>
      <c r="S14" t="s">
        <v>327</v>
      </c>
    </row>
    <row r="15" spans="1:40">
      <c r="T15" t="s">
        <v>326</v>
      </c>
    </row>
    <row r="16" spans="1:40">
      <c r="T16" t="s">
        <v>325</v>
      </c>
    </row>
    <row r="17" spans="19:21">
      <c r="U17" t="s">
        <v>329</v>
      </c>
    </row>
    <row r="18" spans="19:21">
      <c r="T18" t="s">
        <v>330</v>
      </c>
    </row>
    <row r="19" spans="19:21">
      <c r="U19" t="s">
        <v>331</v>
      </c>
    </row>
    <row r="20" spans="19:21">
      <c r="T20" t="s">
        <v>332</v>
      </c>
    </row>
    <row r="24" spans="19:21">
      <c r="S24" t="s">
        <v>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EE485-6A46-43C6-9C00-ECB39420F0A9}">
  <dimension ref="A1:T32"/>
  <sheetViews>
    <sheetView zoomScale="80" zoomScaleNormal="80" workbookViewId="0">
      <selection activeCell="C9" sqref="C9"/>
    </sheetView>
  </sheetViews>
  <sheetFormatPr defaultRowHeight="13.2"/>
  <cols>
    <col min="1" max="13" width="3.77734375" style="6" customWidth="1"/>
    <col min="14" max="15" width="8.88671875" style="6"/>
    <col min="16" max="16" width="3.5546875" style="6" customWidth="1"/>
    <col min="17" max="17" width="2.88671875" style="6" bestFit="1" customWidth="1"/>
    <col min="18" max="20" width="9.109375" style="8" customWidth="1"/>
    <col min="21" max="16384" width="8.88671875" style="6"/>
  </cols>
  <sheetData>
    <row r="1" spans="1:20">
      <c r="A1" s="7" t="s">
        <v>14</v>
      </c>
    </row>
    <row r="3" spans="1:20">
      <c r="A3" s="6" t="s">
        <v>15</v>
      </c>
      <c r="P3" s="6" t="s">
        <v>42</v>
      </c>
    </row>
    <row r="4" spans="1:20">
      <c r="A4" s="6" t="s">
        <v>19</v>
      </c>
      <c r="Q4" s="6" t="s">
        <v>17</v>
      </c>
      <c r="R4" s="8">
        <v>2</v>
      </c>
      <c r="S4" s="8">
        <v>3</v>
      </c>
    </row>
    <row r="5" spans="1:20">
      <c r="A5" s="6" t="s">
        <v>20</v>
      </c>
      <c r="Q5" s="6" t="s">
        <v>18</v>
      </c>
      <c r="R5" s="8">
        <v>2</v>
      </c>
      <c r="S5" s="8">
        <v>4</v>
      </c>
    </row>
    <row r="6" spans="1:20">
      <c r="B6" s="6" t="s">
        <v>21</v>
      </c>
    </row>
    <row r="7" spans="1:20">
      <c r="A7" s="6" t="s">
        <v>16</v>
      </c>
      <c r="P7" s="6" t="s">
        <v>43</v>
      </c>
    </row>
    <row r="8" spans="1:20">
      <c r="B8" s="6" t="s">
        <v>25</v>
      </c>
      <c r="Q8" s="6" t="s">
        <v>17</v>
      </c>
      <c r="R8" s="8">
        <v>9</v>
      </c>
    </row>
    <row r="9" spans="1:20">
      <c r="C9" s="6" t="s">
        <v>26</v>
      </c>
      <c r="Q9" s="6" t="s">
        <v>18</v>
      </c>
      <c r="R9" s="8">
        <v>1</v>
      </c>
      <c r="S9" s="8">
        <v>0</v>
      </c>
    </row>
    <row r="10" spans="1:20">
      <c r="C10" s="6" t="s">
        <v>27</v>
      </c>
    </row>
    <row r="11" spans="1:20">
      <c r="C11" s="6" t="s">
        <v>28</v>
      </c>
      <c r="P11" s="6" t="s">
        <v>44</v>
      </c>
    </row>
    <row r="12" spans="1:20">
      <c r="B12" s="6" t="s">
        <v>22</v>
      </c>
      <c r="Q12" s="6" t="s">
        <v>17</v>
      </c>
      <c r="R12" s="8">
        <v>9</v>
      </c>
      <c r="S12" s="8">
        <v>9</v>
      </c>
    </row>
    <row r="13" spans="1:20">
      <c r="C13" s="6" t="s">
        <v>23</v>
      </c>
      <c r="Q13" s="6" t="s">
        <v>18</v>
      </c>
      <c r="R13" s="8">
        <v>1</v>
      </c>
      <c r="S13" s="8">
        <v>0</v>
      </c>
      <c r="T13" s="8">
        <v>0</v>
      </c>
    </row>
    <row r="14" spans="1:20">
      <c r="C14" s="6" t="s">
        <v>24</v>
      </c>
    </row>
    <row r="15" spans="1:20">
      <c r="B15" s="6" t="s">
        <v>29</v>
      </c>
      <c r="P15" s="6" t="s">
        <v>45</v>
      </c>
    </row>
    <row r="16" spans="1:20">
      <c r="C16" s="6" t="s">
        <v>30</v>
      </c>
      <c r="Q16" s="6" t="s">
        <v>17</v>
      </c>
      <c r="R16" s="8">
        <v>9</v>
      </c>
      <c r="S16" s="8">
        <v>8</v>
      </c>
      <c r="T16" s="8">
        <v>9</v>
      </c>
    </row>
    <row r="17" spans="3:20">
      <c r="C17" s="6" t="s">
        <v>31</v>
      </c>
      <c r="Q17" s="6" t="s">
        <v>18</v>
      </c>
      <c r="R17" s="8">
        <v>9</v>
      </c>
      <c r="S17" s="8">
        <v>9</v>
      </c>
      <c r="T17" s="8">
        <v>0</v>
      </c>
    </row>
    <row r="18" spans="3:20" ht="28.8" customHeight="1">
      <c r="C18" s="31" t="s">
        <v>32</v>
      </c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</row>
    <row r="19" spans="3:20">
      <c r="D19" s="6" t="s">
        <v>33</v>
      </c>
      <c r="P19" s="6" t="s">
        <v>46</v>
      </c>
    </row>
    <row r="20" spans="3:20">
      <c r="E20" s="6" t="s">
        <v>34</v>
      </c>
      <c r="Q20" s="6" t="s">
        <v>17</v>
      </c>
    </row>
    <row r="21" spans="3:20">
      <c r="F21" s="6" t="s">
        <v>26</v>
      </c>
      <c r="Q21" s="6" t="s">
        <v>18</v>
      </c>
      <c r="R21" s="8" t="s">
        <v>47</v>
      </c>
    </row>
    <row r="22" spans="3:20">
      <c r="F22" s="6" t="s">
        <v>27</v>
      </c>
    </row>
    <row r="23" spans="3:20">
      <c r="F23" s="6" t="s">
        <v>28</v>
      </c>
    </row>
    <row r="24" spans="3:20">
      <c r="E24" s="6" t="s">
        <v>35</v>
      </c>
    </row>
    <row r="25" spans="3:20">
      <c r="F25" s="6" t="s">
        <v>36</v>
      </c>
    </row>
    <row r="26" spans="3:20">
      <c r="G26" s="6" t="s">
        <v>37</v>
      </c>
    </row>
    <row r="27" spans="3:20">
      <c r="G27" s="6" t="s">
        <v>31</v>
      </c>
    </row>
    <row r="28" spans="3:20">
      <c r="E28" s="6" t="s">
        <v>38</v>
      </c>
    </row>
    <row r="29" spans="3:20">
      <c r="F29" s="6" t="s">
        <v>36</v>
      </c>
    </row>
    <row r="30" spans="3:20" ht="28.8" customHeight="1">
      <c r="G30" s="31" t="s">
        <v>39</v>
      </c>
      <c r="H30" s="31"/>
      <c r="I30" s="31"/>
      <c r="J30" s="31"/>
      <c r="K30" s="31"/>
      <c r="L30" s="31"/>
      <c r="M30" s="31"/>
      <c r="N30" s="31"/>
      <c r="O30" s="31"/>
    </row>
    <row r="31" spans="3:20">
      <c r="G31" s="6" t="s">
        <v>40</v>
      </c>
    </row>
    <row r="32" spans="3:20">
      <c r="C32" s="6" t="s">
        <v>41</v>
      </c>
    </row>
  </sheetData>
  <mergeCells count="2">
    <mergeCell ref="C18:O18"/>
    <mergeCell ref="G30:O30"/>
  </mergeCells>
  <hyperlinks>
    <hyperlink ref="A1" r:id="rId1" xr:uid="{CF8FECFE-B3F8-46D2-A41E-B312254BDAC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650A8-3947-4E2C-9D2F-F36BED11D9B4}">
  <dimension ref="A1:AT27"/>
  <sheetViews>
    <sheetView zoomScaleNormal="100" workbookViewId="0">
      <selection activeCell="AJ2" sqref="AJ2"/>
    </sheetView>
  </sheetViews>
  <sheetFormatPr defaultRowHeight="14.4"/>
  <cols>
    <col min="1" max="2" width="3.33203125" customWidth="1"/>
    <col min="3" max="8" width="3.77734375" customWidth="1"/>
    <col min="10" max="16" width="3.77734375" customWidth="1"/>
    <col min="21" max="26" width="3.77734375" customWidth="1"/>
    <col min="44" max="44" width="2.44140625" customWidth="1"/>
    <col min="45" max="50" width="3.77734375" customWidth="1"/>
  </cols>
  <sheetData>
    <row r="1" spans="1:46">
      <c r="A1" t="s">
        <v>48</v>
      </c>
    </row>
    <row r="2" spans="1:46">
      <c r="B2" t="s">
        <v>49</v>
      </c>
      <c r="J2" s="10" t="s">
        <v>63</v>
      </c>
      <c r="U2" s="10" t="s">
        <v>78</v>
      </c>
      <c r="AD2" s="10" t="s">
        <v>86</v>
      </c>
      <c r="AJ2" s="10" t="s">
        <v>99</v>
      </c>
      <c r="AS2" s="10" t="s">
        <v>100</v>
      </c>
    </row>
    <row r="3" spans="1:46">
      <c r="B3" t="s">
        <v>50</v>
      </c>
      <c r="J3" s="6" t="s">
        <v>15</v>
      </c>
      <c r="U3" s="6" t="s">
        <v>15</v>
      </c>
      <c r="AD3" s="6" t="s">
        <v>15</v>
      </c>
      <c r="AJ3" s="6" t="s">
        <v>15</v>
      </c>
      <c r="AS3" s="6" t="s">
        <v>15</v>
      </c>
    </row>
    <row r="4" spans="1:46">
      <c r="B4" t="s">
        <v>51</v>
      </c>
      <c r="J4" s="6" t="s">
        <v>64</v>
      </c>
      <c r="U4" s="6" t="s">
        <v>79</v>
      </c>
      <c r="AD4" s="6" t="s">
        <v>64</v>
      </c>
      <c r="AJ4" s="6" t="s">
        <v>64</v>
      </c>
      <c r="AS4" s="6" t="s">
        <v>101</v>
      </c>
    </row>
    <row r="5" spans="1:46">
      <c r="B5" t="s">
        <v>52</v>
      </c>
      <c r="J5" s="6" t="s">
        <v>26</v>
      </c>
      <c r="U5" s="6" t="s">
        <v>80</v>
      </c>
      <c r="AD5" s="6" t="s">
        <v>87</v>
      </c>
      <c r="AJ5" s="6" t="s">
        <v>96</v>
      </c>
      <c r="AS5" s="6" t="s">
        <v>102</v>
      </c>
    </row>
    <row r="6" spans="1:46">
      <c r="B6" t="s">
        <v>53</v>
      </c>
      <c r="J6" t="s">
        <v>65</v>
      </c>
      <c r="V6" t="s">
        <v>83</v>
      </c>
      <c r="AD6" t="s">
        <v>65</v>
      </c>
      <c r="AJ6" t="s">
        <v>65</v>
      </c>
      <c r="AS6" t="s">
        <v>103</v>
      </c>
    </row>
    <row r="7" spans="1:46">
      <c r="J7" t="s">
        <v>66</v>
      </c>
      <c r="W7" t="s">
        <v>81</v>
      </c>
      <c r="AD7" t="s">
        <v>66</v>
      </c>
      <c r="AJ7" t="s">
        <v>66</v>
      </c>
      <c r="AT7" t="s">
        <v>104</v>
      </c>
    </row>
    <row r="8" spans="1:46">
      <c r="A8" t="s">
        <v>54</v>
      </c>
      <c r="J8" t="s">
        <v>67</v>
      </c>
      <c r="W8" t="s">
        <v>82</v>
      </c>
      <c r="AD8" t="s">
        <v>67</v>
      </c>
      <c r="AJ8" t="s">
        <v>67</v>
      </c>
      <c r="AT8" t="s">
        <v>105</v>
      </c>
    </row>
    <row r="9" spans="1:46">
      <c r="B9" t="s">
        <v>56</v>
      </c>
      <c r="K9" t="s">
        <v>70</v>
      </c>
      <c r="V9" t="s">
        <v>84</v>
      </c>
      <c r="AE9" t="s">
        <v>88</v>
      </c>
      <c r="AK9" t="s">
        <v>70</v>
      </c>
      <c r="AS9" t="s">
        <v>28</v>
      </c>
    </row>
    <row r="10" spans="1:46">
      <c r="C10" t="s">
        <v>17</v>
      </c>
      <c r="D10">
        <v>1</v>
      </c>
      <c r="E10">
        <v>3</v>
      </c>
      <c r="F10">
        <v>5</v>
      </c>
      <c r="G10">
        <v>7</v>
      </c>
      <c r="L10" t="s">
        <v>73</v>
      </c>
      <c r="W10" t="s">
        <v>81</v>
      </c>
      <c r="AF10" t="s">
        <v>89</v>
      </c>
      <c r="AL10" t="s">
        <v>73</v>
      </c>
    </row>
    <row r="11" spans="1:46">
      <c r="C11" t="s">
        <v>55</v>
      </c>
      <c r="D11">
        <v>4</v>
      </c>
      <c r="L11" t="s">
        <v>68</v>
      </c>
      <c r="W11" t="s">
        <v>85</v>
      </c>
      <c r="AF11" t="s">
        <v>90</v>
      </c>
      <c r="AL11" t="s">
        <v>68</v>
      </c>
    </row>
    <row r="12" spans="1:46">
      <c r="C12" t="s">
        <v>18</v>
      </c>
      <c r="D12">
        <v>1</v>
      </c>
      <c r="E12">
        <v>3</v>
      </c>
      <c r="F12">
        <v>4</v>
      </c>
      <c r="G12">
        <v>5</v>
      </c>
      <c r="H12">
        <v>7</v>
      </c>
      <c r="K12" t="s">
        <v>72</v>
      </c>
      <c r="AE12" t="s">
        <v>92</v>
      </c>
      <c r="AK12" t="s">
        <v>72</v>
      </c>
    </row>
    <row r="13" spans="1:46">
      <c r="B13" t="s">
        <v>57</v>
      </c>
      <c r="L13" t="s">
        <v>75</v>
      </c>
      <c r="AF13" t="s">
        <v>93</v>
      </c>
      <c r="AL13" t="s">
        <v>75</v>
      </c>
    </row>
    <row r="14" spans="1:46">
      <c r="C14" t="s">
        <v>17</v>
      </c>
      <c r="D14">
        <v>1</v>
      </c>
      <c r="E14">
        <v>3</v>
      </c>
      <c r="F14">
        <v>5</v>
      </c>
      <c r="G14">
        <v>7</v>
      </c>
      <c r="K14" t="s">
        <v>71</v>
      </c>
      <c r="AE14" t="s">
        <v>91</v>
      </c>
      <c r="AK14" t="s">
        <v>71</v>
      </c>
    </row>
    <row r="15" spans="1:46">
      <c r="C15" t="s">
        <v>18</v>
      </c>
      <c r="D15" t="s">
        <v>58</v>
      </c>
      <c r="L15" t="s">
        <v>74</v>
      </c>
      <c r="AF15" t="s">
        <v>89</v>
      </c>
      <c r="AL15" t="s">
        <v>97</v>
      </c>
    </row>
    <row r="16" spans="1:46">
      <c r="B16" t="s">
        <v>59</v>
      </c>
      <c r="L16" t="s">
        <v>69</v>
      </c>
      <c r="AF16" t="s">
        <v>90</v>
      </c>
      <c r="AL16" t="s">
        <v>69</v>
      </c>
    </row>
    <row r="17" spans="2:38">
      <c r="C17" t="s">
        <v>17</v>
      </c>
      <c r="D17">
        <v>1</v>
      </c>
      <c r="E17">
        <v>3</v>
      </c>
      <c r="F17">
        <v>5</v>
      </c>
      <c r="G17">
        <v>7</v>
      </c>
      <c r="K17" t="s">
        <v>76</v>
      </c>
      <c r="AE17" t="s">
        <v>94</v>
      </c>
      <c r="AK17" t="s">
        <v>76</v>
      </c>
    </row>
    <row r="18" spans="2:38">
      <c r="C18" t="s">
        <v>55</v>
      </c>
      <c r="D18">
        <v>5</v>
      </c>
      <c r="L18" t="s">
        <v>77</v>
      </c>
      <c r="AF18" t="s">
        <v>95</v>
      </c>
      <c r="AL18" t="s">
        <v>98</v>
      </c>
    </row>
    <row r="19" spans="2:38">
      <c r="C19" t="s">
        <v>18</v>
      </c>
      <c r="D19" s="9" t="s">
        <v>60</v>
      </c>
      <c r="J19" t="s">
        <v>28</v>
      </c>
      <c r="AJ19" t="s">
        <v>28</v>
      </c>
    </row>
    <row r="20" spans="2:38">
      <c r="B20" t="s">
        <v>61</v>
      </c>
    </row>
    <row r="21" spans="2:38">
      <c r="C21" t="s">
        <v>17</v>
      </c>
      <c r="D21">
        <v>1</v>
      </c>
      <c r="E21">
        <v>3</v>
      </c>
      <c r="F21">
        <v>5</v>
      </c>
      <c r="G21">
        <v>7</v>
      </c>
    </row>
    <row r="22" spans="2:38">
      <c r="C22" t="s">
        <v>55</v>
      </c>
      <c r="D22">
        <v>5</v>
      </c>
    </row>
    <row r="23" spans="2:38">
      <c r="C23" t="s">
        <v>18</v>
      </c>
      <c r="D23" s="9">
        <v>1</v>
      </c>
      <c r="E23">
        <v>3</v>
      </c>
      <c r="F23">
        <v>7</v>
      </c>
    </row>
    <row r="24" spans="2:38">
      <c r="B24" t="s">
        <v>62</v>
      </c>
    </row>
    <row r="25" spans="2:38">
      <c r="C25" t="s">
        <v>17</v>
      </c>
      <c r="D25">
        <v>1</v>
      </c>
      <c r="E25">
        <v>3</v>
      </c>
      <c r="F25">
        <v>5</v>
      </c>
      <c r="G25">
        <v>7</v>
      </c>
    </row>
    <row r="26" spans="2:38">
      <c r="C26" t="s">
        <v>55</v>
      </c>
      <c r="D26">
        <v>2</v>
      </c>
    </row>
    <row r="27" spans="2:38">
      <c r="C27" t="s">
        <v>18</v>
      </c>
      <c r="D27" s="9">
        <v>1</v>
      </c>
      <c r="E27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9D5B3-7E81-4260-B81C-AE6669DA94A6}">
  <dimension ref="C1:O21"/>
  <sheetViews>
    <sheetView workbookViewId="0">
      <selection activeCell="T10" sqref="T10"/>
    </sheetView>
  </sheetViews>
  <sheetFormatPr defaultRowHeight="14.4"/>
  <cols>
    <col min="3" max="11" width="3.77734375" customWidth="1"/>
    <col min="13" max="19" width="3.77734375" customWidth="1"/>
  </cols>
  <sheetData>
    <row r="1" spans="3:15">
      <c r="M1" t="s">
        <v>143</v>
      </c>
    </row>
    <row r="2" spans="3:15">
      <c r="D2" t="s">
        <v>132</v>
      </c>
      <c r="M2" t="s">
        <v>142</v>
      </c>
    </row>
    <row r="3" spans="3:15">
      <c r="C3" t="s">
        <v>17</v>
      </c>
      <c r="D3" s="5">
        <v>1</v>
      </c>
      <c r="E3" s="5">
        <v>2</v>
      </c>
      <c r="F3" s="5">
        <v>2</v>
      </c>
      <c r="G3" s="5">
        <v>3</v>
      </c>
      <c r="H3" s="5">
        <v>2</v>
      </c>
      <c r="I3" s="5">
        <v>6</v>
      </c>
      <c r="J3" s="5">
        <v>2</v>
      </c>
      <c r="K3" s="5">
        <v>6</v>
      </c>
      <c r="M3" t="s">
        <v>134</v>
      </c>
    </row>
    <row r="4" spans="3:15">
      <c r="D4" s="5"/>
      <c r="E4" s="5"/>
      <c r="F4" s="5"/>
      <c r="G4" s="5"/>
      <c r="H4" s="5"/>
      <c r="I4" s="5"/>
      <c r="J4" s="5"/>
      <c r="K4" s="5" t="s">
        <v>133</v>
      </c>
      <c r="N4" t="s">
        <v>144</v>
      </c>
    </row>
    <row r="5" spans="3:15">
      <c r="D5" s="5"/>
      <c r="E5" s="5"/>
      <c r="F5" s="5"/>
      <c r="G5" s="5"/>
      <c r="H5" s="5"/>
      <c r="I5" s="5"/>
      <c r="J5" s="5"/>
      <c r="K5" s="5"/>
      <c r="O5" t="s">
        <v>135</v>
      </c>
    </row>
    <row r="6" spans="3:15">
      <c r="C6" t="s">
        <v>55</v>
      </c>
      <c r="D6" s="5">
        <v>2</v>
      </c>
      <c r="E6" s="5"/>
      <c r="F6" s="5"/>
      <c r="G6" s="5"/>
      <c r="H6" s="5"/>
      <c r="I6" s="5"/>
      <c r="J6" s="5"/>
      <c r="K6" s="5"/>
      <c r="O6" t="s">
        <v>136</v>
      </c>
    </row>
    <row r="7" spans="3:15">
      <c r="N7" t="s">
        <v>145</v>
      </c>
    </row>
    <row r="8" spans="3:15">
      <c r="O8" t="s">
        <v>146</v>
      </c>
    </row>
    <row r="9" spans="3:15">
      <c r="C9" t="s">
        <v>18</v>
      </c>
      <c r="D9">
        <v>1</v>
      </c>
      <c r="E9">
        <v>2</v>
      </c>
      <c r="F9">
        <v>3</v>
      </c>
      <c r="G9">
        <v>2</v>
      </c>
      <c r="H9">
        <v>6</v>
      </c>
      <c r="I9">
        <v>6</v>
      </c>
      <c r="O9" t="s">
        <v>136</v>
      </c>
    </row>
    <row r="10" spans="3:15">
      <c r="N10" t="s">
        <v>139</v>
      </c>
    </row>
    <row r="11" spans="3:15">
      <c r="O11" t="s">
        <v>141</v>
      </c>
    </row>
    <row r="12" spans="3:15">
      <c r="O12" t="s">
        <v>136</v>
      </c>
    </row>
    <row r="13" spans="3:15">
      <c r="N13" t="s">
        <v>147</v>
      </c>
    </row>
    <row r="14" spans="3:15">
      <c r="O14" t="s">
        <v>137</v>
      </c>
    </row>
    <row r="15" spans="3:15">
      <c r="O15" t="s">
        <v>138</v>
      </c>
    </row>
    <row r="16" spans="3:15">
      <c r="N16" t="s">
        <v>148</v>
      </c>
    </row>
    <row r="17" spans="14:15">
      <c r="O17" t="s">
        <v>149</v>
      </c>
    </row>
    <row r="18" spans="14:15">
      <c r="O18" t="s">
        <v>138</v>
      </c>
    </row>
    <row r="19" spans="14:15">
      <c r="N19" t="s">
        <v>139</v>
      </c>
    </row>
    <row r="20" spans="14:15">
      <c r="O20" t="s">
        <v>140</v>
      </c>
    </row>
    <row r="21" spans="14:15">
      <c r="O21" t="s">
        <v>138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DA868-3F75-4DB9-B644-7E800C0B5630}">
  <dimension ref="B2:R28"/>
  <sheetViews>
    <sheetView workbookViewId="0">
      <selection activeCell="I14" sqref="I14"/>
    </sheetView>
  </sheetViews>
  <sheetFormatPr defaultRowHeight="14.4"/>
  <cols>
    <col min="2" max="6" width="2.33203125" customWidth="1"/>
    <col min="13" max="20" width="3.77734375" customWidth="1"/>
  </cols>
  <sheetData>
    <row r="2" spans="2:17">
      <c r="B2" s="2"/>
      <c r="C2" s="2"/>
      <c r="D2" s="1" t="s">
        <v>0</v>
      </c>
      <c r="E2" s="1"/>
      <c r="F2" s="1"/>
      <c r="H2" t="s">
        <v>122</v>
      </c>
      <c r="I2">
        <v>7</v>
      </c>
      <c r="M2" s="10" t="s">
        <v>106</v>
      </c>
    </row>
    <row r="3" spans="2:17">
      <c r="B3" s="1"/>
      <c r="C3" s="1" t="s">
        <v>0</v>
      </c>
      <c r="D3" s="1" t="s">
        <v>0</v>
      </c>
      <c r="E3" s="1" t="s">
        <v>0</v>
      </c>
      <c r="F3" s="1"/>
      <c r="M3" t="s">
        <v>107</v>
      </c>
    </row>
    <row r="4" spans="2:17">
      <c r="B4" s="1" t="s">
        <v>0</v>
      </c>
      <c r="C4" s="1" t="s">
        <v>0</v>
      </c>
      <c r="D4" s="1" t="s">
        <v>0</v>
      </c>
      <c r="E4" s="2" t="s">
        <v>0</v>
      </c>
      <c r="F4" s="2" t="s">
        <v>0</v>
      </c>
      <c r="H4" t="s">
        <v>125</v>
      </c>
      <c r="I4" t="s">
        <v>123</v>
      </c>
      <c r="J4" t="s">
        <v>124</v>
      </c>
      <c r="M4" t="s">
        <v>111</v>
      </c>
    </row>
    <row r="5" spans="2:17">
      <c r="B5" s="1"/>
      <c r="C5" s="1" t="s">
        <v>0</v>
      </c>
      <c r="D5" s="1" t="s">
        <v>0</v>
      </c>
      <c r="E5" s="1" t="s">
        <v>0</v>
      </c>
      <c r="F5" s="1"/>
      <c r="H5">
        <v>1</v>
      </c>
      <c r="I5">
        <v>2</v>
      </c>
      <c r="J5">
        <v>1</v>
      </c>
      <c r="N5" t="s">
        <v>112</v>
      </c>
    </row>
    <row r="6" spans="2:17">
      <c r="B6" s="2"/>
      <c r="C6" s="2"/>
      <c r="D6" s="1" t="s">
        <v>0</v>
      </c>
      <c r="E6" s="1"/>
      <c r="F6" s="1"/>
      <c r="H6">
        <v>2</v>
      </c>
      <c r="I6">
        <v>1</v>
      </c>
      <c r="J6">
        <v>3</v>
      </c>
      <c r="M6" t="s">
        <v>108</v>
      </c>
    </row>
    <row r="7" spans="2:17">
      <c r="H7">
        <v>3</v>
      </c>
      <c r="I7">
        <v>0</v>
      </c>
      <c r="J7">
        <v>5</v>
      </c>
      <c r="N7" t="s">
        <v>109</v>
      </c>
    </row>
    <row r="8" spans="2:17">
      <c r="H8">
        <v>4</v>
      </c>
      <c r="I8">
        <v>1</v>
      </c>
      <c r="J8">
        <v>3</v>
      </c>
      <c r="O8" t="s">
        <v>110</v>
      </c>
    </row>
    <row r="9" spans="2:17">
      <c r="H9">
        <v>5</v>
      </c>
      <c r="I9">
        <v>2</v>
      </c>
      <c r="J9">
        <v>1</v>
      </c>
      <c r="P9" t="s">
        <v>113</v>
      </c>
    </row>
    <row r="10" spans="2:17">
      <c r="P10" t="s">
        <v>114</v>
      </c>
    </row>
    <row r="11" spans="2:17">
      <c r="H11" t="s">
        <v>126</v>
      </c>
      <c r="I11">
        <f>ROUNDDOWN(I2/2,0)</f>
        <v>3</v>
      </c>
      <c r="Q11" t="s">
        <v>115</v>
      </c>
    </row>
    <row r="12" spans="2:17">
      <c r="Q12" t="s">
        <v>118</v>
      </c>
    </row>
    <row r="13" spans="2:17">
      <c r="H13" t="s">
        <v>125</v>
      </c>
      <c r="I13" t="s">
        <v>123</v>
      </c>
      <c r="J13" t="s">
        <v>124</v>
      </c>
      <c r="P13" t="s">
        <v>116</v>
      </c>
    </row>
    <row r="14" spans="2:17">
      <c r="H14">
        <v>1</v>
      </c>
      <c r="I14">
        <v>3</v>
      </c>
      <c r="J14">
        <v>1</v>
      </c>
      <c r="P14" t="s">
        <v>117</v>
      </c>
    </row>
    <row r="15" spans="2:17">
      <c r="H15">
        <v>2</v>
      </c>
      <c r="I15">
        <v>2</v>
      </c>
      <c r="J15">
        <v>3</v>
      </c>
      <c r="Q15" t="s">
        <v>119</v>
      </c>
    </row>
    <row r="16" spans="2:17">
      <c r="H16">
        <v>3</v>
      </c>
      <c r="I16">
        <v>1</v>
      </c>
      <c r="J16">
        <v>5</v>
      </c>
      <c r="Q16" t="s">
        <v>120</v>
      </c>
    </row>
    <row r="17" spans="8:18">
      <c r="H17">
        <v>4</v>
      </c>
      <c r="I17">
        <v>0</v>
      </c>
      <c r="J17">
        <v>7</v>
      </c>
      <c r="O17" t="s">
        <v>121</v>
      </c>
    </row>
    <row r="18" spans="8:18">
      <c r="H18">
        <v>5</v>
      </c>
      <c r="I18">
        <v>1</v>
      </c>
      <c r="J18">
        <v>5</v>
      </c>
      <c r="P18" t="s">
        <v>127</v>
      </c>
    </row>
    <row r="19" spans="8:18">
      <c r="H19">
        <v>6</v>
      </c>
      <c r="I19">
        <v>2</v>
      </c>
      <c r="J19">
        <v>3</v>
      </c>
      <c r="P19" t="s">
        <v>128</v>
      </c>
    </row>
    <row r="20" spans="8:18">
      <c r="H20">
        <v>7</v>
      </c>
      <c r="I20">
        <v>3</v>
      </c>
      <c r="J20">
        <v>1</v>
      </c>
      <c r="Q20" t="s">
        <v>129</v>
      </c>
    </row>
    <row r="21" spans="8:18">
      <c r="Q21" t="s">
        <v>130</v>
      </c>
    </row>
    <row r="22" spans="8:18">
      <c r="Q22" t="s">
        <v>131</v>
      </c>
    </row>
    <row r="23" spans="8:18">
      <c r="Q23" t="s">
        <v>114</v>
      </c>
    </row>
    <row r="24" spans="8:18">
      <c r="R24" t="s">
        <v>115</v>
      </c>
    </row>
    <row r="25" spans="8:18">
      <c r="R25" t="s">
        <v>118</v>
      </c>
    </row>
    <row r="26" spans="8:18">
      <c r="Q26" t="s">
        <v>117</v>
      </c>
    </row>
    <row r="27" spans="8:18">
      <c r="R27" t="s">
        <v>119</v>
      </c>
    </row>
    <row r="28" spans="8:18">
      <c r="R28" t="s">
        <v>120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C739D-173A-4571-BF6D-693C9E7C7BC8}">
  <dimension ref="A1:J14"/>
  <sheetViews>
    <sheetView workbookViewId="0">
      <selection activeCell="C9" sqref="C9"/>
    </sheetView>
  </sheetViews>
  <sheetFormatPr defaultRowHeight="14.4"/>
  <cols>
    <col min="8" max="12" width="3.77734375" customWidth="1"/>
  </cols>
  <sheetData>
    <row r="1" spans="1:10">
      <c r="A1" t="s">
        <v>150</v>
      </c>
    </row>
    <row r="2" spans="1:10">
      <c r="A2" t="s">
        <v>151</v>
      </c>
    </row>
    <row r="3" spans="1:10">
      <c r="C3" s="4" t="s">
        <v>157</v>
      </c>
      <c r="H3" t="s">
        <v>165</v>
      </c>
    </row>
    <row r="4" spans="1:10">
      <c r="A4" t="s">
        <v>152</v>
      </c>
      <c r="H4" t="s">
        <v>166</v>
      </c>
    </row>
    <row r="5" spans="1:10">
      <c r="A5" t="s">
        <v>153</v>
      </c>
      <c r="C5" t="s">
        <v>158</v>
      </c>
      <c r="H5" t="s">
        <v>167</v>
      </c>
    </row>
    <row r="6" spans="1:10">
      <c r="A6" t="s">
        <v>154</v>
      </c>
      <c r="C6" t="s">
        <v>159</v>
      </c>
      <c r="H6" t="s">
        <v>168</v>
      </c>
    </row>
    <row r="7" spans="1:10">
      <c r="A7" t="s">
        <v>155</v>
      </c>
      <c r="D7" s="9" t="s">
        <v>160</v>
      </c>
      <c r="H7" t="s">
        <v>169</v>
      </c>
    </row>
    <row r="8" spans="1:10">
      <c r="A8" t="s">
        <v>156</v>
      </c>
      <c r="I8" t="s">
        <v>130</v>
      </c>
    </row>
    <row r="9" spans="1:10">
      <c r="A9" t="s">
        <v>155</v>
      </c>
      <c r="C9" s="4" t="s">
        <v>161</v>
      </c>
      <c r="I9" t="s">
        <v>170</v>
      </c>
    </row>
    <row r="10" spans="1:10">
      <c r="A10" t="s">
        <v>154</v>
      </c>
      <c r="C10" t="s">
        <v>162</v>
      </c>
      <c r="J10" t="s">
        <v>174</v>
      </c>
    </row>
    <row r="11" spans="1:10">
      <c r="A11" t="s">
        <v>153</v>
      </c>
      <c r="C11" t="s">
        <v>163</v>
      </c>
      <c r="J11" t="s">
        <v>171</v>
      </c>
    </row>
    <row r="12" spans="1:10">
      <c r="A12" t="s">
        <v>152</v>
      </c>
      <c r="C12" t="s">
        <v>164</v>
      </c>
      <c r="I12" t="s">
        <v>172</v>
      </c>
    </row>
    <row r="13" spans="1:10">
      <c r="J13" t="s">
        <v>175</v>
      </c>
    </row>
    <row r="14" spans="1:10">
      <c r="J14" t="s">
        <v>173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94B95-1054-412D-942C-48CEF07704EA}">
  <dimension ref="A1:T28"/>
  <sheetViews>
    <sheetView topLeftCell="T1" workbookViewId="0">
      <selection activeCell="AA3" sqref="AA3:AL17"/>
    </sheetView>
  </sheetViews>
  <sheetFormatPr defaultRowHeight="13.2"/>
  <cols>
    <col min="1" max="1" width="3.109375" style="6" customWidth="1"/>
    <col min="2" max="12" width="3.77734375" style="6" customWidth="1"/>
    <col min="13" max="13" width="41.6640625" style="6" customWidth="1"/>
    <col min="14" max="14" width="2.6640625" style="6" bestFit="1" customWidth="1"/>
    <col min="15" max="15" width="3.5546875" style="6" bestFit="1" customWidth="1"/>
    <col min="16" max="16" width="7.6640625" style="6" bestFit="1" customWidth="1"/>
    <col min="17" max="17" width="6.6640625" style="6" bestFit="1" customWidth="1"/>
    <col min="18" max="18" width="3" style="6" bestFit="1" customWidth="1"/>
    <col min="19" max="19" width="8.109375" style="6" bestFit="1" customWidth="1"/>
    <col min="20" max="20" width="6.77734375" style="6" bestFit="1" customWidth="1"/>
    <col min="21" max="26" width="8.88671875" style="6"/>
    <col min="27" max="27" width="2.88671875" style="6" bestFit="1" customWidth="1"/>
    <col min="28" max="30" width="3" style="6" bestFit="1" customWidth="1"/>
    <col min="31" max="31" width="2" style="6" bestFit="1" customWidth="1"/>
    <col min="32" max="32" width="8.88671875" style="6"/>
    <col min="33" max="41" width="3.77734375" style="6" customWidth="1"/>
    <col min="42" max="16384" width="8.88671875" style="6"/>
  </cols>
  <sheetData>
    <row r="1" spans="1:20">
      <c r="A1" s="11" t="s">
        <v>176</v>
      </c>
    </row>
    <row r="2" spans="1:20">
      <c r="N2" s="15" t="s">
        <v>17</v>
      </c>
      <c r="O2" s="15"/>
      <c r="P2" s="15" t="s">
        <v>185</v>
      </c>
      <c r="Q2" s="15"/>
      <c r="R2" s="15" t="s">
        <v>18</v>
      </c>
      <c r="S2" s="15" t="s">
        <v>186</v>
      </c>
      <c r="T2" s="15" t="s">
        <v>188</v>
      </c>
    </row>
    <row r="3" spans="1:20" ht="15.6">
      <c r="A3" s="11" t="s">
        <v>177</v>
      </c>
      <c r="N3" s="12">
        <v>4</v>
      </c>
      <c r="O3" s="13" t="s">
        <v>183</v>
      </c>
      <c r="P3" s="12">
        <v>2</v>
      </c>
      <c r="Q3" s="13" t="s">
        <v>184</v>
      </c>
      <c r="R3" s="12">
        <v>4</v>
      </c>
      <c r="S3" s="12" t="s">
        <v>187</v>
      </c>
      <c r="T3" s="12" t="b">
        <v>1</v>
      </c>
    </row>
    <row r="4" spans="1:20">
      <c r="N4" s="12">
        <v>5</v>
      </c>
      <c r="O4" s="14" t="s">
        <v>189</v>
      </c>
      <c r="P4" s="12">
        <v>2</v>
      </c>
      <c r="Q4" s="13" t="s">
        <v>184</v>
      </c>
      <c r="R4" s="12">
        <v>4</v>
      </c>
      <c r="S4" s="12" t="s">
        <v>190</v>
      </c>
      <c r="T4" s="12" t="b">
        <v>0</v>
      </c>
    </row>
    <row r="5" spans="1:20">
      <c r="A5" s="6" t="s">
        <v>1</v>
      </c>
      <c r="N5" s="12">
        <v>2</v>
      </c>
      <c r="O5" s="13" t="s">
        <v>191</v>
      </c>
      <c r="P5" s="12">
        <v>1</v>
      </c>
      <c r="Q5" s="12">
        <v>2</v>
      </c>
      <c r="R5" s="12">
        <v>2</v>
      </c>
      <c r="S5" s="12" t="s">
        <v>187</v>
      </c>
      <c r="T5" s="12" t="b">
        <v>1</v>
      </c>
    </row>
    <row r="6" spans="1:20" ht="15.6">
      <c r="A6" s="6" t="s">
        <v>178</v>
      </c>
      <c r="N6" s="12">
        <v>1</v>
      </c>
      <c r="O6" s="13" t="s">
        <v>192</v>
      </c>
      <c r="P6" s="12">
        <v>0</v>
      </c>
      <c r="Q6" s="12"/>
      <c r="R6" s="12">
        <v>1</v>
      </c>
      <c r="S6" s="12" t="s">
        <v>187</v>
      </c>
      <c r="T6" s="12" t="b">
        <v>1</v>
      </c>
    </row>
    <row r="7" spans="1:20">
      <c r="A7" s="6" t="s">
        <v>179</v>
      </c>
      <c r="N7" s="12">
        <v>0</v>
      </c>
      <c r="O7" s="13" t="s">
        <v>193</v>
      </c>
      <c r="P7" s="12">
        <v>0</v>
      </c>
      <c r="Q7" s="12"/>
      <c r="R7" s="12">
        <v>0</v>
      </c>
      <c r="S7" s="12" t="s">
        <v>190</v>
      </c>
      <c r="T7" s="12" t="b">
        <v>0</v>
      </c>
    </row>
    <row r="8" spans="1:20">
      <c r="A8" s="6" t="s">
        <v>180</v>
      </c>
      <c r="N8" s="12">
        <v>6</v>
      </c>
      <c r="O8" s="13" t="s">
        <v>194</v>
      </c>
      <c r="P8" s="12">
        <v>3</v>
      </c>
      <c r="Q8" s="12" t="s">
        <v>195</v>
      </c>
      <c r="R8" s="12">
        <v>8</v>
      </c>
      <c r="S8" s="12" t="s">
        <v>190</v>
      </c>
      <c r="T8" s="12" t="b">
        <v>0</v>
      </c>
    </row>
    <row r="10" spans="1:20">
      <c r="A10" s="6" t="s">
        <v>181</v>
      </c>
    </row>
    <row r="11" spans="1:20">
      <c r="A11" s="6" t="s">
        <v>196</v>
      </c>
    </row>
    <row r="12" spans="1:20">
      <c r="A12" s="6" t="s">
        <v>182</v>
      </c>
    </row>
    <row r="13" spans="1:20">
      <c r="A13" s="6" t="s">
        <v>198</v>
      </c>
    </row>
    <row r="14" spans="1:20">
      <c r="A14" s="6" t="s">
        <v>204</v>
      </c>
    </row>
    <row r="15" spans="1:20">
      <c r="B15" s="6" t="s">
        <v>197</v>
      </c>
    </row>
    <row r="16" spans="1:20">
      <c r="B16" s="6" t="s">
        <v>199</v>
      </c>
    </row>
    <row r="17" spans="1:4">
      <c r="C17" s="6" t="s">
        <v>200</v>
      </c>
    </row>
    <row r="18" spans="1:4">
      <c r="C18" s="6" t="s">
        <v>201</v>
      </c>
    </row>
    <row r="19" spans="1:4">
      <c r="D19" s="6" t="s">
        <v>202</v>
      </c>
    </row>
    <row r="20" spans="1:4">
      <c r="A20" s="6" t="s">
        <v>203</v>
      </c>
    </row>
    <row r="21" spans="1:4">
      <c r="B21" s="6" t="s">
        <v>205</v>
      </c>
    </row>
    <row r="22" spans="1:4">
      <c r="B22" s="6" t="s">
        <v>206</v>
      </c>
    </row>
    <row r="23" spans="1:4">
      <c r="C23" s="6" t="s">
        <v>200</v>
      </c>
    </row>
    <row r="24" spans="1:4">
      <c r="C24" s="6" t="s">
        <v>201</v>
      </c>
    </row>
    <row r="25" spans="1:4">
      <c r="D25" s="6" t="s">
        <v>202</v>
      </c>
    </row>
    <row r="26" spans="1:4">
      <c r="A26" s="6" t="s">
        <v>201</v>
      </c>
    </row>
    <row r="27" spans="1:4">
      <c r="B27" s="6" t="s">
        <v>202</v>
      </c>
    </row>
    <row r="28" spans="1:4">
      <c r="A28" s="6" t="s">
        <v>207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7E8D9-AF17-4C89-A3FC-3657D254DE18}">
  <dimension ref="A1:GE90"/>
  <sheetViews>
    <sheetView tabSelected="1" topLeftCell="ER2" zoomScale="90" zoomScaleNormal="90" workbookViewId="0">
      <selection activeCell="FX14" sqref="FX14"/>
    </sheetView>
  </sheetViews>
  <sheetFormatPr defaultRowHeight="14.4"/>
  <cols>
    <col min="1" max="13" width="3.77734375" customWidth="1"/>
    <col min="14" max="14" width="4.33203125" style="5" bestFit="1" customWidth="1"/>
    <col min="15" max="20" width="2" style="5" bestFit="1" customWidth="1"/>
    <col min="53" max="58" width="3.77734375" customWidth="1"/>
    <col min="66" max="71" width="3.77734375" style="22" customWidth="1"/>
    <col min="72" max="75" width="3.77734375" customWidth="1"/>
    <col min="78" max="91" width="3.77734375" customWidth="1"/>
    <col min="95" max="95" width="6.21875" bestFit="1" customWidth="1"/>
    <col min="96" max="101" width="3.77734375" customWidth="1"/>
    <col min="103" max="103" width="10" bestFit="1" customWidth="1"/>
    <col min="106" max="111" width="3.77734375" customWidth="1"/>
    <col min="117" max="122" width="3.77734375" customWidth="1"/>
    <col min="123" max="129" width="3.77734375" style="5" customWidth="1"/>
    <col min="130" max="148" width="3.77734375" customWidth="1"/>
    <col min="149" max="149" width="1.5546875" customWidth="1"/>
    <col min="150" max="150" width="4.6640625" customWidth="1"/>
    <col min="151" max="166" width="3.77734375" customWidth="1"/>
    <col min="167" max="167" width="2.44140625" customWidth="1"/>
    <col min="168" max="168" width="10.6640625" customWidth="1"/>
    <col min="169" max="196" width="3.77734375" customWidth="1"/>
  </cols>
  <sheetData>
    <row r="1" spans="1:187">
      <c r="A1" t="s">
        <v>208</v>
      </c>
    </row>
    <row r="2" spans="1:187">
      <c r="A2" t="s">
        <v>209</v>
      </c>
      <c r="BN2" s="21"/>
      <c r="BO2" s="18" t="s">
        <v>394</v>
      </c>
      <c r="DJ2" t="s">
        <v>498</v>
      </c>
    </row>
    <row r="3" spans="1:187" ht="16.8">
      <c r="A3" t="s">
        <v>210</v>
      </c>
      <c r="N3" s="5" t="s">
        <v>17</v>
      </c>
      <c r="O3" s="5">
        <v>1</v>
      </c>
      <c r="P3" s="5">
        <v>2</v>
      </c>
      <c r="Q3" s="5">
        <v>3</v>
      </c>
      <c r="R3" s="5">
        <v>4</v>
      </c>
      <c r="S3" s="5">
        <v>1</v>
      </c>
      <c r="T3" s="5">
        <v>2</v>
      </c>
      <c r="X3">
        <v>47</v>
      </c>
      <c r="Y3">
        <f>X3/16</f>
        <v>2.9375</v>
      </c>
      <c r="DJ3" t="s">
        <v>494</v>
      </c>
      <c r="DM3" t="s">
        <v>440</v>
      </c>
      <c r="DN3" s="25" t="s">
        <v>441</v>
      </c>
      <c r="DO3" s="25" t="s">
        <v>441</v>
      </c>
      <c r="DP3" s="25" t="s">
        <v>310</v>
      </c>
      <c r="DQ3" s="25" t="s">
        <v>310</v>
      </c>
      <c r="ET3" s="32" t="s">
        <v>532</v>
      </c>
      <c r="FL3" s="32" t="s">
        <v>558</v>
      </c>
    </row>
    <row r="4" spans="1:187">
      <c r="Y4">
        <f>2/16</f>
        <v>0.125</v>
      </c>
      <c r="BN4" s="22" t="s">
        <v>396</v>
      </c>
      <c r="CA4" s="22" t="s">
        <v>413</v>
      </c>
      <c r="CB4" s="22"/>
      <c r="CC4" s="22" t="s">
        <v>414</v>
      </c>
      <c r="CD4" s="22"/>
      <c r="CE4" s="22"/>
      <c r="CF4" s="22"/>
      <c r="CQ4" t="s">
        <v>440</v>
      </c>
      <c r="CR4" s="4" t="s">
        <v>441</v>
      </c>
      <c r="CS4" s="4" t="s">
        <v>310</v>
      </c>
      <c r="CT4" s="4" t="s">
        <v>441</v>
      </c>
      <c r="CU4" s="4" t="s">
        <v>310</v>
      </c>
      <c r="DA4" t="s">
        <v>440</v>
      </c>
      <c r="DB4" t="s">
        <v>310</v>
      </c>
      <c r="DC4" t="s">
        <v>310</v>
      </c>
      <c r="DD4" t="s">
        <v>441</v>
      </c>
      <c r="DE4" t="s">
        <v>441</v>
      </c>
      <c r="DF4" t="s">
        <v>310</v>
      </c>
      <c r="DG4" t="s">
        <v>441</v>
      </c>
      <c r="DK4" t="s">
        <v>495</v>
      </c>
      <c r="EU4" s="9" t="s">
        <v>533</v>
      </c>
      <c r="FE4" s="25" t="s">
        <v>338</v>
      </c>
      <c r="FF4" s="25" t="s">
        <v>339</v>
      </c>
      <c r="FG4" s="25" t="s">
        <v>548</v>
      </c>
      <c r="FH4" s="25" t="s">
        <v>525</v>
      </c>
      <c r="FI4" s="25" t="s">
        <v>549</v>
      </c>
      <c r="FJ4" s="25" t="s">
        <v>550</v>
      </c>
      <c r="FL4" s="35" t="s">
        <v>533</v>
      </c>
      <c r="FX4" s="37" t="s">
        <v>568</v>
      </c>
    </row>
    <row r="5" spans="1:187">
      <c r="A5" s="4" t="s">
        <v>1</v>
      </c>
      <c r="CA5" s="22"/>
      <c r="CB5" s="22" t="s">
        <v>415</v>
      </c>
      <c r="CC5" s="22"/>
      <c r="CD5" s="22" t="s">
        <v>416</v>
      </c>
      <c r="CE5" s="22"/>
      <c r="CF5" s="22"/>
      <c r="DJ5" t="s">
        <v>496</v>
      </c>
      <c r="DM5" t="s">
        <v>513</v>
      </c>
      <c r="EV5" t="s">
        <v>534</v>
      </c>
      <c r="FD5" t="s">
        <v>403</v>
      </c>
      <c r="FE5" s="27" t="s">
        <v>551</v>
      </c>
      <c r="FM5" t="s">
        <v>559</v>
      </c>
      <c r="FY5" t="s">
        <v>395</v>
      </c>
      <c r="FZ5" s="25">
        <v>3</v>
      </c>
      <c r="GA5" s="25">
        <v>4</v>
      </c>
      <c r="GB5" s="25">
        <v>1</v>
      </c>
      <c r="GC5" s="25">
        <v>5</v>
      </c>
      <c r="GD5" s="25">
        <v>2</v>
      </c>
      <c r="GE5" s="25">
        <v>6</v>
      </c>
    </row>
    <row r="6" spans="1:187" ht="14.4" customHeight="1">
      <c r="A6" t="s">
        <v>212</v>
      </c>
      <c r="N6" s="5" t="s">
        <v>211</v>
      </c>
      <c r="O6" s="5">
        <v>4</v>
      </c>
      <c r="AB6" t="s">
        <v>338</v>
      </c>
      <c r="AC6">
        <v>5</v>
      </c>
      <c r="BO6" s="24" t="s">
        <v>132</v>
      </c>
      <c r="BP6" s="24" t="s">
        <v>133</v>
      </c>
      <c r="BQ6" s="24"/>
      <c r="BR6" s="24"/>
      <c r="CA6" s="22"/>
      <c r="CB6" s="24" t="s">
        <v>132</v>
      </c>
      <c r="CD6" s="24"/>
      <c r="CE6" s="24"/>
      <c r="CF6" s="24" t="s">
        <v>133</v>
      </c>
      <c r="CQ6" t="s">
        <v>442</v>
      </c>
      <c r="CR6">
        <v>0</v>
      </c>
      <c r="DA6" t="s">
        <v>442</v>
      </c>
      <c r="DB6">
        <v>0</v>
      </c>
      <c r="DK6" t="s">
        <v>497</v>
      </c>
      <c r="DM6" t="s">
        <v>512</v>
      </c>
      <c r="EV6" t="s">
        <v>535</v>
      </c>
      <c r="FE6" t="s">
        <v>552</v>
      </c>
      <c r="FM6" s="36" t="s">
        <v>560</v>
      </c>
      <c r="FN6" s="36"/>
      <c r="FO6" s="36"/>
      <c r="FP6" s="36"/>
      <c r="FX6" t="s">
        <v>403</v>
      </c>
      <c r="FZ6" s="27" t="s">
        <v>561</v>
      </c>
      <c r="GE6" s="27" t="s">
        <v>562</v>
      </c>
    </row>
    <row r="7" spans="1:187">
      <c r="A7" t="s">
        <v>214</v>
      </c>
      <c r="AB7" t="s">
        <v>339</v>
      </c>
      <c r="AC7">
        <v>3</v>
      </c>
      <c r="BN7" s="5" t="s">
        <v>395</v>
      </c>
      <c r="BO7" s="23">
        <v>5</v>
      </c>
      <c r="BP7" s="23">
        <v>6</v>
      </c>
      <c r="BQ7" s="23">
        <v>4</v>
      </c>
      <c r="BR7" s="23">
        <v>2</v>
      </c>
      <c r="BS7" s="23">
        <v>3</v>
      </c>
      <c r="CA7" s="5" t="s">
        <v>395</v>
      </c>
      <c r="CB7" s="23">
        <v>5</v>
      </c>
      <c r="CC7" s="23">
        <v>6</v>
      </c>
      <c r="CD7" s="23">
        <v>4</v>
      </c>
      <c r="CE7" s="23">
        <v>2</v>
      </c>
      <c r="CF7" s="23">
        <v>3</v>
      </c>
      <c r="CH7" t="s">
        <v>401</v>
      </c>
      <c r="CQ7" t="s">
        <v>448</v>
      </c>
      <c r="CR7">
        <v>0</v>
      </c>
      <c r="DA7" t="s">
        <v>448</v>
      </c>
      <c r="DB7">
        <v>0</v>
      </c>
      <c r="DM7" t="s">
        <v>515</v>
      </c>
      <c r="DW7" s="25" t="s">
        <v>441</v>
      </c>
      <c r="DX7" s="25" t="s">
        <v>441</v>
      </c>
      <c r="DY7" s="25" t="s">
        <v>310</v>
      </c>
      <c r="DZ7" s="25" t="s">
        <v>310</v>
      </c>
      <c r="EA7" s="5"/>
      <c r="ED7" s="25" t="s">
        <v>441</v>
      </c>
      <c r="EE7" s="25" t="s">
        <v>441</v>
      </c>
      <c r="EF7" s="25" t="s">
        <v>310</v>
      </c>
      <c r="EG7" s="25" t="s">
        <v>310</v>
      </c>
      <c r="EH7" s="25" t="s">
        <v>441</v>
      </c>
      <c r="EI7" s="5"/>
      <c r="EL7" s="25" t="s">
        <v>441</v>
      </c>
      <c r="EM7" s="25" t="s">
        <v>310</v>
      </c>
      <c r="EN7" s="25" t="s">
        <v>441</v>
      </c>
      <c r="EO7" s="25" t="s">
        <v>310</v>
      </c>
      <c r="EP7" s="25" t="s">
        <v>310</v>
      </c>
      <c r="EQ7" s="25" t="s">
        <v>441</v>
      </c>
      <c r="EV7" t="s">
        <v>536</v>
      </c>
      <c r="FM7" s="36"/>
      <c r="FN7" s="36"/>
      <c r="FO7" s="36"/>
      <c r="FP7" s="36"/>
      <c r="FZ7" t="s">
        <v>563</v>
      </c>
    </row>
    <row r="8" spans="1:187">
      <c r="A8" t="s">
        <v>215</v>
      </c>
      <c r="AB8" t="s">
        <v>340</v>
      </c>
      <c r="AC8">
        <f>AC6+AC7</f>
        <v>8</v>
      </c>
      <c r="BU8" t="s">
        <v>405</v>
      </c>
      <c r="CA8" t="s">
        <v>403</v>
      </c>
      <c r="CB8" t="s">
        <v>426</v>
      </c>
      <c r="CI8" t="s">
        <v>425</v>
      </c>
      <c r="CQ8" t="s">
        <v>443</v>
      </c>
      <c r="CR8" t="s">
        <v>444</v>
      </c>
      <c r="DA8" t="s">
        <v>443</v>
      </c>
      <c r="DB8" t="s">
        <v>444</v>
      </c>
      <c r="DD8" t="s">
        <v>472</v>
      </c>
      <c r="DE8">
        <v>7</v>
      </c>
      <c r="DJ8" t="s">
        <v>503</v>
      </c>
      <c r="DN8" t="s">
        <v>514</v>
      </c>
      <c r="DW8" s="26">
        <v>1</v>
      </c>
      <c r="DX8" s="26">
        <v>2</v>
      </c>
      <c r="DY8" s="26">
        <v>3</v>
      </c>
      <c r="DZ8" s="26">
        <v>4</v>
      </c>
      <c r="EA8" s="26">
        <v>5</v>
      </c>
      <c r="ED8" s="26">
        <v>1</v>
      </c>
      <c r="EE8" s="26">
        <v>2</v>
      </c>
      <c r="EF8" s="26">
        <v>3</v>
      </c>
      <c r="EG8" s="26">
        <v>4</v>
      </c>
      <c r="EH8" s="26">
        <v>5</v>
      </c>
      <c r="EI8" s="26">
        <v>6</v>
      </c>
      <c r="EL8" s="26">
        <v>1</v>
      </c>
      <c r="EM8" s="26">
        <v>2</v>
      </c>
      <c r="EN8" s="26">
        <v>3</v>
      </c>
      <c r="EO8" s="26">
        <v>4</v>
      </c>
      <c r="EP8" s="26">
        <v>5</v>
      </c>
      <c r="EQ8" s="26">
        <v>6</v>
      </c>
      <c r="ER8" s="26">
        <v>7</v>
      </c>
      <c r="FE8" s="25" t="s">
        <v>338</v>
      </c>
      <c r="FF8" s="25" t="s">
        <v>339</v>
      </c>
      <c r="FG8" s="25" t="s">
        <v>548</v>
      </c>
      <c r="FH8" s="25" t="s">
        <v>525</v>
      </c>
      <c r="FI8" s="25" t="s">
        <v>549</v>
      </c>
      <c r="FJ8" s="25" t="s">
        <v>550</v>
      </c>
      <c r="FZ8" t="s">
        <v>564</v>
      </c>
    </row>
    <row r="9" spans="1:187">
      <c r="A9" t="s">
        <v>213</v>
      </c>
      <c r="N9" s="5" t="s">
        <v>18</v>
      </c>
      <c r="O9" s="5">
        <v>2</v>
      </c>
      <c r="P9" s="5">
        <v>3</v>
      </c>
      <c r="Q9" s="5">
        <v>4</v>
      </c>
      <c r="R9" s="5">
        <v>2</v>
      </c>
      <c r="AB9" t="s">
        <v>341</v>
      </c>
      <c r="AC9">
        <f>AC8-AC7</f>
        <v>5</v>
      </c>
      <c r="BN9" s="22" t="s">
        <v>403</v>
      </c>
      <c r="BO9" s="18" t="s">
        <v>407</v>
      </c>
      <c r="BV9" t="s">
        <v>397</v>
      </c>
      <c r="CC9" t="s">
        <v>427</v>
      </c>
      <c r="CJ9" t="s">
        <v>421</v>
      </c>
      <c r="CQ9" t="s">
        <v>445</v>
      </c>
      <c r="CR9" t="s">
        <v>446</v>
      </c>
      <c r="DA9" t="s">
        <v>445</v>
      </c>
      <c r="DB9" t="s">
        <v>446</v>
      </c>
      <c r="DM9" t="s">
        <v>516</v>
      </c>
      <c r="DW9" s="27" t="s">
        <v>517</v>
      </c>
      <c r="DZ9" s="5"/>
      <c r="EA9" s="5"/>
      <c r="ED9" s="27" t="s">
        <v>517</v>
      </c>
      <c r="EE9" s="5"/>
      <c r="EF9" s="5"/>
      <c r="EG9" s="5"/>
      <c r="EH9" s="5"/>
      <c r="EL9" s="27" t="s">
        <v>517</v>
      </c>
      <c r="EM9" s="5"/>
      <c r="EN9" s="5"/>
      <c r="EO9" s="5"/>
      <c r="EP9" s="5"/>
      <c r="EV9" t="s">
        <v>537</v>
      </c>
      <c r="FD9" t="s">
        <v>404</v>
      </c>
      <c r="FF9" s="27" t="s">
        <v>551</v>
      </c>
      <c r="FM9" t="s">
        <v>571</v>
      </c>
      <c r="FZ9" s="33">
        <v>6</v>
      </c>
      <c r="GA9" s="25">
        <v>4</v>
      </c>
      <c r="GB9" s="25">
        <v>1</v>
      </c>
      <c r="GC9" s="25">
        <v>5</v>
      </c>
      <c r="GD9" s="25">
        <v>2</v>
      </c>
      <c r="GE9" s="33">
        <v>3</v>
      </c>
    </row>
    <row r="10" spans="1:187">
      <c r="AB10" t="s">
        <v>342</v>
      </c>
      <c r="AC10">
        <f>AC8-AC9</f>
        <v>3</v>
      </c>
      <c r="AS10" t="s">
        <v>355</v>
      </c>
      <c r="BP10" s="22" t="s">
        <v>398</v>
      </c>
      <c r="BQ10" s="22">
        <f>((5-1)*(6-1))</f>
        <v>20</v>
      </c>
      <c r="BW10" t="s">
        <v>400</v>
      </c>
      <c r="CD10" t="s">
        <v>428</v>
      </c>
      <c r="CK10" t="s">
        <v>422</v>
      </c>
      <c r="CQ10" t="s">
        <v>452</v>
      </c>
      <c r="CW10" t="s">
        <v>403</v>
      </c>
      <c r="CX10" t="s">
        <v>453</v>
      </c>
      <c r="DA10" t="s">
        <v>403</v>
      </c>
      <c r="DB10" t="s">
        <v>457</v>
      </c>
      <c r="DJ10" t="s">
        <v>255</v>
      </c>
      <c r="DN10" t="s">
        <v>519</v>
      </c>
      <c r="EV10" t="s">
        <v>535</v>
      </c>
      <c r="FE10" t="s">
        <v>552</v>
      </c>
      <c r="FM10" t="s">
        <v>572</v>
      </c>
      <c r="FZ10" s="27" t="s">
        <v>561</v>
      </c>
      <c r="GE10" s="27" t="s">
        <v>562</v>
      </c>
    </row>
    <row r="11" spans="1:187">
      <c r="A11" s="4" t="s">
        <v>181</v>
      </c>
      <c r="BA11" t="s">
        <v>362</v>
      </c>
      <c r="BB11">
        <v>1</v>
      </c>
      <c r="BC11">
        <v>2</v>
      </c>
      <c r="BD11">
        <v>3</v>
      </c>
      <c r="BE11">
        <v>5</v>
      </c>
      <c r="BH11">
        <v>1</v>
      </c>
      <c r="BI11">
        <v>2</v>
      </c>
      <c r="BJ11">
        <v>3</v>
      </c>
      <c r="BV11" t="s">
        <v>406</v>
      </c>
      <c r="CC11" t="s">
        <v>429</v>
      </c>
      <c r="CJ11" t="s">
        <v>423</v>
      </c>
      <c r="CR11" t="s">
        <v>447</v>
      </c>
      <c r="CY11" t="s">
        <v>454</v>
      </c>
      <c r="DC11" t="s">
        <v>473</v>
      </c>
      <c r="DF11" t="s">
        <v>474</v>
      </c>
      <c r="DJ11" t="s">
        <v>499</v>
      </c>
      <c r="DO11" t="s">
        <v>520</v>
      </c>
      <c r="DW11" s="25" t="s">
        <v>441</v>
      </c>
      <c r="DX11" s="25" t="s">
        <v>441</v>
      </c>
      <c r="DY11" s="25" t="s">
        <v>310</v>
      </c>
      <c r="DZ11" s="25" t="s">
        <v>310</v>
      </c>
      <c r="EA11" s="5"/>
      <c r="ED11" s="25" t="s">
        <v>441</v>
      </c>
      <c r="EE11" s="25" t="s">
        <v>441</v>
      </c>
      <c r="EF11" s="25" t="s">
        <v>310</v>
      </c>
      <c r="EG11" s="25" t="s">
        <v>310</v>
      </c>
      <c r="EH11" s="25" t="s">
        <v>441</v>
      </c>
      <c r="EI11" s="5"/>
      <c r="EL11" s="25" t="s">
        <v>441</v>
      </c>
      <c r="EM11" s="25" t="s">
        <v>310</v>
      </c>
      <c r="EN11" s="25" t="s">
        <v>441</v>
      </c>
      <c r="EO11" s="25" t="s">
        <v>310</v>
      </c>
      <c r="EP11" s="25" t="s">
        <v>310</v>
      </c>
      <c r="EQ11" s="25" t="s">
        <v>441</v>
      </c>
      <c r="EV11" t="s">
        <v>538</v>
      </c>
      <c r="FN11" t="s">
        <v>573</v>
      </c>
      <c r="FZ11" t="s">
        <v>565</v>
      </c>
    </row>
    <row r="12" spans="1:187">
      <c r="A12" t="s">
        <v>216</v>
      </c>
      <c r="AJ12">
        <v>1</v>
      </c>
      <c r="AK12">
        <v>2</v>
      </c>
      <c r="AL12">
        <v>3</v>
      </c>
      <c r="AM12">
        <v>4</v>
      </c>
      <c r="AN12">
        <v>5</v>
      </c>
      <c r="AO12">
        <v>6</v>
      </c>
      <c r="AS12">
        <v>1</v>
      </c>
      <c r="AT12">
        <v>2</v>
      </c>
      <c r="AU12">
        <v>1</v>
      </c>
      <c r="AV12">
        <v>2</v>
      </c>
      <c r="AW12">
        <v>3</v>
      </c>
      <c r="AX12">
        <v>1</v>
      </c>
      <c r="BA12" t="s">
        <v>363</v>
      </c>
      <c r="BB12">
        <v>4</v>
      </c>
      <c r="BC12">
        <v>5</v>
      </c>
      <c r="BD12">
        <v>6</v>
      </c>
      <c r="BH12">
        <v>4</v>
      </c>
      <c r="BI12">
        <v>5</v>
      </c>
      <c r="BJ12">
        <v>6</v>
      </c>
      <c r="BO12" s="24"/>
      <c r="BP12" s="24" t="s">
        <v>132</v>
      </c>
      <c r="BQ12" s="24" t="s">
        <v>133</v>
      </c>
      <c r="BS12" s="24"/>
      <c r="BU12" t="s">
        <v>402</v>
      </c>
      <c r="CD12" t="s">
        <v>439</v>
      </c>
      <c r="CK12" t="s">
        <v>424</v>
      </c>
      <c r="CS12" t="s">
        <v>449</v>
      </c>
      <c r="CY12" t="s">
        <v>455</v>
      </c>
      <c r="CZ12" t="s">
        <v>456</v>
      </c>
      <c r="DC12" t="s">
        <v>475</v>
      </c>
      <c r="DE12" t="s">
        <v>476</v>
      </c>
      <c r="DJ12" t="s">
        <v>500</v>
      </c>
      <c r="DO12" t="s">
        <v>219</v>
      </c>
      <c r="DW12" s="26">
        <v>1</v>
      </c>
      <c r="DX12" s="26">
        <v>2</v>
      </c>
      <c r="DY12" s="26">
        <v>3</v>
      </c>
      <c r="DZ12" s="26">
        <v>4</v>
      </c>
      <c r="EA12" s="26">
        <v>5</v>
      </c>
      <c r="ED12" s="26">
        <v>1</v>
      </c>
      <c r="EE12" s="26">
        <v>2</v>
      </c>
      <c r="EF12" s="26">
        <v>3</v>
      </c>
      <c r="EG12" s="26">
        <v>4</v>
      </c>
      <c r="EH12" s="26">
        <v>5</v>
      </c>
      <c r="EI12" s="26">
        <v>6</v>
      </c>
      <c r="EL12" s="26">
        <v>1</v>
      </c>
      <c r="EM12" s="26">
        <v>2</v>
      </c>
      <c r="EN12" s="26">
        <v>3</v>
      </c>
      <c r="EO12" s="26">
        <v>4</v>
      </c>
      <c r="EP12" s="26">
        <v>5</v>
      </c>
      <c r="EQ12" s="26">
        <v>6</v>
      </c>
      <c r="ER12" s="26">
        <v>7</v>
      </c>
      <c r="FE12" s="25" t="s">
        <v>338</v>
      </c>
      <c r="FF12" s="25" t="s">
        <v>339</v>
      </c>
      <c r="FG12" s="25" t="s">
        <v>548</v>
      </c>
      <c r="FH12" s="25" t="s">
        <v>525</v>
      </c>
      <c r="FI12" s="25" t="s">
        <v>549</v>
      </c>
      <c r="FJ12" s="25" t="s">
        <v>550</v>
      </c>
      <c r="FO12" t="s">
        <v>574</v>
      </c>
    </row>
    <row r="13" spans="1:187">
      <c r="B13" t="s">
        <v>218</v>
      </c>
      <c r="AA13">
        <v>0</v>
      </c>
      <c r="AB13">
        <v>0</v>
      </c>
      <c r="AC13">
        <v>1</v>
      </c>
      <c r="AD13">
        <v>1</v>
      </c>
      <c r="AE13">
        <v>1</v>
      </c>
      <c r="AF13">
        <v>3</v>
      </c>
      <c r="AJ13" t="s">
        <v>338</v>
      </c>
      <c r="AK13" t="s">
        <v>339</v>
      </c>
      <c r="AS13" t="s">
        <v>132</v>
      </c>
      <c r="AX13" t="s">
        <v>133</v>
      </c>
      <c r="BA13" t="s">
        <v>392</v>
      </c>
      <c r="BH13" t="s">
        <v>384</v>
      </c>
      <c r="BO13" s="23">
        <v>5</v>
      </c>
      <c r="BP13" s="23">
        <v>6</v>
      </c>
      <c r="BQ13" s="23">
        <v>4</v>
      </c>
      <c r="BR13" s="23">
        <v>2</v>
      </c>
      <c r="BS13" s="23">
        <v>3</v>
      </c>
      <c r="CI13" t="s">
        <v>139</v>
      </c>
      <c r="CR13" t="s">
        <v>139</v>
      </c>
      <c r="CW13" t="s">
        <v>404</v>
      </c>
      <c r="CX13" t="s">
        <v>457</v>
      </c>
      <c r="DA13" t="s">
        <v>404</v>
      </c>
      <c r="DB13" t="s">
        <v>457</v>
      </c>
      <c r="DO13" t="s">
        <v>521</v>
      </c>
      <c r="DX13" s="27" t="s">
        <v>517</v>
      </c>
      <c r="DZ13" s="5"/>
      <c r="EA13" s="5"/>
      <c r="EE13" s="27" t="s">
        <v>517</v>
      </c>
      <c r="EF13" s="5"/>
      <c r="EG13" s="5"/>
      <c r="EH13" s="5"/>
      <c r="EM13" s="27" t="s">
        <v>517</v>
      </c>
      <c r="EN13" s="5"/>
      <c r="EO13" s="5"/>
      <c r="EP13" s="5"/>
      <c r="EU13" t="s">
        <v>540</v>
      </c>
      <c r="FD13" t="s">
        <v>409</v>
      </c>
      <c r="FG13" s="27" t="s">
        <v>551</v>
      </c>
      <c r="FN13" t="s">
        <v>575</v>
      </c>
      <c r="FY13" t="s">
        <v>395</v>
      </c>
      <c r="FZ13" s="25">
        <v>3</v>
      </c>
      <c r="GA13" s="25">
        <v>4</v>
      </c>
      <c r="GB13" s="25">
        <v>1</v>
      </c>
      <c r="GC13" s="25">
        <v>5</v>
      </c>
      <c r="GD13" s="25">
        <v>2</v>
      </c>
      <c r="GE13" s="25">
        <v>6</v>
      </c>
    </row>
    <row r="14" spans="1:187">
      <c r="A14" t="s">
        <v>217</v>
      </c>
      <c r="AA14" t="s">
        <v>338</v>
      </c>
      <c r="AB14" t="s">
        <v>339</v>
      </c>
      <c r="AJ14" t="s">
        <v>351</v>
      </c>
      <c r="AK14" t="s">
        <v>352</v>
      </c>
      <c r="AL14" t="s">
        <v>353</v>
      </c>
      <c r="AM14" t="s">
        <v>354</v>
      </c>
      <c r="AS14" t="s">
        <v>356</v>
      </c>
      <c r="AT14" t="s">
        <v>138</v>
      </c>
      <c r="BA14" t="s">
        <v>365</v>
      </c>
      <c r="BI14" t="s">
        <v>385</v>
      </c>
      <c r="CA14" s="22"/>
      <c r="CC14" s="24" t="s">
        <v>132</v>
      </c>
      <c r="CD14" s="24"/>
      <c r="CE14" s="24" t="s">
        <v>133</v>
      </c>
      <c r="CJ14" t="s">
        <v>418</v>
      </c>
      <c r="CS14" t="s">
        <v>450</v>
      </c>
      <c r="CY14" t="s">
        <v>458</v>
      </c>
      <c r="CZ14" t="s">
        <v>459</v>
      </c>
      <c r="DC14" t="s">
        <v>477</v>
      </c>
      <c r="DF14" t="s">
        <v>478</v>
      </c>
      <c r="DJ14" t="s">
        <v>501</v>
      </c>
      <c r="DP14" t="s">
        <v>518</v>
      </c>
      <c r="EM14" s="27" t="s">
        <v>55</v>
      </c>
      <c r="EU14" t="s">
        <v>539</v>
      </c>
      <c r="FE14" t="s">
        <v>552</v>
      </c>
      <c r="FO14" t="s">
        <v>576</v>
      </c>
      <c r="FX14" t="s">
        <v>404</v>
      </c>
      <c r="GA14" s="27" t="s">
        <v>561</v>
      </c>
      <c r="GD14" s="27" t="s">
        <v>562</v>
      </c>
    </row>
    <row r="15" spans="1:187">
      <c r="B15" t="s">
        <v>218</v>
      </c>
      <c r="AA15" t="s">
        <v>343</v>
      </c>
      <c r="AB15" t="s">
        <v>344</v>
      </c>
      <c r="AJ15">
        <v>2</v>
      </c>
      <c r="AK15">
        <v>1</v>
      </c>
      <c r="AL15">
        <v>3</v>
      </c>
      <c r="AM15">
        <v>4</v>
      </c>
      <c r="AN15">
        <v>5</v>
      </c>
      <c r="AO15">
        <v>6</v>
      </c>
      <c r="AS15">
        <v>1</v>
      </c>
      <c r="AT15">
        <v>2</v>
      </c>
      <c r="AU15">
        <v>1</v>
      </c>
      <c r="AV15">
        <v>2</v>
      </c>
      <c r="AW15">
        <v>3</v>
      </c>
      <c r="AX15">
        <v>1</v>
      </c>
      <c r="BB15" t="s">
        <v>218</v>
      </c>
      <c r="BI15" t="s">
        <v>372</v>
      </c>
      <c r="BN15" s="22" t="s">
        <v>404</v>
      </c>
      <c r="BO15" s="18" t="s">
        <v>408</v>
      </c>
      <c r="CA15" s="5" t="s">
        <v>395</v>
      </c>
      <c r="CB15" s="23">
        <v>5</v>
      </c>
      <c r="CC15" s="23">
        <v>6</v>
      </c>
      <c r="CD15" s="23">
        <v>4</v>
      </c>
      <c r="CE15" s="23">
        <v>2</v>
      </c>
      <c r="CF15" s="23">
        <v>3</v>
      </c>
      <c r="CK15" t="s">
        <v>417</v>
      </c>
      <c r="CS15" t="s">
        <v>451</v>
      </c>
      <c r="CY15" t="s">
        <v>460</v>
      </c>
      <c r="CZ15" t="s">
        <v>461</v>
      </c>
      <c r="DC15" t="s">
        <v>475</v>
      </c>
      <c r="DE15" t="s">
        <v>479</v>
      </c>
      <c r="DJ15" t="s">
        <v>502</v>
      </c>
      <c r="DQ15" t="s">
        <v>90</v>
      </c>
      <c r="DW15" s="25" t="s">
        <v>441</v>
      </c>
      <c r="DX15" s="25" t="s">
        <v>441</v>
      </c>
      <c r="DY15" s="25" t="s">
        <v>310</v>
      </c>
      <c r="DZ15" s="25" t="s">
        <v>310</v>
      </c>
      <c r="EA15" s="5"/>
      <c r="ED15" s="25" t="s">
        <v>441</v>
      </c>
      <c r="EE15" s="25" t="s">
        <v>441</v>
      </c>
      <c r="EF15" s="25" t="s">
        <v>310</v>
      </c>
      <c r="EG15" s="25" t="s">
        <v>310</v>
      </c>
      <c r="EH15" s="25" t="s">
        <v>441</v>
      </c>
      <c r="EI15" s="5"/>
      <c r="EL15" s="21" t="s">
        <v>522</v>
      </c>
      <c r="EV15" t="s">
        <v>541</v>
      </c>
      <c r="FP15" t="s">
        <v>577</v>
      </c>
      <c r="FZ15" t="s">
        <v>566</v>
      </c>
    </row>
    <row r="16" spans="1:187">
      <c r="A16" t="s">
        <v>219</v>
      </c>
      <c r="AA16">
        <v>0</v>
      </c>
      <c r="AB16">
        <v>0</v>
      </c>
      <c r="AC16">
        <v>1</v>
      </c>
      <c r="AD16">
        <v>1</v>
      </c>
      <c r="AE16">
        <v>1</v>
      </c>
      <c r="AF16">
        <v>3</v>
      </c>
      <c r="AK16" t="s">
        <v>338</v>
      </c>
      <c r="AL16" t="s">
        <v>339</v>
      </c>
      <c r="AS16" t="s">
        <v>132</v>
      </c>
      <c r="AW16" t="s">
        <v>133</v>
      </c>
      <c r="BA16" t="s">
        <v>364</v>
      </c>
      <c r="BI16" t="s">
        <v>373</v>
      </c>
      <c r="BJ16" t="s">
        <v>386</v>
      </c>
      <c r="CA16" t="s">
        <v>404</v>
      </c>
      <c r="CB16" t="s">
        <v>430</v>
      </c>
      <c r="CJ16" t="s">
        <v>420</v>
      </c>
      <c r="CQ16" t="s">
        <v>467</v>
      </c>
      <c r="CW16" t="s">
        <v>409</v>
      </c>
      <c r="CX16" t="s">
        <v>453</v>
      </c>
      <c r="DA16" t="s">
        <v>409</v>
      </c>
      <c r="DB16" t="s">
        <v>453</v>
      </c>
      <c r="DP16" t="s">
        <v>139</v>
      </c>
      <c r="DW16" s="26">
        <v>1</v>
      </c>
      <c r="DX16" s="26">
        <v>2</v>
      </c>
      <c r="DY16" s="26">
        <v>3</v>
      </c>
      <c r="DZ16" s="26">
        <v>4</v>
      </c>
      <c r="EA16" s="26">
        <v>5</v>
      </c>
      <c r="ED16" s="26">
        <v>1</v>
      </c>
      <c r="EE16" s="26">
        <v>2</v>
      </c>
      <c r="EF16" s="26">
        <v>3</v>
      </c>
      <c r="EG16" s="26">
        <v>4</v>
      </c>
      <c r="EH16" s="26">
        <v>5</v>
      </c>
      <c r="EI16" s="26">
        <v>6</v>
      </c>
      <c r="EW16" t="s">
        <v>222</v>
      </c>
      <c r="FE16" s="25" t="s">
        <v>338</v>
      </c>
      <c r="FF16" s="25" t="s">
        <v>339</v>
      </c>
      <c r="FG16" s="25" t="s">
        <v>548</v>
      </c>
      <c r="FH16" s="25" t="s">
        <v>525</v>
      </c>
      <c r="FI16" s="25" t="s">
        <v>549</v>
      </c>
      <c r="FJ16" s="25" t="s">
        <v>550</v>
      </c>
      <c r="FP16" t="s">
        <v>578</v>
      </c>
      <c r="FZ16" t="s">
        <v>567</v>
      </c>
    </row>
    <row r="17" spans="1:187">
      <c r="A17" t="s">
        <v>220</v>
      </c>
      <c r="H17" t="s">
        <v>228</v>
      </c>
      <c r="AA17" t="s">
        <v>338</v>
      </c>
      <c r="AC17" t="s">
        <v>339</v>
      </c>
      <c r="AJ17" t="s">
        <v>351</v>
      </c>
      <c r="AK17" t="s">
        <v>352</v>
      </c>
      <c r="AL17" t="s">
        <v>344</v>
      </c>
      <c r="AS17" t="s">
        <v>357</v>
      </c>
      <c r="AT17" t="s">
        <v>361</v>
      </c>
      <c r="AU17" t="s">
        <v>358</v>
      </c>
      <c r="AV17" t="s">
        <v>359</v>
      </c>
      <c r="BB17" t="s">
        <v>366</v>
      </c>
      <c r="BI17" t="s">
        <v>387</v>
      </c>
      <c r="BJ17" t="s">
        <v>390</v>
      </c>
      <c r="BO17" s="24"/>
      <c r="BQ17" s="24" t="s">
        <v>132</v>
      </c>
      <c r="BR17" s="24" t="s">
        <v>133</v>
      </c>
      <c r="BS17" s="24"/>
      <c r="CC17" t="s">
        <v>431</v>
      </c>
      <c r="CK17" t="s">
        <v>419</v>
      </c>
      <c r="CR17" t="s">
        <v>492</v>
      </c>
      <c r="CY17" t="s">
        <v>462</v>
      </c>
      <c r="DC17" t="s">
        <v>480</v>
      </c>
      <c r="DJ17" t="s">
        <v>504</v>
      </c>
      <c r="DQ17" t="s">
        <v>523</v>
      </c>
      <c r="DY17" s="27" t="s">
        <v>517</v>
      </c>
      <c r="DZ17" s="5"/>
      <c r="EA17" s="5"/>
      <c r="EF17" s="27" t="s">
        <v>517</v>
      </c>
      <c r="EG17" s="5"/>
      <c r="EH17" s="5"/>
      <c r="EL17" s="25" t="s">
        <v>441</v>
      </c>
      <c r="EM17" s="25" t="s">
        <v>310</v>
      </c>
      <c r="EN17" s="25" t="s">
        <v>441</v>
      </c>
      <c r="EO17" s="25" t="s">
        <v>310</v>
      </c>
      <c r="EP17" s="25" t="s">
        <v>310</v>
      </c>
      <c r="EQ17" s="25" t="s">
        <v>441</v>
      </c>
      <c r="EW17" t="s">
        <v>90</v>
      </c>
      <c r="FD17" t="s">
        <v>412</v>
      </c>
      <c r="FH17" s="27" t="s">
        <v>551</v>
      </c>
      <c r="FM17" t="s">
        <v>579</v>
      </c>
    </row>
    <row r="18" spans="1:187">
      <c r="B18" t="s">
        <v>221</v>
      </c>
      <c r="AA18" t="s">
        <v>345</v>
      </c>
      <c r="AB18" t="s">
        <v>346</v>
      </c>
      <c r="AC18" t="s">
        <v>347</v>
      </c>
      <c r="AD18" t="s">
        <v>344</v>
      </c>
      <c r="AJ18">
        <v>2</v>
      </c>
      <c r="AK18">
        <v>1</v>
      </c>
      <c r="AL18">
        <v>3</v>
      </c>
      <c r="AM18">
        <v>4</v>
      </c>
      <c r="AN18">
        <v>5</v>
      </c>
      <c r="AO18">
        <v>6</v>
      </c>
      <c r="AS18">
        <v>3</v>
      </c>
      <c r="AT18">
        <v>2</v>
      </c>
      <c r="AU18">
        <v>1</v>
      </c>
      <c r="AV18">
        <v>2</v>
      </c>
      <c r="AW18">
        <v>3</v>
      </c>
      <c r="AX18">
        <v>1</v>
      </c>
      <c r="BC18" t="s">
        <v>367</v>
      </c>
      <c r="BI18" t="s">
        <v>388</v>
      </c>
      <c r="BJ18" t="s">
        <v>391</v>
      </c>
      <c r="BO18" s="23">
        <v>5</v>
      </c>
      <c r="BP18" s="23">
        <v>6</v>
      </c>
      <c r="BQ18" s="23">
        <v>4</v>
      </c>
      <c r="BR18" s="23">
        <v>2</v>
      </c>
      <c r="BS18" s="23">
        <v>3</v>
      </c>
      <c r="CD18" t="s">
        <v>432</v>
      </c>
      <c r="CI18" t="s">
        <v>399</v>
      </c>
      <c r="CQ18" t="s">
        <v>139</v>
      </c>
      <c r="CY18" t="s">
        <v>455</v>
      </c>
      <c r="CZ18" t="s">
        <v>463</v>
      </c>
      <c r="DC18" t="s">
        <v>455</v>
      </c>
      <c r="DE18" t="s">
        <v>481</v>
      </c>
      <c r="DJ18" t="s">
        <v>505</v>
      </c>
      <c r="DO18" t="s">
        <v>530</v>
      </c>
      <c r="DY18" s="27" t="s">
        <v>55</v>
      </c>
      <c r="ED18" s="5"/>
      <c r="EE18" s="5"/>
      <c r="EF18" s="27" t="s">
        <v>55</v>
      </c>
      <c r="EL18" s="26">
        <v>1</v>
      </c>
      <c r="EM18" s="26">
        <v>2</v>
      </c>
      <c r="EN18" s="26">
        <v>3</v>
      </c>
      <c r="EO18" s="26">
        <v>4</v>
      </c>
      <c r="EP18" s="26">
        <v>5</v>
      </c>
      <c r="EQ18" s="26">
        <v>6</v>
      </c>
      <c r="ER18" s="26">
        <v>7</v>
      </c>
      <c r="EU18" t="s">
        <v>542</v>
      </c>
      <c r="FE18" t="s">
        <v>553</v>
      </c>
      <c r="FF18" t="s">
        <v>554</v>
      </c>
      <c r="FY18" t="s">
        <v>395</v>
      </c>
      <c r="FZ18" s="25">
        <v>6</v>
      </c>
      <c r="GA18" s="25">
        <v>4</v>
      </c>
      <c r="GB18" s="25">
        <v>1</v>
      </c>
      <c r="GC18" s="25">
        <v>5</v>
      </c>
      <c r="GD18" s="25">
        <v>2</v>
      </c>
      <c r="GE18" s="25">
        <v>3</v>
      </c>
    </row>
    <row r="19" spans="1:187">
      <c r="C19" t="s">
        <v>222</v>
      </c>
      <c r="J19" s="9" t="s">
        <v>229</v>
      </c>
      <c r="AA19">
        <v>0</v>
      </c>
      <c r="AB19">
        <v>1</v>
      </c>
      <c r="AC19">
        <v>0</v>
      </c>
      <c r="AD19">
        <v>1</v>
      </c>
      <c r="AE19">
        <v>1</v>
      </c>
      <c r="AF19">
        <v>3</v>
      </c>
      <c r="AK19" t="s">
        <v>338</v>
      </c>
      <c r="AM19" t="s">
        <v>339</v>
      </c>
      <c r="AT19" t="s">
        <v>132</v>
      </c>
      <c r="AV19" t="s">
        <v>133</v>
      </c>
      <c r="BB19" t="s">
        <v>368</v>
      </c>
      <c r="CC19" t="s">
        <v>433</v>
      </c>
      <c r="CR19" t="s">
        <v>468</v>
      </c>
      <c r="CW19" t="s">
        <v>412</v>
      </c>
      <c r="CX19" t="s">
        <v>457</v>
      </c>
      <c r="DA19" t="s">
        <v>412</v>
      </c>
      <c r="DB19" t="s">
        <v>453</v>
      </c>
      <c r="DO19" t="s">
        <v>531</v>
      </c>
      <c r="DW19" s="21" t="s">
        <v>522</v>
      </c>
      <c r="ED19" s="21" t="s">
        <v>522</v>
      </c>
      <c r="EE19" s="5"/>
      <c r="EF19" s="5"/>
      <c r="EM19" s="27" t="s">
        <v>517</v>
      </c>
      <c r="EN19" s="5"/>
      <c r="EO19" s="5"/>
      <c r="EP19" s="5"/>
      <c r="EV19" t="s">
        <v>543</v>
      </c>
      <c r="FX19" t="s">
        <v>409</v>
      </c>
      <c r="GB19" s="27" t="s">
        <v>561</v>
      </c>
      <c r="GD19" s="27" t="s">
        <v>562</v>
      </c>
    </row>
    <row r="20" spans="1:187">
      <c r="A20" t="s">
        <v>223</v>
      </c>
      <c r="AB20" t="s">
        <v>338</v>
      </c>
      <c r="AD20" t="s">
        <v>339</v>
      </c>
      <c r="AJ20" t="s">
        <v>351</v>
      </c>
      <c r="AK20" t="s">
        <v>352</v>
      </c>
      <c r="AL20" t="s">
        <v>353</v>
      </c>
      <c r="AM20" t="s">
        <v>354</v>
      </c>
      <c r="AS20" t="s">
        <v>360</v>
      </c>
      <c r="AT20" t="s">
        <v>136</v>
      </c>
      <c r="BA20" t="s">
        <v>383</v>
      </c>
      <c r="BN20" s="22" t="s">
        <v>409</v>
      </c>
      <c r="BO20" s="18" t="s">
        <v>410</v>
      </c>
      <c r="CY20" t="s">
        <v>464</v>
      </c>
      <c r="CZ20" t="s">
        <v>465</v>
      </c>
      <c r="DC20" t="s">
        <v>482</v>
      </c>
      <c r="DJ20" t="s">
        <v>506</v>
      </c>
      <c r="DP20" t="s">
        <v>526</v>
      </c>
      <c r="EM20" s="27" t="s">
        <v>55</v>
      </c>
      <c r="EV20" t="s">
        <v>544</v>
      </c>
      <c r="FE20" s="34" t="s">
        <v>338</v>
      </c>
      <c r="FF20" s="25" t="s">
        <v>339</v>
      </c>
      <c r="FG20" s="25" t="s">
        <v>548</v>
      </c>
      <c r="FH20" s="33" t="s">
        <v>525</v>
      </c>
      <c r="FI20" s="25" t="s">
        <v>549</v>
      </c>
      <c r="FJ20" s="25" t="s">
        <v>550</v>
      </c>
      <c r="FZ20" t="s">
        <v>563</v>
      </c>
    </row>
    <row r="21" spans="1:187">
      <c r="A21" t="s">
        <v>225</v>
      </c>
      <c r="H21" t="s">
        <v>228</v>
      </c>
      <c r="AA21" t="s">
        <v>348</v>
      </c>
      <c r="AB21" t="s">
        <v>344</v>
      </c>
      <c r="AJ21">
        <v>2</v>
      </c>
      <c r="AK21">
        <v>4</v>
      </c>
      <c r="AL21">
        <v>3</v>
      </c>
      <c r="AM21">
        <v>1</v>
      </c>
      <c r="AN21">
        <v>5</v>
      </c>
      <c r="AO21">
        <v>6</v>
      </c>
      <c r="BB21" t="s">
        <v>369</v>
      </c>
      <c r="CA21" s="22"/>
      <c r="CD21" s="24" t="s">
        <v>434</v>
      </c>
      <c r="CE21" s="24"/>
      <c r="CY21" t="s">
        <v>460</v>
      </c>
      <c r="CZ21" t="s">
        <v>466</v>
      </c>
      <c r="DC21" t="s">
        <v>455</v>
      </c>
      <c r="DE21" t="s">
        <v>483</v>
      </c>
      <c r="DJ21" t="s">
        <v>507</v>
      </c>
      <c r="DO21" t="s">
        <v>529</v>
      </c>
      <c r="DW21" s="25" t="s">
        <v>441</v>
      </c>
      <c r="DX21" s="25" t="s">
        <v>441</v>
      </c>
      <c r="DY21" s="25" t="s">
        <v>310</v>
      </c>
      <c r="DZ21" s="25" t="s">
        <v>310</v>
      </c>
      <c r="EA21" s="5"/>
      <c r="ED21" s="25" t="s">
        <v>441</v>
      </c>
      <c r="EE21" s="25" t="s">
        <v>441</v>
      </c>
      <c r="EF21" s="25" t="s">
        <v>310</v>
      </c>
      <c r="EG21" s="25" t="s">
        <v>310</v>
      </c>
      <c r="EH21" s="25" t="s">
        <v>441</v>
      </c>
      <c r="EI21" s="5"/>
      <c r="EL21" s="21" t="s">
        <v>522</v>
      </c>
      <c r="EW21" t="s">
        <v>545</v>
      </c>
      <c r="FD21" t="s">
        <v>555</v>
      </c>
      <c r="FE21" s="27" t="s">
        <v>517</v>
      </c>
      <c r="FH21" s="27" t="s">
        <v>551</v>
      </c>
      <c r="FZ21" t="s">
        <v>564</v>
      </c>
    </row>
    <row r="22" spans="1:187">
      <c r="B22" t="s">
        <v>224</v>
      </c>
      <c r="AA22">
        <v>0</v>
      </c>
      <c r="AB22">
        <v>1</v>
      </c>
      <c r="AC22">
        <v>0</v>
      </c>
      <c r="AD22">
        <v>1</v>
      </c>
      <c r="AE22">
        <v>1</v>
      </c>
      <c r="AF22">
        <v>3</v>
      </c>
      <c r="AL22" t="s">
        <v>338</v>
      </c>
      <c r="AN22" t="s">
        <v>339</v>
      </c>
      <c r="BC22" t="s">
        <v>370</v>
      </c>
      <c r="BO22" s="24"/>
      <c r="BR22" s="24" t="s">
        <v>132</v>
      </c>
      <c r="BS22" s="24" t="s">
        <v>133</v>
      </c>
      <c r="CA22" s="5" t="s">
        <v>395</v>
      </c>
      <c r="CB22" s="23">
        <v>5</v>
      </c>
      <c r="CC22" s="23">
        <v>6</v>
      </c>
      <c r="CD22" s="23">
        <v>4</v>
      </c>
      <c r="CE22" s="23">
        <v>2</v>
      </c>
      <c r="CF22" s="23">
        <v>3</v>
      </c>
      <c r="CW22" s="9" t="s">
        <v>469</v>
      </c>
      <c r="CX22" t="s">
        <v>457</v>
      </c>
      <c r="DA22" t="s">
        <v>484</v>
      </c>
      <c r="DB22" t="s">
        <v>457</v>
      </c>
      <c r="DW22" s="26">
        <v>1</v>
      </c>
      <c r="DX22" s="26">
        <v>2</v>
      </c>
      <c r="DY22" s="26">
        <v>3</v>
      </c>
      <c r="DZ22" s="26">
        <v>4</v>
      </c>
      <c r="EA22" s="26">
        <v>5</v>
      </c>
      <c r="ED22" s="26">
        <v>1</v>
      </c>
      <c r="EE22" s="26">
        <v>2</v>
      </c>
      <c r="EF22" s="26">
        <v>3</v>
      </c>
      <c r="EG22" s="26">
        <v>4</v>
      </c>
      <c r="EH22" s="26">
        <v>5</v>
      </c>
      <c r="EI22" s="26">
        <v>6</v>
      </c>
      <c r="EW22" t="s">
        <v>546</v>
      </c>
      <c r="FE22" s="33" t="s">
        <v>525</v>
      </c>
      <c r="FF22" s="25" t="s">
        <v>339</v>
      </c>
      <c r="FG22" s="25" t="s">
        <v>548</v>
      </c>
      <c r="FH22" s="34" t="s">
        <v>338</v>
      </c>
      <c r="FI22" s="25" t="s">
        <v>549</v>
      </c>
      <c r="FJ22" s="25" t="s">
        <v>550</v>
      </c>
      <c r="FZ22" s="25">
        <v>6</v>
      </c>
      <c r="GA22" s="25">
        <v>4</v>
      </c>
      <c r="GB22" s="33">
        <v>2</v>
      </c>
      <c r="GC22" s="25">
        <v>5</v>
      </c>
      <c r="GD22" s="33">
        <v>1</v>
      </c>
      <c r="GE22" s="25">
        <v>3</v>
      </c>
    </row>
    <row r="23" spans="1:187">
      <c r="C23" t="s">
        <v>226</v>
      </c>
      <c r="AB23" t="s">
        <v>338</v>
      </c>
      <c r="AE23" t="s">
        <v>339</v>
      </c>
      <c r="AJ23" t="s">
        <v>351</v>
      </c>
      <c r="AK23" t="s">
        <v>352</v>
      </c>
      <c r="AL23" t="s">
        <v>344</v>
      </c>
      <c r="BB23" t="s">
        <v>371</v>
      </c>
      <c r="BO23" s="23">
        <v>5</v>
      </c>
      <c r="BP23" s="23">
        <v>6</v>
      </c>
      <c r="BQ23" s="23">
        <v>4</v>
      </c>
      <c r="BR23" s="23">
        <v>2</v>
      </c>
      <c r="BS23" s="23">
        <v>3</v>
      </c>
      <c r="CA23" t="s">
        <v>409</v>
      </c>
      <c r="CB23" t="s">
        <v>435</v>
      </c>
      <c r="CX23" t="s">
        <v>139</v>
      </c>
      <c r="DC23" t="s">
        <v>485</v>
      </c>
      <c r="DF23" t="s">
        <v>486</v>
      </c>
      <c r="DJ23" t="s">
        <v>508</v>
      </c>
      <c r="DY23" s="27" t="s">
        <v>517</v>
      </c>
      <c r="DZ23" s="5"/>
      <c r="EA23" s="5"/>
      <c r="EF23" s="27" t="s">
        <v>517</v>
      </c>
      <c r="EG23" s="5"/>
      <c r="EH23" s="5"/>
      <c r="EL23" s="25" t="s">
        <v>441</v>
      </c>
      <c r="EM23" s="25" t="s">
        <v>310</v>
      </c>
      <c r="EN23" s="25" t="s">
        <v>441</v>
      </c>
      <c r="EO23" s="25" t="s">
        <v>310</v>
      </c>
      <c r="EP23" s="25" t="s">
        <v>310</v>
      </c>
      <c r="EQ23" s="25" t="s">
        <v>441</v>
      </c>
      <c r="EU23" t="s">
        <v>547</v>
      </c>
      <c r="FE23" t="s">
        <v>556</v>
      </c>
      <c r="GB23" s="27" t="s">
        <v>561</v>
      </c>
      <c r="GD23" s="27" t="s">
        <v>562</v>
      </c>
    </row>
    <row r="24" spans="1:187">
      <c r="C24" t="s">
        <v>227</v>
      </c>
      <c r="AA24" t="s">
        <v>343</v>
      </c>
      <c r="AB24" t="s">
        <v>344</v>
      </c>
      <c r="AJ24">
        <v>2</v>
      </c>
      <c r="AK24">
        <v>4</v>
      </c>
      <c r="AL24">
        <v>3</v>
      </c>
      <c r="AM24">
        <v>1</v>
      </c>
      <c r="AN24">
        <v>5</v>
      </c>
      <c r="AO24">
        <v>6</v>
      </c>
      <c r="BA24" t="s">
        <v>374</v>
      </c>
      <c r="CC24" t="s">
        <v>436</v>
      </c>
      <c r="CY24" t="s">
        <v>470</v>
      </c>
      <c r="DC24" t="s">
        <v>475</v>
      </c>
      <c r="DE24" t="s">
        <v>461</v>
      </c>
      <c r="DJ24" t="s">
        <v>509</v>
      </c>
      <c r="DZ24" s="27" t="s">
        <v>55</v>
      </c>
      <c r="ED24" s="5"/>
      <c r="EE24" s="5"/>
      <c r="EF24" s="5"/>
      <c r="EG24" s="27" t="s">
        <v>55</v>
      </c>
      <c r="EL24" s="26">
        <v>1</v>
      </c>
      <c r="EM24" s="26">
        <v>2</v>
      </c>
      <c r="EN24" s="26">
        <v>3</v>
      </c>
      <c r="EO24" s="26">
        <v>4</v>
      </c>
      <c r="EP24" s="26">
        <v>5</v>
      </c>
      <c r="EQ24" s="26">
        <v>6</v>
      </c>
      <c r="ER24" s="26">
        <v>7</v>
      </c>
      <c r="FZ24" t="s">
        <v>565</v>
      </c>
    </row>
    <row r="25" spans="1:187">
      <c r="AA25">
        <v>0</v>
      </c>
      <c r="AB25">
        <v>1</v>
      </c>
      <c r="AC25">
        <v>0</v>
      </c>
      <c r="AD25">
        <v>1</v>
      </c>
      <c r="AE25">
        <v>1</v>
      </c>
      <c r="AF25">
        <v>3</v>
      </c>
      <c r="AL25" t="s">
        <v>338</v>
      </c>
      <c r="AO25" t="s">
        <v>339</v>
      </c>
      <c r="BA25" t="s">
        <v>372</v>
      </c>
      <c r="BN25" s="22" t="s">
        <v>412</v>
      </c>
      <c r="BO25" s="18" t="s">
        <v>411</v>
      </c>
      <c r="CC25" t="s">
        <v>437</v>
      </c>
      <c r="DA25" t="s">
        <v>487</v>
      </c>
      <c r="DB25" t="s">
        <v>453</v>
      </c>
      <c r="DW25" s="21" t="s">
        <v>524</v>
      </c>
      <c r="ED25" s="21" t="s">
        <v>524</v>
      </c>
      <c r="EE25" s="5"/>
      <c r="EF25" s="5"/>
      <c r="EM25" s="27" t="s">
        <v>517</v>
      </c>
      <c r="EN25" s="5"/>
      <c r="EO25" s="5"/>
      <c r="EP25" s="5"/>
      <c r="FE25" s="25" t="s">
        <v>525</v>
      </c>
      <c r="FF25" s="34" t="s">
        <v>339</v>
      </c>
      <c r="FG25" s="33" t="s">
        <v>548</v>
      </c>
      <c r="FH25" s="25" t="s">
        <v>338</v>
      </c>
      <c r="FI25" s="25" t="s">
        <v>549</v>
      </c>
      <c r="FJ25" s="25" t="s">
        <v>550</v>
      </c>
    </row>
    <row r="26" spans="1:187">
      <c r="AB26" t="s">
        <v>338</v>
      </c>
      <c r="AF26" t="s">
        <v>339</v>
      </c>
      <c r="AJ26" t="s">
        <v>351</v>
      </c>
      <c r="AK26" t="s">
        <v>352</v>
      </c>
      <c r="AL26" t="s">
        <v>353</v>
      </c>
      <c r="AM26" t="s">
        <v>354</v>
      </c>
      <c r="BA26" t="s">
        <v>373</v>
      </c>
      <c r="CD26" t="s">
        <v>438</v>
      </c>
      <c r="CX26" t="s">
        <v>471</v>
      </c>
      <c r="DC26" t="s">
        <v>488</v>
      </c>
      <c r="DJ26" t="s">
        <v>510</v>
      </c>
      <c r="EM26" s="27" t="s">
        <v>55</v>
      </c>
      <c r="FD26" t="s">
        <v>557</v>
      </c>
      <c r="FF26" s="27" t="s">
        <v>517</v>
      </c>
      <c r="FG26" s="27" t="s">
        <v>551</v>
      </c>
      <c r="FY26" t="s">
        <v>395</v>
      </c>
      <c r="FZ26" s="25">
        <v>6</v>
      </c>
      <c r="GA26" s="25">
        <v>4</v>
      </c>
      <c r="GB26" s="25">
        <v>2</v>
      </c>
      <c r="GC26" s="25">
        <v>5</v>
      </c>
      <c r="GD26" s="25">
        <v>1</v>
      </c>
      <c r="GE26" s="25">
        <v>3</v>
      </c>
    </row>
    <row r="27" spans="1:187">
      <c r="AA27" t="s">
        <v>345</v>
      </c>
      <c r="AB27" t="s">
        <v>346</v>
      </c>
      <c r="AC27" t="s">
        <v>347</v>
      </c>
      <c r="AD27" t="s">
        <v>349</v>
      </c>
      <c r="AE27" t="s">
        <v>350</v>
      </c>
      <c r="BB27" t="s">
        <v>376</v>
      </c>
      <c r="DC27" t="s">
        <v>455</v>
      </c>
      <c r="DE27" t="s">
        <v>489</v>
      </c>
      <c r="DJ27" t="s">
        <v>511</v>
      </c>
      <c r="DW27" s="25" t="s">
        <v>441</v>
      </c>
      <c r="DX27" s="25" t="s">
        <v>441</v>
      </c>
      <c r="DY27" s="25" t="s">
        <v>310</v>
      </c>
      <c r="DZ27" s="25" t="s">
        <v>310</v>
      </c>
      <c r="EA27" s="5"/>
      <c r="ED27" s="25" t="s">
        <v>441</v>
      </c>
      <c r="EE27" s="25" t="s">
        <v>441</v>
      </c>
      <c r="EF27" s="25" t="s">
        <v>310</v>
      </c>
      <c r="EG27" s="25" t="s">
        <v>310</v>
      </c>
      <c r="EH27" s="25" t="s">
        <v>441</v>
      </c>
      <c r="EI27" s="5"/>
      <c r="EL27" s="21" t="s">
        <v>522</v>
      </c>
      <c r="FE27" s="25" t="s">
        <v>525</v>
      </c>
      <c r="FF27" s="33" t="s">
        <v>548</v>
      </c>
      <c r="FG27" s="34" t="s">
        <v>339</v>
      </c>
      <c r="FH27" s="25" t="s">
        <v>338</v>
      </c>
      <c r="FI27" s="25" t="s">
        <v>549</v>
      </c>
      <c r="FJ27" s="25" t="s">
        <v>550</v>
      </c>
      <c r="FX27" s="9" t="s">
        <v>469</v>
      </c>
      <c r="GC27" s="27" t="s">
        <v>569</v>
      </c>
    </row>
    <row r="28" spans="1:187">
      <c r="BB28" t="s">
        <v>389</v>
      </c>
      <c r="DA28" s="9" t="s">
        <v>469</v>
      </c>
      <c r="DB28" t="s">
        <v>453</v>
      </c>
      <c r="DW28" s="26">
        <v>1</v>
      </c>
      <c r="DX28" s="26">
        <v>2</v>
      </c>
      <c r="DY28" s="26">
        <v>3</v>
      </c>
      <c r="DZ28" s="26">
        <v>4</v>
      </c>
      <c r="EA28" s="26">
        <v>5</v>
      </c>
      <c r="ED28" s="26">
        <v>1</v>
      </c>
      <c r="EE28" s="26">
        <v>2</v>
      </c>
      <c r="EF28" s="26">
        <v>3</v>
      </c>
      <c r="EG28" s="26">
        <v>4</v>
      </c>
      <c r="EH28" s="26">
        <v>5</v>
      </c>
      <c r="EI28" s="26">
        <v>6</v>
      </c>
      <c r="EN28" s="28" t="s">
        <v>525</v>
      </c>
      <c r="FE28" t="s">
        <v>556</v>
      </c>
    </row>
    <row r="29" spans="1:187">
      <c r="BA29" t="s">
        <v>377</v>
      </c>
      <c r="DC29" t="s">
        <v>490</v>
      </c>
      <c r="DF29" t="s">
        <v>491</v>
      </c>
      <c r="DJ29" t="s">
        <v>527</v>
      </c>
      <c r="DY29" s="27" t="s">
        <v>517</v>
      </c>
      <c r="DZ29" s="5"/>
      <c r="EA29" s="5"/>
      <c r="EF29" s="27" t="s">
        <v>517</v>
      </c>
      <c r="EG29" s="5"/>
      <c r="EH29" s="5"/>
      <c r="FX29" t="s">
        <v>570</v>
      </c>
    </row>
    <row r="30" spans="1:187">
      <c r="BB30" t="s">
        <v>378</v>
      </c>
      <c r="DJ30" t="s">
        <v>528</v>
      </c>
      <c r="DZ30" s="27" t="s">
        <v>55</v>
      </c>
      <c r="ED30" s="5"/>
      <c r="EE30" s="5"/>
      <c r="EF30" s="5"/>
      <c r="EG30" s="27" t="s">
        <v>55</v>
      </c>
      <c r="EL30" s="25" t="s">
        <v>441</v>
      </c>
      <c r="EM30" s="25" t="s">
        <v>310</v>
      </c>
      <c r="EN30" s="25" t="s">
        <v>441</v>
      </c>
      <c r="EO30" s="25" t="s">
        <v>310</v>
      </c>
      <c r="EP30" s="25" t="s">
        <v>310</v>
      </c>
      <c r="EQ30" s="25" t="s">
        <v>441</v>
      </c>
      <c r="FD30" t="s">
        <v>547</v>
      </c>
    </row>
    <row r="31" spans="1:187">
      <c r="BB31" t="s">
        <v>379</v>
      </c>
      <c r="DB31" t="s">
        <v>493</v>
      </c>
      <c r="DW31" s="21" t="s">
        <v>524</v>
      </c>
      <c r="ED31" s="21" t="s">
        <v>524</v>
      </c>
      <c r="EE31" s="5"/>
      <c r="EF31" s="5"/>
      <c r="EL31" s="26">
        <v>1</v>
      </c>
      <c r="EM31" s="29">
        <v>3</v>
      </c>
      <c r="EN31" s="26">
        <v>3</v>
      </c>
      <c r="EO31" s="26">
        <v>4</v>
      </c>
      <c r="EP31" s="26">
        <v>5</v>
      </c>
      <c r="EQ31" s="26">
        <v>6</v>
      </c>
      <c r="ER31" s="26">
        <v>7</v>
      </c>
      <c r="FE31" s="25" t="s">
        <v>525</v>
      </c>
      <c r="FF31" s="25" t="s">
        <v>548</v>
      </c>
      <c r="FG31" s="25" t="s">
        <v>339</v>
      </c>
      <c r="FH31" s="25" t="s">
        <v>338</v>
      </c>
      <c r="FI31" s="25" t="s">
        <v>549</v>
      </c>
      <c r="FJ31" s="25" t="s">
        <v>550</v>
      </c>
    </row>
    <row r="32" spans="1:187">
      <c r="BC32" t="s">
        <v>375</v>
      </c>
      <c r="BF32" t="s">
        <v>393</v>
      </c>
      <c r="EA32" s="28" t="s">
        <v>525</v>
      </c>
      <c r="EH32" s="28" t="s">
        <v>525</v>
      </c>
      <c r="EM32" s="27" t="s">
        <v>517</v>
      </c>
      <c r="EN32" s="5"/>
      <c r="EO32" s="5"/>
      <c r="EP32" s="5"/>
    </row>
    <row r="33" spans="53:148">
      <c r="BA33" t="s">
        <v>380</v>
      </c>
      <c r="EM33" s="27" t="s">
        <v>55</v>
      </c>
    </row>
    <row r="34" spans="53:148">
      <c r="BB34" t="s">
        <v>378</v>
      </c>
      <c r="DW34" s="25" t="s">
        <v>441</v>
      </c>
      <c r="DX34" s="25" t="s">
        <v>441</v>
      </c>
      <c r="DY34" s="25" t="s">
        <v>310</v>
      </c>
      <c r="DZ34" s="25" t="s">
        <v>310</v>
      </c>
      <c r="EA34" s="5"/>
      <c r="ED34" s="25" t="s">
        <v>441</v>
      </c>
      <c r="EE34" s="25" t="s">
        <v>441</v>
      </c>
      <c r="EF34" s="25" t="s">
        <v>310</v>
      </c>
      <c r="EG34" s="25" t="s">
        <v>310</v>
      </c>
      <c r="EH34" s="25" t="s">
        <v>441</v>
      </c>
      <c r="EI34" s="5"/>
      <c r="EL34" s="21" t="s">
        <v>522</v>
      </c>
    </row>
    <row r="35" spans="53:148">
      <c r="BB35" t="s">
        <v>381</v>
      </c>
      <c r="DW35" s="26">
        <v>1</v>
      </c>
      <c r="DX35" s="26">
        <v>2</v>
      </c>
      <c r="DY35" s="29">
        <v>5</v>
      </c>
      <c r="DZ35" s="26">
        <v>4</v>
      </c>
      <c r="EA35" s="26">
        <v>5</v>
      </c>
      <c r="ED35" s="26">
        <v>1</v>
      </c>
      <c r="EE35" s="26">
        <v>2</v>
      </c>
      <c r="EF35" s="29">
        <v>5</v>
      </c>
      <c r="EG35" s="26">
        <v>4</v>
      </c>
      <c r="EH35" s="26">
        <v>5</v>
      </c>
      <c r="EI35" s="26">
        <v>6</v>
      </c>
      <c r="EM35" s="28" t="s">
        <v>525</v>
      </c>
    </row>
    <row r="36" spans="53:148">
      <c r="BC36" t="s">
        <v>382</v>
      </c>
      <c r="DY36" s="27" t="s">
        <v>517</v>
      </c>
      <c r="DZ36" s="5"/>
      <c r="EA36" s="5"/>
      <c r="EF36" s="27" t="s">
        <v>517</v>
      </c>
      <c r="EG36" s="5"/>
      <c r="EH36" s="5"/>
    </row>
    <row r="37" spans="53:148">
      <c r="DZ37" s="27" t="s">
        <v>55</v>
      </c>
      <c r="ED37" s="5"/>
      <c r="EE37" s="5"/>
      <c r="EF37" s="5"/>
      <c r="EG37" s="27" t="s">
        <v>55</v>
      </c>
      <c r="EL37" s="25" t="s">
        <v>441</v>
      </c>
      <c r="EM37" s="25" t="s">
        <v>310</v>
      </c>
      <c r="EN37" s="25" t="s">
        <v>441</v>
      </c>
      <c r="EO37" s="25" t="s">
        <v>310</v>
      </c>
      <c r="EP37" s="25" t="s">
        <v>310</v>
      </c>
      <c r="EQ37" s="25" t="s">
        <v>441</v>
      </c>
    </row>
    <row r="38" spans="53:148">
      <c r="DW38" s="21" t="s">
        <v>524</v>
      </c>
      <c r="ED38" s="21" t="s">
        <v>524</v>
      </c>
      <c r="EE38" s="5"/>
      <c r="EF38" s="5"/>
      <c r="EL38" s="26">
        <v>1</v>
      </c>
      <c r="EM38" s="26">
        <v>3</v>
      </c>
      <c r="EN38" s="29">
        <v>2</v>
      </c>
      <c r="EO38" s="26">
        <v>4</v>
      </c>
      <c r="EP38" s="26">
        <v>5</v>
      </c>
      <c r="EQ38" s="26">
        <v>6</v>
      </c>
      <c r="ER38" s="26">
        <v>7</v>
      </c>
    </row>
    <row r="39" spans="53:148">
      <c r="DY39" s="28" t="s">
        <v>525</v>
      </c>
      <c r="EF39" s="28" t="s">
        <v>525</v>
      </c>
      <c r="EN39" s="27" t="s">
        <v>517</v>
      </c>
      <c r="EO39" s="5"/>
      <c r="EP39" s="5"/>
    </row>
    <row r="40" spans="53:148">
      <c r="EM40" s="27" t="s">
        <v>55</v>
      </c>
    </row>
    <row r="41" spans="53:148">
      <c r="DW41" s="25" t="s">
        <v>441</v>
      </c>
      <c r="DX41" s="25" t="s">
        <v>441</v>
      </c>
      <c r="DY41" s="25" t="s">
        <v>310</v>
      </c>
      <c r="DZ41" s="25" t="s">
        <v>310</v>
      </c>
      <c r="EA41" s="5"/>
      <c r="ED41" s="25" t="s">
        <v>441</v>
      </c>
      <c r="EE41" s="25" t="s">
        <v>441</v>
      </c>
      <c r="EF41" s="25" t="s">
        <v>310</v>
      </c>
      <c r="EG41" s="25" t="s">
        <v>310</v>
      </c>
      <c r="EH41" s="25" t="s">
        <v>441</v>
      </c>
      <c r="EI41" s="5"/>
      <c r="EL41" s="21" t="s">
        <v>219</v>
      </c>
    </row>
    <row r="42" spans="53:148">
      <c r="DW42" s="26">
        <v>1</v>
      </c>
      <c r="DX42" s="26">
        <v>2</v>
      </c>
      <c r="DY42" s="26">
        <v>5</v>
      </c>
      <c r="DZ42" s="29">
        <v>4</v>
      </c>
      <c r="EA42" s="26">
        <v>5</v>
      </c>
      <c r="ED42" s="26">
        <v>1</v>
      </c>
      <c r="EE42" s="26">
        <v>2</v>
      </c>
      <c r="EF42" s="26">
        <v>5</v>
      </c>
      <c r="EG42" s="29">
        <v>4</v>
      </c>
      <c r="EH42" s="26">
        <v>5</v>
      </c>
      <c r="EI42" s="26">
        <v>6</v>
      </c>
      <c r="EN42" s="28" t="s">
        <v>525</v>
      </c>
    </row>
    <row r="43" spans="53:148">
      <c r="DZ43" s="27" t="s">
        <v>517</v>
      </c>
      <c r="EA43" s="5"/>
      <c r="EG43" s="27" t="s">
        <v>517</v>
      </c>
      <c r="EH43" s="5"/>
    </row>
    <row r="44" spans="53:148">
      <c r="DZ44" s="27" t="s">
        <v>55</v>
      </c>
      <c r="ED44" s="5"/>
      <c r="EE44" s="5"/>
      <c r="EF44" s="5"/>
      <c r="EG44" s="27" t="s">
        <v>55</v>
      </c>
      <c r="EL44" s="25" t="s">
        <v>441</v>
      </c>
      <c r="EM44" s="25" t="s">
        <v>310</v>
      </c>
      <c r="EN44" s="25" t="s">
        <v>441</v>
      </c>
      <c r="EO44" s="25" t="s">
        <v>310</v>
      </c>
      <c r="EP44" s="25" t="s">
        <v>310</v>
      </c>
      <c r="EQ44" s="25" t="s">
        <v>441</v>
      </c>
    </row>
    <row r="45" spans="53:148">
      <c r="DW45" s="21" t="s">
        <v>522</v>
      </c>
      <c r="ED45" s="21" t="s">
        <v>522</v>
      </c>
      <c r="EE45" s="5"/>
      <c r="EF45" s="5"/>
      <c r="EL45" s="26">
        <v>1</v>
      </c>
      <c r="EM45" s="26">
        <v>3</v>
      </c>
      <c r="EN45" s="26">
        <v>2</v>
      </c>
      <c r="EO45" s="26">
        <v>4</v>
      </c>
      <c r="EP45" s="26">
        <v>5</v>
      </c>
      <c r="EQ45" s="26">
        <v>6</v>
      </c>
      <c r="ER45" s="26">
        <v>7</v>
      </c>
    </row>
    <row r="46" spans="53:148">
      <c r="DZ46" s="28" t="s">
        <v>525</v>
      </c>
      <c r="EG46" s="28" t="s">
        <v>525</v>
      </c>
      <c r="EN46" s="27" t="s">
        <v>517</v>
      </c>
      <c r="EO46" s="5"/>
      <c r="EP46" s="5"/>
    </row>
    <row r="48" spans="53:148">
      <c r="DW48" s="25" t="s">
        <v>441</v>
      </c>
      <c r="DX48" s="25" t="s">
        <v>441</v>
      </c>
      <c r="DY48" s="25" t="s">
        <v>310</v>
      </c>
      <c r="DZ48" s="25" t="s">
        <v>310</v>
      </c>
      <c r="EA48" s="5"/>
      <c r="ED48" s="25" t="s">
        <v>441</v>
      </c>
      <c r="EE48" s="25" t="s">
        <v>441</v>
      </c>
      <c r="EF48" s="25" t="s">
        <v>310</v>
      </c>
      <c r="EG48" s="25" t="s">
        <v>310</v>
      </c>
      <c r="EH48" s="25" t="s">
        <v>441</v>
      </c>
      <c r="EI48" s="5"/>
      <c r="EL48" s="25" t="s">
        <v>441</v>
      </c>
      <c r="EM48" s="25" t="s">
        <v>310</v>
      </c>
      <c r="EN48" s="25" t="s">
        <v>441</v>
      </c>
      <c r="EO48" s="25" t="s">
        <v>310</v>
      </c>
      <c r="EP48" s="25" t="s">
        <v>310</v>
      </c>
      <c r="EQ48" s="25" t="s">
        <v>441</v>
      </c>
    </row>
    <row r="49" spans="127:148">
      <c r="DW49" s="26">
        <v>1</v>
      </c>
      <c r="DX49" s="26">
        <v>2</v>
      </c>
      <c r="DY49" s="26">
        <v>5</v>
      </c>
      <c r="DZ49" s="26">
        <v>4</v>
      </c>
      <c r="EA49" s="29">
        <v>3</v>
      </c>
      <c r="ED49" s="26">
        <v>1</v>
      </c>
      <c r="EE49" s="26">
        <v>2</v>
      </c>
      <c r="EF49" s="26">
        <v>5</v>
      </c>
      <c r="EG49" s="26">
        <v>4</v>
      </c>
      <c r="EH49" s="29">
        <v>3</v>
      </c>
      <c r="EI49" s="26">
        <v>6</v>
      </c>
      <c r="EL49" s="26">
        <v>1</v>
      </c>
      <c r="EM49" s="26">
        <v>3</v>
      </c>
      <c r="EN49" s="26">
        <v>2</v>
      </c>
      <c r="EO49" s="26">
        <v>4</v>
      </c>
      <c r="EP49" s="26">
        <v>5</v>
      </c>
      <c r="EQ49" s="26">
        <v>6</v>
      </c>
      <c r="ER49" s="26">
        <v>7</v>
      </c>
    </row>
    <row r="50" spans="127:148">
      <c r="EA50" s="27" t="s">
        <v>517</v>
      </c>
      <c r="EG50" s="5"/>
      <c r="EH50" s="27" t="s">
        <v>517</v>
      </c>
      <c r="EO50" s="27" t="s">
        <v>517</v>
      </c>
      <c r="EP50" s="5"/>
    </row>
    <row r="51" spans="127:148">
      <c r="DZ51" s="27" t="s">
        <v>55</v>
      </c>
      <c r="ED51" s="5"/>
      <c r="EE51" s="5"/>
      <c r="EF51" s="5"/>
      <c r="EG51" s="27" t="s">
        <v>55</v>
      </c>
      <c r="EO51" s="27" t="s">
        <v>55</v>
      </c>
    </row>
    <row r="52" spans="127:148">
      <c r="DW52" s="21" t="s">
        <v>219</v>
      </c>
      <c r="ED52" s="21" t="s">
        <v>219</v>
      </c>
      <c r="EE52" s="5"/>
      <c r="EF52" s="5"/>
      <c r="EL52" s="21" t="s">
        <v>522</v>
      </c>
    </row>
    <row r="53" spans="127:148">
      <c r="EA53" s="28" t="s">
        <v>525</v>
      </c>
      <c r="EH53" s="28" t="s">
        <v>525</v>
      </c>
    </row>
    <row r="54" spans="127:148">
      <c r="EL54" s="25" t="s">
        <v>441</v>
      </c>
      <c r="EM54" s="25" t="s">
        <v>310</v>
      </c>
      <c r="EN54" s="25" t="s">
        <v>441</v>
      </c>
      <c r="EO54" s="25" t="s">
        <v>310</v>
      </c>
      <c r="EP54" s="25" t="s">
        <v>310</v>
      </c>
      <c r="EQ54" s="25" t="s">
        <v>441</v>
      </c>
    </row>
    <row r="55" spans="127:148">
      <c r="ED55" s="25" t="s">
        <v>441</v>
      </c>
      <c r="EE55" s="25" t="s">
        <v>441</v>
      </c>
      <c r="EF55" s="25" t="s">
        <v>310</v>
      </c>
      <c r="EG55" s="25" t="s">
        <v>310</v>
      </c>
      <c r="EH55" s="25" t="s">
        <v>441</v>
      </c>
      <c r="EI55" s="5"/>
      <c r="EL55" s="26">
        <v>1</v>
      </c>
      <c r="EM55" s="26">
        <v>3</v>
      </c>
      <c r="EN55" s="26">
        <v>2</v>
      </c>
      <c r="EO55" s="26">
        <v>4</v>
      </c>
      <c r="EP55" s="26">
        <v>5</v>
      </c>
      <c r="EQ55" s="26">
        <v>6</v>
      </c>
      <c r="ER55" s="26">
        <v>7</v>
      </c>
    </row>
    <row r="56" spans="127:148">
      <c r="ED56" s="26">
        <v>1</v>
      </c>
      <c r="EE56" s="26">
        <v>2</v>
      </c>
      <c r="EF56" s="26">
        <v>5</v>
      </c>
      <c r="EG56" s="26">
        <v>4</v>
      </c>
      <c r="EH56" s="26">
        <v>3</v>
      </c>
      <c r="EI56" s="26">
        <v>6</v>
      </c>
      <c r="EO56" s="27" t="s">
        <v>517</v>
      </c>
      <c r="EP56" s="5"/>
    </row>
    <row r="57" spans="127:148">
      <c r="EG57" s="5"/>
      <c r="EI57" s="27" t="s">
        <v>517</v>
      </c>
      <c r="EP57" s="27" t="s">
        <v>55</v>
      </c>
    </row>
    <row r="58" spans="127:148">
      <c r="ED58" s="5"/>
      <c r="EE58" s="5"/>
      <c r="EF58" s="5"/>
      <c r="EG58" s="27" t="s">
        <v>55</v>
      </c>
      <c r="EL58" s="21" t="s">
        <v>524</v>
      </c>
    </row>
    <row r="60" spans="127:148">
      <c r="EL60" s="25" t="s">
        <v>441</v>
      </c>
      <c r="EM60" s="25" t="s">
        <v>310</v>
      </c>
      <c r="EN60" s="25" t="s">
        <v>441</v>
      </c>
      <c r="EO60" s="25" t="s">
        <v>310</v>
      </c>
      <c r="EP60" s="25" t="s">
        <v>310</v>
      </c>
      <c r="EQ60" s="25" t="s">
        <v>441</v>
      </c>
    </row>
    <row r="61" spans="127:148">
      <c r="EL61" s="26">
        <v>1</v>
      </c>
      <c r="EM61" s="26">
        <v>3</v>
      </c>
      <c r="EN61" s="26">
        <v>2</v>
      </c>
      <c r="EO61" s="26">
        <v>4</v>
      </c>
      <c r="EP61" s="26">
        <v>5</v>
      </c>
      <c r="EQ61" s="26">
        <v>6</v>
      </c>
      <c r="ER61" s="26">
        <v>7</v>
      </c>
    </row>
    <row r="62" spans="127:148">
      <c r="EO62" s="27" t="s">
        <v>517</v>
      </c>
      <c r="EP62" s="5"/>
    </row>
    <row r="63" spans="127:148">
      <c r="EP63" s="27" t="s">
        <v>55</v>
      </c>
    </row>
    <row r="64" spans="127:148">
      <c r="EL64" s="21" t="s">
        <v>524</v>
      </c>
    </row>
    <row r="65" spans="142:148">
      <c r="EQ65" s="28" t="s">
        <v>525</v>
      </c>
    </row>
    <row r="67" spans="142:148">
      <c r="EL67" s="25" t="s">
        <v>441</v>
      </c>
      <c r="EM67" s="25" t="s">
        <v>310</v>
      </c>
      <c r="EN67" s="25" t="s">
        <v>441</v>
      </c>
      <c r="EO67" s="25" t="s">
        <v>310</v>
      </c>
      <c r="EP67" s="25" t="s">
        <v>310</v>
      </c>
      <c r="EQ67" s="25" t="s">
        <v>441</v>
      </c>
    </row>
    <row r="68" spans="142:148">
      <c r="EL68" s="26">
        <v>1</v>
      </c>
      <c r="EM68" s="26">
        <v>3</v>
      </c>
      <c r="EN68" s="26">
        <v>2</v>
      </c>
      <c r="EO68" s="29">
        <v>6</v>
      </c>
      <c r="EP68" s="26">
        <v>5</v>
      </c>
      <c r="EQ68" s="26">
        <v>6</v>
      </c>
      <c r="ER68" s="26">
        <v>7</v>
      </c>
    </row>
    <row r="69" spans="142:148">
      <c r="EO69" s="27" t="s">
        <v>517</v>
      </c>
      <c r="EP69" s="5"/>
    </row>
    <row r="70" spans="142:148">
      <c r="EP70" s="27" t="s">
        <v>55</v>
      </c>
    </row>
    <row r="71" spans="142:148">
      <c r="EL71" s="21" t="s">
        <v>524</v>
      </c>
    </row>
    <row r="72" spans="142:148">
      <c r="EO72" s="28" t="s">
        <v>525</v>
      </c>
    </row>
    <row r="74" spans="142:148">
      <c r="EL74" s="25" t="s">
        <v>441</v>
      </c>
      <c r="EM74" s="25" t="s">
        <v>310</v>
      </c>
      <c r="EN74" s="25" t="s">
        <v>441</v>
      </c>
      <c r="EO74" s="25" t="s">
        <v>310</v>
      </c>
      <c r="EP74" s="25" t="s">
        <v>310</v>
      </c>
      <c r="EQ74" s="25" t="s">
        <v>441</v>
      </c>
    </row>
    <row r="75" spans="142:148">
      <c r="EL75" s="26">
        <v>1</v>
      </c>
      <c r="EM75" s="26">
        <v>3</v>
      </c>
      <c r="EN75" s="26">
        <v>2</v>
      </c>
      <c r="EO75" s="26">
        <v>6</v>
      </c>
      <c r="EP75" s="29">
        <v>5</v>
      </c>
      <c r="EQ75" s="26">
        <v>6</v>
      </c>
      <c r="ER75" s="26">
        <v>7</v>
      </c>
    </row>
    <row r="76" spans="142:148">
      <c r="EP76" s="27" t="s">
        <v>517</v>
      </c>
    </row>
    <row r="77" spans="142:148">
      <c r="EP77" s="27" t="s">
        <v>55</v>
      </c>
    </row>
    <row r="78" spans="142:148">
      <c r="EL78" s="21" t="s">
        <v>522</v>
      </c>
    </row>
    <row r="79" spans="142:148">
      <c r="EP79" s="28" t="s">
        <v>525</v>
      </c>
    </row>
    <row r="81" spans="142:148">
      <c r="EL81" s="25" t="s">
        <v>441</v>
      </c>
      <c r="EM81" s="25" t="s">
        <v>310</v>
      </c>
      <c r="EN81" s="25" t="s">
        <v>441</v>
      </c>
      <c r="EO81" s="25" t="s">
        <v>310</v>
      </c>
      <c r="EP81" s="25" t="s">
        <v>310</v>
      </c>
      <c r="EQ81" s="25" t="s">
        <v>441</v>
      </c>
    </row>
    <row r="82" spans="142:148">
      <c r="EL82" s="26">
        <v>1</v>
      </c>
      <c r="EM82" s="26">
        <v>3</v>
      </c>
      <c r="EN82" s="26">
        <v>2</v>
      </c>
      <c r="EO82" s="26">
        <v>6</v>
      </c>
      <c r="EP82" s="26">
        <v>5</v>
      </c>
      <c r="EQ82" s="29">
        <v>4</v>
      </c>
      <c r="ER82" s="26">
        <v>7</v>
      </c>
    </row>
    <row r="83" spans="142:148">
      <c r="EP83" s="5"/>
      <c r="EQ83" s="27" t="s">
        <v>517</v>
      </c>
    </row>
    <row r="84" spans="142:148">
      <c r="EP84" s="27" t="s">
        <v>55</v>
      </c>
    </row>
    <row r="85" spans="142:148">
      <c r="EL85" s="21" t="s">
        <v>219</v>
      </c>
    </row>
    <row r="86" spans="142:148">
      <c r="EQ86" s="28" t="s">
        <v>525</v>
      </c>
    </row>
    <row r="88" spans="142:148">
      <c r="EL88" s="25" t="s">
        <v>441</v>
      </c>
      <c r="EM88" s="25" t="s">
        <v>310</v>
      </c>
      <c r="EN88" s="25" t="s">
        <v>441</v>
      </c>
      <c r="EO88" s="25" t="s">
        <v>310</v>
      </c>
      <c r="EP88" s="25" t="s">
        <v>310</v>
      </c>
      <c r="EQ88" s="25" t="s">
        <v>441</v>
      </c>
    </row>
    <row r="89" spans="142:148">
      <c r="EL89" s="26">
        <v>1</v>
      </c>
      <c r="EM89" s="26">
        <v>3</v>
      </c>
      <c r="EN89" s="26">
        <v>2</v>
      </c>
      <c r="EO89" s="26">
        <v>6</v>
      </c>
      <c r="EP89" s="26">
        <v>5</v>
      </c>
      <c r="EQ89" s="26">
        <v>4</v>
      </c>
      <c r="ER89" s="26">
        <v>7</v>
      </c>
    </row>
    <row r="90" spans="142:148">
      <c r="EP90" s="5"/>
      <c r="EQ90" s="5"/>
      <c r="ER90" s="27" t="s">
        <v>517</v>
      </c>
    </row>
  </sheetData>
  <mergeCells count="1">
    <mergeCell ref="FM6:FP7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25990-B547-4CF6-93C6-744B9D391D6D}">
  <dimension ref="A2:K24"/>
  <sheetViews>
    <sheetView workbookViewId="0">
      <selection activeCell="K19" sqref="K19"/>
    </sheetView>
  </sheetViews>
  <sheetFormatPr defaultRowHeight="14.4"/>
  <cols>
    <col min="2" max="8" width="3.77734375" customWidth="1"/>
    <col min="9" max="9" width="1.5546875" customWidth="1"/>
    <col min="10" max="12" width="3.77734375" customWidth="1"/>
  </cols>
  <sheetData>
    <row r="2" spans="1:10">
      <c r="A2" t="s">
        <v>234</v>
      </c>
    </row>
    <row r="3" spans="1:10">
      <c r="A3" t="s">
        <v>156</v>
      </c>
      <c r="C3" t="s">
        <v>157</v>
      </c>
    </row>
    <row r="4" spans="1:10">
      <c r="A4" t="s">
        <v>230</v>
      </c>
    </row>
    <row r="5" spans="1:10">
      <c r="A5" t="s">
        <v>231</v>
      </c>
      <c r="C5" t="s">
        <v>235</v>
      </c>
    </row>
    <row r="6" spans="1:10">
      <c r="A6" t="s">
        <v>232</v>
      </c>
      <c r="C6" t="s">
        <v>236</v>
      </c>
    </row>
    <row r="7" spans="1:10">
      <c r="A7" t="s">
        <v>233</v>
      </c>
      <c r="C7" t="s">
        <v>237</v>
      </c>
    </row>
    <row r="8" spans="1:10">
      <c r="A8" t="s">
        <v>233</v>
      </c>
    </row>
    <row r="9" spans="1:10">
      <c r="A9" t="s">
        <v>232</v>
      </c>
      <c r="C9" t="s">
        <v>181</v>
      </c>
    </row>
    <row r="10" spans="1:10">
      <c r="A10" t="s">
        <v>231</v>
      </c>
    </row>
    <row r="11" spans="1:10">
      <c r="A11" t="s">
        <v>230</v>
      </c>
      <c r="C11" t="s">
        <v>238</v>
      </c>
    </row>
    <row r="12" spans="1:10">
      <c r="A12" t="s">
        <v>156</v>
      </c>
      <c r="C12" t="s">
        <v>239</v>
      </c>
    </row>
    <row r="13" spans="1:10">
      <c r="C13" t="s">
        <v>249</v>
      </c>
    </row>
    <row r="14" spans="1:10">
      <c r="C14" t="s">
        <v>250</v>
      </c>
      <c r="J14" t="s">
        <v>228</v>
      </c>
    </row>
    <row r="15" spans="1:10">
      <c r="D15" t="s">
        <v>240</v>
      </c>
    </row>
    <row r="16" spans="1:10">
      <c r="E16" t="s">
        <v>241</v>
      </c>
    </row>
    <row r="17" spans="4:11">
      <c r="E17" t="s">
        <v>242</v>
      </c>
    </row>
    <row r="18" spans="4:11">
      <c r="D18" t="s">
        <v>139</v>
      </c>
      <c r="K18" s="9" t="s">
        <v>253</v>
      </c>
    </row>
    <row r="19" spans="4:11">
      <c r="E19" t="s">
        <v>247</v>
      </c>
    </row>
    <row r="20" spans="4:11">
      <c r="E20" t="s">
        <v>248</v>
      </c>
    </row>
    <row r="21" spans="4:11">
      <c r="D21" t="s">
        <v>243</v>
      </c>
      <c r="J21" t="s">
        <v>251</v>
      </c>
    </row>
    <row r="22" spans="4:11">
      <c r="E22" t="s">
        <v>244</v>
      </c>
    </row>
    <row r="23" spans="4:11">
      <c r="D23" t="s">
        <v>245</v>
      </c>
      <c r="J23" t="s">
        <v>252</v>
      </c>
    </row>
    <row r="24" spans="4:11">
      <c r="E24" t="s">
        <v>246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pyramid</vt:lpstr>
      <vt:lpstr>leetcode - plus one</vt:lpstr>
      <vt:lpstr>Implementation in Array</vt:lpstr>
      <vt:lpstr>firstNlast Inst Remov</vt:lpstr>
      <vt:lpstr>Diamond Shape Patern</vt:lpstr>
      <vt:lpstr>Rgt Pascl Triangle</vt:lpstr>
      <vt:lpstr>pwr of 2 leet code</vt:lpstr>
      <vt:lpstr>rmvIndxAllOccrence</vt:lpstr>
      <vt:lpstr>sandGlassPtrn</vt:lpstr>
      <vt:lpstr>Missing Number</vt:lpstr>
      <vt:lpstr>MulDigInArray</vt:lpstr>
      <vt:lpstr>dimndPtrnInsideEmpty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sathish baskaran</dc:creator>
  <cp:lastModifiedBy>sathish baskaran</cp:lastModifiedBy>
  <dcterms:created xsi:type="dcterms:W3CDTF">2023-04-24T14:19:44Z</dcterms:created>
  <dcterms:modified xsi:type="dcterms:W3CDTF">2023-05-04T11:58:07Z</dcterms:modified>
</cp:coreProperties>
</file>