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bscheid/Documents/Important/Budgeting/"/>
    </mc:Choice>
  </mc:AlternateContent>
  <xr:revisionPtr revIDLastSave="0" documentId="13_ncr:1_{7BAA74C2-3BF3-024E-83A7-8EB35A9E0EAC}" xr6:coauthVersionLast="36" xr6:coauthVersionMax="36" xr10:uidLastSave="{00000000-0000-0000-0000-000000000000}"/>
  <bookViews>
    <workbookView xWindow="500" yWindow="460" windowWidth="31140" windowHeight="19360" xr2:uid="{EC538DAE-AD56-9743-90EB-38AD84F38AE4}"/>
  </bookViews>
  <sheets>
    <sheet name="Master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t" sheetId="10" r:id="rId10"/>
    <sheet name="Oct" sheetId="11" r:id="rId11"/>
    <sheet name="Nov" sheetId="12" r:id="rId12"/>
    <sheet name="Dec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D30" i="1"/>
  <c r="D19" i="1" l="1"/>
  <c r="D22" i="1"/>
  <c r="D20" i="1"/>
  <c r="S8" i="1" s="1"/>
  <c r="S4" i="1"/>
  <c r="S6" i="1" s="1"/>
  <c r="J3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1" i="13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1" i="12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1" i="11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1" i="10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1" i="9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1" i="8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" i="7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1" i="6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1" i="5"/>
  <c r="E14" i="1"/>
  <c r="F14" i="1"/>
  <c r="G14" i="1"/>
  <c r="H14" i="1"/>
  <c r="I14" i="1"/>
  <c r="E8" i="1"/>
  <c r="F8" i="1"/>
  <c r="G8" i="1"/>
  <c r="H8" i="1"/>
  <c r="I8" i="1"/>
  <c r="L30" i="1" l="1"/>
  <c r="T5" i="1"/>
  <c r="D13" i="1" s="1"/>
  <c r="P20" i="1"/>
  <c r="P21" i="1"/>
  <c r="P19" i="1"/>
  <c r="O20" i="1"/>
  <c r="O21" i="1"/>
  <c r="O19" i="1"/>
  <c r="O22" i="1" s="1"/>
  <c r="N20" i="1"/>
  <c r="N21" i="1"/>
  <c r="N19" i="1"/>
  <c r="M20" i="1"/>
  <c r="M21" i="1"/>
  <c r="M19" i="1"/>
  <c r="L20" i="1"/>
  <c r="L21" i="1"/>
  <c r="L19" i="1"/>
  <c r="K20" i="1"/>
  <c r="K21" i="1"/>
  <c r="K19" i="1"/>
  <c r="K22" i="1" s="1"/>
  <c r="J20" i="1"/>
  <c r="J21" i="1"/>
  <c r="J19" i="1"/>
  <c r="H18" i="1"/>
  <c r="I18" i="1"/>
  <c r="I17" i="1"/>
  <c r="I16" i="1"/>
  <c r="I15" i="1"/>
  <c r="I13" i="1"/>
  <c r="I12" i="1"/>
  <c r="I11" i="1"/>
  <c r="I10" i="1"/>
  <c r="I9" i="1"/>
  <c r="I7" i="1"/>
  <c r="I6" i="1"/>
  <c r="I5" i="1"/>
  <c r="I4" i="1"/>
  <c r="H12" i="1"/>
  <c r="H11" i="1"/>
  <c r="N23" i="1" l="1"/>
  <c r="J23" i="1"/>
  <c r="P23" i="1"/>
  <c r="P22" i="1"/>
  <c r="O23" i="1"/>
  <c r="N22" i="1"/>
  <c r="M22" i="1"/>
  <c r="M23" i="1"/>
  <c r="L22" i="1"/>
  <c r="L23" i="1"/>
  <c r="K23" i="1"/>
  <c r="J22" i="1"/>
  <c r="I21" i="1"/>
  <c r="I20" i="1"/>
  <c r="I3" i="1"/>
  <c r="I19" i="1" s="1"/>
  <c r="H3" i="1"/>
  <c r="I23" i="1" l="1"/>
  <c r="I22" i="1"/>
  <c r="G18" i="1" l="1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" i="4"/>
  <c r="H17" i="1"/>
  <c r="H16" i="1"/>
  <c r="H15" i="1"/>
  <c r="H13" i="1"/>
  <c r="H10" i="1"/>
  <c r="H9" i="1"/>
  <c r="H7" i="1"/>
  <c r="H6" i="1"/>
  <c r="H5" i="1"/>
  <c r="H4" i="1"/>
  <c r="G17" i="1"/>
  <c r="G16" i="1"/>
  <c r="G15" i="1"/>
  <c r="G13" i="1"/>
  <c r="G21" i="1" s="1"/>
  <c r="G12" i="1"/>
  <c r="G11" i="1"/>
  <c r="G10" i="1"/>
  <c r="G9" i="1"/>
  <c r="G7" i="1"/>
  <c r="G6" i="1"/>
  <c r="G5" i="1"/>
  <c r="G4" i="1"/>
  <c r="G3" i="1"/>
  <c r="F18" i="1"/>
  <c r="H19" i="1" l="1"/>
  <c r="H21" i="1"/>
  <c r="H20" i="1"/>
  <c r="G20" i="1"/>
  <c r="G19" i="1"/>
  <c r="I30" i="1"/>
  <c r="J30" i="1"/>
  <c r="F17" i="1"/>
  <c r="F16" i="1"/>
  <c r="F15" i="1"/>
  <c r="F13" i="1"/>
  <c r="F21" i="1" s="1"/>
  <c r="F12" i="1"/>
  <c r="F11" i="1"/>
  <c r="F10" i="1"/>
  <c r="F9" i="1"/>
  <c r="F7" i="1"/>
  <c r="F6" i="1"/>
  <c r="F5" i="1"/>
  <c r="F4" i="1"/>
  <c r="F3" i="1"/>
  <c r="H23" i="1" l="1"/>
  <c r="H22" i="1"/>
  <c r="G22" i="1"/>
  <c r="G23" i="1"/>
  <c r="F19" i="1"/>
  <c r="F23" i="1" s="1"/>
  <c r="F30" i="1"/>
  <c r="F20" i="1"/>
  <c r="E18" i="1"/>
  <c r="D21" i="1"/>
  <c r="D23" i="1" s="1"/>
  <c r="F22" i="1" l="1"/>
  <c r="S9" i="1"/>
  <c r="S11" i="1" s="1"/>
  <c r="E31" i="1"/>
  <c r="E4" i="1"/>
  <c r="D31" i="1" l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" i="2"/>
  <c r="E17" i="1" l="1"/>
  <c r="E16" i="1"/>
  <c r="E15" i="1"/>
  <c r="E13" i="1"/>
  <c r="E21" i="1" s="1"/>
  <c r="E12" i="1"/>
  <c r="E11" i="1"/>
  <c r="E10" i="1"/>
  <c r="E9" i="1"/>
  <c r="E7" i="1"/>
  <c r="E6" i="1"/>
  <c r="E5" i="1"/>
  <c r="E3" i="1"/>
  <c r="E19" i="1" l="1"/>
  <c r="E30" i="1"/>
  <c r="E20" i="1"/>
  <c r="G30" i="1"/>
  <c r="N30" i="1" l="1"/>
  <c r="E22" i="1"/>
  <c r="E23" i="1"/>
  <c r="K30" i="1"/>
  <c r="M30" i="1"/>
  <c r="O30" i="1"/>
  <c r="P30" i="1"/>
  <c r="F31" i="1" l="1"/>
  <c r="G31" i="1" s="1"/>
  <c r="H31" i="1" s="1"/>
  <c r="I31" i="1" s="1"/>
  <c r="J31" i="1" s="1"/>
  <c r="K31" i="1" s="1"/>
  <c r="L31" i="1" s="1"/>
  <c r="M31" i="1" s="1"/>
  <c r="N31" i="1" s="1"/>
  <c r="O31" i="1" s="1"/>
  <c r="P31" i="1" s="1"/>
</calcChain>
</file>

<file path=xl/sharedStrings.xml><?xml version="1.0" encoding="utf-8"?>
<sst xmlns="http://schemas.openxmlformats.org/spreadsheetml/2006/main" count="149" uniqueCount="57">
  <si>
    <t>Dining</t>
  </si>
  <si>
    <t>Entertainment</t>
  </si>
  <si>
    <t>Merchandise</t>
  </si>
  <si>
    <t>Airfare</t>
  </si>
  <si>
    <t>Charity</t>
  </si>
  <si>
    <t>Rent</t>
  </si>
  <si>
    <t>Budget</t>
  </si>
  <si>
    <t>May</t>
  </si>
  <si>
    <t>Jan</t>
  </si>
  <si>
    <t>Feb</t>
  </si>
  <si>
    <t>Mar</t>
  </si>
  <si>
    <t>April</t>
  </si>
  <si>
    <t>June</t>
  </si>
  <si>
    <t xml:space="preserve">July </t>
  </si>
  <si>
    <t>Aug</t>
  </si>
  <si>
    <t>Sept</t>
  </si>
  <si>
    <t>Oct</t>
  </si>
  <si>
    <t>Nov</t>
  </si>
  <si>
    <t>Dec</t>
  </si>
  <si>
    <t>Total:</t>
  </si>
  <si>
    <t xml:space="preserve"> Transaction Date</t>
  </si>
  <si>
    <t xml:space="preserve"> Posted Date</t>
  </si>
  <si>
    <t xml:space="preserve"> Description</t>
  </si>
  <si>
    <t xml:space="preserve"> Category</t>
  </si>
  <si>
    <t xml:space="preserve"> Debit</t>
  </si>
  <si>
    <t xml:space="preserve"> Credit</t>
  </si>
  <si>
    <t>Payment</t>
  </si>
  <si>
    <t>Paycheck</t>
  </si>
  <si>
    <t>Taxes</t>
  </si>
  <si>
    <t>Utilities</t>
  </si>
  <si>
    <t>Misc</t>
  </si>
  <si>
    <t>Phone</t>
  </si>
  <si>
    <t>Transportation</t>
  </si>
  <si>
    <t>Savings</t>
  </si>
  <si>
    <t>Fixed</t>
  </si>
  <si>
    <t>Flex Budget</t>
  </si>
  <si>
    <t>Acct.</t>
  </si>
  <si>
    <t>Total Spending</t>
  </si>
  <si>
    <t>Fixed Spending</t>
  </si>
  <si>
    <t>Variable Spending</t>
  </si>
  <si>
    <t>Net Balance</t>
  </si>
  <si>
    <t>Select Category Below:</t>
  </si>
  <si>
    <t>Pretax Income:</t>
  </si>
  <si>
    <t>Montly Witholding</t>
  </si>
  <si>
    <t>Post-Tax Income:</t>
  </si>
  <si>
    <t>Savings goal:</t>
  </si>
  <si>
    <t>Spending Money</t>
  </si>
  <si>
    <t>Total Fixed Costs:</t>
  </si>
  <si>
    <t>Total Variable Costs:</t>
  </si>
  <si>
    <t>Left to Budget with:</t>
  </si>
  <si>
    <t>-</t>
  </si>
  <si>
    <t>Fees</t>
  </si>
  <si>
    <t>Variable Costs</t>
  </si>
  <si>
    <t>Track Your Budget Goals</t>
  </si>
  <si>
    <t>Groccery</t>
  </si>
  <si>
    <t>Budget &amp; Spending Tracker</t>
  </si>
  <si>
    <t>Budget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</si>
</sst>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i/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2"/>
      <color rgb="FF4C4C4C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name val="Arial"/>
      <family val="2"/>
      <scheme val="minor"/>
    </font>
    <font>
      <sz val="12"/>
      <name val="Arial"/>
      <family val="2"/>
      <scheme val="minor"/>
    </font>
    <font>
      <sz val="12"/>
      <color rgb="FF000000"/>
      <name val="Arial"/>
      <family val="2"/>
      <scheme val="minor"/>
    </font>
    <font>
      <sz val="13"/>
      <color rgb="FF333333"/>
      <name val="Verdana"/>
      <family val="2"/>
    </font>
    <font>
      <b/>
      <i/>
      <sz val="12"/>
      <color theme="1"/>
      <name val="Arial"/>
      <family val="2"/>
      <scheme val="minor"/>
    </font>
    <font>
      <b/>
      <sz val="14"/>
      <color theme="1"/>
      <name val="Arial (Body)_x0000_"/>
    </font>
    <font>
      <b/>
      <sz val="14"/>
      <color theme="1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E7B5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1EEE2"/>
        <bgColor indexed="64"/>
      </patternFill>
    </fill>
    <fill>
      <patternFill patternType="solid">
        <fgColor rgb="FFBEDF21"/>
        <bgColor indexed="64"/>
      </patternFill>
    </fill>
    <fill>
      <patternFill patternType="solid">
        <fgColor rgb="FFE787DA"/>
        <bgColor indexed="64"/>
      </patternFill>
    </fill>
    <fill>
      <patternFill patternType="solid">
        <fgColor rgb="FFD5EDFB"/>
        <bgColor rgb="FF000000"/>
      </patternFill>
    </fill>
    <fill>
      <patternFill patternType="solid">
        <fgColor rgb="FFE4F2DB"/>
        <bgColor rgb="FF000000"/>
      </patternFill>
    </fill>
    <fill>
      <patternFill patternType="solid">
        <fgColor rgb="FFF7D9E7"/>
        <bgColor rgb="FF000000"/>
      </patternFill>
    </fill>
    <fill>
      <patternFill patternType="solid">
        <fgColor rgb="FFEDDFF9"/>
        <bgColor rgb="FF000000"/>
      </patternFill>
    </fill>
    <fill>
      <patternFill patternType="solid">
        <fgColor rgb="FFF9EBD9"/>
        <bgColor rgb="FF000000"/>
      </patternFill>
    </fill>
    <fill>
      <patternFill patternType="solid">
        <fgColor rgb="FFABDDF8"/>
        <bgColor rgb="FF000000"/>
      </patternFill>
    </fill>
    <fill>
      <patternFill patternType="solid">
        <fgColor rgb="FFCCE7B8"/>
        <bgColor rgb="FF000000"/>
      </patternFill>
    </fill>
    <fill>
      <patternFill patternType="solid">
        <fgColor rgb="FFE787DA"/>
        <bgColor rgb="FF000000"/>
      </patternFill>
    </fill>
    <fill>
      <patternFill patternType="solid">
        <fgColor rgb="FFE7B5D3"/>
        <bgColor rgb="FF000000"/>
      </patternFill>
    </fill>
    <fill>
      <patternFill patternType="solid">
        <fgColor rgb="FFF3D8B1"/>
        <bgColor rgb="FF000000"/>
      </patternFill>
    </fill>
    <fill>
      <patternFill patternType="solid">
        <fgColor rgb="FFEEB7B0"/>
        <bgColor rgb="FF000000"/>
      </patternFill>
    </fill>
    <fill>
      <patternFill patternType="solid">
        <fgColor rgb="FF81EEE2"/>
        <bgColor rgb="FF000000"/>
      </patternFill>
    </fill>
    <fill>
      <patternFill patternType="solid">
        <fgColor rgb="FFBEDF21"/>
        <bgColor rgb="FF000000"/>
      </patternFill>
    </fill>
    <fill>
      <patternFill patternType="solid">
        <fgColor rgb="FFC7C7C7"/>
        <bgColor rgb="FF000000"/>
      </patternFill>
    </fill>
    <fill>
      <patternFill patternType="solid">
        <fgColor rgb="FFEEB5CE"/>
        <bgColor rgb="FF000000"/>
      </patternFill>
    </fill>
    <fill>
      <patternFill patternType="solid">
        <fgColor rgb="FFDBC1F2"/>
        <bgColor rgb="FF000000"/>
      </patternFill>
    </fill>
  </fills>
  <borders count="37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medium">
        <color theme="6" tint="0.39997558519241921"/>
      </top>
      <bottom style="medium">
        <color theme="6" tint="0.399975585192419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3"/>
      </bottom>
      <diagonal/>
    </border>
    <border>
      <left style="thin">
        <color theme="2"/>
      </left>
      <right style="thin">
        <color theme="3"/>
      </right>
      <top style="thin">
        <color theme="2"/>
      </top>
      <bottom style="thin">
        <color theme="3"/>
      </bottom>
      <diagonal/>
    </border>
    <border>
      <left style="thin">
        <color theme="2"/>
      </left>
      <right style="thin">
        <color theme="3"/>
      </right>
      <top style="thin">
        <color theme="2"/>
      </top>
      <bottom style="thin">
        <color theme="2"/>
      </bottom>
      <diagonal/>
    </border>
    <border>
      <left style="thin">
        <color theme="3"/>
      </left>
      <right style="thin">
        <color theme="2"/>
      </right>
      <top style="thin">
        <color theme="2"/>
      </top>
      <bottom style="thin">
        <color theme="3"/>
      </bottom>
      <diagonal/>
    </border>
    <border>
      <left style="thin">
        <color theme="3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thin">
        <color theme="3"/>
      </left>
      <right style="thin">
        <color indexed="64"/>
      </right>
      <top/>
      <bottom/>
      <diagonal/>
    </border>
    <border>
      <left style="thin">
        <color theme="3"/>
      </left>
      <right style="thin">
        <color indexed="64"/>
      </right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2"/>
      </left>
      <right style="thin">
        <color theme="2"/>
      </right>
      <top style="thin">
        <color theme="3"/>
      </top>
      <bottom style="thin">
        <color theme="2"/>
      </bottom>
      <diagonal/>
    </border>
    <border>
      <left/>
      <right/>
      <top style="thin">
        <color rgb="FF30ACEC"/>
      </top>
      <bottom/>
      <diagonal/>
    </border>
    <border>
      <left/>
      <right/>
      <top style="thin">
        <color rgb="FF30ACEC"/>
      </top>
      <bottom style="thin">
        <color rgb="FF30ACE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8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Font="1"/>
    <xf numFmtId="0" fontId="0" fillId="6" borderId="2" xfId="0" applyFill="1" applyBorder="1"/>
    <xf numFmtId="0" fontId="0" fillId="5" borderId="2" xfId="0" applyFill="1" applyBorder="1"/>
    <xf numFmtId="0" fontId="0" fillId="4" borderId="2" xfId="0" applyFill="1" applyBorder="1"/>
    <xf numFmtId="0" fontId="0" fillId="7" borderId="2" xfId="0" applyFill="1" applyBorder="1"/>
    <xf numFmtId="0" fontId="0" fillId="3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2" borderId="2" xfId="0" applyFill="1" applyBorder="1"/>
    <xf numFmtId="0" fontId="0" fillId="10" borderId="2" xfId="0" applyFill="1" applyBorder="1"/>
    <xf numFmtId="0" fontId="8" fillId="11" borderId="2" xfId="0" applyFont="1" applyFill="1" applyBorder="1"/>
    <xf numFmtId="0" fontId="8" fillId="0" borderId="0" xfId="0" applyFont="1"/>
    <xf numFmtId="0" fontId="0" fillId="13" borderId="2" xfId="0" applyFill="1" applyBorder="1"/>
    <xf numFmtId="0" fontId="0" fillId="13" borderId="0" xfId="0" applyFill="1"/>
    <xf numFmtId="0" fontId="0" fillId="14" borderId="2" xfId="0" applyFill="1" applyBorder="1"/>
    <xf numFmtId="0" fontId="0" fillId="14" borderId="0" xfId="0" applyFill="1"/>
    <xf numFmtId="0" fontId="8" fillId="11" borderId="0" xfId="0" applyFont="1" applyFill="1" applyBorder="1"/>
    <xf numFmtId="44" fontId="2" fillId="0" borderId="0" xfId="1" applyFont="1"/>
    <xf numFmtId="0" fontId="9" fillId="19" borderId="3" xfId="0" applyFont="1" applyFill="1" applyBorder="1"/>
    <xf numFmtId="0" fontId="9" fillId="20" borderId="4" xfId="0" applyFont="1" applyFill="1" applyBorder="1"/>
    <xf numFmtId="0" fontId="9" fillId="21" borderId="4" xfId="0" applyFont="1" applyFill="1" applyBorder="1"/>
    <xf numFmtId="0" fontId="9" fillId="22" borderId="4" xfId="0" applyFont="1" applyFill="1" applyBorder="1"/>
    <xf numFmtId="0" fontId="9" fillId="23" borderId="4" xfId="0" applyFont="1" applyFill="1" applyBorder="1"/>
    <xf numFmtId="0" fontId="9" fillId="24" borderId="4" xfId="0" applyFont="1" applyFill="1" applyBorder="1"/>
    <xf numFmtId="0" fontId="9" fillId="25" borderId="4" xfId="0" applyFont="1" applyFill="1" applyBorder="1"/>
    <xf numFmtId="0" fontId="9" fillId="26" borderId="4" xfId="0" applyFont="1" applyFill="1" applyBorder="1"/>
    <xf numFmtId="0" fontId="9" fillId="27" borderId="4" xfId="0" applyFont="1" applyFill="1" applyBorder="1"/>
    <xf numFmtId="0" fontId="9" fillId="28" borderId="4" xfId="0" applyFont="1" applyFill="1" applyBorder="1"/>
    <xf numFmtId="0" fontId="9" fillId="29" borderId="4" xfId="0" applyFont="1" applyFill="1" applyBorder="1"/>
    <xf numFmtId="0" fontId="9" fillId="30" borderId="4" xfId="0" applyFont="1" applyFill="1" applyBorder="1"/>
    <xf numFmtId="0" fontId="9" fillId="31" borderId="4" xfId="0" applyFont="1" applyFill="1" applyBorder="1"/>
    <xf numFmtId="0" fontId="9" fillId="32" borderId="4" xfId="0" applyFont="1" applyFill="1" applyBorder="1"/>
    <xf numFmtId="0" fontId="9" fillId="33" borderId="4" xfId="0" applyFont="1" applyFill="1" applyBorder="1"/>
    <xf numFmtId="0" fontId="8" fillId="34" borderId="4" xfId="0" applyFont="1" applyFill="1" applyBorder="1"/>
    <xf numFmtId="44" fontId="0" fillId="0" borderId="0" xfId="1" applyFont="1" applyBorder="1"/>
    <xf numFmtId="0" fontId="0" fillId="0" borderId="0" xfId="0" applyNumberFormat="1"/>
    <xf numFmtId="44" fontId="0" fillId="0" borderId="1" xfId="1" applyFont="1" applyBorder="1"/>
    <xf numFmtId="44" fontId="0" fillId="0" borderId="0" xfId="0" applyNumberFormat="1"/>
    <xf numFmtId="44" fontId="0" fillId="0" borderId="6" xfId="1" applyNumberFormat="1" applyFont="1" applyBorder="1"/>
    <xf numFmtId="0" fontId="0" fillId="0" borderId="5" xfId="0" applyFont="1" applyBorder="1"/>
    <xf numFmtId="14" fontId="0" fillId="0" borderId="5" xfId="0" applyNumberFormat="1" applyFont="1" applyBorder="1"/>
    <xf numFmtId="44" fontId="0" fillId="0" borderId="5" xfId="1" applyNumberFormat="1" applyFont="1" applyBorder="1"/>
    <xf numFmtId="0" fontId="10" fillId="0" borderId="0" xfId="0" applyFont="1"/>
    <xf numFmtId="44" fontId="4" fillId="0" borderId="0" xfId="1" applyFont="1" applyFill="1" applyBorder="1" applyAlignment="1">
      <alignment horizontal="center"/>
    </xf>
    <xf numFmtId="44" fontId="5" fillId="0" borderId="0" xfId="1" applyFont="1" applyBorder="1"/>
    <xf numFmtId="44" fontId="0" fillId="0" borderId="7" xfId="1" applyFont="1" applyBorder="1"/>
    <xf numFmtId="44" fontId="3" fillId="0" borderId="7" xfId="1" applyFont="1" applyFill="1" applyBorder="1"/>
    <xf numFmtId="44" fontId="2" fillId="0" borderId="7" xfId="1" applyFont="1" applyBorder="1"/>
    <xf numFmtId="0" fontId="0" fillId="0" borderId="10" xfId="0" applyFont="1" applyBorder="1"/>
    <xf numFmtId="0" fontId="4" fillId="0" borderId="11" xfId="0" applyFont="1" applyFill="1" applyBorder="1" applyAlignment="1">
      <alignment horizontal="center"/>
    </xf>
    <xf numFmtId="0" fontId="8" fillId="15" borderId="13" xfId="0" applyFont="1" applyFill="1" applyBorder="1"/>
    <xf numFmtId="0" fontId="0" fillId="0" borderId="13" xfId="0" applyBorder="1"/>
    <xf numFmtId="0" fontId="0" fillId="0" borderId="14" xfId="0" applyBorder="1"/>
    <xf numFmtId="44" fontId="0" fillId="0" borderId="15" xfId="1" applyFont="1" applyBorder="1"/>
    <xf numFmtId="44" fontId="0" fillId="0" borderId="11" xfId="1" applyFont="1" applyBorder="1"/>
    <xf numFmtId="44" fontId="0" fillId="0" borderId="12" xfId="1" applyFont="1" applyBorder="1"/>
    <xf numFmtId="0" fontId="0" fillId="0" borderId="12" xfId="0" applyBorder="1"/>
    <xf numFmtId="0" fontId="0" fillId="0" borderId="11" xfId="0" applyBorder="1"/>
    <xf numFmtId="0" fontId="4" fillId="0" borderId="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14" xfId="0" applyFill="1" applyBorder="1"/>
    <xf numFmtId="44" fontId="2" fillId="0" borderId="10" xfId="1" applyFont="1" applyBorder="1"/>
    <xf numFmtId="0" fontId="0" fillId="6" borderId="17" xfId="0" applyFill="1" applyBorder="1"/>
    <xf numFmtId="0" fontId="0" fillId="5" borderId="17" xfId="0" applyFill="1" applyBorder="1"/>
    <xf numFmtId="0" fontId="0" fillId="4" borderId="17" xfId="0" applyFill="1" applyBorder="1"/>
    <xf numFmtId="0" fontId="0" fillId="7" borderId="17" xfId="0" applyFill="1" applyBorder="1"/>
    <xf numFmtId="0" fontId="0" fillId="3" borderId="17" xfId="0" applyFill="1" applyBorder="1"/>
    <xf numFmtId="0" fontId="0" fillId="8" borderId="17" xfId="0" applyFill="1" applyBorder="1"/>
    <xf numFmtId="0" fontId="0" fillId="9" borderId="17" xfId="0" applyFill="1" applyBorder="1"/>
    <xf numFmtId="0" fontId="0" fillId="18" borderId="17" xfId="0" applyFill="1" applyBorder="1"/>
    <xf numFmtId="0" fontId="0" fillId="14" borderId="17" xfId="0" applyFill="1" applyBorder="1"/>
    <xf numFmtId="0" fontId="0" fillId="2" borderId="17" xfId="0" applyFill="1" applyBorder="1"/>
    <xf numFmtId="0" fontId="0" fillId="16" borderId="17" xfId="0" applyFill="1" applyBorder="1"/>
    <xf numFmtId="0" fontId="0" fillId="17" borderId="17" xfId="0" applyFill="1" applyBorder="1"/>
    <xf numFmtId="0" fontId="0" fillId="13" borderId="17" xfId="0" applyFill="1" applyBorder="1"/>
    <xf numFmtId="0" fontId="0" fillId="10" borderId="17" xfId="0" applyFill="1" applyBorder="1"/>
    <xf numFmtId="0" fontId="8" fillId="11" borderId="17" xfId="0" applyFont="1" applyFill="1" applyBorder="1"/>
    <xf numFmtId="0" fontId="0" fillId="12" borderId="18" xfId="0" applyFill="1" applyBorder="1"/>
    <xf numFmtId="44" fontId="5" fillId="0" borderId="16" xfId="1" applyFont="1" applyBorder="1"/>
    <xf numFmtId="44" fontId="2" fillId="6" borderId="7" xfId="1" applyFont="1" applyFill="1" applyBorder="1"/>
    <xf numFmtId="44" fontId="2" fillId="5" borderId="7" xfId="1" applyFont="1" applyFill="1" applyBorder="1"/>
    <xf numFmtId="44" fontId="2" fillId="4" borderId="7" xfId="1" applyFont="1" applyFill="1" applyBorder="1"/>
    <xf numFmtId="44" fontId="2" fillId="7" borderId="7" xfId="1" applyFont="1" applyFill="1" applyBorder="1"/>
    <xf numFmtId="44" fontId="2" fillId="3" borderId="7" xfId="1" applyFont="1" applyFill="1" applyBorder="1"/>
    <xf numFmtId="44" fontId="2" fillId="8" borderId="7" xfId="1" applyFont="1" applyFill="1" applyBorder="1"/>
    <xf numFmtId="44" fontId="2" fillId="9" borderId="7" xfId="1" applyFont="1" applyFill="1" applyBorder="1"/>
    <xf numFmtId="44" fontId="2" fillId="18" borderId="7" xfId="1" applyFont="1" applyFill="1" applyBorder="1"/>
    <xf numFmtId="44" fontId="2" fillId="14" borderId="7" xfId="1" applyFont="1" applyFill="1" applyBorder="1"/>
    <xf numFmtId="44" fontId="2" fillId="2" borderId="7" xfId="1" applyFont="1" applyFill="1" applyBorder="1"/>
    <xf numFmtId="44" fontId="2" fillId="16" borderId="7" xfId="1" applyFont="1" applyFill="1" applyBorder="1"/>
    <xf numFmtId="44" fontId="2" fillId="17" borderId="7" xfId="1" applyFont="1" applyFill="1" applyBorder="1"/>
    <xf numFmtId="44" fontId="2" fillId="13" borderId="7" xfId="1" applyFont="1" applyFill="1" applyBorder="1"/>
    <xf numFmtId="44" fontId="2" fillId="10" borderId="7" xfId="1" applyFont="1" applyFill="1" applyBorder="1"/>
    <xf numFmtId="44" fontId="7" fillId="11" borderId="7" xfId="1" applyFont="1" applyFill="1" applyBorder="1"/>
    <xf numFmtId="44" fontId="11" fillId="0" borderId="11" xfId="1" applyFont="1" applyFill="1" applyBorder="1" applyAlignment="1">
      <alignment horizontal="center"/>
    </xf>
    <xf numFmtId="44" fontId="7" fillId="15" borderId="15" xfId="1" applyFont="1" applyFill="1" applyBorder="1"/>
    <xf numFmtId="44" fontId="5" fillId="0" borderId="19" xfId="1" applyFont="1" applyBorder="1"/>
    <xf numFmtId="44" fontId="0" fillId="0" borderId="19" xfId="1" applyFont="1" applyBorder="1"/>
    <xf numFmtId="44" fontId="0" fillId="0" borderId="20" xfId="1" applyFont="1" applyBorder="1"/>
    <xf numFmtId="44" fontId="0" fillId="0" borderId="21" xfId="1" applyFont="1" applyBorder="1"/>
    <xf numFmtId="44" fontId="5" fillId="0" borderId="24" xfId="1" applyFont="1" applyBorder="1"/>
    <xf numFmtId="44" fontId="0" fillId="0" borderId="23" xfId="1" applyFont="1" applyBorder="1"/>
    <xf numFmtId="0" fontId="3" fillId="0" borderId="10" xfId="0" applyFont="1" applyBorder="1"/>
    <xf numFmtId="0" fontId="0" fillId="0" borderId="30" xfId="0" applyBorder="1"/>
    <xf numFmtId="0" fontId="0" fillId="0" borderId="31" xfId="0" applyBorder="1"/>
    <xf numFmtId="44" fontId="0" fillId="0" borderId="31" xfId="0" applyNumberFormat="1" applyBorder="1"/>
    <xf numFmtId="44" fontId="0" fillId="0" borderId="30" xfId="1" applyFont="1" applyBorder="1"/>
    <xf numFmtId="0" fontId="0" fillId="0" borderId="32" xfId="0" applyBorder="1"/>
    <xf numFmtId="0" fontId="0" fillId="0" borderId="33" xfId="0" applyBorder="1"/>
    <xf numFmtId="0" fontId="0" fillId="0" borderId="28" xfId="0" applyFont="1" applyFill="1" applyBorder="1" applyAlignment="1">
      <alignment horizontal="left"/>
    </xf>
    <xf numFmtId="0" fontId="0" fillId="0" borderId="29" xfId="0" applyFont="1" applyBorder="1"/>
    <xf numFmtId="44" fontId="0" fillId="3" borderId="19" xfId="1" applyFont="1" applyFill="1" applyBorder="1"/>
    <xf numFmtId="9" fontId="0" fillId="3" borderId="19" xfId="1" applyNumberFormat="1" applyFont="1" applyFill="1" applyBorder="1"/>
    <xf numFmtId="0" fontId="0" fillId="0" borderId="19" xfId="0" applyBorder="1"/>
    <xf numFmtId="44" fontId="0" fillId="3" borderId="34" xfId="1" applyFont="1" applyFill="1" applyBorder="1"/>
    <xf numFmtId="44" fontId="0" fillId="0" borderId="20" xfId="0" applyNumberFormat="1" applyBorder="1"/>
    <xf numFmtId="0" fontId="13" fillId="0" borderId="0" xfId="0" applyFont="1" applyAlignment="1">
      <alignment horizontal="left"/>
    </xf>
    <xf numFmtId="0" fontId="6" fillId="0" borderId="16" xfId="0" applyFont="1" applyBorder="1" applyAlignment="1">
      <alignment horizontal="center" vertical="center"/>
    </xf>
    <xf numFmtId="44" fontId="12" fillId="0" borderId="0" xfId="1" applyFont="1" applyAlignment="1">
      <alignment horizontal="left" vertical="top"/>
    </xf>
    <xf numFmtId="44" fontId="2" fillId="0" borderId="0" xfId="1" applyFont="1" applyAlignment="1">
      <alignment horizontal="left" vertical="top"/>
    </xf>
    <xf numFmtId="0" fontId="0" fillId="0" borderId="25" xfId="0" applyBorder="1" applyAlignment="1">
      <alignment textRotation="90"/>
    </xf>
    <xf numFmtId="0" fontId="0" fillId="0" borderId="26" xfId="0" applyBorder="1" applyAlignment="1">
      <alignment textRotation="90"/>
    </xf>
    <xf numFmtId="0" fontId="0" fillId="0" borderId="27" xfId="0" applyBorder="1" applyAlignment="1">
      <alignment textRotation="90"/>
    </xf>
    <xf numFmtId="0" fontId="0" fillId="0" borderId="25" xfId="0" applyBorder="1" applyAlignment="1">
      <alignment horizontal="center" textRotation="90"/>
    </xf>
    <xf numFmtId="0" fontId="0" fillId="0" borderId="26" xfId="0" applyBorder="1" applyAlignment="1">
      <alignment horizontal="center" textRotation="90"/>
    </xf>
    <xf numFmtId="0" fontId="0" fillId="0" borderId="27" xfId="0" applyBorder="1" applyAlignment="1">
      <alignment horizontal="center" textRotation="90"/>
    </xf>
    <xf numFmtId="0" fontId="9" fillId="0" borderId="35" xfId="0" applyFont="1" applyBorder="1"/>
    <xf numFmtId="0" fontId="9" fillId="0" borderId="36" xfId="0" applyFont="1" applyBorder="1"/>
    <xf numFmtId="44" fontId="5" fillId="0" borderId="19" xfId="0" applyNumberFormat="1" applyFont="1" applyBorder="1"/>
    <xf numFmtId="44" fontId="5" fillId="0" borderId="22" xfId="0" applyNumberFormat="1" applyFont="1" applyBorder="1"/>
    <xf numFmtId="44" fontId="0" fillId="6" borderId="8" xfId="1" applyNumberFormat="1" applyFont="1" applyFill="1" applyBorder="1"/>
    <xf numFmtId="44" fontId="0" fillId="6" borderId="2" xfId="1" applyNumberFormat="1" applyFont="1" applyFill="1" applyBorder="1"/>
    <xf numFmtId="44" fontId="0" fillId="6" borderId="9" xfId="1" applyNumberFormat="1" applyFont="1" applyFill="1" applyBorder="1"/>
    <xf numFmtId="44" fontId="0" fillId="5" borderId="8" xfId="1" applyNumberFormat="1" applyFont="1" applyFill="1" applyBorder="1"/>
    <xf numFmtId="44" fontId="0" fillId="5" borderId="2" xfId="1" applyNumberFormat="1" applyFont="1" applyFill="1" applyBorder="1"/>
    <xf numFmtId="44" fontId="0" fillId="5" borderId="9" xfId="1" applyNumberFormat="1" applyFont="1" applyFill="1" applyBorder="1"/>
    <xf numFmtId="44" fontId="0" fillId="4" borderId="8" xfId="1" applyNumberFormat="1" applyFont="1" applyFill="1" applyBorder="1"/>
    <xf numFmtId="44" fontId="0" fillId="4" borderId="2" xfId="1" applyNumberFormat="1" applyFont="1" applyFill="1" applyBorder="1"/>
    <xf numFmtId="44" fontId="0" fillId="4" borderId="9" xfId="1" applyNumberFormat="1" applyFont="1" applyFill="1" applyBorder="1"/>
    <xf numFmtId="44" fontId="0" fillId="7" borderId="8" xfId="1" applyNumberFormat="1" applyFont="1" applyFill="1" applyBorder="1"/>
    <xf numFmtId="44" fontId="0" fillId="7" borderId="2" xfId="1" applyNumberFormat="1" applyFont="1" applyFill="1" applyBorder="1"/>
    <xf numFmtId="44" fontId="0" fillId="7" borderId="9" xfId="1" applyNumberFormat="1" applyFont="1" applyFill="1" applyBorder="1"/>
    <xf numFmtId="44" fontId="0" fillId="3" borderId="8" xfId="1" applyNumberFormat="1" applyFont="1" applyFill="1" applyBorder="1"/>
    <xf numFmtId="44" fontId="0" fillId="3" borderId="2" xfId="1" applyNumberFormat="1" applyFont="1" applyFill="1" applyBorder="1"/>
    <xf numFmtId="44" fontId="0" fillId="3" borderId="9" xfId="1" applyNumberFormat="1" applyFont="1" applyFill="1" applyBorder="1"/>
    <xf numFmtId="44" fontId="0" fillId="8" borderId="8" xfId="1" applyNumberFormat="1" applyFont="1" applyFill="1" applyBorder="1"/>
    <xf numFmtId="44" fontId="0" fillId="8" borderId="2" xfId="1" applyNumberFormat="1" applyFont="1" applyFill="1" applyBorder="1"/>
    <xf numFmtId="44" fontId="0" fillId="8" borderId="9" xfId="1" applyNumberFormat="1" applyFont="1" applyFill="1" applyBorder="1"/>
    <xf numFmtId="44" fontId="0" fillId="9" borderId="8" xfId="1" applyNumberFormat="1" applyFont="1" applyFill="1" applyBorder="1"/>
    <xf numFmtId="44" fontId="0" fillId="9" borderId="2" xfId="1" applyNumberFormat="1" applyFont="1" applyFill="1" applyBorder="1"/>
    <xf numFmtId="44" fontId="0" fillId="9" borderId="9" xfId="1" applyNumberFormat="1" applyFont="1" applyFill="1" applyBorder="1"/>
    <xf numFmtId="44" fontId="0" fillId="18" borderId="8" xfId="1" applyNumberFormat="1" applyFont="1" applyFill="1" applyBorder="1"/>
    <xf numFmtId="44" fontId="0" fillId="18" borderId="2" xfId="1" applyNumberFormat="1" applyFont="1" applyFill="1" applyBorder="1"/>
    <xf numFmtId="44" fontId="0" fillId="18" borderId="9" xfId="1" applyNumberFormat="1" applyFont="1" applyFill="1" applyBorder="1"/>
    <xf numFmtId="44" fontId="0" fillId="14" borderId="8" xfId="1" applyNumberFormat="1" applyFont="1" applyFill="1" applyBorder="1"/>
    <xf numFmtId="44" fontId="0" fillId="14" borderId="2" xfId="1" applyNumberFormat="1" applyFont="1" applyFill="1" applyBorder="1"/>
    <xf numFmtId="44" fontId="0" fillId="14" borderId="9" xfId="1" applyNumberFormat="1" applyFont="1" applyFill="1" applyBorder="1"/>
    <xf numFmtId="44" fontId="0" fillId="2" borderId="8" xfId="1" applyNumberFormat="1" applyFont="1" applyFill="1" applyBorder="1"/>
    <xf numFmtId="44" fontId="0" fillId="2" borderId="2" xfId="1" applyNumberFormat="1" applyFont="1" applyFill="1" applyBorder="1"/>
    <xf numFmtId="44" fontId="0" fillId="2" borderId="9" xfId="1" applyNumberFormat="1" applyFont="1" applyFill="1" applyBorder="1"/>
    <xf numFmtId="44" fontId="0" fillId="16" borderId="8" xfId="1" applyNumberFormat="1" applyFont="1" applyFill="1" applyBorder="1"/>
    <xf numFmtId="44" fontId="0" fillId="16" borderId="2" xfId="1" applyNumberFormat="1" applyFont="1" applyFill="1" applyBorder="1"/>
    <xf numFmtId="44" fontId="0" fillId="16" borderId="9" xfId="1" applyNumberFormat="1" applyFont="1" applyFill="1" applyBorder="1"/>
    <xf numFmtId="44" fontId="0" fillId="17" borderId="8" xfId="1" applyNumberFormat="1" applyFont="1" applyFill="1" applyBorder="1"/>
    <xf numFmtId="44" fontId="0" fillId="17" borderId="2" xfId="1" applyNumberFormat="1" applyFont="1" applyFill="1" applyBorder="1"/>
    <xf numFmtId="44" fontId="0" fillId="17" borderId="9" xfId="1" applyNumberFormat="1" applyFont="1" applyFill="1" applyBorder="1"/>
    <xf numFmtId="44" fontId="0" fillId="13" borderId="8" xfId="1" applyNumberFormat="1" applyFont="1" applyFill="1" applyBorder="1"/>
    <xf numFmtId="44" fontId="0" fillId="13" borderId="2" xfId="1" applyNumberFormat="1" applyFont="1" applyFill="1" applyBorder="1"/>
    <xf numFmtId="44" fontId="0" fillId="13" borderId="9" xfId="1" applyNumberFormat="1" applyFont="1" applyFill="1" applyBorder="1"/>
    <xf numFmtId="44" fontId="0" fillId="10" borderId="8" xfId="1" applyNumberFormat="1" applyFont="1" applyFill="1" applyBorder="1"/>
    <xf numFmtId="44" fontId="0" fillId="10" borderId="2" xfId="1" applyNumberFormat="1" applyFont="1" applyFill="1" applyBorder="1"/>
    <xf numFmtId="44" fontId="0" fillId="10" borderId="9" xfId="1" applyNumberFormat="1" applyFont="1" applyFill="1" applyBorder="1"/>
    <xf numFmtId="44" fontId="8" fillId="11" borderId="8" xfId="1" applyNumberFormat="1" applyFont="1" applyFill="1" applyBorder="1"/>
    <xf numFmtId="44" fontId="8" fillId="11" borderId="2" xfId="1" applyNumberFormat="1" applyFont="1" applyFill="1" applyBorder="1"/>
    <xf numFmtId="44" fontId="8" fillId="11" borderId="9" xfId="1" applyNumberFormat="1" applyFont="1" applyFill="1" applyBorder="1"/>
    <xf numFmtId="44" fontId="8" fillId="15" borderId="0" xfId="1" applyNumberFormat="1" applyFont="1" applyFill="1" applyBorder="1"/>
    <xf numFmtId="44" fontId="8" fillId="15" borderId="7" xfId="1" applyNumberFormat="1" applyFont="1" applyFill="1" applyBorder="1"/>
    <xf numFmtId="44" fontId="2" fillId="0" borderId="12" xfId="1" applyNumberFormat="1" applyFont="1" applyBorder="1"/>
    <xf numFmtId="44" fontId="2" fillId="0" borderId="11" xfId="1" applyNumberFormat="1" applyFont="1" applyBorder="1"/>
    <xf numFmtId="44" fontId="0" fillId="0" borderId="0" xfId="1" applyNumberFormat="1" applyFont="1" applyBorder="1"/>
    <xf numFmtId="44" fontId="0" fillId="0" borderId="7" xfId="1" applyNumberFormat="1" applyFont="1" applyBorder="1"/>
    <xf numFmtId="44" fontId="3" fillId="0" borderId="0" xfId="1" applyNumberFormat="1" applyFont="1" applyBorder="1"/>
    <xf numFmtId="44" fontId="3" fillId="0" borderId="7" xfId="1" applyNumberFormat="1" applyFont="1" applyBorder="1"/>
    <xf numFmtId="44" fontId="0" fillId="0" borderId="16" xfId="1" applyNumberFormat="1" applyFont="1" applyBorder="1"/>
    <xf numFmtId="44" fontId="0" fillId="0" borderId="15" xfId="1" applyNumberFormat="1" applyFont="1" applyBorder="1"/>
  </cellXfs>
  <cellStyles count="2">
    <cellStyle name="Currency" xfId="1" builtinId="4"/>
    <cellStyle name="Normal" xfId="0" builtinId="0"/>
  </cellStyles>
  <dxfs count="861">
    <dxf>
      <font>
        <color auto="1"/>
      </font>
      <fill>
        <patternFill>
          <bgColor rgb="FFC7C7C7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rgb="FFC7C7C7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E7B5D4"/>
      <color rgb="FFC7C7C7"/>
      <color rgb="FFEFB7B0"/>
      <color rgb="FFDBC2F2"/>
      <color rgb="FF2FACEC"/>
      <color rgb="FFCCE8B8"/>
      <color rgb="FFF4D8B2"/>
      <color rgb="FFABDDF8"/>
      <color rgb="FFF7D9E7"/>
      <color rgb="FFEEB6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89050054512942E-2"/>
          <c:y val="9.8743189563480868E-2"/>
          <c:w val="0.88227725278227986"/>
          <c:h val="0.76817539267074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Master!$C$29</c:f>
              <c:strCache>
                <c:ptCount val="1"/>
                <c:pt idx="0">
                  <c:v>Paycheck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layout>
                <c:manualLayout>
                  <c:x val="8.6841687018457108E-3"/>
                  <c:y val="-0.12504774886079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C0-1541-8E0E-0FDAFB1F4E52}"/>
                </c:ext>
              </c:extLst>
            </c:dLbl>
            <c:dLbl>
              <c:idx val="1"/>
              <c:layout>
                <c:manualLayout>
                  <c:x val="8.6841687018457455E-3"/>
                  <c:y val="-6.25238744303983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C0-1541-8E0E-0FDAFB1F4E5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3258-464F-B0CD-D0A4235154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Master!$D$29:$P$29</c:f>
              <c:strCache>
                <c:ptCount val="13"/>
                <c:pt idx="0">
                  <c:v> Budget </c:v>
                </c:pt>
                <c:pt idx="1">
                  <c:v> Jan </c:v>
                </c:pt>
                <c:pt idx="2">
                  <c:v> Feb </c:v>
                </c:pt>
                <c:pt idx="3">
                  <c:v> Mar </c:v>
                </c:pt>
                <c:pt idx="4">
                  <c:v> April </c:v>
                </c:pt>
                <c:pt idx="5">
                  <c:v> May </c:v>
                </c:pt>
                <c:pt idx="6">
                  <c:v> June </c:v>
                </c:pt>
                <c:pt idx="7">
                  <c:v> July  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Master!$D$30:$P$30</c:f>
              <c:numCache>
                <c:formatCode>_("$"* #,##0.00_);_("$"* \(#,##0.00\);_("$"* "-"??_);_(@_)</c:formatCode>
                <c:ptCount val="13"/>
                <c:pt idx="0">
                  <c:v>2600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8-464F-B0CD-D0A4235154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axId val="594283472"/>
        <c:axId val="593597776"/>
      </c:barChart>
      <c:lineChart>
        <c:grouping val="standard"/>
        <c:varyColors val="0"/>
        <c:ser>
          <c:idx val="1"/>
          <c:order val="1"/>
          <c:tx>
            <c:v>Flex Budget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Master!$D$29:$P$29</c:f>
              <c:strCache>
                <c:ptCount val="13"/>
                <c:pt idx="0">
                  <c:v> Budget </c:v>
                </c:pt>
                <c:pt idx="1">
                  <c:v> Jan </c:v>
                </c:pt>
                <c:pt idx="2">
                  <c:v> Feb </c:v>
                </c:pt>
                <c:pt idx="3">
                  <c:v> Mar </c:v>
                </c:pt>
                <c:pt idx="4">
                  <c:v> April </c:v>
                </c:pt>
                <c:pt idx="5">
                  <c:v> May </c:v>
                </c:pt>
                <c:pt idx="6">
                  <c:v> June </c:v>
                </c:pt>
                <c:pt idx="7">
                  <c:v> July  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Master!$D$31:$P$31</c:f>
              <c:numCache>
                <c:formatCode>_("$"* #,##0.00_);_("$"* \(#,##0.00\);_("$"* "-"??_);_(@_)</c:formatCode>
                <c:ptCount val="13"/>
                <c:pt idx="0">
                  <c:v>2600</c:v>
                </c:pt>
                <c:pt idx="1">
                  <c:v>2600</c:v>
                </c:pt>
                <c:pt idx="2">
                  <c:v>2600</c:v>
                </c:pt>
                <c:pt idx="3">
                  <c:v>2600</c:v>
                </c:pt>
                <c:pt idx="4">
                  <c:v>2600</c:v>
                </c:pt>
                <c:pt idx="5">
                  <c:v>2600</c:v>
                </c:pt>
                <c:pt idx="6">
                  <c:v>2600</c:v>
                </c:pt>
                <c:pt idx="7">
                  <c:v>2600</c:v>
                </c:pt>
                <c:pt idx="8">
                  <c:v>2600</c:v>
                </c:pt>
                <c:pt idx="9">
                  <c:v>2600</c:v>
                </c:pt>
                <c:pt idx="10">
                  <c:v>2600</c:v>
                </c:pt>
                <c:pt idx="11">
                  <c:v>2600</c:v>
                </c:pt>
                <c:pt idx="12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C-2E44-9F8A-71DE006F7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283472"/>
        <c:axId val="593597776"/>
      </c:lineChart>
      <c:catAx>
        <c:axId val="59428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97776"/>
        <c:crosses val="autoZero"/>
        <c:auto val="1"/>
        <c:lblAlgn val="ctr"/>
        <c:lblOffset val="100"/>
        <c:noMultiLvlLbl val="0"/>
      </c:catAx>
      <c:valAx>
        <c:axId val="59359777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8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45884</xdr:colOff>
      <xdr:row>32</xdr:row>
      <xdr:rowOff>65071</xdr:rowOff>
    </xdr:from>
    <xdr:to>
      <xdr:col>14</xdr:col>
      <xdr:colOff>628173</xdr:colOff>
      <xdr:row>54</xdr:row>
      <xdr:rowOff>27313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81AA87-5541-E540-A602-D806E8BB6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663F15-7C0B-6E45-AF80-80486FD7EB87}" name="Table72" displayName="Table72" ref="A1:G63" totalsRowShown="0">
  <autoFilter ref="A1:G63" xr:uid="{061AE979-24F9-D741-8ACD-FC40ABC70C12}"/>
  <sortState ref="A2:G63">
    <sortCondition descending="1" ref="E1:E63"/>
  </sortState>
  <tableColumns count="7">
    <tableColumn id="2" xr3:uid="{A8A58757-DDD4-CC4D-8279-24FCCE5E8E2A}" name=" Transaction Date" dataDxfId="850"/>
    <tableColumn id="3" xr3:uid="{837AAEA3-4313-FF47-A078-DEEB69700FDB}" name=" Posted Date" dataDxfId="849"/>
    <tableColumn id="4" xr3:uid="{8E8FC9F7-6B9F-A043-A218-3F7044BF074F}" name="Acct." dataDxfId="848"/>
    <tableColumn id="5" xr3:uid="{4E61F20F-6562-1D40-9B0A-0C102CB81583}" name=" Description"/>
    <tableColumn id="6" xr3:uid="{A31DE0D8-5B71-7B4A-98AA-AD76FCA3198F}" name=" Category"/>
    <tableColumn id="7" xr3:uid="{3B9D06EE-F293-414C-9845-DC3DEB5A5579}" name=" Debit" dataCellStyle="Currency"/>
    <tableColumn id="8" xr3:uid="{43893BAB-2E8B-654A-B54B-5BE02BB5B721}" name=" Credit" dataCellStyle="Currency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D6F80F7-6F02-A649-9B84-0D9E6B1C7CDC}" name="Table7210111213141517" displayName="Table7210111213141517" ref="A1:G74" totalsRowShown="0">
  <autoFilter ref="A1:G74" xr:uid="{3D0B043F-562D-A143-AC53-B36C9E97B7D0}"/>
  <sortState ref="A2:G74">
    <sortCondition ref="C1:C74"/>
  </sortState>
  <tableColumns count="7">
    <tableColumn id="2" xr3:uid="{F47E0661-BE04-8B40-AAFB-60EACB00441F}" name=" Transaction Date" dataDxfId="526"/>
    <tableColumn id="3" xr3:uid="{4F6E68E8-0E65-2F4B-BCD6-C4ECE18AC8A0}" name=" Posted Date" dataDxfId="525"/>
    <tableColumn id="4" xr3:uid="{CFC38B33-271B-4C48-88CA-EADF7D464351}" name="Acct." dataDxfId="524"/>
    <tableColumn id="5" xr3:uid="{1A686F89-FC8E-074E-B2B8-2A543B101FD0}" name=" Description"/>
    <tableColumn id="6" xr3:uid="{5E097290-6910-C44C-A0BA-D1924BAF4D3E}" name=" Category"/>
    <tableColumn id="7" xr3:uid="{08283722-ED65-DF44-AC1D-668CBF755081}" name=" Debit" dataCellStyle="Currency"/>
    <tableColumn id="8" xr3:uid="{F5385079-161B-AE49-AA3B-9F2E5B26E31C}" name=" Credit" dataCellStyle="Currency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ECD94DE-600B-1F48-80C3-8E8185078CF5}" name="Table7210111213141518" displayName="Table7210111213141518" ref="A1:G74" totalsRowShown="0">
  <autoFilter ref="A1:G74" xr:uid="{2B9FE89D-724D-904F-809F-28A0B9C2F4FA}"/>
  <sortState ref="A2:G74">
    <sortCondition ref="C1:C74"/>
  </sortState>
  <tableColumns count="7">
    <tableColumn id="2" xr3:uid="{BDEB5360-B89E-FC4D-AC65-7E7631343F3C}" name=" Transaction Date" dataDxfId="490"/>
    <tableColumn id="3" xr3:uid="{0865A1CC-29CA-3548-A713-656D2ECAF57C}" name=" Posted Date" dataDxfId="489"/>
    <tableColumn id="4" xr3:uid="{5E4AD5AF-6A36-9044-AFA5-AD436EFA33C3}" name="Acct." dataDxfId="488"/>
    <tableColumn id="5" xr3:uid="{933D1D4C-D895-C842-8139-AD81BC161CBB}" name=" Description"/>
    <tableColumn id="6" xr3:uid="{F9869FC8-DD1D-CF4B-8B6B-64412160BAAF}" name=" Category"/>
    <tableColumn id="7" xr3:uid="{F1EF6391-8655-3A4E-9B13-39247D084E4F}" name=" Debit" dataCellStyle="Currency"/>
    <tableColumn id="8" xr3:uid="{91078E34-F7AD-4B4E-A3A3-193512F0A1EB}" name=" Credit" dataCellStyle="Currency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9EACDD2-523E-7142-BF96-900209A31979}" name="Table7210111213141519" displayName="Table7210111213141519" ref="A1:G74" totalsRowShown="0">
  <autoFilter ref="A1:G74" xr:uid="{A0F01717-D516-A244-BC5C-0009EBECD83F}"/>
  <sortState ref="A2:G74">
    <sortCondition ref="C1:C74"/>
  </sortState>
  <tableColumns count="7">
    <tableColumn id="2" xr3:uid="{1BC67657-BD06-EF45-A24A-45FEF4EF3D92}" name=" Transaction Date" dataDxfId="454"/>
    <tableColumn id="3" xr3:uid="{4A3CEE9B-1F30-534C-9DCE-F5125755E695}" name=" Posted Date" dataDxfId="453"/>
    <tableColumn id="4" xr3:uid="{5BBD06B6-5C61-7D4A-B868-4C92F2021B6C}" name="Acct." dataDxfId="452"/>
    <tableColumn id="5" xr3:uid="{597852B2-C918-044F-A2C3-F7AB24A51A8D}" name=" Description"/>
    <tableColumn id="6" xr3:uid="{D1A181D5-127A-434B-9873-2419F3DF7FCD}" name=" Category"/>
    <tableColumn id="7" xr3:uid="{1B368920-FDBB-7345-98B0-8EB4C6B05079}" name=" Debit" dataCellStyle="Currency"/>
    <tableColumn id="8" xr3:uid="{4DE4FA7B-7EFA-C44F-A9CB-4212C53EFFD2}" name=" Credit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E190240-143D-A945-9359-EABF0DE21D80}" name="Table72101121" displayName="Table72101121" ref="A1:G74" totalsRowShown="0">
  <autoFilter ref="A1:G74" xr:uid="{02B86EF3-2C43-D544-A6F5-C0D6FA5D5A7C}"/>
  <sortState ref="A2:G74">
    <sortCondition ref="C1:C74"/>
  </sortState>
  <tableColumns count="7">
    <tableColumn id="2" xr3:uid="{3DA852F2-1AF6-6846-A6A0-0D8498A48CC5}" name=" Transaction Date" dataDxfId="814"/>
    <tableColumn id="3" xr3:uid="{2CC6AF8E-A480-F548-9AAA-D0CB7112E983}" name=" Posted Date" dataDxfId="813"/>
    <tableColumn id="4" xr3:uid="{F13A58B6-9B6E-B441-A72A-2ADEA581BBEC}" name="Acct." dataDxfId="812"/>
    <tableColumn id="5" xr3:uid="{E96D23E1-0D79-BE4F-9659-36A7CFD58CB0}" name=" Description"/>
    <tableColumn id="6" xr3:uid="{31CA0DF0-11B8-CA44-853E-3120C34D2846}" name=" Category"/>
    <tableColumn id="7" xr3:uid="{053C06D8-16E2-CC4B-96EE-1E2BD9B26739}" name=" Debit" dataCellStyle="Currency"/>
    <tableColumn id="8" xr3:uid="{9194B649-65F1-FF43-B4D6-975FC4E8B2C2}" name=" Credit" dataCellStyle="Currenc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B35826-A5E4-7447-BDD9-410E5A5DAB65}" name="Table7210" displayName="Table7210" ref="A1:G74" totalsRowShown="0">
  <autoFilter ref="A1:G74" xr:uid="{BDB93A45-D9D3-0147-9EF4-C60BD8BBDC6C}"/>
  <sortState ref="A2:G74">
    <sortCondition ref="C1:C74"/>
  </sortState>
  <tableColumns count="7">
    <tableColumn id="2" xr3:uid="{4BD228E1-4831-3342-B7EE-4AB03E9700D3}" name=" Transaction Date" dataDxfId="778"/>
    <tableColumn id="3" xr3:uid="{C185D93E-0AFA-2D40-A0A0-47CFF4C2258F}" name=" Posted Date" dataDxfId="777"/>
    <tableColumn id="4" xr3:uid="{753C8666-22BF-D34E-87FF-76077F7AE887}" name="Acct." dataDxfId="776"/>
    <tableColumn id="5" xr3:uid="{5FE116E6-FDE6-054B-9B09-C41F9D4DDFE4}" name=" Description"/>
    <tableColumn id="6" xr3:uid="{CABAC958-3690-E041-8FAE-D1C53BC594B6}" name=" Category"/>
    <tableColumn id="7" xr3:uid="{ECE71B6E-556B-9944-8115-1171091374C7}" name=" Debit" dataCellStyle="Currency"/>
    <tableColumn id="8" xr3:uid="{B80A7223-A145-D44D-A2C2-945A26312EA6}" name=" Credit" dataCellStyle="Currency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5DEBFF-B993-ED47-B67D-48D76C5E42D4}" name="Table721011" displayName="Table721011" ref="A1:G74" totalsRowShown="0">
  <autoFilter ref="A1:G74" xr:uid="{EF47A923-5847-B641-B3BE-A8EE435B517B}"/>
  <sortState ref="A2:G74">
    <sortCondition ref="C1:C74"/>
  </sortState>
  <tableColumns count="7">
    <tableColumn id="2" xr3:uid="{8D5E23E7-D3A8-DB45-8BAE-295646E158F6}" name=" Transaction Date" dataDxfId="742"/>
    <tableColumn id="3" xr3:uid="{4601007C-7A7E-5442-97EF-33723449AF3D}" name=" Posted Date" dataDxfId="741"/>
    <tableColumn id="4" xr3:uid="{60773A98-FF5E-4D45-8F84-A16C8072E7FB}" name="Acct." dataDxfId="740"/>
    <tableColumn id="5" xr3:uid="{67A62C09-17D7-9D42-AA77-E1C0BFCD35AF}" name=" Description"/>
    <tableColumn id="6" xr3:uid="{BBD7F790-8644-D940-96EF-9818FBAC49B3}" name=" Category"/>
    <tableColumn id="7" xr3:uid="{3670998A-2DAC-4545-B9BD-2ED6763028D1}" name=" Debit" dataCellStyle="Currency"/>
    <tableColumn id="8" xr3:uid="{AE9ECA36-95F8-0947-BA7D-3475D79FBE8B}" name=" Credit" dataCellStyle="Currency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A380B4-CE82-A948-887E-6A7BED631D4B}" name="Table72101112" displayName="Table72101112" ref="A1:G74" totalsRowShown="0">
  <autoFilter ref="A1:G74" xr:uid="{777C3DB7-BBE9-314A-B003-EC62F0F37792}"/>
  <sortState ref="A2:G74">
    <sortCondition ref="C1:C74"/>
  </sortState>
  <tableColumns count="7">
    <tableColumn id="2" xr3:uid="{174E4B68-6D8C-D047-9F8B-D3E9079502D5}" name=" Transaction Date" dataDxfId="706"/>
    <tableColumn id="3" xr3:uid="{1FD5A4C2-8AEC-114C-AB24-C8E5C6A5D60B}" name=" Posted Date" dataDxfId="705"/>
    <tableColumn id="4" xr3:uid="{3C321843-7E51-2A4A-AD33-164CFBC066DC}" name="Acct." dataDxfId="704"/>
    <tableColumn id="5" xr3:uid="{2E474FA9-6B24-124E-BEA0-6573C4A28511}" name=" Description"/>
    <tableColumn id="6" xr3:uid="{DDDB6187-6BAE-7047-AE4D-A98FEE17A3C0}" name=" Category"/>
    <tableColumn id="7" xr3:uid="{CAE557E9-E3EF-7F42-882A-7442ED791C08}" name=" Debit" dataCellStyle="Currency"/>
    <tableColumn id="8" xr3:uid="{0F34B006-33EA-5740-9123-EDB61E85ABC2}" name=" Credit" dataCellStyle="Currency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1256C3-7546-784B-A540-3BA351D53211}" name="Table7210111213" displayName="Table7210111213" ref="A1:G74" totalsRowShown="0">
  <autoFilter ref="A1:G74" xr:uid="{85E46D21-D994-C744-9696-8C5874B62B7B}"/>
  <sortState ref="A2:G74">
    <sortCondition ref="C1:C74"/>
  </sortState>
  <tableColumns count="7">
    <tableColumn id="2" xr3:uid="{CD620CB7-03D4-B244-B56E-AA128F1BC135}" name=" Transaction Date" dataDxfId="670"/>
    <tableColumn id="3" xr3:uid="{CE171AFC-E482-2049-9320-4AD2ADFBF884}" name=" Posted Date" dataDxfId="669"/>
    <tableColumn id="4" xr3:uid="{8FF42344-8FB2-554D-9DD9-3E89609A860E}" name="Acct." dataDxfId="668"/>
    <tableColumn id="5" xr3:uid="{04A9E9E1-2460-9B4E-92A7-66BC1A3F6FCD}" name=" Description"/>
    <tableColumn id="6" xr3:uid="{8D697291-0DF1-9647-8C0A-4AE8B0DA78FB}" name=" Category"/>
    <tableColumn id="7" xr3:uid="{78862C51-B0C0-2D4A-A468-F34A9DB8ADD9}" name=" Debit" dataCellStyle="Currency"/>
    <tableColumn id="8" xr3:uid="{A8ABD7F3-4487-6546-BF9A-ACF690CB6BFA}" name=" Credit" dataCellStyle="Currency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A1EA30E-661B-194B-A11B-3C5027709B8A}" name="Table721011121314" displayName="Table721011121314" ref="A1:G74" totalsRowShown="0">
  <autoFilter ref="A1:G74" xr:uid="{80966736-1DA9-DD4B-835F-52DD459D4A4D}"/>
  <sortState ref="A2:G74">
    <sortCondition ref="C1:C74"/>
  </sortState>
  <tableColumns count="7">
    <tableColumn id="2" xr3:uid="{F34D5DFB-A8B9-6945-8A1D-95841226DF67}" name=" Transaction Date" dataDxfId="634"/>
    <tableColumn id="3" xr3:uid="{0D5183C1-4124-7D4B-A6A4-957845BE6A2D}" name=" Posted Date" dataDxfId="633"/>
    <tableColumn id="4" xr3:uid="{F6D7011B-2583-7841-A022-DFB9E11BB87F}" name="Acct." dataDxfId="632"/>
    <tableColumn id="5" xr3:uid="{9B48783C-1237-4749-A3C4-F707087914A4}" name=" Description"/>
    <tableColumn id="6" xr3:uid="{0B013023-C5DC-C042-B90F-6753F421E2A7}" name=" Category"/>
    <tableColumn id="7" xr3:uid="{D95718BC-F5CC-1245-B449-9AF45CEC849E}" name=" Debit" dataCellStyle="Currency"/>
    <tableColumn id="8" xr3:uid="{DF96B569-C560-CE4F-A9ED-B8D3F7E3D992}" name=" Credit" dataCellStyle="Currency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5388167-F886-FB42-AA48-F564D4D08B70}" name="Table72101112131415" displayName="Table72101112131415" ref="A1:G74" totalsRowShown="0">
  <autoFilter ref="A1:G74" xr:uid="{0BA21054-6352-0646-958E-0ADE420AAB32}"/>
  <sortState ref="A2:G74">
    <sortCondition ref="C1:C74"/>
  </sortState>
  <tableColumns count="7">
    <tableColumn id="2" xr3:uid="{98FD4B24-0244-F24E-9010-C2649ACC5269}" name=" Transaction Date" dataDxfId="598"/>
    <tableColumn id="3" xr3:uid="{949BC963-AD05-0C4A-BAB4-7967A0B0468C}" name=" Posted Date" dataDxfId="597"/>
    <tableColumn id="4" xr3:uid="{9F50A432-4EEF-DD4A-BE7B-107C18634C37}" name="Acct." dataDxfId="596"/>
    <tableColumn id="5" xr3:uid="{7EA1B410-B11B-8949-8D72-A3FE8DE1BCDB}" name=" Description"/>
    <tableColumn id="6" xr3:uid="{C6AD97B7-2AA4-6240-B0EB-4F483593D6F2}" name=" Category"/>
    <tableColumn id="7" xr3:uid="{E899C841-4D6A-7949-93E9-E9740AEF442B}" name=" Debit" dataCellStyle="Currency"/>
    <tableColumn id="8" xr3:uid="{3607A13B-0C80-D24F-A4D1-2D9E046C2B5F}" name=" Credit" dataCellStyle="Currency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3E34B-4255-1748-B85E-C6DCB564CB8D}" name="Table7210111213141516" displayName="Table7210111213141516" ref="A1:G74" totalsRowShown="0">
  <autoFilter ref="A1:G74" xr:uid="{78686659-46BF-794B-A746-22094BFEDF10}"/>
  <sortState ref="A2:G74">
    <sortCondition ref="C1:C74"/>
  </sortState>
  <tableColumns count="7">
    <tableColumn id="2" xr3:uid="{83C84117-EC85-044C-B6D3-90DB9DCD5E24}" name=" Transaction Date" dataDxfId="562"/>
    <tableColumn id="3" xr3:uid="{23CC166D-B42B-AC43-8ECE-7A5B75C968CF}" name=" Posted Date" dataDxfId="561"/>
    <tableColumn id="4" xr3:uid="{11860781-E89B-154E-986B-F7C6623D74B7}" name="Acct." dataDxfId="560"/>
    <tableColumn id="5" xr3:uid="{60A883D5-3183-0142-93BC-10D85DBF3B94}" name=" Description"/>
    <tableColumn id="6" xr3:uid="{5E5227D9-ED7A-F049-8AE6-434A9EF35463}" name=" Category"/>
    <tableColumn id="7" xr3:uid="{8F7677B4-DC5A-F54E-AA76-C05578F94478}" name=" Debit" dataCellStyle="Currency"/>
    <tableColumn id="8" xr3:uid="{6AB37820-35A0-BC49-A6F2-38BD76C37E9F}" name=" Credit" dataCellStyle="Currency"/>
  </tableColumns>
  <tableStyleInfo name="TableStyleLight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CC42-40CD-0B43-B3C3-48278B3BCCE4}">
  <sheetPr codeName="Sheet1"/>
  <dimension ref="A1:CUF49"/>
  <sheetViews>
    <sheetView showGridLines="0" tabSelected="1" zoomScaleNormal="100" workbookViewId="0">
      <selection activeCell="H31" sqref="H31"/>
    </sheetView>
  </sheetViews>
  <sheetFormatPr baseColWidth="10" defaultRowHeight="16"/>
  <cols>
    <col min="1" max="1" width="5.85546875" customWidth="1"/>
    <col min="2" max="2" width="3.7109375" customWidth="1"/>
    <col min="3" max="3" width="18.5703125" customWidth="1"/>
    <col min="4" max="4" width="12.28515625" style="37" customWidth="1"/>
    <col min="5" max="5" width="13" style="37" bestFit="1" customWidth="1"/>
    <col min="6" max="7" width="10.42578125" style="2" bestFit="1" customWidth="1"/>
    <col min="8" max="8" width="11.5703125" style="2" customWidth="1"/>
    <col min="9" max="9" width="10.85546875" style="2" bestFit="1" customWidth="1"/>
    <col min="10" max="11" width="10.7109375" style="2"/>
    <col min="16" max="16" width="12.5703125" customWidth="1"/>
    <col min="17" max="17" width="7.85546875" customWidth="1"/>
    <col min="18" max="18" width="17.5703125" customWidth="1"/>
    <col min="19" max="19" width="11.140625" customWidth="1"/>
  </cols>
  <sheetData>
    <row r="1" spans="1:2580" ht="37" customHeight="1">
      <c r="E1" s="120" t="s">
        <v>55</v>
      </c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R1" s="119" t="s">
        <v>56</v>
      </c>
    </row>
    <row r="2" spans="1:2580" s="3" customFormat="1" ht="18" customHeight="1">
      <c r="A2"/>
      <c r="B2"/>
      <c r="C2" s="51"/>
      <c r="D2" s="97" t="s">
        <v>6</v>
      </c>
      <c r="E2" s="46" t="s">
        <v>8</v>
      </c>
      <c r="F2" s="46" t="s">
        <v>9</v>
      </c>
      <c r="G2" s="46" t="s">
        <v>10</v>
      </c>
      <c r="H2" s="46" t="s">
        <v>11</v>
      </c>
      <c r="I2" s="46" t="s">
        <v>7</v>
      </c>
      <c r="J2" s="46" t="s">
        <v>12</v>
      </c>
      <c r="K2" s="46" t="s">
        <v>13</v>
      </c>
      <c r="L2" s="61" t="s">
        <v>14</v>
      </c>
      <c r="M2" s="61" t="s">
        <v>15</v>
      </c>
      <c r="N2" s="61" t="s">
        <v>16</v>
      </c>
      <c r="O2" s="61" t="s">
        <v>17</v>
      </c>
      <c r="P2" s="52" t="s">
        <v>18</v>
      </c>
      <c r="R2" s="112" t="s">
        <v>42</v>
      </c>
      <c r="S2" s="117">
        <v>3000</v>
      </c>
      <c r="T2" s="113"/>
    </row>
    <row r="3" spans="1:2580" s="4" customFormat="1">
      <c r="A3"/>
      <c r="B3" s="123" t="s">
        <v>52</v>
      </c>
      <c r="C3" s="65" t="s">
        <v>0</v>
      </c>
      <c r="D3" s="82">
        <v>150</v>
      </c>
      <c r="E3" s="133">
        <f>SUMIF(Jan!$E$2:$E$153,Master!$C3,Jan!$F$2:$F$153)-SUMIF(Jan!$E$2:$E$153,Master!$C3,Jan!$G$2:$G$153)</f>
        <v>0</v>
      </c>
      <c r="F3" s="134">
        <f>SUMIF(Feb!$E$2:$E$149,Master!$C3,Feb!$F$2:$F$149)-SUMIF(Feb!$E$2:$E$149,Master!$C3,Feb!$G$2:$G$149)</f>
        <v>0</v>
      </c>
      <c r="G3" s="134">
        <f>SUMIF(Mar!$E$2:$E$159,Master!$C3,Mar!$F$2:$F$159)-SUMIF(Mar!$E$2:$E$159,Master!$C3,Mar!$G$2:$G$159)</f>
        <v>0</v>
      </c>
      <c r="H3" s="134">
        <f>SUMIF(Apr!$E$2:$E$152,Master!$C3,Apr!$F$2:$F$152)-SUMIF(Apr!$E$2:$E$152,Master!$C3,Apr!$G$2:$G$152)</f>
        <v>0</v>
      </c>
      <c r="I3" s="134">
        <f>SUMIF(May!$E$2:$E$145,Master!$C3,May!$F$2:$F$145)-SUMIF(May!$E$2:$E$145,Master!$C3,May!$G$2:$G$145)</f>
        <v>0</v>
      </c>
      <c r="J3" s="134">
        <f>SUMIF(Jun!$E$2:$E$145,Master!$C3,Jun!$F$2:$F$145)-SUMIF(Jun!$E$2:$E$145,Master!$C3,Jun!$G$2:$G$145)</f>
        <v>0</v>
      </c>
      <c r="K3" s="134">
        <f>SUMIF(Jul!$E$2:$E$145,Master!$C3,Jul!$F$2:$F$145)-SUMIF(Jul!$E$2:$E$145,Master!$C3,Jul!$G$2:$G$145)</f>
        <v>0</v>
      </c>
      <c r="L3" s="134">
        <f>SUMIF(Aug!$E$2:$E$145,Master!$C3,Aug!$F$2:$F$145)-SUMIF(Aug!$E$2:$E$145,Master!$C3,Aug!$G$2:$G$145)</f>
        <v>0</v>
      </c>
      <c r="M3" s="134">
        <f>SUMIF(Sept!$E$2:$E$145,Master!$C3,Sept!$F$2:$F$145)-SUMIF(Sept!$E$2:$E$145,Master!$C3,Sept!$G$2:$G$145)</f>
        <v>0</v>
      </c>
      <c r="N3" s="134">
        <f>SUMIF(Oct!$E$2:$E$145,Master!$C3,Oct!$F$2:$F$145)-SUMIF(Oct!$E$2:$E$145,Master!$C3,Oct!$G$2:$G$145)</f>
        <v>0</v>
      </c>
      <c r="O3" s="134">
        <f>SUMIF(Nov!$E$2:$E$145,Master!$C3,Nov!$F$2:$F$145)-SUMIF(Nov!$E$2:$E$145,Master!$C3,Nov!$G$2:$G$145)</f>
        <v>0</v>
      </c>
      <c r="P3" s="135">
        <f>SUMIF(Dec!$E$2:$E$145,Master!$C3,Dec!$F$2:$F$145)-SUMIF(Dec!$E$2:$E$145,Master!$C3,Dec!$G$2:$G$145)</f>
        <v>0</v>
      </c>
      <c r="Q3"/>
      <c r="R3" s="106" t="s">
        <v>43</v>
      </c>
      <c r="S3" s="114">
        <v>400</v>
      </c>
      <c r="T3" s="107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</row>
    <row r="4" spans="1:2580" s="5" customFormat="1">
      <c r="A4"/>
      <c r="B4" s="124"/>
      <c r="C4" s="66" t="s">
        <v>54</v>
      </c>
      <c r="D4" s="83">
        <v>200</v>
      </c>
      <c r="E4" s="136">
        <f>SUMIF(Jan!$E$2:$E$153,Master!$C4,Jan!$F$2:$F$153)-SUMIF(Jan!$E$2:$E$153,Master!$C4,Jan!$G$2:$G$153)</f>
        <v>0</v>
      </c>
      <c r="F4" s="137">
        <f>SUMIF(Feb!$E$2:$E$149,Master!$C4,Feb!$F$2:$F$149)-SUMIF(Feb!$E$2:$E$149,Master!$C4,Feb!$G$2:$G$149)</f>
        <v>0</v>
      </c>
      <c r="G4" s="137">
        <f>SUMIF(Mar!$E$2:$E$159,Master!$C4,Mar!$F$2:$F$159)-SUMIF(Mar!$E$2:$E$159,Master!$C4,Mar!$G$2:$G$159)</f>
        <v>0</v>
      </c>
      <c r="H4" s="137">
        <f>SUMIF(Apr!$E$2:$E$152,Master!$C4,Apr!$F$2:$F$152)-SUMIF(Apr!$E$2:$E$152,Master!$C4,Apr!$G$2:$G$152)</f>
        <v>0</v>
      </c>
      <c r="I4" s="137">
        <f>SUMIF(May!$E$2:$E$152,Master!$C4,May!$F$2:$F$152)-SUMIF(May!$E$2:$E$152,Master!$C4,May!$G$2:$G$152)</f>
        <v>0</v>
      </c>
      <c r="J4" s="137">
        <f>SUMIF(Jun!$E$2:$E$152,Master!$C4,Jun!$F$2:$F$152)-SUMIF(Jun!$E$2:$E$152,Master!$C4,Jun!$G$2:$G$152)</f>
        <v>0</v>
      </c>
      <c r="K4" s="137">
        <f>SUMIF(Jul!$E$2:$E$152,Master!$C4,Jul!$F$2:$F$152)-SUMIF(Jul!$E$2:$E$152,Master!$C4,Jul!$G$2:$G$152)</f>
        <v>0</v>
      </c>
      <c r="L4" s="137">
        <f>SUMIF(Aug!$E$2:$E$152,Master!$C4,Aug!$F$2:$F$152)-SUMIF(Aug!$E$2:$E$152,Master!$C4,Aug!$G$2:$G$152)</f>
        <v>0</v>
      </c>
      <c r="M4" s="137">
        <f>SUMIF(Sept!$E$2:$E$152,Master!$C4,Sept!$F$2:$F$152)-SUMIF(Sept!$E$2:$E$152,Master!$C4,Sept!$G$2:$G$152)</f>
        <v>0</v>
      </c>
      <c r="N4" s="137">
        <f>SUMIF(Oct!$E$2:$E$152,Master!$C4,Oct!$F$2:$F$152)-SUMIF(Oct!$E$2:$E$152,Master!$C4,Oct!$G$2:$G$152)</f>
        <v>0</v>
      </c>
      <c r="O4" s="137">
        <f>SUMIF(Nov!$E$2:$E$152,Master!$C4,Nov!$F$2:$F$152)-SUMIF(Nov!$E$2:$E$152,Master!$C4,Nov!$G$2:$G$152)</f>
        <v>0</v>
      </c>
      <c r="P4" s="138">
        <f>SUMIF(Dec!$E$2:$E$152,Master!$C4,Dec!$F$2:$F$152)-SUMIF(Dec!$E$2:$E$152,Master!$C4,Dec!$G$2:$G$152)</f>
        <v>0</v>
      </c>
      <c r="Q4"/>
      <c r="R4" s="106" t="s">
        <v>44</v>
      </c>
      <c r="S4" s="100">
        <f>S2-S3</f>
        <v>2600</v>
      </c>
      <c r="T4" s="107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</row>
    <row r="5" spans="1:2580" s="6" customFormat="1">
      <c r="A5"/>
      <c r="B5" s="124"/>
      <c r="C5" s="67" t="s">
        <v>1</v>
      </c>
      <c r="D5" s="84">
        <v>150</v>
      </c>
      <c r="E5" s="139">
        <f>SUMIF(Jan!$E$2:$E$153,Master!$C5,Jan!$F$2:$F$153)-SUMIF(Jan!$E$2:$E$153,Master!$C5,Jan!$G$2:$G$153)</f>
        <v>0</v>
      </c>
      <c r="F5" s="140">
        <f>SUMIF(Feb!$E$2:$E$149,Master!$C5,Feb!$F$2:$F$149)-SUMIF(Feb!$E$2:$E$149,Master!$C5,Feb!$G$2:$G$149)</f>
        <v>0</v>
      </c>
      <c r="G5" s="140">
        <f>SUMIF(Mar!$E$2:$E$159,Master!$C5,Mar!$F$2:$F$159)-SUMIF(Mar!$E$2:$E$159,Master!$C5,Mar!$G$2:$G$159)</f>
        <v>0</v>
      </c>
      <c r="H5" s="140">
        <f>SUMIF(Apr!$E$2:$E$152,Master!$C5,Apr!$F$2:$F$152)-SUMIF(Apr!$E$2:$E$152,Master!$C5,Apr!$G$2:$G$152)</f>
        <v>0</v>
      </c>
      <c r="I5" s="140">
        <f>SUMIF(May!$E$2:$E$152,Master!$C5,May!$F$2:$F$152)-SUMIF(May!$E$2:$E$152,Master!$C5,May!$G$2:$G$152)</f>
        <v>0</v>
      </c>
      <c r="J5" s="140">
        <f>SUMIF(Jun!$E$2:$E$152,Master!$C5,Jun!$F$2:$F$152)-SUMIF(Jun!$E$2:$E$152,Master!$C5,Jun!$G$2:$G$152)</f>
        <v>0</v>
      </c>
      <c r="K5" s="140">
        <f>SUMIF(Jul!$E$2:$E$152,Master!$C5,Jul!$F$2:$F$152)-SUMIF(Jul!$E$2:$E$152,Master!$C5,Jul!$G$2:$G$152)</f>
        <v>0</v>
      </c>
      <c r="L5" s="140">
        <f>SUMIF(Aug!$E$2:$E$152,Master!$C5,Aug!$F$2:$F$152)-SUMIF(Aug!$E$2:$E$152,Master!$C5,Aug!$G$2:$G$152)</f>
        <v>0</v>
      </c>
      <c r="M5" s="140">
        <f>SUMIF(Sept!$E$2:$E$152,Master!$C5,Sept!$F$2:$F$152)-SUMIF(Sept!$E$2:$E$152,Master!$C5,Sept!$G$2:$G$152)</f>
        <v>0</v>
      </c>
      <c r="N5" s="140">
        <f>SUMIF(Oct!$E$2:$E$152,Master!$C5,Oct!$F$2:$F$152)-SUMIF(Oct!$E$2:$E$152,Master!$C5,Oct!$G$2:$G$152)</f>
        <v>0</v>
      </c>
      <c r="O5" s="140">
        <f>SUMIF(Nov!$E$2:$E$152,Master!$C5,Nov!$F$2:$F$152)-SUMIF(Nov!$E$2:$E$152,Master!$C5,Nov!$G$2:$G$152)</f>
        <v>0</v>
      </c>
      <c r="P5" s="141">
        <f>SUMIF(Dec!$E$2:$E$152,Master!$C5,Dec!$F$2:$F$152)-SUMIF(Dec!$E$2:$E$152,Master!$C5,Dec!$G$2:$G$152)</f>
        <v>0</v>
      </c>
      <c r="Q5"/>
      <c r="R5" s="106" t="s">
        <v>45</v>
      </c>
      <c r="S5" s="115">
        <v>0.3</v>
      </c>
      <c r="T5" s="108">
        <f>S5*S4</f>
        <v>780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</row>
    <row r="6" spans="1:2580" s="7" customFormat="1">
      <c r="A6"/>
      <c r="B6" s="124"/>
      <c r="C6" s="68" t="s">
        <v>32</v>
      </c>
      <c r="D6" s="85">
        <v>100</v>
      </c>
      <c r="E6" s="142">
        <f>SUMIF(Jan!$E$2:$E$153,Master!$C6,Jan!$F$2:$F$153)-SUMIF(Jan!$E$2:$E$153,Master!$C6,Jan!$G$2:$G$153)</f>
        <v>0</v>
      </c>
      <c r="F6" s="143">
        <f>SUMIF(Feb!$E$2:$E$149,Master!$C6,Feb!$F$2:$F$149)-SUMIF(Feb!$E$2:$E$149,Master!$C6,Feb!$G$2:$G$149)</f>
        <v>0</v>
      </c>
      <c r="G6" s="143">
        <f>SUMIF(Mar!$E$2:$E$159,Master!$C6,Mar!$F$2:$F$159)-SUMIF(Mar!$E$2:$E$159,Master!$C6,Mar!$G$2:$G$159)</f>
        <v>0</v>
      </c>
      <c r="H6" s="143">
        <f>SUMIF(Apr!$E$2:$E$152,Master!$C6,Apr!$F$2:$F$152)-SUMIF(Apr!$E$2:$E$152,Master!$C6,Apr!$G$2:$G$152)</f>
        <v>0</v>
      </c>
      <c r="I6" s="143">
        <f>SUMIF(May!$E$2:$E$152,Master!$C6,May!$F$2:$F$152)-SUMIF(May!$E$2:$E$152,Master!$C6,May!$G$2:$G$152)</f>
        <v>0</v>
      </c>
      <c r="J6" s="143">
        <f>SUMIF(Jun!$E$2:$E$152,Master!$C6,Jun!$F$2:$F$152)-SUMIF(Jun!$E$2:$E$152,Master!$C6,Jun!$G$2:$G$152)</f>
        <v>0</v>
      </c>
      <c r="K6" s="143">
        <f>SUMIF(Jul!$E$2:$E$152,Master!$C6,Jul!$F$2:$F$152)-SUMIF(Jul!$E$2:$E$152,Master!$C6,Jul!$G$2:$G$152)</f>
        <v>0</v>
      </c>
      <c r="L6" s="143">
        <f>SUMIF(Aug!$E$2:$E$152,Master!$C6,Aug!$F$2:$F$152)-SUMIF(Aug!$E$2:$E$152,Master!$C6,Aug!$G$2:$G$152)</f>
        <v>0</v>
      </c>
      <c r="M6" s="143">
        <f>SUMIF(Sept!$E$2:$E$152,Master!$C6,Sept!$F$2:$F$152)-SUMIF(Sept!$E$2:$E$152,Master!$C6,Sept!$G$2:$G$152)</f>
        <v>0</v>
      </c>
      <c r="N6" s="143">
        <f>SUMIF(Oct!$E$2:$E$152,Master!$C6,Oct!$F$2:$F$152)-SUMIF(Oct!$E$2:$E$152,Master!$C6,Oct!$G$2:$G$152)</f>
        <v>0</v>
      </c>
      <c r="O6" s="143">
        <f>SUMIF(Nov!$E$2:$E$152,Master!$C6,Nov!$F$2:$F$152)-SUMIF(Nov!$E$2:$E$152,Master!$C6,Nov!$G$2:$G$152)</f>
        <v>0</v>
      </c>
      <c r="P6" s="144">
        <f>SUMIF(Dec!$E$2:$E$152,Master!$C6,Dec!$F$2:$F$152)-SUMIF(Dec!$E$2:$E$152,Master!$C6,Dec!$G$2:$G$152)</f>
        <v>0</v>
      </c>
      <c r="Q6"/>
      <c r="R6" s="106" t="s">
        <v>46</v>
      </c>
      <c r="S6" s="100">
        <f>(1-S5)*S4</f>
        <v>1819.9999999999998</v>
      </c>
      <c r="T6" s="107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</row>
    <row r="7" spans="1:2580" s="8" customFormat="1">
      <c r="A7"/>
      <c r="B7" s="124"/>
      <c r="C7" s="69" t="s">
        <v>2</v>
      </c>
      <c r="D7" s="86">
        <v>90</v>
      </c>
      <c r="E7" s="145">
        <f>SUMIF(Jan!$E$2:$E$153,Master!$C7,Jan!$F$2:$F$153)-SUMIF(Jan!$E$2:$E$153,Master!$C7,Jan!$G$2:$G$153)</f>
        <v>0</v>
      </c>
      <c r="F7" s="146">
        <f>SUMIF(Feb!$E$2:$E$149,Master!$C7,Feb!$F$2:$F$149)-SUMIF(Feb!$E$2:$E$149,Master!$C7,Feb!$G$2:$G$149)</f>
        <v>0</v>
      </c>
      <c r="G7" s="146">
        <f>SUMIF(Mar!$E$2:$E$159,Master!$C7,Mar!$F$2:$F$159)-SUMIF(Mar!$E$2:$E$159,Master!$C7,Mar!$G$2:$G$159)</f>
        <v>0</v>
      </c>
      <c r="H7" s="146">
        <f>SUMIF(Apr!$E$2:$E$152,Master!$C7,Apr!$F$2:$F$152)-SUMIF(Apr!$E$2:$E$152,Master!$C7,Apr!$G$2:$G$152)</f>
        <v>0</v>
      </c>
      <c r="I7" s="146">
        <f>SUMIF(May!$E$2:$E$152,Master!$C7,May!$F$2:$F$152)-SUMIF(May!$E$2:$E$152,Master!$C7,May!$G$2:$G$152)</f>
        <v>0</v>
      </c>
      <c r="J7" s="146">
        <f>SUMIF(Jun!$E$2:$E$152,Master!$C7,Jun!$F$2:$F$152)-SUMIF(Jun!$E$2:$E$152,Master!$C7,Jun!$G$2:$G$152)</f>
        <v>0</v>
      </c>
      <c r="K7" s="146">
        <f>SUMIF(Jul!$E$2:$E$152,Master!$C7,Jul!$F$2:$F$152)-SUMIF(Jul!$E$2:$E$152,Master!$C7,Jul!$G$2:$G$152)</f>
        <v>0</v>
      </c>
      <c r="L7" s="146">
        <f>SUMIF(Aug!$E$2:$E$152,Master!$C7,Aug!$F$2:$F$152)-SUMIF(Aug!$E$2:$E$152,Master!$C7,Aug!$G$2:$G$152)</f>
        <v>0</v>
      </c>
      <c r="M7" s="146">
        <f>SUMIF(Sept!$E$2:$E$152,Master!$C7,Sept!$F$2:$F$152)-SUMIF(Sept!$E$2:$E$152,Master!$C7,Sept!$G$2:$G$152)</f>
        <v>0</v>
      </c>
      <c r="N7" s="146">
        <f>SUMIF(Oct!$E$2:$E$152,Master!$C7,Oct!$F$2:$F$152)-SUMIF(Oct!$E$2:$E$152,Master!$C7,Oct!$G$2:$G$152)</f>
        <v>0</v>
      </c>
      <c r="O7" s="146">
        <f>SUMIF(Nov!$E$2:$E$152,Master!$C7,Nov!$F$2:$F$152)-SUMIF(Nov!$E$2:$E$152,Master!$C7,Nov!$G$2:$G$152)</f>
        <v>0</v>
      </c>
      <c r="P7" s="147">
        <f>SUMIF(Dec!$E$2:$E$152,Master!$C7,Dec!$F$2:$F$152)-SUMIF(Dec!$E$2:$E$152,Master!$C7,Dec!$G$2:$G$152)</f>
        <v>0</v>
      </c>
      <c r="Q7"/>
      <c r="R7" s="109"/>
      <c r="S7" s="100"/>
      <c r="T7" s="10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</row>
    <row r="8" spans="1:2580" s="9" customFormat="1">
      <c r="A8"/>
      <c r="B8" s="124"/>
      <c r="C8" s="70" t="s">
        <v>3</v>
      </c>
      <c r="D8" s="87">
        <v>100</v>
      </c>
      <c r="E8" s="148">
        <f>SUMIF(Jan!$E$2:$E$153,Master!$C8,Jan!$F$2:$F$153)-SUMIF(Jan!$E$2:$E$153,Master!$C8,Jan!$G$2:$G$153)</f>
        <v>0</v>
      </c>
      <c r="F8" s="149">
        <f>SUMIF(Feb!$E$2:$E$149,Master!$C8,Feb!$F$2:$F$149)-SUMIF(Feb!$E$2:$E$149,Master!$C8,Feb!$G$2:$G$149)</f>
        <v>0</v>
      </c>
      <c r="G8" s="149">
        <f>SUMIF(Mar!$E$2:$E$159,Master!$C8,Mar!$F$2:$F$159)-SUMIF(Mar!$E$2:$E$159,Master!$C8,Mar!$G$2:$G$159)</f>
        <v>0</v>
      </c>
      <c r="H8" s="149">
        <f>SUMIF(Apr!$E$2:$E$152,Master!$C8,Apr!$F$2:$F$152)-SUMIF(Apr!$E$2:$E$152,Master!$C8,Apr!$G$2:$G$152)</f>
        <v>0</v>
      </c>
      <c r="I8" s="149">
        <f>SUMIF(May!$E$2:$E$152,Master!$C8,May!$F$2:$F$152)-SUMIF(May!$E$2:$E$152,Master!$C8,May!$G$2:$G$152)</f>
        <v>0</v>
      </c>
      <c r="J8" s="149">
        <f>SUMIF(Jun!$E$2:$E$152,Master!$C8,Jun!$F$2:$F$152)-SUMIF(Jun!$E$2:$E$152,Master!$C8,Jun!$G$2:$G$152)</f>
        <v>0</v>
      </c>
      <c r="K8" s="149">
        <f>SUMIF(Jul!$E$2:$E$152,Master!$C8,Jul!$F$2:$F$152)-SUMIF(Jul!$E$2:$E$152,Master!$C8,Jul!$G$2:$G$152)</f>
        <v>0</v>
      </c>
      <c r="L8" s="149">
        <f>SUMIF(Aug!$E$2:$E$152,Master!$C8,Aug!$F$2:$F$152)-SUMIF(Aug!$E$2:$E$152,Master!$C8,Aug!$G$2:$G$152)</f>
        <v>0</v>
      </c>
      <c r="M8" s="149">
        <f>SUMIF(Sept!$E$2:$E$152,Master!$C8,Sept!$F$2:$F$152)-SUMIF(Sept!$E$2:$E$152,Master!$C8,Sept!$G$2:$G$152)</f>
        <v>0</v>
      </c>
      <c r="N8" s="149">
        <f>SUMIF(Oct!$E$2:$E$152,Master!$C8,Oct!$F$2:$F$152)-SUMIF(Oct!$E$2:$E$152,Master!$C8,Oct!$G$2:$G$152)</f>
        <v>0</v>
      </c>
      <c r="O8" s="149">
        <f>SUMIF(Nov!$E$2:$E$152,Master!$C8,Nov!$F$2:$F$152)-SUMIF(Nov!$E$2:$E$152,Master!$C8,Nov!$G$2:$G$152)</f>
        <v>0</v>
      </c>
      <c r="P8" s="150">
        <f>SUMIF(Dec!$E$2:$E$152,Master!$C8,Dec!$F$2:$F$152)-SUMIF(Dec!$E$2:$E$152,Master!$C8,Dec!$G$2:$G$152)</f>
        <v>0</v>
      </c>
      <c r="Q8"/>
      <c r="R8" s="106" t="s">
        <v>47</v>
      </c>
      <c r="S8" s="100">
        <f>D20</f>
        <v>950</v>
      </c>
      <c r="T8" s="107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</row>
    <row r="9" spans="1:2580" s="10" customFormat="1">
      <c r="A9"/>
      <c r="B9" s="124"/>
      <c r="C9" s="71" t="s">
        <v>4</v>
      </c>
      <c r="D9" s="88">
        <v>15</v>
      </c>
      <c r="E9" s="151">
        <f>SUMIF(Jan!$E$2:$E$153,Master!$C9,Jan!$F$2:$F$153)-SUMIF(Jan!$E$2:$E$153,Master!$C9,Jan!$G$2:$G$153)</f>
        <v>0</v>
      </c>
      <c r="F9" s="152">
        <f>SUMIF(Feb!$E$2:$E$149,Master!$C9,Feb!$F$2:$F$149)-SUMIF(Feb!$E$2:$E$149,Master!$C9,Feb!$G$2:$G$149)</f>
        <v>0</v>
      </c>
      <c r="G9" s="152">
        <f>SUMIF(Mar!$E$2:$E$159,Master!$C9,Mar!$F$2:$F$159)-SUMIF(Mar!$E$2:$E$159,Master!$C9,Mar!$G$2:$G$159)</f>
        <v>0</v>
      </c>
      <c r="H9" s="152">
        <f>SUMIF(Apr!$E$2:$E$152,Master!$C9,Apr!$F$2:$F$152)-SUMIF(Apr!$E$2:$E$152,Master!$C9,Apr!$G$2:$G$152)</f>
        <v>0</v>
      </c>
      <c r="I9" s="152">
        <f>SUMIF(May!$E$2:$E$152,Master!$C9,May!$F$2:$F$152)-SUMIF(May!$E$2:$E$152,Master!$C9,May!$G$2:$G$152)</f>
        <v>0</v>
      </c>
      <c r="J9" s="152">
        <f>SUMIF(Jun!$E$2:$E$152,Master!$C9,Jun!$F$2:$F$152)-SUMIF(Jun!$E$2:$E$152,Master!$C9,Jun!$G$2:$G$152)</f>
        <v>0</v>
      </c>
      <c r="K9" s="152">
        <f>SUMIF(Jul!$E$2:$E$152,Master!$C9,Jul!$F$2:$F$152)-SUMIF(Jul!$E$2:$E$152,Master!$C9,Jul!$G$2:$G$152)</f>
        <v>0</v>
      </c>
      <c r="L9" s="152">
        <f>SUMIF(Aug!$E$2:$E$152,Master!$C9,Aug!$F$2:$F$152)-SUMIF(Aug!$E$2:$E$152,Master!$C9,Aug!$G$2:$G$152)</f>
        <v>0</v>
      </c>
      <c r="M9" s="152">
        <f>SUMIF(Sept!$E$2:$E$152,Master!$C9,Sept!$F$2:$F$152)-SUMIF(Sept!$E$2:$E$152,Master!$C9,Sept!$G$2:$G$152)</f>
        <v>0</v>
      </c>
      <c r="N9" s="152">
        <f>SUMIF(Oct!$E$2:$E$152,Master!$C9,Oct!$F$2:$F$152)-SUMIF(Oct!$E$2:$E$152,Master!$C9,Oct!$G$2:$G$152)</f>
        <v>0</v>
      </c>
      <c r="O9" s="152">
        <f>SUMIF(Nov!$E$2:$E$152,Master!$C9,Nov!$F$2:$F$152)-SUMIF(Nov!$E$2:$E$152,Master!$C9,Nov!$G$2:$G$152)</f>
        <v>0</v>
      </c>
      <c r="P9" s="153">
        <f>SUMIF(Dec!$E$2:$E$152,Master!$C9,Dec!$F$2:$F$152)-SUMIF(Dec!$E$2:$E$152,Master!$C9,Dec!$G$2:$G$152)</f>
        <v>0</v>
      </c>
      <c r="Q9"/>
      <c r="R9" s="106" t="s">
        <v>48</v>
      </c>
      <c r="S9" s="100">
        <f>D22</f>
        <v>870</v>
      </c>
      <c r="T9" s="107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</row>
    <row r="10" spans="1:2580" s="10" customFormat="1">
      <c r="A10"/>
      <c r="B10" s="124"/>
      <c r="C10" s="72" t="s">
        <v>26</v>
      </c>
      <c r="D10" s="89">
        <v>0</v>
      </c>
      <c r="E10" s="154">
        <f>SUMIF(Jan!$E$2:$E$153,Master!$C10,Jan!$F$2:$F$153)-SUMIF(Jan!$E$2:$E$153,Master!$C10,Jan!$G$2:$G$153)</f>
        <v>0</v>
      </c>
      <c r="F10" s="155">
        <f>SUMIF(Feb!$E$2:$E$149,Master!$C10,Feb!$F$2:$F$149)-SUMIF(Feb!$E$2:$E$149,Master!$C10,Feb!$G$2:$G$149)</f>
        <v>0</v>
      </c>
      <c r="G10" s="155">
        <f>SUMIF(Mar!$E$2:$E$159,Master!$C10,Mar!$F$2:$F$159)-SUMIF(Mar!$E$2:$E$159,Master!$C10,Mar!$G$2:$G$159)</f>
        <v>0</v>
      </c>
      <c r="H10" s="155">
        <f>SUMIF(Apr!$E$2:$E$152,Master!$C10,Apr!$F$2:$F$152)-SUMIF(Apr!$E$2:$E$152,Master!$C10,Apr!$G$2:$G$152)</f>
        <v>0</v>
      </c>
      <c r="I10" s="155">
        <f>SUMIF(May!$E$2:$E$152,Master!$C10,May!$F$2:$F$152)-SUMIF(May!$E$2:$E$152,Master!$C10,May!$G$2:$G$152)</f>
        <v>0</v>
      </c>
      <c r="J10" s="155">
        <f>SUMIF(Jun!$E$2:$E$152,Master!$C10,Jun!$F$2:$F$152)-SUMIF(Jun!$E$2:$E$152,Master!$C10,Jun!$G$2:$G$152)</f>
        <v>0</v>
      </c>
      <c r="K10" s="155">
        <f>SUMIF(Jul!$E$2:$E$152,Master!$C10,Jul!$F$2:$F$152)-SUMIF(Jul!$E$2:$E$152,Master!$C10,Jul!$G$2:$G$152)</f>
        <v>0</v>
      </c>
      <c r="L10" s="155">
        <f>SUMIF(Aug!$E$2:$E$152,Master!$C10,Aug!$F$2:$F$152)-SUMIF(Aug!$E$2:$E$152,Master!$C10,Aug!$G$2:$G$152)</f>
        <v>0</v>
      </c>
      <c r="M10" s="155">
        <f>SUMIF(Sept!$E$2:$E$152,Master!$C10,Sept!$F$2:$F$152)-SUMIF(Sept!$E$2:$E$152,Master!$C10,Sept!$G$2:$G$152)</f>
        <v>0</v>
      </c>
      <c r="N10" s="155">
        <f>SUMIF(Oct!$E$2:$E$152,Master!$C10,Oct!$F$2:$F$152)-SUMIF(Oct!$E$2:$E$152,Master!$C10,Oct!$G$2:$G$152)</f>
        <v>0</v>
      </c>
      <c r="O10" s="155">
        <f>SUMIF(Nov!$E$2:$E$152,Master!$C10,Nov!$F$2:$F$152)-SUMIF(Nov!$E$2:$E$152,Master!$C10,Nov!$G$2:$G$152)</f>
        <v>0</v>
      </c>
      <c r="P10" s="156">
        <f>SUMIF(Dec!$E$2:$E$152,Master!$C10,Dec!$F$2:$F$152)-SUMIF(Dec!$E$2:$E$152,Master!$C10,Dec!$G$2:$G$152)</f>
        <v>0</v>
      </c>
      <c r="Q10"/>
      <c r="R10" s="106"/>
      <c r="S10" s="116"/>
      <c r="T10" s="107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</row>
    <row r="11" spans="1:2580" s="17" customFormat="1">
      <c r="A11"/>
      <c r="B11" s="124"/>
      <c r="C11" s="73" t="s">
        <v>30</v>
      </c>
      <c r="D11" s="90">
        <v>45</v>
      </c>
      <c r="E11" s="157">
        <f>SUMIF(Jan!$E$2:$E$153,Master!$C11,Jan!$F$2:$F$153)-SUMIF(Jan!$E$2:$E$153,Master!$C11,Jan!$G$2:$G$153)</f>
        <v>0</v>
      </c>
      <c r="F11" s="158">
        <f>SUMIF(Feb!$E$2:$E$149,Master!$C11,Feb!$F$2:$F$149)-SUMIF(Feb!$E$2:$E$149,Master!$C11,Feb!$G$2:$G$149)</f>
        <v>0</v>
      </c>
      <c r="G11" s="158">
        <f>SUMIF(Mar!$E$2:$E$159,Master!$C11,Mar!$F$2:$F$159)-SUMIF(Mar!$E$2:$E$159,Master!$C11,Mar!$G$2:$G$159)</f>
        <v>0</v>
      </c>
      <c r="H11" s="158">
        <f>SUMIF(Apr!$E$2:$E$152,Master!$C11,Apr!$F$2:$F$152)-SUMIF(Apr!$E$2:$E$152,Master!$C11,Apr!$G$2:$G$152)</f>
        <v>0</v>
      </c>
      <c r="I11" s="158">
        <f>SUMIF(May!$E$2:$E$152,Master!$C11,May!$F$2:$F$152)-SUMIF(May!$E$2:$E$152,Master!$C11,May!$G$2:$G$152)</f>
        <v>0</v>
      </c>
      <c r="J11" s="158">
        <f>SUMIF(Jun!$E$2:$E$152,Master!$C11,Jun!$F$2:$F$152)-SUMIF(Jun!$E$2:$E$152,Master!$C11,Jun!$G$2:$G$152)</f>
        <v>0</v>
      </c>
      <c r="K11" s="158">
        <f>SUMIF(Jul!$E$2:$E$152,Master!$C11,Jul!$F$2:$F$152)-SUMIF(Jul!$E$2:$E$152,Master!$C11,Jul!$G$2:$G$152)</f>
        <v>0</v>
      </c>
      <c r="L11" s="158">
        <f>SUMIF(Aug!$E$2:$E$152,Master!$C11,Aug!$F$2:$F$152)-SUMIF(Aug!$E$2:$E$152,Master!$C11,Aug!$G$2:$G$152)</f>
        <v>0</v>
      </c>
      <c r="M11" s="158">
        <f>SUMIF(Sept!$E$2:$E$152,Master!$C11,Sept!$F$2:$F$152)-SUMIF(Sept!$E$2:$E$152,Master!$C11,Sept!$G$2:$G$152)</f>
        <v>0</v>
      </c>
      <c r="N11" s="158">
        <f>SUMIF(Oct!$E$2:$E$152,Master!$C11,Oct!$F$2:$F$152)-SUMIF(Oct!$E$2:$E$152,Master!$C11,Oct!$G$2:$G$152)</f>
        <v>0</v>
      </c>
      <c r="O11" s="158">
        <f>SUMIF(Nov!$E$2:$E$152,Master!$C11,Nov!$F$2:$F$152)-SUMIF(Nov!$E$2:$E$152,Master!$C11,Nov!$G$2:$G$152)</f>
        <v>0</v>
      </c>
      <c r="P11" s="159">
        <f>SUMIF(Dec!$E$2:$E$152,Master!$C11,Dec!$F$2:$F$152)-SUMIF(Dec!$E$2:$E$152,Master!$C11,Dec!$G$2:$G$152)</f>
        <v>0</v>
      </c>
      <c r="Q11"/>
      <c r="R11" s="110" t="s">
        <v>49</v>
      </c>
      <c r="S11" s="118">
        <f>S6-(S9+S8)</f>
        <v>0</v>
      </c>
      <c r="T11" s="1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18"/>
      <c r="NH11" s="18"/>
      <c r="NI11" s="18"/>
      <c r="NJ11" s="18"/>
      <c r="NK11" s="18"/>
      <c r="NL11" s="18"/>
      <c r="NM11" s="18"/>
      <c r="NN11" s="18"/>
      <c r="NO11" s="18"/>
      <c r="NP11" s="18"/>
      <c r="NQ11" s="18"/>
      <c r="NR11" s="18"/>
      <c r="NS11" s="18"/>
      <c r="NT11" s="18"/>
      <c r="NU11" s="18"/>
      <c r="NV11" s="18"/>
      <c r="NW11" s="18"/>
      <c r="NX11" s="18"/>
      <c r="NY11" s="18"/>
      <c r="NZ11" s="18"/>
      <c r="OA11" s="18"/>
      <c r="OB11" s="18"/>
      <c r="OC11" s="18"/>
      <c r="OD11" s="18"/>
      <c r="OE11" s="18"/>
      <c r="OF11" s="18"/>
      <c r="OG11" s="18"/>
      <c r="OH11" s="18"/>
      <c r="OI11" s="18"/>
      <c r="OJ11" s="18"/>
      <c r="OK11" s="18"/>
      <c r="OL11" s="18"/>
      <c r="OM11" s="18"/>
      <c r="ON11" s="18"/>
      <c r="OO11" s="18"/>
      <c r="OP11" s="18"/>
      <c r="OQ11" s="18"/>
      <c r="OR11" s="18"/>
      <c r="OS11" s="18"/>
      <c r="OT11" s="18"/>
      <c r="OU11" s="18"/>
      <c r="OV11" s="18"/>
      <c r="OW11" s="18"/>
      <c r="OX11" s="18"/>
      <c r="OY11" s="18"/>
      <c r="OZ11" s="18"/>
      <c r="PA11" s="18"/>
      <c r="PB11" s="18"/>
      <c r="PC11" s="18"/>
      <c r="PD11" s="18"/>
      <c r="PE11" s="18"/>
      <c r="PF11" s="18"/>
      <c r="PG11" s="18"/>
      <c r="PH11" s="18"/>
      <c r="PI11" s="18"/>
      <c r="PJ11" s="18"/>
      <c r="PK11" s="18"/>
      <c r="PL11" s="18"/>
      <c r="PM11" s="18"/>
      <c r="PN11" s="18"/>
      <c r="PO11" s="18"/>
      <c r="PP11" s="18"/>
      <c r="PQ11" s="18"/>
      <c r="PR11" s="18"/>
      <c r="PS11" s="18"/>
      <c r="PT11" s="18"/>
      <c r="PU11" s="18"/>
      <c r="PV11" s="18"/>
      <c r="PW11" s="18"/>
      <c r="PX11" s="18"/>
      <c r="PY11" s="18"/>
      <c r="PZ11" s="18"/>
      <c r="QA11" s="18"/>
      <c r="QB11" s="18"/>
      <c r="QC11" s="18"/>
      <c r="QD11" s="18"/>
      <c r="QE11" s="18"/>
      <c r="QF11" s="18"/>
      <c r="QG11" s="18"/>
      <c r="QH11" s="18"/>
      <c r="QI11" s="18"/>
      <c r="QJ11" s="18"/>
      <c r="QK11" s="18"/>
      <c r="QL11" s="18"/>
      <c r="QM11" s="18"/>
      <c r="QN11" s="18"/>
      <c r="QO11" s="18"/>
      <c r="QP11" s="18"/>
      <c r="QQ11" s="18"/>
      <c r="QR11" s="18"/>
      <c r="QS11" s="18"/>
      <c r="QT11" s="18"/>
      <c r="QU11" s="18"/>
      <c r="QV11" s="18"/>
      <c r="QW11" s="18"/>
      <c r="QX11" s="18"/>
      <c r="QY11" s="18"/>
      <c r="QZ11" s="18"/>
      <c r="RA11" s="18"/>
      <c r="RB11" s="18"/>
      <c r="RC11" s="18"/>
      <c r="RD11" s="18"/>
      <c r="RE11" s="18"/>
      <c r="RF11" s="18"/>
      <c r="RG11" s="18"/>
      <c r="RH11" s="18"/>
      <c r="RI11" s="18"/>
      <c r="RJ11" s="18"/>
      <c r="RK11" s="18"/>
      <c r="RL11" s="18"/>
      <c r="RM11" s="18"/>
      <c r="RN11" s="18"/>
      <c r="RO11" s="18"/>
      <c r="RP11" s="18"/>
      <c r="RQ11" s="18"/>
      <c r="RR11" s="18"/>
      <c r="RS11" s="18"/>
      <c r="RT11" s="18"/>
      <c r="RU11" s="18"/>
      <c r="RV11" s="18"/>
      <c r="RW11" s="18"/>
      <c r="RX11" s="18"/>
      <c r="RY11" s="18"/>
      <c r="RZ11" s="18"/>
      <c r="SA11" s="18"/>
      <c r="SB11" s="18"/>
      <c r="SC11" s="18"/>
      <c r="SD11" s="18"/>
      <c r="SE11" s="18"/>
      <c r="SF11" s="18"/>
      <c r="SG11" s="18"/>
      <c r="SH11" s="18"/>
      <c r="SI11" s="18"/>
      <c r="SJ11" s="18"/>
      <c r="SK11" s="18"/>
      <c r="SL11" s="18"/>
      <c r="SM11" s="18"/>
      <c r="SN11" s="18"/>
      <c r="SO11" s="18"/>
      <c r="SP11" s="18"/>
      <c r="SQ11" s="18"/>
      <c r="SR11" s="18"/>
      <c r="SS11" s="18"/>
      <c r="ST11" s="18"/>
      <c r="SU11" s="18"/>
      <c r="SV11" s="18"/>
      <c r="SW11" s="18"/>
      <c r="SX11" s="18"/>
      <c r="SY11" s="18"/>
      <c r="SZ11" s="18"/>
      <c r="TA11" s="18"/>
      <c r="TB11" s="18"/>
      <c r="TC11" s="18"/>
      <c r="TD11" s="18"/>
      <c r="TE11" s="18"/>
      <c r="TF11" s="18"/>
      <c r="TG11" s="18"/>
      <c r="TH11" s="18"/>
      <c r="TI11" s="18"/>
      <c r="TJ11" s="18"/>
      <c r="TK11" s="18"/>
      <c r="TL11" s="18"/>
      <c r="TM11" s="18"/>
      <c r="TN11" s="18"/>
      <c r="TO11" s="18"/>
      <c r="TP11" s="18"/>
      <c r="TQ11" s="18"/>
      <c r="TR11" s="18"/>
      <c r="TS11" s="18"/>
      <c r="TT11" s="18"/>
      <c r="TU11" s="18"/>
      <c r="TV11" s="18"/>
      <c r="TW11" s="18"/>
      <c r="TX11" s="18"/>
      <c r="TY11" s="18"/>
      <c r="TZ11" s="18"/>
      <c r="UA11" s="18"/>
      <c r="UB11" s="18"/>
      <c r="UC11" s="18"/>
      <c r="UD11" s="18"/>
      <c r="UE11" s="18"/>
      <c r="UF11" s="18"/>
      <c r="UG11" s="18"/>
      <c r="UH11" s="18"/>
      <c r="UI11" s="18"/>
      <c r="UJ11" s="18"/>
      <c r="UK11" s="18"/>
      <c r="UL11" s="18"/>
      <c r="UM11" s="18"/>
      <c r="UN11" s="18"/>
      <c r="UO11" s="18"/>
      <c r="UP11" s="18"/>
      <c r="UQ11" s="18"/>
      <c r="UR11" s="18"/>
      <c r="US11" s="18"/>
      <c r="UT11" s="18"/>
      <c r="UU11" s="18"/>
      <c r="UV11" s="18"/>
      <c r="UW11" s="18"/>
      <c r="UX11" s="18"/>
      <c r="UY11" s="18"/>
      <c r="UZ11" s="18"/>
      <c r="VA11" s="18"/>
      <c r="VB11" s="18"/>
      <c r="VC11" s="18"/>
      <c r="VD11" s="18"/>
      <c r="VE11" s="18"/>
      <c r="VF11" s="18"/>
      <c r="VG11" s="18"/>
      <c r="VH11" s="18"/>
      <c r="VI11" s="18"/>
      <c r="VJ11" s="18"/>
      <c r="VK11" s="18"/>
      <c r="VL11" s="18"/>
      <c r="VM11" s="18"/>
      <c r="VN11" s="18"/>
      <c r="VO11" s="18"/>
      <c r="VP11" s="18"/>
      <c r="VQ11" s="18"/>
      <c r="VR11" s="18"/>
      <c r="VS11" s="18"/>
      <c r="VT11" s="18"/>
      <c r="VU11" s="18"/>
      <c r="VV11" s="18"/>
      <c r="VW11" s="18"/>
      <c r="VX11" s="18"/>
      <c r="VY11" s="18"/>
      <c r="VZ11" s="18"/>
      <c r="WA11" s="18"/>
      <c r="WB11" s="18"/>
      <c r="WC11" s="18"/>
      <c r="WD11" s="18"/>
      <c r="WE11" s="18"/>
      <c r="WF11" s="18"/>
      <c r="WG11" s="18"/>
      <c r="WH11" s="18"/>
      <c r="WI11" s="18"/>
      <c r="WJ11" s="18"/>
      <c r="WK11" s="18"/>
      <c r="WL11" s="18"/>
      <c r="WM11" s="18"/>
      <c r="WN11" s="18"/>
      <c r="WO11" s="18"/>
      <c r="WP11" s="18"/>
      <c r="WQ11" s="18"/>
      <c r="WR11" s="18"/>
      <c r="WS11" s="18"/>
      <c r="WT11" s="18"/>
      <c r="WU11" s="18"/>
      <c r="WV11" s="18"/>
      <c r="WW11" s="18"/>
      <c r="WX11" s="18"/>
      <c r="WY11" s="18"/>
      <c r="WZ11" s="18"/>
      <c r="XA11" s="18"/>
      <c r="XB11" s="18"/>
      <c r="XC11" s="18"/>
      <c r="XD11" s="18"/>
      <c r="XE11" s="18"/>
      <c r="XF11" s="18"/>
      <c r="XG11" s="18"/>
      <c r="XH11" s="18"/>
      <c r="XI11" s="18"/>
      <c r="XJ11" s="18"/>
      <c r="XK11" s="18"/>
      <c r="XL11" s="18"/>
      <c r="XM11" s="18"/>
      <c r="XN11" s="18"/>
      <c r="XO11" s="18"/>
      <c r="XP11" s="18"/>
      <c r="XQ11" s="18"/>
      <c r="XR11" s="18"/>
      <c r="XS11" s="18"/>
      <c r="XT11" s="18"/>
      <c r="XU11" s="18"/>
      <c r="XV11" s="18"/>
      <c r="XW11" s="18"/>
      <c r="XX11" s="18"/>
      <c r="XY11" s="18"/>
      <c r="XZ11" s="18"/>
      <c r="YA11" s="18"/>
      <c r="YB11" s="18"/>
      <c r="YC11" s="18"/>
      <c r="YD11" s="18"/>
      <c r="YE11" s="18"/>
      <c r="YF11" s="18"/>
      <c r="YG11" s="18"/>
      <c r="YH11" s="18"/>
      <c r="YI11" s="18"/>
      <c r="YJ11" s="18"/>
      <c r="YK11" s="18"/>
      <c r="YL11" s="18"/>
      <c r="YM11" s="18"/>
      <c r="YN11" s="18"/>
      <c r="YO11" s="18"/>
      <c r="YP11" s="18"/>
      <c r="YQ11" s="18"/>
      <c r="YR11" s="18"/>
      <c r="YS11" s="18"/>
      <c r="YT11" s="18"/>
      <c r="YU11" s="18"/>
      <c r="YV11" s="18"/>
      <c r="YW11" s="18"/>
      <c r="YX11" s="18"/>
      <c r="YY11" s="18"/>
      <c r="YZ11" s="18"/>
      <c r="ZA11" s="18"/>
      <c r="ZB11" s="18"/>
      <c r="ZC11" s="18"/>
      <c r="ZD11" s="18"/>
      <c r="ZE11" s="18"/>
      <c r="ZF11" s="18"/>
      <c r="ZG11" s="18"/>
      <c r="ZH11" s="18"/>
      <c r="ZI11" s="18"/>
      <c r="ZJ11" s="18"/>
      <c r="ZK11" s="18"/>
      <c r="ZL11" s="18"/>
      <c r="ZM11" s="18"/>
      <c r="ZN11" s="18"/>
      <c r="ZO11" s="18"/>
      <c r="ZP11" s="18"/>
      <c r="ZQ11" s="18"/>
      <c r="ZR11" s="18"/>
      <c r="ZS11" s="18"/>
      <c r="ZT11" s="18"/>
      <c r="ZU11" s="18"/>
      <c r="ZV11" s="18"/>
      <c r="ZW11" s="18"/>
      <c r="ZX11" s="18"/>
      <c r="ZY11" s="18"/>
      <c r="ZZ11" s="18"/>
      <c r="AAA11" s="18"/>
      <c r="AAB11" s="18"/>
      <c r="AAC11" s="18"/>
      <c r="AAD11" s="18"/>
      <c r="AAE11" s="18"/>
      <c r="AAF11" s="18"/>
      <c r="AAG11" s="18"/>
      <c r="AAH11" s="18"/>
      <c r="AAI11" s="18"/>
      <c r="AAJ11" s="18"/>
      <c r="AAK11" s="18"/>
      <c r="AAL11" s="18"/>
      <c r="AAM11" s="18"/>
      <c r="AAN11" s="18"/>
      <c r="AAO11" s="18"/>
      <c r="AAP11" s="18"/>
      <c r="AAQ11" s="18"/>
      <c r="AAR11" s="18"/>
      <c r="AAS11" s="18"/>
      <c r="AAT11" s="18"/>
      <c r="AAU11" s="18"/>
      <c r="AAV11" s="18"/>
      <c r="AAW11" s="18"/>
      <c r="AAX11" s="18"/>
      <c r="AAY11" s="18"/>
      <c r="AAZ11" s="18"/>
      <c r="ABA11" s="18"/>
      <c r="ABB11" s="18"/>
      <c r="ABC11" s="18"/>
      <c r="ABD11" s="18"/>
      <c r="ABE11" s="18"/>
      <c r="ABF11" s="18"/>
      <c r="ABG11" s="18"/>
      <c r="ABH11" s="18"/>
      <c r="ABI11" s="18"/>
      <c r="ABJ11" s="18"/>
      <c r="ABK11" s="18"/>
      <c r="ABL11" s="18"/>
      <c r="ABM11" s="18"/>
      <c r="ABN11" s="18"/>
      <c r="ABO11" s="18"/>
      <c r="ABP11" s="18"/>
      <c r="ABQ11" s="18"/>
      <c r="ABR11" s="18"/>
      <c r="ABS11" s="18"/>
      <c r="ABT11" s="18"/>
      <c r="ABU11" s="18"/>
      <c r="ABV11" s="18"/>
      <c r="ABW11" s="18"/>
      <c r="ABX11" s="18"/>
      <c r="ABY11" s="18"/>
      <c r="ABZ11" s="18"/>
      <c r="ACA11" s="18"/>
      <c r="ACB11" s="18"/>
      <c r="ACC11" s="18"/>
      <c r="ACD11" s="18"/>
      <c r="ACE11" s="18"/>
      <c r="ACF11" s="18"/>
      <c r="ACG11" s="18"/>
      <c r="ACH11" s="18"/>
      <c r="ACI11" s="18"/>
      <c r="ACJ11" s="18"/>
      <c r="ACK11" s="18"/>
      <c r="ACL11" s="18"/>
      <c r="ACM11" s="18"/>
      <c r="ACN11" s="18"/>
      <c r="ACO11" s="18"/>
      <c r="ACP11" s="18"/>
      <c r="ACQ11" s="18"/>
      <c r="ACR11" s="18"/>
      <c r="ACS11" s="18"/>
      <c r="ACT11" s="18"/>
      <c r="ACU11" s="18"/>
      <c r="ACV11" s="18"/>
      <c r="ACW11" s="18"/>
      <c r="ACX11" s="18"/>
      <c r="ACY11" s="18"/>
      <c r="ACZ11" s="18"/>
      <c r="ADA11" s="18"/>
      <c r="ADB11" s="18"/>
      <c r="ADC11" s="18"/>
      <c r="ADD11" s="18"/>
      <c r="ADE11" s="18"/>
      <c r="ADF11" s="18"/>
      <c r="ADG11" s="18"/>
      <c r="ADH11" s="18"/>
      <c r="ADI11" s="18"/>
      <c r="ADJ11" s="18"/>
      <c r="ADK11" s="18"/>
      <c r="ADL11" s="18"/>
      <c r="ADM11" s="18"/>
      <c r="ADN11" s="18"/>
      <c r="ADO11" s="18"/>
      <c r="ADP11" s="18"/>
      <c r="ADQ11" s="18"/>
      <c r="ADR11" s="18"/>
      <c r="ADS11" s="18"/>
      <c r="ADT11" s="18"/>
      <c r="ADU11" s="18"/>
      <c r="ADV11" s="18"/>
      <c r="ADW11" s="18"/>
      <c r="ADX11" s="18"/>
      <c r="ADY11" s="18"/>
      <c r="ADZ11" s="18"/>
      <c r="AEA11" s="18"/>
      <c r="AEB11" s="18"/>
      <c r="AEC11" s="18"/>
      <c r="AED11" s="18"/>
      <c r="AEE11" s="18"/>
      <c r="AEF11" s="18"/>
      <c r="AEG11" s="18"/>
      <c r="AEH11" s="18"/>
      <c r="AEI11" s="18"/>
      <c r="AEJ11" s="18"/>
      <c r="AEK11" s="18"/>
      <c r="AEL11" s="18"/>
      <c r="AEM11" s="18"/>
      <c r="AEN11" s="18"/>
      <c r="AEO11" s="18"/>
      <c r="AEP11" s="18"/>
      <c r="AEQ11" s="18"/>
      <c r="AER11" s="18"/>
      <c r="AES11" s="18"/>
      <c r="AET11" s="18"/>
      <c r="AEU11" s="18"/>
      <c r="AEV11" s="18"/>
      <c r="AEW11" s="18"/>
      <c r="AEX11" s="18"/>
      <c r="AEY11" s="18"/>
      <c r="AEZ11" s="18"/>
      <c r="AFA11" s="18"/>
      <c r="AFB11" s="18"/>
      <c r="AFC11" s="18"/>
      <c r="AFD11" s="18"/>
      <c r="AFE11" s="18"/>
      <c r="AFF11" s="18"/>
      <c r="AFG11" s="18"/>
      <c r="AFH11" s="18"/>
      <c r="AFI11" s="18"/>
      <c r="AFJ11" s="18"/>
      <c r="AFK11" s="18"/>
      <c r="AFL11" s="18"/>
      <c r="AFM11" s="18"/>
      <c r="AFN11" s="18"/>
      <c r="AFO11" s="18"/>
      <c r="AFP11" s="18"/>
      <c r="AFQ11" s="18"/>
      <c r="AFR11" s="18"/>
      <c r="AFS11" s="18"/>
      <c r="AFT11" s="18"/>
      <c r="AFU11" s="18"/>
      <c r="AFV11" s="18"/>
      <c r="AFW11" s="18"/>
      <c r="AFX11" s="18"/>
      <c r="AFY11" s="18"/>
      <c r="AFZ11" s="18"/>
      <c r="AGA11" s="18"/>
      <c r="AGB11" s="18"/>
      <c r="AGC11" s="18"/>
      <c r="AGD11" s="18"/>
      <c r="AGE11" s="18"/>
      <c r="AGF11" s="18"/>
      <c r="AGG11" s="18"/>
      <c r="AGH11" s="18"/>
      <c r="AGI11" s="18"/>
      <c r="AGJ11" s="18"/>
      <c r="AGK11" s="18"/>
      <c r="AGL11" s="18"/>
      <c r="AGM11" s="18"/>
      <c r="AGN11" s="18"/>
      <c r="AGO11" s="18"/>
      <c r="AGP11" s="18"/>
      <c r="AGQ11" s="18"/>
      <c r="AGR11" s="18"/>
      <c r="AGS11" s="18"/>
      <c r="AGT11" s="18"/>
      <c r="AGU11" s="18"/>
      <c r="AGV11" s="18"/>
      <c r="AGW11" s="18"/>
      <c r="AGX11" s="18"/>
      <c r="AGY11" s="18"/>
      <c r="AGZ11" s="18"/>
      <c r="AHA11" s="18"/>
      <c r="AHB11" s="18"/>
      <c r="AHC11" s="18"/>
      <c r="AHD11" s="18"/>
      <c r="AHE11" s="18"/>
      <c r="AHF11" s="18"/>
      <c r="AHG11" s="18"/>
      <c r="AHH11" s="18"/>
      <c r="AHI11" s="18"/>
      <c r="AHJ11" s="18"/>
      <c r="AHK11" s="18"/>
      <c r="AHL11" s="18"/>
      <c r="AHM11" s="18"/>
      <c r="AHN11" s="18"/>
      <c r="AHO11" s="18"/>
      <c r="AHP11" s="18"/>
      <c r="AHQ11" s="18"/>
      <c r="AHR11" s="18"/>
      <c r="AHS11" s="18"/>
      <c r="AHT11" s="18"/>
      <c r="AHU11" s="18"/>
      <c r="AHV11" s="18"/>
      <c r="AHW11" s="18"/>
      <c r="AHX11" s="18"/>
      <c r="AHY11" s="18"/>
      <c r="AHZ11" s="18"/>
      <c r="AIA11" s="18"/>
      <c r="AIB11" s="18"/>
      <c r="AIC11" s="18"/>
      <c r="AID11" s="18"/>
      <c r="AIE11" s="18"/>
      <c r="AIF11" s="18"/>
      <c r="AIG11" s="18"/>
      <c r="AIH11" s="18"/>
      <c r="AII11" s="18"/>
      <c r="AIJ11" s="18"/>
      <c r="AIK11" s="18"/>
      <c r="AIL11" s="18"/>
      <c r="AIM11" s="18"/>
      <c r="AIN11" s="18"/>
      <c r="AIO11" s="18"/>
      <c r="AIP11" s="18"/>
      <c r="AIQ11" s="18"/>
      <c r="AIR11" s="18"/>
      <c r="AIS11" s="18"/>
      <c r="AIT11" s="18"/>
      <c r="AIU11" s="18"/>
      <c r="AIV11" s="18"/>
      <c r="AIW11" s="18"/>
      <c r="AIX11" s="18"/>
      <c r="AIY11" s="18"/>
      <c r="AIZ11" s="18"/>
      <c r="AJA11" s="18"/>
      <c r="AJB11" s="18"/>
      <c r="AJC11" s="18"/>
      <c r="AJD11" s="18"/>
      <c r="AJE11" s="18"/>
      <c r="AJF11" s="18"/>
      <c r="AJG11" s="18"/>
      <c r="AJH11" s="18"/>
      <c r="AJI11" s="18"/>
      <c r="AJJ11" s="18"/>
      <c r="AJK11" s="18"/>
      <c r="AJL11" s="18"/>
      <c r="AJM11" s="18"/>
      <c r="AJN11" s="18"/>
      <c r="AJO11" s="18"/>
      <c r="AJP11" s="18"/>
      <c r="AJQ11" s="18"/>
      <c r="AJR11" s="18"/>
      <c r="AJS11" s="18"/>
      <c r="AJT11" s="18"/>
      <c r="AJU11" s="18"/>
      <c r="AJV11" s="18"/>
      <c r="AJW11" s="18"/>
      <c r="AJX11" s="18"/>
      <c r="AJY11" s="18"/>
      <c r="AJZ11" s="18"/>
      <c r="AKA11" s="18"/>
      <c r="AKB11" s="18"/>
      <c r="AKC11" s="18"/>
      <c r="AKD11" s="18"/>
      <c r="AKE11" s="18"/>
      <c r="AKF11" s="18"/>
      <c r="AKG11" s="18"/>
      <c r="AKH11" s="18"/>
      <c r="AKI11" s="18"/>
      <c r="AKJ11" s="18"/>
      <c r="AKK11" s="18"/>
      <c r="AKL11" s="18"/>
      <c r="AKM11" s="18"/>
      <c r="AKN11" s="18"/>
      <c r="AKO11" s="18"/>
      <c r="AKP11" s="18"/>
      <c r="AKQ11" s="18"/>
      <c r="AKR11" s="18"/>
      <c r="AKS11" s="18"/>
      <c r="AKT11" s="18"/>
      <c r="AKU11" s="18"/>
      <c r="AKV11" s="18"/>
      <c r="AKW11" s="18"/>
      <c r="AKX11" s="18"/>
      <c r="AKY11" s="18"/>
      <c r="AKZ11" s="18"/>
      <c r="ALA11" s="18"/>
      <c r="ALB11" s="18"/>
      <c r="ALC11" s="18"/>
      <c r="ALD11" s="18"/>
      <c r="ALE11" s="18"/>
      <c r="ALF11" s="18"/>
      <c r="ALG11" s="18"/>
      <c r="ALH11" s="18"/>
      <c r="ALI11" s="18"/>
      <c r="ALJ11" s="18"/>
      <c r="ALK11" s="18"/>
      <c r="ALL11" s="18"/>
      <c r="ALM11" s="18"/>
      <c r="ALN11" s="18"/>
      <c r="ALO11" s="18"/>
      <c r="ALP11" s="18"/>
      <c r="ALQ11" s="18"/>
      <c r="ALR11" s="18"/>
      <c r="ALS11" s="18"/>
      <c r="ALT11" s="18"/>
      <c r="ALU11" s="18"/>
      <c r="ALV11" s="18"/>
      <c r="ALW11" s="18"/>
      <c r="ALX11" s="18"/>
      <c r="ALY11" s="18"/>
      <c r="ALZ11" s="18"/>
      <c r="AMA11" s="18"/>
      <c r="AMB11" s="18"/>
      <c r="AMC11" s="18"/>
      <c r="AMD11" s="18"/>
      <c r="AME11" s="18"/>
      <c r="AMF11" s="18"/>
      <c r="AMG11" s="18"/>
      <c r="AMH11" s="18"/>
      <c r="AMI11" s="18"/>
      <c r="AMJ11" s="18"/>
      <c r="AMK11" s="18"/>
      <c r="AML11" s="18"/>
      <c r="AMM11" s="18"/>
      <c r="AMN11" s="18"/>
      <c r="AMO11" s="18"/>
      <c r="AMP11" s="18"/>
      <c r="AMQ11" s="18"/>
      <c r="AMR11" s="18"/>
      <c r="AMS11" s="18"/>
      <c r="AMT11" s="18"/>
      <c r="AMU11" s="18"/>
      <c r="AMV11" s="18"/>
      <c r="AMW11" s="18"/>
      <c r="AMX11" s="18"/>
      <c r="AMY11" s="18"/>
      <c r="AMZ11" s="18"/>
      <c r="ANA11" s="18"/>
      <c r="ANB11" s="18"/>
      <c r="ANC11" s="18"/>
      <c r="AND11" s="18"/>
      <c r="ANE11" s="18"/>
      <c r="ANF11" s="18"/>
      <c r="ANG11" s="18"/>
      <c r="ANH11" s="18"/>
      <c r="ANI11" s="18"/>
      <c r="ANJ11" s="18"/>
      <c r="ANK11" s="18"/>
      <c r="ANL11" s="18"/>
      <c r="ANM11" s="18"/>
      <c r="ANN11" s="18"/>
      <c r="ANO11" s="18"/>
      <c r="ANP11" s="18"/>
      <c r="ANQ11" s="18"/>
      <c r="ANR11" s="18"/>
      <c r="ANS11" s="18"/>
      <c r="ANT11" s="18"/>
      <c r="ANU11" s="18"/>
      <c r="ANV11" s="18"/>
      <c r="ANW11" s="18"/>
      <c r="ANX11" s="18"/>
      <c r="ANY11" s="18"/>
      <c r="ANZ11" s="18"/>
      <c r="AOA11" s="18"/>
      <c r="AOB11" s="18"/>
      <c r="AOC11" s="18"/>
      <c r="AOD11" s="18"/>
      <c r="AOE11" s="18"/>
      <c r="AOF11" s="18"/>
      <c r="AOG11" s="18"/>
      <c r="AOH11" s="18"/>
      <c r="AOI11" s="18"/>
      <c r="AOJ11" s="18"/>
      <c r="AOK11" s="18"/>
      <c r="AOL11" s="18"/>
      <c r="AOM11" s="18"/>
      <c r="AON11" s="18"/>
      <c r="AOO11" s="18"/>
      <c r="AOP11" s="18"/>
      <c r="AOQ11" s="18"/>
      <c r="AOR11" s="18"/>
      <c r="AOS11" s="18"/>
      <c r="AOT11" s="18"/>
      <c r="AOU11" s="18"/>
      <c r="AOV11" s="18"/>
      <c r="AOW11" s="18"/>
      <c r="AOX11" s="18"/>
      <c r="AOY11" s="18"/>
      <c r="AOZ11" s="18"/>
      <c r="APA11" s="18"/>
      <c r="APB11" s="18"/>
      <c r="APC11" s="18"/>
      <c r="APD11" s="18"/>
      <c r="APE11" s="18"/>
      <c r="APF11" s="18"/>
      <c r="APG11" s="18"/>
      <c r="APH11" s="18"/>
      <c r="API11" s="18"/>
      <c r="APJ11" s="18"/>
      <c r="APK11" s="18"/>
      <c r="APL11" s="18"/>
      <c r="APM11" s="18"/>
      <c r="APN11" s="18"/>
      <c r="APO11" s="18"/>
      <c r="APP11" s="18"/>
      <c r="APQ11" s="18"/>
      <c r="APR11" s="18"/>
      <c r="APS11" s="18"/>
      <c r="APT11" s="18"/>
      <c r="APU11" s="18"/>
      <c r="APV11" s="18"/>
      <c r="APW11" s="18"/>
      <c r="APX11" s="18"/>
      <c r="APY11" s="18"/>
      <c r="APZ11" s="18"/>
      <c r="AQA11" s="18"/>
      <c r="AQB11" s="18"/>
      <c r="AQC11" s="18"/>
      <c r="AQD11" s="18"/>
      <c r="AQE11" s="18"/>
      <c r="AQF11" s="18"/>
      <c r="AQG11" s="18"/>
      <c r="AQH11" s="18"/>
      <c r="AQI11" s="18"/>
      <c r="AQJ11" s="18"/>
      <c r="AQK11" s="18"/>
      <c r="AQL11" s="18"/>
      <c r="AQM11" s="18"/>
      <c r="AQN11" s="18"/>
      <c r="AQO11" s="18"/>
      <c r="AQP11" s="18"/>
      <c r="AQQ11" s="18"/>
      <c r="AQR11" s="18"/>
      <c r="AQS11" s="18"/>
      <c r="AQT11" s="18"/>
      <c r="AQU11" s="18"/>
      <c r="AQV11" s="18"/>
      <c r="AQW11" s="18"/>
      <c r="AQX11" s="18"/>
      <c r="AQY11" s="18"/>
      <c r="AQZ11" s="18"/>
      <c r="ARA11" s="18"/>
      <c r="ARB11" s="18"/>
      <c r="ARC11" s="18"/>
      <c r="ARD11" s="18"/>
      <c r="ARE11" s="18"/>
      <c r="ARF11" s="18"/>
      <c r="ARG11" s="18"/>
      <c r="ARH11" s="18"/>
      <c r="ARI11" s="18"/>
      <c r="ARJ11" s="18"/>
      <c r="ARK11" s="18"/>
      <c r="ARL11" s="18"/>
      <c r="ARM11" s="18"/>
      <c r="ARN11" s="18"/>
      <c r="ARO11" s="18"/>
      <c r="ARP11" s="18"/>
      <c r="ARQ11" s="18"/>
      <c r="ARR11" s="18"/>
      <c r="ARS11" s="18"/>
      <c r="ART11" s="18"/>
      <c r="ARU11" s="18"/>
      <c r="ARV11" s="18"/>
      <c r="ARW11" s="18"/>
      <c r="ARX11" s="18"/>
      <c r="ARY11" s="18"/>
      <c r="ARZ11" s="18"/>
      <c r="ASA11" s="18"/>
      <c r="ASB11" s="18"/>
      <c r="ASC11" s="18"/>
      <c r="ASD11" s="18"/>
      <c r="ASE11" s="18"/>
      <c r="ASF11" s="18"/>
      <c r="ASG11" s="18"/>
      <c r="ASH11" s="18"/>
      <c r="ASI11" s="18"/>
      <c r="ASJ11" s="18"/>
      <c r="ASK11" s="18"/>
      <c r="ASL11" s="18"/>
      <c r="ASM11" s="18"/>
      <c r="ASN11" s="18"/>
      <c r="ASO11" s="18"/>
      <c r="ASP11" s="18"/>
      <c r="ASQ11" s="18"/>
      <c r="ASR11" s="18"/>
      <c r="ASS11" s="18"/>
      <c r="AST11" s="18"/>
      <c r="ASU11" s="18"/>
      <c r="ASV11" s="18"/>
      <c r="ASW11" s="18"/>
      <c r="ASX11" s="18"/>
      <c r="ASY11" s="18"/>
      <c r="ASZ11" s="18"/>
      <c r="ATA11" s="18"/>
      <c r="ATB11" s="18"/>
      <c r="ATC11" s="18"/>
      <c r="ATD11" s="18"/>
      <c r="ATE11" s="18"/>
      <c r="ATF11" s="18"/>
      <c r="ATG11" s="18"/>
      <c r="ATH11" s="18"/>
      <c r="ATI11" s="18"/>
      <c r="ATJ11" s="18"/>
      <c r="ATK11" s="18"/>
      <c r="ATL11" s="18"/>
      <c r="ATM11" s="18"/>
      <c r="ATN11" s="18"/>
      <c r="ATO11" s="18"/>
      <c r="ATP11" s="18"/>
      <c r="ATQ11" s="18"/>
      <c r="ATR11" s="18"/>
      <c r="ATS11" s="18"/>
      <c r="ATT11" s="18"/>
      <c r="ATU11" s="18"/>
      <c r="ATV11" s="18"/>
      <c r="ATW11" s="18"/>
      <c r="ATX11" s="18"/>
      <c r="ATY11" s="18"/>
      <c r="ATZ11" s="18"/>
      <c r="AUA11" s="18"/>
      <c r="AUB11" s="18"/>
      <c r="AUC11" s="18"/>
      <c r="AUD11" s="18"/>
      <c r="AUE11" s="18"/>
      <c r="AUF11" s="18"/>
      <c r="AUG11" s="18"/>
      <c r="AUH11" s="18"/>
      <c r="AUI11" s="18"/>
      <c r="AUJ11" s="18"/>
      <c r="AUK11" s="18"/>
      <c r="AUL11" s="18"/>
      <c r="AUM11" s="18"/>
      <c r="AUN11" s="18"/>
      <c r="AUO11" s="18"/>
      <c r="AUP11" s="18"/>
      <c r="AUQ11" s="18"/>
      <c r="AUR11" s="18"/>
      <c r="AUS11" s="18"/>
      <c r="AUT11" s="18"/>
      <c r="AUU11" s="18"/>
      <c r="AUV11" s="18"/>
      <c r="AUW11" s="18"/>
      <c r="AUX11" s="18"/>
      <c r="AUY11" s="18"/>
      <c r="AUZ11" s="18"/>
      <c r="AVA11" s="18"/>
      <c r="AVB11" s="18"/>
      <c r="AVC11" s="18"/>
      <c r="AVD11" s="18"/>
      <c r="AVE11" s="18"/>
      <c r="AVF11" s="18"/>
      <c r="AVG11" s="18"/>
      <c r="AVH11" s="18"/>
      <c r="AVI11" s="18"/>
      <c r="AVJ11" s="18"/>
      <c r="AVK11" s="18"/>
      <c r="AVL11" s="18"/>
      <c r="AVM11" s="18"/>
      <c r="AVN11" s="18"/>
      <c r="AVO11" s="18"/>
      <c r="AVP11" s="18"/>
      <c r="AVQ11" s="18"/>
      <c r="AVR11" s="18"/>
      <c r="AVS11" s="18"/>
      <c r="AVT11" s="18"/>
      <c r="AVU11" s="18"/>
      <c r="AVV11" s="18"/>
      <c r="AVW11" s="18"/>
      <c r="AVX11" s="18"/>
      <c r="AVY11" s="18"/>
      <c r="AVZ11" s="18"/>
      <c r="AWA11" s="18"/>
      <c r="AWB11" s="18"/>
      <c r="AWC11" s="18"/>
      <c r="AWD11" s="18"/>
      <c r="AWE11" s="18"/>
      <c r="AWF11" s="18"/>
      <c r="AWG11" s="18"/>
      <c r="AWH11" s="18"/>
      <c r="AWI11" s="18"/>
      <c r="AWJ11" s="18"/>
      <c r="AWK11" s="18"/>
      <c r="AWL11" s="18"/>
      <c r="AWM11" s="18"/>
      <c r="AWN11" s="18"/>
      <c r="AWO11" s="18"/>
      <c r="AWP11" s="18"/>
      <c r="AWQ11" s="18"/>
      <c r="AWR11" s="18"/>
      <c r="AWS11" s="18"/>
      <c r="AWT11" s="18"/>
      <c r="AWU11" s="18"/>
      <c r="AWV11" s="18"/>
      <c r="AWW11" s="18"/>
      <c r="AWX11" s="18"/>
      <c r="AWY11" s="18"/>
      <c r="AWZ11" s="18"/>
      <c r="AXA11" s="18"/>
      <c r="AXB11" s="18"/>
      <c r="AXC11" s="18"/>
      <c r="AXD11" s="18"/>
      <c r="AXE11" s="18"/>
      <c r="AXF11" s="18"/>
      <c r="AXG11" s="18"/>
      <c r="AXH11" s="18"/>
      <c r="AXI11" s="18"/>
      <c r="AXJ11" s="18"/>
      <c r="AXK11" s="18"/>
      <c r="AXL11" s="18"/>
      <c r="AXM11" s="18"/>
      <c r="AXN11" s="18"/>
      <c r="AXO11" s="18"/>
      <c r="AXP11" s="18"/>
      <c r="AXQ11" s="18"/>
      <c r="AXR11" s="18"/>
      <c r="AXS11" s="18"/>
      <c r="AXT11" s="18"/>
      <c r="AXU11" s="18"/>
      <c r="AXV11" s="18"/>
      <c r="AXW11" s="18"/>
      <c r="AXX11" s="18"/>
      <c r="AXY11" s="18"/>
      <c r="AXZ11" s="18"/>
      <c r="AYA11" s="18"/>
      <c r="AYB11" s="18"/>
      <c r="AYC11" s="18"/>
      <c r="AYD11" s="18"/>
      <c r="AYE11" s="18"/>
      <c r="AYF11" s="18"/>
      <c r="AYG11" s="18"/>
      <c r="AYH11" s="18"/>
      <c r="AYI11" s="18"/>
      <c r="AYJ11" s="18"/>
      <c r="AYK11" s="18"/>
      <c r="AYL11" s="18"/>
      <c r="AYM11" s="18"/>
      <c r="AYN11" s="18"/>
      <c r="AYO11" s="18"/>
      <c r="AYP11" s="18"/>
      <c r="AYQ11" s="18"/>
      <c r="AYR11" s="18"/>
      <c r="AYS11" s="18"/>
      <c r="AYT11" s="18"/>
      <c r="AYU11" s="18"/>
      <c r="AYV11" s="18"/>
      <c r="AYW11" s="18"/>
      <c r="AYX11" s="18"/>
      <c r="AYY11" s="18"/>
      <c r="AYZ11" s="18"/>
      <c r="AZA11" s="18"/>
      <c r="AZB11" s="18"/>
      <c r="AZC11" s="18"/>
      <c r="AZD11" s="18"/>
      <c r="AZE11" s="18"/>
      <c r="AZF11" s="18"/>
      <c r="AZG11" s="18"/>
      <c r="AZH11" s="18"/>
      <c r="AZI11" s="18"/>
      <c r="AZJ11" s="18"/>
      <c r="AZK11" s="18"/>
      <c r="AZL11" s="18"/>
      <c r="AZM11" s="18"/>
      <c r="AZN11" s="18"/>
      <c r="AZO11" s="18"/>
      <c r="AZP11" s="18"/>
      <c r="AZQ11" s="18"/>
      <c r="AZR11" s="18"/>
      <c r="AZS11" s="18"/>
      <c r="AZT11" s="18"/>
      <c r="AZU11" s="18"/>
      <c r="AZV11" s="18"/>
      <c r="AZW11" s="18"/>
      <c r="AZX11" s="18"/>
      <c r="AZY11" s="18"/>
      <c r="AZZ11" s="18"/>
      <c r="BAA11" s="18"/>
      <c r="BAB11" s="18"/>
      <c r="BAC11" s="18"/>
      <c r="BAD11" s="18"/>
      <c r="BAE11" s="18"/>
      <c r="BAF11" s="18"/>
      <c r="BAG11" s="18"/>
      <c r="BAH11" s="18"/>
      <c r="BAI11" s="18"/>
      <c r="BAJ11" s="18"/>
      <c r="BAK11" s="18"/>
      <c r="BAL11" s="18"/>
      <c r="BAM11" s="18"/>
      <c r="BAN11" s="18"/>
      <c r="BAO11" s="18"/>
      <c r="BAP11" s="18"/>
      <c r="BAQ11" s="18"/>
      <c r="BAR11" s="18"/>
      <c r="BAS11" s="18"/>
      <c r="BAT11" s="18"/>
      <c r="BAU11" s="18"/>
      <c r="BAV11" s="18"/>
      <c r="BAW11" s="18"/>
      <c r="BAX11" s="18"/>
      <c r="BAY11" s="18"/>
      <c r="BAZ11" s="18"/>
      <c r="BBA11" s="18"/>
      <c r="BBB11" s="18"/>
      <c r="BBC11" s="18"/>
      <c r="BBD11" s="18"/>
      <c r="BBE11" s="18"/>
      <c r="BBF11" s="18"/>
      <c r="BBG11" s="18"/>
      <c r="BBH11" s="18"/>
      <c r="BBI11" s="18"/>
      <c r="BBJ11" s="18"/>
      <c r="BBK11" s="18"/>
      <c r="BBL11" s="18"/>
      <c r="BBM11" s="18"/>
      <c r="BBN11" s="18"/>
      <c r="BBO11" s="18"/>
      <c r="BBP11" s="18"/>
      <c r="BBQ11" s="18"/>
      <c r="BBR11" s="18"/>
      <c r="BBS11" s="18"/>
      <c r="BBT11" s="18"/>
      <c r="BBU11" s="18"/>
      <c r="BBV11" s="18"/>
      <c r="BBW11" s="18"/>
      <c r="BBX11" s="18"/>
      <c r="BBY11" s="18"/>
      <c r="BBZ11" s="18"/>
      <c r="BCA11" s="18"/>
      <c r="BCB11" s="18"/>
      <c r="BCC11" s="18"/>
      <c r="BCD11" s="18"/>
      <c r="BCE11" s="18"/>
      <c r="BCF11" s="18"/>
      <c r="BCG11" s="18"/>
      <c r="BCH11" s="18"/>
      <c r="BCI11" s="18"/>
      <c r="BCJ11" s="18"/>
      <c r="BCK11" s="18"/>
      <c r="BCL11" s="18"/>
      <c r="BCM11" s="18"/>
      <c r="BCN11" s="18"/>
      <c r="BCO11" s="18"/>
      <c r="BCP11" s="18"/>
      <c r="BCQ11" s="18"/>
      <c r="BCR11" s="18"/>
      <c r="BCS11" s="18"/>
      <c r="BCT11" s="18"/>
      <c r="BCU11" s="18"/>
      <c r="BCV11" s="18"/>
      <c r="BCW11" s="18"/>
      <c r="BCX11" s="18"/>
      <c r="BCY11" s="18"/>
      <c r="BCZ11" s="18"/>
      <c r="BDA11" s="18"/>
      <c r="BDB11" s="18"/>
      <c r="BDC11" s="18"/>
      <c r="BDD11" s="18"/>
      <c r="BDE11" s="18"/>
      <c r="BDF11" s="18"/>
      <c r="BDG11" s="18"/>
      <c r="BDH11" s="18"/>
      <c r="BDI11" s="18"/>
      <c r="BDJ11" s="18"/>
      <c r="BDK11" s="18"/>
      <c r="BDL11" s="18"/>
      <c r="BDM11" s="18"/>
      <c r="BDN11" s="18"/>
      <c r="BDO11" s="18"/>
      <c r="BDP11" s="18"/>
      <c r="BDQ11" s="18"/>
      <c r="BDR11" s="18"/>
      <c r="BDS11" s="18"/>
      <c r="BDT11" s="18"/>
      <c r="BDU11" s="18"/>
      <c r="BDV11" s="18"/>
      <c r="BDW11" s="18"/>
      <c r="BDX11" s="18"/>
      <c r="BDY11" s="18"/>
      <c r="BDZ11" s="18"/>
      <c r="BEA11" s="18"/>
      <c r="BEB11" s="18"/>
      <c r="BEC11" s="18"/>
      <c r="BED11" s="18"/>
      <c r="BEE11" s="18"/>
      <c r="BEF11" s="18"/>
      <c r="BEG11" s="18"/>
      <c r="BEH11" s="18"/>
      <c r="BEI11" s="18"/>
      <c r="BEJ11" s="18"/>
      <c r="BEK11" s="18"/>
      <c r="BEL11" s="18"/>
      <c r="BEM11" s="18"/>
      <c r="BEN11" s="18"/>
      <c r="BEO11" s="18"/>
      <c r="BEP11" s="18"/>
      <c r="BEQ11" s="18"/>
      <c r="BER11" s="18"/>
      <c r="BES11" s="18"/>
      <c r="BET11" s="18"/>
      <c r="BEU11" s="18"/>
      <c r="BEV11" s="18"/>
      <c r="BEW11" s="18"/>
      <c r="BEX11" s="18"/>
      <c r="BEY11" s="18"/>
      <c r="BEZ11" s="18"/>
      <c r="BFA11" s="18"/>
      <c r="BFB11" s="18"/>
      <c r="BFC11" s="18"/>
      <c r="BFD11" s="18"/>
      <c r="BFE11" s="18"/>
      <c r="BFF11" s="18"/>
      <c r="BFG11" s="18"/>
      <c r="BFH11" s="18"/>
      <c r="BFI11" s="18"/>
      <c r="BFJ11" s="18"/>
      <c r="BFK11" s="18"/>
      <c r="BFL11" s="18"/>
      <c r="BFM11" s="18"/>
      <c r="BFN11" s="18"/>
      <c r="BFO11" s="18"/>
      <c r="BFP11" s="18"/>
      <c r="BFQ11" s="18"/>
      <c r="BFR11" s="18"/>
      <c r="BFS11" s="18"/>
      <c r="BFT11" s="18"/>
      <c r="BFU11" s="18"/>
      <c r="BFV11" s="18"/>
      <c r="BFW11" s="18"/>
      <c r="BFX11" s="18"/>
      <c r="BFY11" s="18"/>
      <c r="BFZ11" s="18"/>
      <c r="BGA11" s="18"/>
      <c r="BGB11" s="18"/>
      <c r="BGC11" s="18"/>
      <c r="BGD11" s="18"/>
      <c r="BGE11" s="18"/>
      <c r="BGF11" s="18"/>
      <c r="BGG11" s="18"/>
      <c r="BGH11" s="18"/>
      <c r="BGI11" s="18"/>
      <c r="BGJ11" s="18"/>
      <c r="BGK11" s="18"/>
      <c r="BGL11" s="18"/>
      <c r="BGM11" s="18"/>
      <c r="BGN11" s="18"/>
      <c r="BGO11" s="18"/>
      <c r="BGP11" s="18"/>
      <c r="BGQ11" s="18"/>
      <c r="BGR11" s="18"/>
      <c r="BGS11" s="18"/>
      <c r="BGT11" s="18"/>
      <c r="BGU11" s="18"/>
      <c r="BGV11" s="18"/>
      <c r="BGW11" s="18"/>
      <c r="BGX11" s="18"/>
      <c r="BGY11" s="18"/>
      <c r="BGZ11" s="18"/>
      <c r="BHA11" s="18"/>
      <c r="BHB11" s="18"/>
      <c r="BHC11" s="18"/>
      <c r="BHD11" s="18"/>
      <c r="BHE11" s="18"/>
      <c r="BHF11" s="18"/>
      <c r="BHG11" s="18"/>
      <c r="BHH11" s="18"/>
      <c r="BHI11" s="18"/>
      <c r="BHJ11" s="18"/>
      <c r="BHK11" s="18"/>
      <c r="BHL11" s="18"/>
      <c r="BHM11" s="18"/>
      <c r="BHN11" s="18"/>
      <c r="BHO11" s="18"/>
      <c r="BHP11" s="18"/>
      <c r="BHQ11" s="18"/>
      <c r="BHR11" s="18"/>
      <c r="BHS11" s="18"/>
      <c r="BHT11" s="18"/>
      <c r="BHU11" s="18"/>
      <c r="BHV11" s="18"/>
      <c r="BHW11" s="18"/>
      <c r="BHX11" s="18"/>
      <c r="BHY11" s="18"/>
      <c r="BHZ11" s="18"/>
      <c r="BIA11" s="18"/>
      <c r="BIB11" s="18"/>
      <c r="BIC11" s="18"/>
      <c r="BID11" s="18"/>
      <c r="BIE11" s="18"/>
      <c r="BIF11" s="18"/>
      <c r="BIG11" s="18"/>
      <c r="BIH11" s="18"/>
      <c r="BII11" s="18"/>
      <c r="BIJ11" s="18"/>
      <c r="BIK11" s="18"/>
      <c r="BIL11" s="18"/>
      <c r="BIM11" s="18"/>
      <c r="BIN11" s="18"/>
      <c r="BIO11" s="18"/>
      <c r="BIP11" s="18"/>
      <c r="BIQ11" s="18"/>
      <c r="BIR11" s="18"/>
      <c r="BIS11" s="18"/>
      <c r="BIT11" s="18"/>
      <c r="BIU11" s="18"/>
      <c r="BIV11" s="18"/>
      <c r="BIW11" s="18"/>
      <c r="BIX11" s="18"/>
      <c r="BIY11" s="18"/>
      <c r="BIZ11" s="18"/>
      <c r="BJA11" s="18"/>
      <c r="BJB11" s="18"/>
      <c r="BJC11" s="18"/>
      <c r="BJD11" s="18"/>
      <c r="BJE11" s="18"/>
      <c r="BJF11" s="18"/>
      <c r="BJG11" s="18"/>
      <c r="BJH11" s="18"/>
      <c r="BJI11" s="18"/>
      <c r="BJJ11" s="18"/>
      <c r="BJK11" s="18"/>
      <c r="BJL11" s="18"/>
      <c r="BJM11" s="18"/>
      <c r="BJN11" s="18"/>
      <c r="BJO11" s="18"/>
      <c r="BJP11" s="18"/>
      <c r="BJQ11" s="18"/>
      <c r="BJR11" s="18"/>
      <c r="BJS11" s="18"/>
      <c r="BJT11" s="18"/>
      <c r="BJU11" s="18"/>
      <c r="BJV11" s="18"/>
      <c r="BJW11" s="18"/>
      <c r="BJX11" s="18"/>
      <c r="BJY11" s="18"/>
      <c r="BJZ11" s="18"/>
      <c r="BKA11" s="18"/>
      <c r="BKB11" s="18"/>
      <c r="BKC11" s="18"/>
      <c r="BKD11" s="18"/>
      <c r="BKE11" s="18"/>
      <c r="BKF11" s="18"/>
      <c r="BKG11" s="18"/>
      <c r="BKH11" s="18"/>
      <c r="BKI11" s="18"/>
      <c r="BKJ11" s="18"/>
      <c r="BKK11" s="18"/>
      <c r="BKL11" s="18"/>
      <c r="BKM11" s="18"/>
      <c r="BKN11" s="18"/>
      <c r="BKO11" s="18"/>
      <c r="BKP11" s="18"/>
      <c r="BKQ11" s="18"/>
      <c r="BKR11" s="18"/>
      <c r="BKS11" s="18"/>
      <c r="BKT11" s="18"/>
      <c r="BKU11" s="18"/>
      <c r="BKV11" s="18"/>
      <c r="BKW11" s="18"/>
      <c r="BKX11" s="18"/>
      <c r="BKY11" s="18"/>
      <c r="BKZ11" s="18"/>
      <c r="BLA11" s="18"/>
      <c r="BLB11" s="18"/>
      <c r="BLC11" s="18"/>
      <c r="BLD11" s="18"/>
      <c r="BLE11" s="18"/>
      <c r="BLF11" s="18"/>
      <c r="BLG11" s="18"/>
      <c r="BLH11" s="18"/>
      <c r="BLI11" s="18"/>
      <c r="BLJ11" s="18"/>
      <c r="BLK11" s="18"/>
      <c r="BLL11" s="18"/>
      <c r="BLM11" s="18"/>
      <c r="BLN11" s="18"/>
      <c r="BLO11" s="18"/>
      <c r="BLP11" s="18"/>
      <c r="BLQ11" s="18"/>
      <c r="BLR11" s="18"/>
      <c r="BLS11" s="18"/>
      <c r="BLT11" s="18"/>
      <c r="BLU11" s="18"/>
      <c r="BLV11" s="18"/>
      <c r="BLW11" s="18"/>
      <c r="BLX11" s="18"/>
      <c r="BLY11" s="18"/>
      <c r="BLZ11" s="18"/>
      <c r="BMA11" s="18"/>
      <c r="BMB11" s="18"/>
      <c r="BMC11" s="18"/>
      <c r="BMD11" s="18"/>
      <c r="BME11" s="18"/>
      <c r="BMF11" s="18"/>
      <c r="BMG11" s="18"/>
      <c r="BMH11" s="18"/>
      <c r="BMI11" s="18"/>
      <c r="BMJ11" s="18"/>
      <c r="BMK11" s="18"/>
      <c r="BML11" s="18"/>
      <c r="BMM11" s="18"/>
      <c r="BMN11" s="18"/>
      <c r="BMO11" s="18"/>
      <c r="BMP11" s="18"/>
      <c r="BMQ11" s="18"/>
      <c r="BMR11" s="18"/>
      <c r="BMS11" s="18"/>
      <c r="BMT11" s="18"/>
      <c r="BMU11" s="18"/>
      <c r="BMV11" s="18"/>
      <c r="BMW11" s="18"/>
      <c r="BMX11" s="18"/>
      <c r="BMY11" s="18"/>
      <c r="BMZ11" s="18"/>
      <c r="BNA11" s="18"/>
      <c r="BNB11" s="18"/>
      <c r="BNC11" s="18"/>
      <c r="BND11" s="18"/>
      <c r="BNE11" s="18"/>
      <c r="BNF11" s="18"/>
      <c r="BNG11" s="18"/>
      <c r="BNH11" s="18"/>
      <c r="BNI11" s="18"/>
      <c r="BNJ11" s="18"/>
      <c r="BNK11" s="18"/>
      <c r="BNL11" s="18"/>
      <c r="BNM11" s="18"/>
      <c r="BNN11" s="18"/>
      <c r="BNO11" s="18"/>
      <c r="BNP11" s="18"/>
      <c r="BNQ11" s="18"/>
      <c r="BNR11" s="18"/>
      <c r="BNS11" s="18"/>
      <c r="BNT11" s="18"/>
      <c r="BNU11" s="18"/>
      <c r="BNV11" s="18"/>
      <c r="BNW11" s="18"/>
      <c r="BNX11" s="18"/>
      <c r="BNY11" s="18"/>
      <c r="BNZ11" s="18"/>
      <c r="BOA11" s="18"/>
      <c r="BOB11" s="18"/>
      <c r="BOC11" s="18"/>
      <c r="BOD11" s="18"/>
      <c r="BOE11" s="18"/>
      <c r="BOF11" s="18"/>
      <c r="BOG11" s="18"/>
      <c r="BOH11" s="18"/>
      <c r="BOI11" s="18"/>
      <c r="BOJ11" s="18"/>
      <c r="BOK11" s="18"/>
      <c r="BOL11" s="18"/>
      <c r="BOM11" s="18"/>
      <c r="BON11" s="18"/>
      <c r="BOO11" s="18"/>
      <c r="BOP11" s="18"/>
      <c r="BOQ11" s="18"/>
      <c r="BOR11" s="18"/>
      <c r="BOS11" s="18"/>
      <c r="BOT11" s="18"/>
      <c r="BOU11" s="18"/>
      <c r="BOV11" s="18"/>
      <c r="BOW11" s="18"/>
      <c r="BOX11" s="18"/>
      <c r="BOY11" s="18"/>
      <c r="BOZ11" s="18"/>
      <c r="BPA11" s="18"/>
      <c r="BPB11" s="18"/>
      <c r="BPC11" s="18"/>
      <c r="BPD11" s="18"/>
      <c r="BPE11" s="18"/>
      <c r="BPF11" s="18"/>
      <c r="BPG11" s="18"/>
      <c r="BPH11" s="18"/>
      <c r="BPI11" s="18"/>
      <c r="BPJ11" s="18"/>
      <c r="BPK11" s="18"/>
      <c r="BPL11" s="18"/>
      <c r="BPM11" s="18"/>
      <c r="BPN11" s="18"/>
      <c r="BPO11" s="18"/>
      <c r="BPP11" s="18"/>
      <c r="BPQ11" s="18"/>
      <c r="BPR11" s="18"/>
      <c r="BPS11" s="18"/>
      <c r="BPT11" s="18"/>
      <c r="BPU11" s="18"/>
      <c r="BPV11" s="18"/>
      <c r="BPW11" s="18"/>
      <c r="BPX11" s="18"/>
      <c r="BPY11" s="18"/>
      <c r="BPZ11" s="18"/>
      <c r="BQA11" s="18"/>
      <c r="BQB11" s="18"/>
      <c r="BQC11" s="18"/>
      <c r="BQD11" s="18"/>
      <c r="BQE11" s="18"/>
      <c r="BQF11" s="18"/>
      <c r="BQG11" s="18"/>
      <c r="BQH11" s="18"/>
      <c r="BQI11" s="18"/>
      <c r="BQJ11" s="18"/>
      <c r="BQK11" s="18"/>
      <c r="BQL11" s="18"/>
      <c r="BQM11" s="18"/>
      <c r="BQN11" s="18"/>
      <c r="BQO11" s="18"/>
      <c r="BQP11" s="18"/>
      <c r="BQQ11" s="18"/>
      <c r="BQR11" s="18"/>
      <c r="BQS11" s="18"/>
      <c r="BQT11" s="18"/>
      <c r="BQU11" s="18"/>
      <c r="BQV11" s="18"/>
      <c r="BQW11" s="18"/>
      <c r="BQX11" s="18"/>
      <c r="BQY11" s="18"/>
      <c r="BQZ11" s="18"/>
      <c r="BRA11" s="18"/>
      <c r="BRB11" s="18"/>
      <c r="BRC11" s="18"/>
      <c r="BRD11" s="18"/>
      <c r="BRE11" s="18"/>
      <c r="BRF11" s="18"/>
      <c r="BRG11" s="18"/>
      <c r="BRH11" s="18"/>
      <c r="BRI11" s="18"/>
      <c r="BRJ11" s="18"/>
      <c r="BRK11" s="18"/>
      <c r="BRL11" s="18"/>
      <c r="BRM11" s="18"/>
      <c r="BRN11" s="18"/>
      <c r="BRO11" s="18"/>
      <c r="BRP11" s="18"/>
      <c r="BRQ11" s="18"/>
      <c r="BRR11" s="18"/>
      <c r="BRS11" s="18"/>
      <c r="BRT11" s="18"/>
      <c r="BRU11" s="18"/>
      <c r="BRV11" s="18"/>
      <c r="BRW11" s="18"/>
      <c r="BRX11" s="18"/>
      <c r="BRY11" s="18"/>
      <c r="BRZ11" s="18"/>
      <c r="BSA11" s="18"/>
      <c r="BSB11" s="18"/>
      <c r="BSC11" s="18"/>
      <c r="BSD11" s="18"/>
      <c r="BSE11" s="18"/>
      <c r="BSF11" s="18"/>
      <c r="BSG11" s="18"/>
      <c r="BSH11" s="18"/>
      <c r="BSI11" s="18"/>
      <c r="BSJ11" s="18"/>
      <c r="BSK11" s="18"/>
      <c r="BSL11" s="18"/>
      <c r="BSM11" s="18"/>
      <c r="BSN11" s="18"/>
      <c r="BSO11" s="18"/>
      <c r="BSP11" s="18"/>
      <c r="BSQ11" s="18"/>
      <c r="BSR11" s="18"/>
      <c r="BSS11" s="18"/>
      <c r="BST11" s="18"/>
      <c r="BSU11" s="18"/>
      <c r="BSV11" s="18"/>
      <c r="BSW11" s="18"/>
      <c r="BSX11" s="18"/>
      <c r="BSY11" s="18"/>
      <c r="BSZ11" s="18"/>
      <c r="BTA11" s="18"/>
      <c r="BTB11" s="18"/>
      <c r="BTC11" s="18"/>
      <c r="BTD11" s="18"/>
      <c r="BTE11" s="18"/>
      <c r="BTF11" s="18"/>
      <c r="BTG11" s="18"/>
      <c r="BTH11" s="18"/>
      <c r="BTI11" s="18"/>
      <c r="BTJ11" s="18"/>
      <c r="BTK11" s="18"/>
      <c r="BTL11" s="18"/>
      <c r="BTM11" s="18"/>
      <c r="BTN11" s="18"/>
      <c r="BTO11" s="18"/>
      <c r="BTP11" s="18"/>
      <c r="BTQ11" s="18"/>
      <c r="BTR11" s="18"/>
      <c r="BTS11" s="18"/>
      <c r="BTT11" s="18"/>
      <c r="BTU11" s="18"/>
      <c r="BTV11" s="18"/>
      <c r="BTW11" s="18"/>
      <c r="BTX11" s="18"/>
      <c r="BTY11" s="18"/>
      <c r="BTZ11" s="18"/>
      <c r="BUA11" s="18"/>
      <c r="BUB11" s="18"/>
      <c r="BUC11" s="18"/>
      <c r="BUD11" s="18"/>
      <c r="BUE11" s="18"/>
      <c r="BUF11" s="18"/>
      <c r="BUG11" s="18"/>
      <c r="BUH11" s="18"/>
      <c r="BUI11" s="18"/>
      <c r="BUJ11" s="18"/>
      <c r="BUK11" s="18"/>
      <c r="BUL11" s="18"/>
      <c r="BUM11" s="18"/>
      <c r="BUN11" s="18"/>
      <c r="BUO11" s="18"/>
      <c r="BUP11" s="18"/>
      <c r="BUQ11" s="18"/>
      <c r="BUR11" s="18"/>
      <c r="BUS11" s="18"/>
      <c r="BUT11" s="18"/>
      <c r="BUU11" s="18"/>
      <c r="BUV11" s="18"/>
      <c r="BUW11" s="18"/>
      <c r="BUX11" s="18"/>
      <c r="BUY11" s="18"/>
      <c r="BUZ11" s="18"/>
      <c r="BVA11" s="18"/>
      <c r="BVB11" s="18"/>
      <c r="BVC11" s="18"/>
      <c r="BVD11" s="18"/>
      <c r="BVE11" s="18"/>
      <c r="BVF11" s="18"/>
      <c r="BVG11" s="18"/>
      <c r="BVH11" s="18"/>
      <c r="BVI11" s="18"/>
      <c r="BVJ11" s="18"/>
      <c r="BVK11" s="18"/>
      <c r="BVL11" s="18"/>
      <c r="BVM11" s="18"/>
      <c r="BVN11" s="18"/>
      <c r="BVO11" s="18"/>
      <c r="BVP11" s="18"/>
      <c r="BVQ11" s="18"/>
      <c r="BVR11" s="18"/>
      <c r="BVS11" s="18"/>
      <c r="BVT11" s="18"/>
      <c r="BVU11" s="18"/>
      <c r="BVV11" s="18"/>
      <c r="BVW11" s="18"/>
      <c r="BVX11" s="18"/>
      <c r="BVY11" s="18"/>
      <c r="BVZ11" s="18"/>
      <c r="BWA11" s="18"/>
      <c r="BWB11" s="18"/>
      <c r="BWC11" s="18"/>
      <c r="BWD11" s="18"/>
      <c r="BWE11" s="18"/>
      <c r="BWF11" s="18"/>
      <c r="BWG11" s="18"/>
      <c r="BWH11" s="18"/>
      <c r="BWI11" s="18"/>
      <c r="BWJ11" s="18"/>
      <c r="BWK11" s="18"/>
      <c r="BWL11" s="18"/>
      <c r="BWM11" s="18"/>
      <c r="BWN11" s="18"/>
      <c r="BWO11" s="18"/>
      <c r="BWP11" s="18"/>
      <c r="BWQ11" s="18"/>
      <c r="BWR11" s="18"/>
      <c r="BWS11" s="18"/>
      <c r="BWT11" s="18"/>
      <c r="BWU11" s="18"/>
      <c r="BWV11" s="18"/>
      <c r="BWW11" s="18"/>
      <c r="BWX11" s="18"/>
      <c r="BWY11" s="18"/>
      <c r="BWZ11" s="18"/>
      <c r="BXA11" s="18"/>
      <c r="BXB11" s="18"/>
      <c r="BXC11" s="18"/>
      <c r="BXD11" s="18"/>
      <c r="BXE11" s="18"/>
      <c r="BXF11" s="18"/>
      <c r="BXG11" s="18"/>
      <c r="BXH11" s="18"/>
      <c r="BXI11" s="18"/>
      <c r="BXJ11" s="18"/>
      <c r="BXK11" s="18"/>
      <c r="BXL11" s="18"/>
      <c r="BXM11" s="18"/>
      <c r="BXN11" s="18"/>
      <c r="BXO11" s="18"/>
      <c r="BXP11" s="18"/>
      <c r="BXQ11" s="18"/>
      <c r="BXR11" s="18"/>
      <c r="BXS11" s="18"/>
      <c r="BXT11" s="18"/>
      <c r="BXU11" s="18"/>
      <c r="BXV11" s="18"/>
      <c r="BXW11" s="18"/>
      <c r="BXX11" s="18"/>
      <c r="BXY11" s="18"/>
      <c r="BXZ11" s="18"/>
      <c r="BYA11" s="18"/>
      <c r="BYB11" s="18"/>
      <c r="BYC11" s="18"/>
      <c r="BYD11" s="18"/>
      <c r="BYE11" s="18"/>
      <c r="BYF11" s="18"/>
      <c r="BYG11" s="18"/>
      <c r="BYH11" s="18"/>
      <c r="BYI11" s="18"/>
      <c r="BYJ11" s="18"/>
      <c r="BYK11" s="18"/>
      <c r="BYL11" s="18"/>
      <c r="BYM11" s="18"/>
      <c r="BYN11" s="18"/>
      <c r="BYO11" s="18"/>
      <c r="BYP11" s="18"/>
      <c r="BYQ11" s="18"/>
      <c r="BYR11" s="18"/>
      <c r="BYS11" s="18"/>
      <c r="BYT11" s="18"/>
      <c r="BYU11" s="18"/>
      <c r="BYV11" s="18"/>
      <c r="BYW11" s="18"/>
      <c r="BYX11" s="18"/>
      <c r="BYY11" s="18"/>
      <c r="BYZ11" s="18"/>
      <c r="BZA11" s="18"/>
      <c r="BZB11" s="18"/>
      <c r="BZC11" s="18"/>
      <c r="BZD11" s="18"/>
      <c r="BZE11" s="18"/>
      <c r="BZF11" s="18"/>
      <c r="BZG11" s="18"/>
      <c r="BZH11" s="18"/>
      <c r="BZI11" s="18"/>
      <c r="BZJ11" s="18"/>
      <c r="BZK11" s="18"/>
      <c r="BZL11" s="18"/>
      <c r="BZM11" s="18"/>
      <c r="BZN11" s="18"/>
      <c r="BZO11" s="18"/>
      <c r="BZP11" s="18"/>
      <c r="BZQ11" s="18"/>
      <c r="BZR11" s="18"/>
      <c r="BZS11" s="18"/>
      <c r="BZT11" s="18"/>
      <c r="BZU11" s="18"/>
      <c r="BZV11" s="18"/>
      <c r="BZW11" s="18"/>
      <c r="BZX11" s="18"/>
      <c r="BZY11" s="18"/>
      <c r="BZZ11" s="18"/>
      <c r="CAA11" s="18"/>
      <c r="CAB11" s="18"/>
      <c r="CAC11" s="18"/>
      <c r="CAD11" s="18"/>
      <c r="CAE11" s="18"/>
      <c r="CAF11" s="18"/>
      <c r="CAG11" s="18"/>
      <c r="CAH11" s="18"/>
      <c r="CAI11" s="18"/>
      <c r="CAJ11" s="18"/>
      <c r="CAK11" s="18"/>
      <c r="CAL11" s="18"/>
      <c r="CAM11" s="18"/>
      <c r="CAN11" s="18"/>
      <c r="CAO11" s="18"/>
      <c r="CAP11" s="18"/>
      <c r="CAQ11" s="18"/>
      <c r="CAR11" s="18"/>
      <c r="CAS11" s="18"/>
      <c r="CAT11" s="18"/>
      <c r="CAU11" s="18"/>
      <c r="CAV11" s="18"/>
      <c r="CAW11" s="18"/>
      <c r="CAX11" s="18"/>
      <c r="CAY11" s="18"/>
      <c r="CAZ11" s="18"/>
      <c r="CBA11" s="18"/>
      <c r="CBB11" s="18"/>
      <c r="CBC11" s="18"/>
      <c r="CBD11" s="18"/>
      <c r="CBE11" s="18"/>
      <c r="CBF11" s="18"/>
      <c r="CBG11" s="18"/>
      <c r="CBH11" s="18"/>
      <c r="CBI11" s="18"/>
      <c r="CBJ11" s="18"/>
      <c r="CBK11" s="18"/>
      <c r="CBL11" s="18"/>
      <c r="CBM11" s="18"/>
      <c r="CBN11" s="18"/>
      <c r="CBO11" s="18"/>
      <c r="CBP11" s="18"/>
      <c r="CBQ11" s="18"/>
      <c r="CBR11" s="18"/>
      <c r="CBS11" s="18"/>
      <c r="CBT11" s="18"/>
      <c r="CBU11" s="18"/>
      <c r="CBV11" s="18"/>
      <c r="CBW11" s="18"/>
      <c r="CBX11" s="18"/>
      <c r="CBY11" s="18"/>
      <c r="CBZ11" s="18"/>
      <c r="CCA11" s="18"/>
      <c r="CCB11" s="18"/>
      <c r="CCC11" s="18"/>
      <c r="CCD11" s="18"/>
      <c r="CCE11" s="18"/>
      <c r="CCF11" s="18"/>
      <c r="CCG11" s="18"/>
      <c r="CCH11" s="18"/>
      <c r="CCI11" s="18"/>
      <c r="CCJ11" s="18"/>
      <c r="CCK11" s="18"/>
      <c r="CCL11" s="18"/>
      <c r="CCM11" s="18"/>
      <c r="CCN11" s="18"/>
      <c r="CCO11" s="18"/>
      <c r="CCP11" s="18"/>
      <c r="CCQ11" s="18"/>
      <c r="CCR11" s="18"/>
      <c r="CCS11" s="18"/>
      <c r="CCT11" s="18"/>
      <c r="CCU11" s="18"/>
      <c r="CCV11" s="18"/>
      <c r="CCW11" s="18"/>
      <c r="CCX11" s="18"/>
      <c r="CCY11" s="18"/>
      <c r="CCZ11" s="18"/>
      <c r="CDA11" s="18"/>
      <c r="CDB11" s="18"/>
      <c r="CDC11" s="18"/>
      <c r="CDD11" s="18"/>
      <c r="CDE11" s="18"/>
      <c r="CDF11" s="18"/>
      <c r="CDG11" s="18"/>
      <c r="CDH11" s="18"/>
      <c r="CDI11" s="18"/>
      <c r="CDJ11" s="18"/>
      <c r="CDK11" s="18"/>
      <c r="CDL11" s="18"/>
      <c r="CDM11" s="18"/>
      <c r="CDN11" s="18"/>
      <c r="CDO11" s="18"/>
      <c r="CDP11" s="18"/>
      <c r="CDQ11" s="18"/>
      <c r="CDR11" s="18"/>
      <c r="CDS11" s="18"/>
      <c r="CDT11" s="18"/>
      <c r="CDU11" s="18"/>
      <c r="CDV11" s="18"/>
      <c r="CDW11" s="18"/>
      <c r="CDX11" s="18"/>
      <c r="CDY11" s="18"/>
      <c r="CDZ11" s="18"/>
      <c r="CEA11" s="18"/>
      <c r="CEB11" s="18"/>
      <c r="CEC11" s="18"/>
      <c r="CED11" s="18"/>
      <c r="CEE11" s="18"/>
      <c r="CEF11" s="18"/>
      <c r="CEG11" s="18"/>
      <c r="CEH11" s="18"/>
      <c r="CEI11" s="18"/>
      <c r="CEJ11" s="18"/>
      <c r="CEK11" s="18"/>
      <c r="CEL11" s="18"/>
      <c r="CEM11" s="18"/>
      <c r="CEN11" s="18"/>
      <c r="CEO11" s="18"/>
      <c r="CEP11" s="18"/>
      <c r="CEQ11" s="18"/>
      <c r="CER11" s="18"/>
      <c r="CES11" s="18"/>
      <c r="CET11" s="18"/>
      <c r="CEU11" s="18"/>
      <c r="CEV11" s="18"/>
      <c r="CEW11" s="18"/>
      <c r="CEX11" s="18"/>
      <c r="CEY11" s="18"/>
      <c r="CEZ11" s="18"/>
      <c r="CFA11" s="18"/>
      <c r="CFB11" s="18"/>
      <c r="CFC11" s="18"/>
      <c r="CFD11" s="18"/>
      <c r="CFE11" s="18"/>
      <c r="CFF11" s="18"/>
      <c r="CFG11" s="18"/>
      <c r="CFH11" s="18"/>
      <c r="CFI11" s="18"/>
      <c r="CFJ11" s="18"/>
      <c r="CFK11" s="18"/>
      <c r="CFL11" s="18"/>
      <c r="CFM11" s="18"/>
      <c r="CFN11" s="18"/>
      <c r="CFO11" s="18"/>
      <c r="CFP11" s="18"/>
      <c r="CFQ11" s="18"/>
      <c r="CFR11" s="18"/>
      <c r="CFS11" s="18"/>
      <c r="CFT11" s="18"/>
      <c r="CFU11" s="18"/>
      <c r="CFV11" s="18"/>
      <c r="CFW11" s="18"/>
      <c r="CFX11" s="18"/>
      <c r="CFY11" s="18"/>
      <c r="CFZ11" s="18"/>
      <c r="CGA11" s="18"/>
      <c r="CGB11" s="18"/>
      <c r="CGC11" s="18"/>
      <c r="CGD11" s="18"/>
      <c r="CGE11" s="18"/>
      <c r="CGF11" s="18"/>
      <c r="CGG11" s="18"/>
      <c r="CGH11" s="18"/>
      <c r="CGI11" s="18"/>
      <c r="CGJ11" s="18"/>
      <c r="CGK11" s="18"/>
      <c r="CGL11" s="18"/>
      <c r="CGM11" s="18"/>
      <c r="CGN11" s="18"/>
      <c r="CGO11" s="18"/>
      <c r="CGP11" s="18"/>
      <c r="CGQ11" s="18"/>
      <c r="CGR11" s="18"/>
      <c r="CGS11" s="18"/>
      <c r="CGT11" s="18"/>
      <c r="CGU11" s="18"/>
      <c r="CGV11" s="18"/>
      <c r="CGW11" s="18"/>
      <c r="CGX11" s="18"/>
      <c r="CGY11" s="18"/>
      <c r="CGZ11" s="18"/>
      <c r="CHA11" s="18"/>
      <c r="CHB11" s="18"/>
      <c r="CHC11" s="18"/>
      <c r="CHD11" s="18"/>
      <c r="CHE11" s="18"/>
      <c r="CHF11" s="18"/>
      <c r="CHG11" s="18"/>
      <c r="CHH11" s="18"/>
      <c r="CHI11" s="18"/>
      <c r="CHJ11" s="18"/>
      <c r="CHK11" s="18"/>
      <c r="CHL11" s="18"/>
      <c r="CHM11" s="18"/>
      <c r="CHN11" s="18"/>
      <c r="CHO11" s="18"/>
      <c r="CHP11" s="18"/>
      <c r="CHQ11" s="18"/>
      <c r="CHR11" s="18"/>
      <c r="CHS11" s="18"/>
      <c r="CHT11" s="18"/>
      <c r="CHU11" s="18"/>
      <c r="CHV11" s="18"/>
      <c r="CHW11" s="18"/>
      <c r="CHX11" s="18"/>
      <c r="CHY11" s="18"/>
      <c r="CHZ11" s="18"/>
      <c r="CIA11" s="18"/>
      <c r="CIB11" s="18"/>
      <c r="CIC11" s="18"/>
      <c r="CID11" s="18"/>
      <c r="CIE11" s="18"/>
      <c r="CIF11" s="18"/>
      <c r="CIG11" s="18"/>
      <c r="CIH11" s="18"/>
      <c r="CII11" s="18"/>
      <c r="CIJ11" s="18"/>
      <c r="CIK11" s="18"/>
      <c r="CIL11" s="18"/>
      <c r="CIM11" s="18"/>
      <c r="CIN11" s="18"/>
      <c r="CIO11" s="18"/>
      <c r="CIP11" s="18"/>
      <c r="CIQ11" s="18"/>
      <c r="CIR11" s="18"/>
      <c r="CIS11" s="18"/>
      <c r="CIT11" s="18"/>
      <c r="CIU11" s="18"/>
      <c r="CIV11" s="18"/>
      <c r="CIW11" s="18"/>
      <c r="CIX11" s="18"/>
      <c r="CIY11" s="18"/>
      <c r="CIZ11" s="18"/>
      <c r="CJA11" s="18"/>
      <c r="CJB11" s="18"/>
      <c r="CJC11" s="18"/>
      <c r="CJD11" s="18"/>
      <c r="CJE11" s="18"/>
      <c r="CJF11" s="18"/>
      <c r="CJG11" s="18"/>
      <c r="CJH11" s="18"/>
      <c r="CJI11" s="18"/>
      <c r="CJJ11" s="18"/>
      <c r="CJK11" s="18"/>
      <c r="CJL11" s="18"/>
      <c r="CJM11" s="18"/>
      <c r="CJN11" s="18"/>
      <c r="CJO11" s="18"/>
      <c r="CJP11" s="18"/>
      <c r="CJQ11" s="18"/>
      <c r="CJR11" s="18"/>
      <c r="CJS11" s="18"/>
      <c r="CJT11" s="18"/>
      <c r="CJU11" s="18"/>
      <c r="CJV11" s="18"/>
      <c r="CJW11" s="18"/>
      <c r="CJX11" s="18"/>
      <c r="CJY11" s="18"/>
      <c r="CJZ11" s="18"/>
      <c r="CKA11" s="18"/>
      <c r="CKB11" s="18"/>
      <c r="CKC11" s="18"/>
      <c r="CKD11" s="18"/>
      <c r="CKE11" s="18"/>
      <c r="CKF11" s="18"/>
      <c r="CKG11" s="18"/>
      <c r="CKH11" s="18"/>
      <c r="CKI11" s="18"/>
      <c r="CKJ11" s="18"/>
      <c r="CKK11" s="18"/>
      <c r="CKL11" s="18"/>
      <c r="CKM11" s="18"/>
      <c r="CKN11" s="18"/>
      <c r="CKO11" s="18"/>
      <c r="CKP11" s="18"/>
      <c r="CKQ11" s="18"/>
      <c r="CKR11" s="18"/>
      <c r="CKS11" s="18"/>
      <c r="CKT11" s="18"/>
      <c r="CKU11" s="18"/>
      <c r="CKV11" s="18"/>
      <c r="CKW11" s="18"/>
      <c r="CKX11" s="18"/>
      <c r="CKY11" s="18"/>
      <c r="CKZ11" s="18"/>
      <c r="CLA11" s="18"/>
      <c r="CLB11" s="18"/>
      <c r="CLC11" s="18"/>
      <c r="CLD11" s="18"/>
      <c r="CLE11" s="18"/>
      <c r="CLF11" s="18"/>
      <c r="CLG11" s="18"/>
      <c r="CLH11" s="18"/>
      <c r="CLI11" s="18"/>
      <c r="CLJ11" s="18"/>
      <c r="CLK11" s="18"/>
      <c r="CLL11" s="18"/>
      <c r="CLM11" s="18"/>
      <c r="CLN11" s="18"/>
      <c r="CLO11" s="18"/>
      <c r="CLP11" s="18"/>
      <c r="CLQ11" s="18"/>
      <c r="CLR11" s="18"/>
      <c r="CLS11" s="18"/>
      <c r="CLT11" s="18"/>
      <c r="CLU11" s="18"/>
      <c r="CLV11" s="18"/>
      <c r="CLW11" s="18"/>
      <c r="CLX11" s="18"/>
      <c r="CLY11" s="18"/>
      <c r="CLZ11" s="18"/>
      <c r="CMA11" s="18"/>
      <c r="CMB11" s="18"/>
      <c r="CMC11" s="18"/>
      <c r="CMD11" s="18"/>
      <c r="CME11" s="18"/>
      <c r="CMF11" s="18"/>
      <c r="CMG11" s="18"/>
      <c r="CMH11" s="18"/>
      <c r="CMI11" s="18"/>
      <c r="CMJ11" s="18"/>
      <c r="CMK11" s="18"/>
      <c r="CML11" s="18"/>
      <c r="CMM11" s="18"/>
      <c r="CMN11" s="18"/>
      <c r="CMO11" s="18"/>
      <c r="CMP11" s="18"/>
      <c r="CMQ11" s="18"/>
      <c r="CMR11" s="18"/>
      <c r="CMS11" s="18"/>
      <c r="CMT11" s="18"/>
      <c r="CMU11" s="18"/>
      <c r="CMV11" s="18"/>
      <c r="CMW11" s="18"/>
      <c r="CMX11" s="18"/>
      <c r="CMY11" s="18"/>
      <c r="CMZ11" s="18"/>
      <c r="CNA11" s="18"/>
      <c r="CNB11" s="18"/>
      <c r="CNC11" s="18"/>
      <c r="CND11" s="18"/>
      <c r="CNE11" s="18"/>
      <c r="CNF11" s="18"/>
      <c r="CNG11" s="18"/>
      <c r="CNH11" s="18"/>
      <c r="CNI11" s="18"/>
      <c r="CNJ11" s="18"/>
      <c r="CNK11" s="18"/>
      <c r="CNL11" s="18"/>
      <c r="CNM11" s="18"/>
      <c r="CNN11" s="18"/>
      <c r="CNO11" s="18"/>
      <c r="CNP11" s="18"/>
      <c r="CNQ11" s="18"/>
      <c r="CNR11" s="18"/>
      <c r="CNS11" s="18"/>
      <c r="CNT11" s="18"/>
      <c r="CNU11" s="18"/>
      <c r="CNV11" s="18"/>
      <c r="CNW11" s="18"/>
      <c r="CNX11" s="18"/>
      <c r="CNY11" s="18"/>
      <c r="CNZ11" s="18"/>
      <c r="COA11" s="18"/>
      <c r="COB11" s="18"/>
      <c r="COC11" s="18"/>
      <c r="COD11" s="18"/>
      <c r="COE11" s="18"/>
      <c r="COF11" s="18"/>
      <c r="COG11" s="18"/>
      <c r="COH11" s="18"/>
      <c r="COI11" s="18"/>
      <c r="COJ11" s="18"/>
      <c r="COK11" s="18"/>
      <c r="COL11" s="18"/>
      <c r="COM11" s="18"/>
      <c r="CON11" s="18"/>
      <c r="COO11" s="18"/>
      <c r="COP11" s="18"/>
      <c r="COQ11" s="18"/>
      <c r="COR11" s="18"/>
      <c r="COS11" s="18"/>
      <c r="COT11" s="18"/>
      <c r="COU11" s="18"/>
      <c r="COV11" s="18"/>
      <c r="COW11" s="18"/>
      <c r="COX11" s="18"/>
      <c r="COY11" s="18"/>
      <c r="COZ11" s="18"/>
      <c r="CPA11" s="18"/>
      <c r="CPB11" s="18"/>
      <c r="CPC11" s="18"/>
      <c r="CPD11" s="18"/>
      <c r="CPE11" s="18"/>
      <c r="CPF11" s="18"/>
      <c r="CPG11" s="18"/>
      <c r="CPH11" s="18"/>
      <c r="CPI11" s="18"/>
      <c r="CPJ11" s="18"/>
      <c r="CPK11" s="18"/>
      <c r="CPL11" s="18"/>
      <c r="CPM11" s="18"/>
      <c r="CPN11" s="18"/>
      <c r="CPO11" s="18"/>
      <c r="CPP11" s="18"/>
      <c r="CPQ11" s="18"/>
      <c r="CPR11" s="18"/>
      <c r="CPS11" s="18"/>
      <c r="CPT11" s="18"/>
      <c r="CPU11" s="18"/>
      <c r="CPV11" s="18"/>
      <c r="CPW11" s="18"/>
      <c r="CPX11" s="18"/>
      <c r="CPY11" s="18"/>
      <c r="CPZ11" s="18"/>
      <c r="CQA11" s="18"/>
      <c r="CQB11" s="18"/>
      <c r="CQC11" s="18"/>
      <c r="CQD11" s="18"/>
      <c r="CQE11" s="18"/>
      <c r="CQF11" s="18"/>
      <c r="CQG11" s="18"/>
      <c r="CQH11" s="18"/>
      <c r="CQI11" s="18"/>
      <c r="CQJ11" s="18"/>
      <c r="CQK11" s="18"/>
      <c r="CQL11" s="18"/>
      <c r="CQM11" s="18"/>
      <c r="CQN11" s="18"/>
      <c r="CQO11" s="18"/>
      <c r="CQP11" s="18"/>
      <c r="CQQ11" s="18"/>
      <c r="CQR11" s="18"/>
      <c r="CQS11" s="18"/>
      <c r="CQT11" s="18"/>
      <c r="CQU11" s="18"/>
      <c r="CQV11" s="18"/>
      <c r="CQW11" s="18"/>
      <c r="CQX11" s="18"/>
      <c r="CQY11" s="18"/>
      <c r="CQZ11" s="18"/>
      <c r="CRA11" s="18"/>
      <c r="CRB11" s="18"/>
      <c r="CRC11" s="18"/>
      <c r="CRD11" s="18"/>
      <c r="CRE11" s="18"/>
      <c r="CRF11" s="18"/>
      <c r="CRG11" s="18"/>
      <c r="CRH11" s="18"/>
      <c r="CRI11" s="18"/>
      <c r="CRJ11" s="18"/>
      <c r="CRK11" s="18"/>
      <c r="CRL11" s="18"/>
      <c r="CRM11" s="18"/>
      <c r="CRN11" s="18"/>
      <c r="CRO11" s="18"/>
      <c r="CRP11" s="18"/>
      <c r="CRQ11" s="18"/>
      <c r="CRR11" s="18"/>
      <c r="CRS11" s="18"/>
      <c r="CRT11" s="18"/>
      <c r="CRU11" s="18"/>
      <c r="CRV11" s="18"/>
      <c r="CRW11" s="18"/>
      <c r="CRX11" s="18"/>
      <c r="CRY11" s="18"/>
      <c r="CRZ11" s="18"/>
      <c r="CSA11" s="18"/>
      <c r="CSB11" s="18"/>
      <c r="CSC11" s="18"/>
      <c r="CSD11" s="18"/>
      <c r="CSE11" s="18"/>
      <c r="CSF11" s="18"/>
      <c r="CSG11" s="18"/>
      <c r="CSH11" s="18"/>
      <c r="CSI11" s="18"/>
      <c r="CSJ11" s="18"/>
      <c r="CSK11" s="18"/>
      <c r="CSL11" s="18"/>
      <c r="CSM11" s="18"/>
      <c r="CSN11" s="18"/>
      <c r="CSO11" s="18"/>
      <c r="CSP11" s="18"/>
      <c r="CSQ11" s="18"/>
      <c r="CSR11" s="18"/>
      <c r="CSS11" s="18"/>
      <c r="CST11" s="18"/>
      <c r="CSU11" s="18"/>
      <c r="CSV11" s="18"/>
      <c r="CSW11" s="18"/>
      <c r="CSX11" s="18"/>
      <c r="CSY11" s="18"/>
      <c r="CSZ11" s="18"/>
      <c r="CTA11" s="18"/>
      <c r="CTB11" s="18"/>
      <c r="CTC11" s="18"/>
      <c r="CTD11" s="18"/>
      <c r="CTE11" s="18"/>
      <c r="CTF11" s="18"/>
      <c r="CTG11" s="18"/>
      <c r="CTH11" s="18"/>
      <c r="CTI11" s="18"/>
      <c r="CTJ11" s="18"/>
      <c r="CTK11" s="18"/>
      <c r="CTL11" s="18"/>
      <c r="CTM11" s="18"/>
      <c r="CTN11" s="18"/>
      <c r="CTO11" s="18"/>
      <c r="CTP11" s="18"/>
      <c r="CTQ11" s="18"/>
      <c r="CTR11" s="18"/>
      <c r="CTS11" s="18"/>
      <c r="CTT11" s="18"/>
      <c r="CTU11" s="18"/>
      <c r="CTV11" s="18"/>
      <c r="CTW11" s="18"/>
      <c r="CTX11" s="18"/>
      <c r="CTY11" s="18"/>
      <c r="CTZ11" s="18"/>
      <c r="CUA11" s="18"/>
      <c r="CUB11" s="18"/>
      <c r="CUC11" s="18"/>
      <c r="CUD11" s="18"/>
      <c r="CUE11" s="18"/>
      <c r="CUF11" s="18"/>
    </row>
    <row r="12" spans="1:2580" s="11" customFormat="1">
      <c r="A12"/>
      <c r="B12" s="125"/>
      <c r="C12" s="74" t="s">
        <v>51</v>
      </c>
      <c r="D12" s="91">
        <v>20</v>
      </c>
      <c r="E12" s="160">
        <f>SUMIF(Jan!$E$2:$E$153,Master!$C12,Jan!$F$2:$F$153)-SUMIF(Jan!$E$2:$E$153,Master!$C12,Jan!$G$2:$G$153)</f>
        <v>0</v>
      </c>
      <c r="F12" s="161">
        <f>SUMIF(Feb!$E$2:$E$149,Master!$C12,Feb!$F$2:$F$149)-SUMIF(Feb!$E$2:$E$149,Master!$C12,Feb!$G$2:$G$149)</f>
        <v>0</v>
      </c>
      <c r="G12" s="161">
        <f>SUMIF(Mar!$E$2:$E$159,Master!$C12,Mar!$F$2:$F$159)-SUMIF(Mar!$E$2:$E$159,Master!$C12,Mar!$G$2:$G$159)</f>
        <v>0</v>
      </c>
      <c r="H12" s="161">
        <f>SUMIF(Apr!$E$2:$E$152,Master!$C12,Apr!$F$2:$F$152)-SUMIF(Apr!$E$2:$E$152,Master!$C12,Apr!$G$2:$G$152)</f>
        <v>0</v>
      </c>
      <c r="I12" s="161">
        <f>SUMIF(May!$E$2:$E$152,Master!$C12,May!$F$2:$F$152)-SUMIF(May!$E$2:$E$152,Master!$C12,May!$G$2:$G$152)</f>
        <v>0</v>
      </c>
      <c r="J12" s="161">
        <f>SUMIF(Jun!$E$2:$E$152,Master!$C12,Jun!$F$2:$F$152)-SUMIF(Jun!$E$2:$E$152,Master!$C12,Jun!$G$2:$G$152)</f>
        <v>0</v>
      </c>
      <c r="K12" s="161">
        <f>SUMIF(Jul!$E$2:$E$152,Master!$C12,Jul!$F$2:$F$152)-SUMIF(Jul!$E$2:$E$152,Master!$C12,Jul!$G$2:$G$152)</f>
        <v>0</v>
      </c>
      <c r="L12" s="161">
        <f>SUMIF(Aug!$E$2:$E$152,Master!$C12,Aug!$F$2:$F$152)-SUMIF(Aug!$E$2:$E$152,Master!$C12,Aug!$G$2:$G$152)</f>
        <v>0</v>
      </c>
      <c r="M12" s="161">
        <f>SUMIF(Sept!$E$2:$E$152,Master!$C12,Sept!$F$2:$F$152)-SUMIF(Sept!$E$2:$E$152,Master!$C12,Sept!$G$2:$G$152)</f>
        <v>0</v>
      </c>
      <c r="N12" s="161">
        <f>SUMIF(Oct!$E$2:$E$152,Master!$C12,Oct!$F$2:$F$152)-SUMIF(Oct!$E$2:$E$152,Master!$C12,Oct!$G$2:$G$152)</f>
        <v>0</v>
      </c>
      <c r="O12" s="161">
        <f>SUMIF(Nov!$E$2:$E$152,Master!$C12,Nov!$F$2:$F$152)-SUMIF(Nov!$E$2:$E$152,Master!$C12,Nov!$G$2:$G$152)</f>
        <v>0</v>
      </c>
      <c r="P12" s="162">
        <f>SUMIF(Dec!$E$2:$E$152,Master!$C12,Dec!$F$2:$F$152)-SUMIF(Dec!$E$2:$E$152,Master!$C12,Dec!$G$2:$G$152)</f>
        <v>0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</row>
    <row r="13" spans="1:2580" s="11" customFormat="1" ht="17">
      <c r="A13"/>
      <c r="B13"/>
      <c r="C13" s="75" t="s">
        <v>33</v>
      </c>
      <c r="D13" s="92">
        <f>T5</f>
        <v>780</v>
      </c>
      <c r="E13" s="163">
        <f>SUMIF(Jan!$E$2:$E$153,Master!$C13,Jan!$F$2:$F$153)-SUMIF(Jan!$E$2:$E$153,Master!$C13,Jan!$G$2:$G$153)</f>
        <v>0</v>
      </c>
      <c r="F13" s="164">
        <f>SUMIF(Feb!$E$2:$E$149,Master!$C13,Feb!$F$2:$F$149)-SUMIF(Feb!$E$2:$E$149,Master!$C13,Feb!$G$2:$G$149)</f>
        <v>0</v>
      </c>
      <c r="G13" s="164">
        <f>SUMIF(Mar!$E$2:$E$159,Master!$C13,Mar!$F$2:$F$159)-SUMIF(Mar!$E$2:$E$159,Master!$C13,Mar!$G$2:$G$159)</f>
        <v>0</v>
      </c>
      <c r="H13" s="164">
        <f>SUMIF(Apr!$E$2:$E$152,Master!$C13,Apr!$F$2:$F$152)-SUMIF(Apr!$E$2:$E$152,Master!$C13,Apr!$G$2:$G$152)</f>
        <v>0</v>
      </c>
      <c r="I13" s="164">
        <f>SUMIF(May!$E$2:$E$152,Master!$C13,May!$F$2:$F$152)-SUMIF(May!$E$2:$E$152,Master!$C13,May!$G$2:$G$152)</f>
        <v>0</v>
      </c>
      <c r="J13" s="164">
        <f>SUMIF(Jun!$E$2:$E$152,Master!$C13,Jun!$F$2:$F$152)-SUMIF(Jun!$E$2:$E$152,Master!$C13,Jun!$G$2:$G$152)</f>
        <v>0</v>
      </c>
      <c r="K13" s="164">
        <f>SUMIF(Jul!$E$2:$E$152,Master!$C13,Jul!$F$2:$F$152)-SUMIF(Jul!$E$2:$E$152,Master!$C13,Jul!$G$2:$G$152)</f>
        <v>0</v>
      </c>
      <c r="L13" s="164">
        <f>SUMIF(Aug!$E$2:$E$152,Master!$C13,Aug!$F$2:$F$152)-SUMIF(Aug!$E$2:$E$152,Master!$C13,Aug!$G$2:$G$152)</f>
        <v>0</v>
      </c>
      <c r="M13" s="164">
        <f>SUMIF(Sept!$E$2:$E$152,Master!$C13,Sept!$F$2:$F$152)-SUMIF(Sept!$E$2:$E$152,Master!$C13,Sept!$G$2:$G$152)</f>
        <v>0</v>
      </c>
      <c r="N13" s="164">
        <f>SUMIF(Oct!$E$2:$E$152,Master!$C13,Oct!$F$2:$F$152)-SUMIF(Oct!$E$2:$E$152,Master!$C13,Oct!$G$2:$G$152)</f>
        <v>0</v>
      </c>
      <c r="O13" s="164">
        <f>SUMIF(Nov!$E$2:$E$152,Master!$C13,Nov!$F$2:$F$152)-SUMIF(Nov!$E$2:$E$152,Master!$C13,Nov!$G$2:$G$152)</f>
        <v>0</v>
      </c>
      <c r="P13" s="165">
        <f>SUMIF(Dec!$E$2:$E$152,Master!$C13,Dec!$F$2:$F$152)-SUMIF(Dec!$E$2:$E$152,Master!$C13,Dec!$G$2:$G$152)</f>
        <v>0</v>
      </c>
      <c r="Q13"/>
      <c r="R13" s="45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</row>
    <row r="14" spans="1:2580" s="11" customFormat="1">
      <c r="A14"/>
      <c r="B14"/>
      <c r="C14" s="76" t="s">
        <v>28</v>
      </c>
      <c r="D14" s="93" t="s">
        <v>50</v>
      </c>
      <c r="E14" s="166">
        <f>SUMIF(Jan!$E$2:$E$153,Master!$C14,Jan!$F$2:$F$153)-SUMIF(Jan!$E$2:$E$153,Master!$C14,Jan!$G$2:$G$153)</f>
        <v>0</v>
      </c>
      <c r="F14" s="167">
        <f>SUMIF(Feb!$E$2:$E$149,Master!$C14,Feb!$F$2:$F$149)-SUMIF(Feb!$E$2:$E$149,Master!$C14,Feb!$G$2:$G$149)</f>
        <v>0</v>
      </c>
      <c r="G14" s="167">
        <f>SUMIF(Mar!$E$2:$E$159,Master!$C14,Mar!$F$2:$F$159)-SUMIF(Mar!$E$2:$E$159,Master!$C14,Mar!$G$2:$G$159)</f>
        <v>0</v>
      </c>
      <c r="H14" s="167">
        <f>SUMIF(Apr!$E$2:$E$152,Master!$C14,Apr!$F$2:$F$152)-SUMIF(Apr!$E$2:$E$152,Master!$C14,Apr!$G$2:$G$152)</f>
        <v>0</v>
      </c>
      <c r="I14" s="167">
        <f>SUMIF(May!$E$2:$E$152,Master!$C14,May!$F$2:$F$152)-SUMIF(May!$E$2:$E$152,Master!$C14,May!$G$2:$G$152)</f>
        <v>0</v>
      </c>
      <c r="J14" s="167">
        <f>SUMIF(Jun!$E$2:$E$152,Master!$C14,Jun!$F$2:$F$152)-SUMIF(Jun!$E$2:$E$152,Master!$C14,Jun!$G$2:$G$152)</f>
        <v>0</v>
      </c>
      <c r="K14" s="167">
        <f>SUMIF(Jul!$E$2:$E$152,Master!$C14,Jul!$F$2:$F$152)-SUMIF(Jul!$E$2:$E$152,Master!$C14,Jul!$G$2:$G$152)</f>
        <v>0</v>
      </c>
      <c r="L14" s="167">
        <f>SUMIF(Aug!$E$2:$E$152,Master!$C14,Aug!$F$2:$F$152)-SUMIF(Aug!$E$2:$E$152,Master!$C14,Aug!$G$2:$G$152)</f>
        <v>0</v>
      </c>
      <c r="M14" s="167">
        <f>SUMIF(Sept!$E$2:$E$152,Master!$C14,Sept!$F$2:$F$152)-SUMIF(Sept!$E$2:$E$152,Master!$C14,Sept!$G$2:$G$152)</f>
        <v>0</v>
      </c>
      <c r="N14" s="167">
        <f>SUMIF(Oct!$E$2:$E$152,Master!$C14,Oct!$F$2:$F$152)-SUMIF(Oct!$E$2:$E$152,Master!$C14,Oct!$G$2:$G$152)</f>
        <v>0</v>
      </c>
      <c r="O14" s="167">
        <f>SUMIF(Nov!$E$2:$E$152,Master!$C14,Nov!$F$2:$F$152)-SUMIF(Nov!$E$2:$E$152,Master!$C14,Nov!$G$2:$G$152)</f>
        <v>0</v>
      </c>
      <c r="P14" s="168">
        <f>SUMIF(Dec!$E$2:$E$152,Master!$C14,Dec!$F$2:$F$152)-SUMIF(Dec!$E$2:$E$152,Master!$C14,Dec!$G$2:$G$152)</f>
        <v>0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</row>
    <row r="15" spans="1:2580" s="15" customFormat="1">
      <c r="A15"/>
      <c r="B15" s="126" t="s">
        <v>34</v>
      </c>
      <c r="C15" s="77" t="s">
        <v>29</v>
      </c>
      <c r="D15" s="94">
        <v>100</v>
      </c>
      <c r="E15" s="169">
        <f>SUMIF(Jan!$E$2:$E$153,Master!$C15,Jan!$F$2:$F$153)-SUMIF(Jan!$E$2:$E$153,Master!$C15,Jan!$G$2:$G$153)</f>
        <v>0</v>
      </c>
      <c r="F15" s="170">
        <f>SUMIF(Feb!$E$2:$E$149,Master!$C15,Feb!$F$2:$F$149)-SUMIF(Feb!$E$2:$E$149,Master!$C15,Feb!$G$2:$G$149)</f>
        <v>0</v>
      </c>
      <c r="G15" s="170">
        <f>SUMIF(Mar!$E$2:$E$159,Master!$C15,Mar!$F$2:$F$159)-SUMIF(Mar!$E$2:$E$159,Master!$C15,Mar!$G$2:$G$159)</f>
        <v>0</v>
      </c>
      <c r="H15" s="170">
        <f>SUMIF(Apr!$E$2:$E$152,Master!$C15,Apr!$F$2:$F$152)-SUMIF(Apr!$E$2:$E$152,Master!$C15,Apr!$G$2:$G$152)</f>
        <v>0</v>
      </c>
      <c r="I15" s="170">
        <f>SUMIF(May!$E$2:$E$152,Master!$C15,May!$F$2:$F$152)-SUMIF(May!$E$2:$E$152,Master!$C15,May!$G$2:$G$152)</f>
        <v>0</v>
      </c>
      <c r="J15" s="170">
        <f>SUMIF(Jun!$E$2:$E$152,Master!$C15,Jun!$F$2:$F$152)-SUMIF(Jun!$E$2:$E$152,Master!$C15,Jun!$G$2:$G$152)</f>
        <v>0</v>
      </c>
      <c r="K15" s="170">
        <f>SUMIF(Jul!$E$2:$E$152,Master!$C15,Jul!$F$2:$F$152)-SUMIF(Jul!$E$2:$E$152,Master!$C15,Jul!$G$2:$G$152)</f>
        <v>0</v>
      </c>
      <c r="L15" s="170">
        <f>SUMIF(Aug!$E$2:$E$152,Master!$C15,Aug!$F$2:$F$152)-SUMIF(Aug!$E$2:$E$152,Master!$C15,Aug!$G$2:$G$152)</f>
        <v>0</v>
      </c>
      <c r="M15" s="170">
        <f>SUMIF(Sept!$E$2:$E$152,Master!$C15,Sept!$F$2:$F$152)-SUMIF(Sept!$E$2:$E$152,Master!$C15,Sept!$G$2:$G$152)</f>
        <v>0</v>
      </c>
      <c r="N15" s="170">
        <f>SUMIF(Oct!$E$2:$E$152,Master!$C15,Oct!$F$2:$F$152)-SUMIF(Oct!$E$2:$E$152,Master!$C15,Oct!$G$2:$G$152)</f>
        <v>0</v>
      </c>
      <c r="O15" s="170">
        <f>SUMIF(Nov!$E$2:$E$152,Master!$C15,Nov!$F$2:$F$152)-SUMIF(Nov!$E$2:$E$152,Master!$C15,Nov!$G$2:$G$152)</f>
        <v>0</v>
      </c>
      <c r="P15" s="171">
        <f>SUMIF(Dec!$E$2:$E$152,Master!$C15,Dec!$F$2:$F$152)-SUMIF(Dec!$E$2:$E$152,Master!$C15,Dec!$G$2:$G$152)</f>
        <v>0</v>
      </c>
      <c r="Q15"/>
      <c r="R15" s="14"/>
      <c r="S15" s="14"/>
      <c r="T15" s="14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  <c r="AMK15" s="16"/>
      <c r="AML15" s="16"/>
      <c r="AMM15" s="16"/>
      <c r="AMN15" s="16"/>
      <c r="AMO15" s="16"/>
      <c r="AMP15" s="16"/>
      <c r="AMQ15" s="16"/>
      <c r="AMR15" s="16"/>
      <c r="AMS15" s="16"/>
      <c r="AMT15" s="16"/>
      <c r="AMU15" s="16"/>
      <c r="AMV15" s="16"/>
      <c r="AMW15" s="16"/>
      <c r="AMX15" s="16"/>
      <c r="AMY15" s="16"/>
      <c r="AMZ15" s="16"/>
      <c r="ANA15" s="16"/>
      <c r="ANB15" s="16"/>
      <c r="ANC15" s="16"/>
      <c r="AND15" s="16"/>
      <c r="ANE15" s="16"/>
      <c r="ANF15" s="16"/>
      <c r="ANG15" s="16"/>
      <c r="ANH15" s="16"/>
      <c r="ANI15" s="16"/>
      <c r="ANJ15" s="16"/>
      <c r="ANK15" s="16"/>
      <c r="ANL15" s="16"/>
      <c r="ANM15" s="16"/>
      <c r="ANN15" s="16"/>
      <c r="ANO15" s="16"/>
      <c r="ANP15" s="16"/>
      <c r="ANQ15" s="16"/>
      <c r="ANR15" s="16"/>
      <c r="ANS15" s="16"/>
      <c r="ANT15" s="16"/>
      <c r="ANU15" s="16"/>
      <c r="ANV15" s="16"/>
      <c r="ANW15" s="16"/>
      <c r="ANX15" s="16"/>
      <c r="ANY15" s="16"/>
      <c r="ANZ15" s="16"/>
      <c r="AOA15" s="16"/>
      <c r="AOB15" s="16"/>
      <c r="AOC15" s="16"/>
      <c r="AOD15" s="16"/>
      <c r="AOE15" s="16"/>
      <c r="AOF15" s="16"/>
      <c r="AOG15" s="16"/>
      <c r="AOH15" s="16"/>
      <c r="AOI15" s="16"/>
      <c r="AOJ15" s="16"/>
      <c r="AOK15" s="16"/>
      <c r="AOL15" s="16"/>
      <c r="AOM15" s="16"/>
      <c r="AON15" s="16"/>
      <c r="AOO15" s="16"/>
      <c r="AOP15" s="16"/>
      <c r="AOQ15" s="16"/>
      <c r="AOR15" s="16"/>
      <c r="AOS15" s="16"/>
      <c r="AOT15" s="16"/>
      <c r="AOU15" s="16"/>
      <c r="AOV15" s="16"/>
      <c r="AOW15" s="16"/>
      <c r="AOX15" s="16"/>
      <c r="AOY15" s="16"/>
      <c r="AOZ15" s="16"/>
      <c r="APA15" s="16"/>
      <c r="APB15" s="16"/>
      <c r="APC15" s="16"/>
      <c r="APD15" s="16"/>
      <c r="APE15" s="16"/>
      <c r="APF15" s="16"/>
      <c r="APG15" s="16"/>
      <c r="APH15" s="16"/>
      <c r="API15" s="16"/>
      <c r="APJ15" s="16"/>
      <c r="APK15" s="16"/>
      <c r="APL15" s="16"/>
      <c r="APM15" s="16"/>
      <c r="APN15" s="16"/>
      <c r="APO15" s="16"/>
      <c r="APP15" s="16"/>
      <c r="APQ15" s="16"/>
      <c r="APR15" s="16"/>
      <c r="APS15" s="16"/>
      <c r="APT15" s="16"/>
      <c r="APU15" s="16"/>
      <c r="APV15" s="16"/>
      <c r="APW15" s="16"/>
      <c r="APX15" s="16"/>
      <c r="APY15" s="16"/>
      <c r="APZ15" s="16"/>
      <c r="AQA15" s="16"/>
      <c r="AQB15" s="16"/>
      <c r="AQC15" s="16"/>
      <c r="AQD15" s="16"/>
      <c r="AQE15" s="16"/>
      <c r="AQF15" s="16"/>
      <c r="AQG15" s="16"/>
      <c r="AQH15" s="16"/>
      <c r="AQI15" s="16"/>
      <c r="AQJ15" s="16"/>
      <c r="AQK15" s="16"/>
      <c r="AQL15" s="16"/>
      <c r="AQM15" s="16"/>
      <c r="AQN15" s="16"/>
      <c r="AQO15" s="16"/>
      <c r="AQP15" s="16"/>
      <c r="AQQ15" s="16"/>
      <c r="AQR15" s="16"/>
      <c r="AQS15" s="16"/>
      <c r="AQT15" s="16"/>
      <c r="AQU15" s="16"/>
      <c r="AQV15" s="16"/>
      <c r="AQW15" s="16"/>
      <c r="AQX15" s="16"/>
      <c r="AQY15" s="16"/>
      <c r="AQZ15" s="16"/>
      <c r="ARA15" s="16"/>
      <c r="ARB15" s="16"/>
      <c r="ARC15" s="16"/>
      <c r="ARD15" s="16"/>
      <c r="ARE15" s="16"/>
      <c r="ARF15" s="16"/>
      <c r="ARG15" s="16"/>
      <c r="ARH15" s="16"/>
      <c r="ARI15" s="16"/>
      <c r="ARJ15" s="16"/>
      <c r="ARK15" s="16"/>
      <c r="ARL15" s="16"/>
      <c r="ARM15" s="16"/>
      <c r="ARN15" s="16"/>
      <c r="ARO15" s="16"/>
      <c r="ARP15" s="16"/>
      <c r="ARQ15" s="16"/>
      <c r="ARR15" s="16"/>
      <c r="ARS15" s="16"/>
      <c r="ART15" s="16"/>
      <c r="ARU15" s="16"/>
      <c r="ARV15" s="16"/>
      <c r="ARW15" s="16"/>
      <c r="ARX15" s="16"/>
      <c r="ARY15" s="16"/>
      <c r="ARZ15" s="16"/>
      <c r="ASA15" s="16"/>
      <c r="ASB15" s="16"/>
      <c r="ASC15" s="16"/>
      <c r="ASD15" s="16"/>
      <c r="ASE15" s="16"/>
      <c r="ASF15" s="16"/>
      <c r="ASG15" s="16"/>
      <c r="ASH15" s="16"/>
      <c r="ASI15" s="16"/>
      <c r="ASJ15" s="16"/>
      <c r="ASK15" s="16"/>
      <c r="ASL15" s="16"/>
      <c r="ASM15" s="16"/>
      <c r="ASN15" s="16"/>
      <c r="ASO15" s="16"/>
      <c r="ASP15" s="16"/>
      <c r="ASQ15" s="16"/>
      <c r="ASR15" s="16"/>
      <c r="ASS15" s="16"/>
      <c r="AST15" s="16"/>
      <c r="ASU15" s="16"/>
      <c r="ASV15" s="16"/>
      <c r="ASW15" s="16"/>
      <c r="ASX15" s="16"/>
      <c r="ASY15" s="16"/>
      <c r="ASZ15" s="16"/>
      <c r="ATA15" s="16"/>
      <c r="ATB15" s="16"/>
      <c r="ATC15" s="16"/>
      <c r="ATD15" s="16"/>
      <c r="ATE15" s="16"/>
      <c r="ATF15" s="16"/>
      <c r="ATG15" s="16"/>
      <c r="ATH15" s="16"/>
      <c r="ATI15" s="16"/>
      <c r="ATJ15" s="16"/>
      <c r="ATK15" s="16"/>
      <c r="ATL15" s="16"/>
      <c r="ATM15" s="16"/>
      <c r="ATN15" s="16"/>
      <c r="ATO15" s="16"/>
      <c r="ATP15" s="16"/>
      <c r="ATQ15" s="16"/>
      <c r="ATR15" s="16"/>
      <c r="ATS15" s="16"/>
      <c r="ATT15" s="16"/>
      <c r="ATU15" s="16"/>
      <c r="ATV15" s="16"/>
      <c r="ATW15" s="16"/>
      <c r="ATX15" s="16"/>
      <c r="ATY15" s="16"/>
      <c r="ATZ15" s="16"/>
      <c r="AUA15" s="16"/>
      <c r="AUB15" s="16"/>
      <c r="AUC15" s="16"/>
      <c r="AUD15" s="16"/>
      <c r="AUE15" s="16"/>
      <c r="AUF15" s="16"/>
      <c r="AUG15" s="16"/>
      <c r="AUH15" s="16"/>
      <c r="AUI15" s="16"/>
      <c r="AUJ15" s="16"/>
      <c r="AUK15" s="16"/>
      <c r="AUL15" s="16"/>
      <c r="AUM15" s="16"/>
      <c r="AUN15" s="16"/>
      <c r="AUO15" s="16"/>
      <c r="AUP15" s="16"/>
      <c r="AUQ15" s="16"/>
      <c r="AUR15" s="16"/>
      <c r="AUS15" s="16"/>
      <c r="AUT15" s="16"/>
      <c r="AUU15" s="16"/>
      <c r="AUV15" s="16"/>
      <c r="AUW15" s="16"/>
      <c r="AUX15" s="16"/>
      <c r="AUY15" s="16"/>
      <c r="AUZ15" s="16"/>
      <c r="AVA15" s="16"/>
      <c r="AVB15" s="16"/>
      <c r="AVC15" s="16"/>
      <c r="AVD15" s="16"/>
      <c r="AVE15" s="16"/>
      <c r="AVF15" s="16"/>
      <c r="AVG15" s="16"/>
      <c r="AVH15" s="16"/>
      <c r="AVI15" s="16"/>
      <c r="AVJ15" s="16"/>
      <c r="AVK15" s="16"/>
      <c r="AVL15" s="16"/>
      <c r="AVM15" s="16"/>
      <c r="AVN15" s="16"/>
      <c r="AVO15" s="16"/>
      <c r="AVP15" s="16"/>
      <c r="AVQ15" s="16"/>
      <c r="AVR15" s="16"/>
      <c r="AVS15" s="16"/>
      <c r="AVT15" s="16"/>
      <c r="AVU15" s="16"/>
      <c r="AVV15" s="16"/>
      <c r="AVW15" s="16"/>
      <c r="AVX15" s="16"/>
      <c r="AVY15" s="16"/>
      <c r="AVZ15" s="16"/>
      <c r="AWA15" s="16"/>
      <c r="AWB15" s="16"/>
      <c r="AWC15" s="16"/>
      <c r="AWD15" s="16"/>
      <c r="AWE15" s="16"/>
      <c r="AWF15" s="16"/>
      <c r="AWG15" s="16"/>
      <c r="AWH15" s="16"/>
      <c r="AWI15" s="16"/>
      <c r="AWJ15" s="16"/>
      <c r="AWK15" s="16"/>
      <c r="AWL15" s="16"/>
      <c r="AWM15" s="16"/>
      <c r="AWN15" s="16"/>
      <c r="AWO15" s="16"/>
      <c r="AWP15" s="16"/>
      <c r="AWQ15" s="16"/>
      <c r="AWR15" s="16"/>
      <c r="AWS15" s="16"/>
      <c r="AWT15" s="16"/>
      <c r="AWU15" s="16"/>
      <c r="AWV15" s="16"/>
      <c r="AWW15" s="16"/>
      <c r="AWX15" s="16"/>
      <c r="AWY15" s="16"/>
      <c r="AWZ15" s="16"/>
      <c r="AXA15" s="16"/>
      <c r="AXB15" s="16"/>
      <c r="AXC15" s="16"/>
      <c r="AXD15" s="16"/>
      <c r="AXE15" s="16"/>
      <c r="AXF15" s="16"/>
      <c r="AXG15" s="16"/>
      <c r="AXH15" s="16"/>
      <c r="AXI15" s="16"/>
      <c r="AXJ15" s="16"/>
      <c r="AXK15" s="16"/>
      <c r="AXL15" s="16"/>
      <c r="AXM15" s="16"/>
      <c r="AXN15" s="16"/>
      <c r="AXO15" s="16"/>
      <c r="AXP15" s="16"/>
      <c r="AXQ15" s="16"/>
      <c r="AXR15" s="16"/>
      <c r="AXS15" s="16"/>
      <c r="AXT15" s="16"/>
      <c r="AXU15" s="16"/>
      <c r="AXV15" s="16"/>
      <c r="AXW15" s="16"/>
      <c r="AXX15" s="16"/>
      <c r="AXY15" s="16"/>
      <c r="AXZ15" s="16"/>
      <c r="AYA15" s="16"/>
      <c r="AYB15" s="16"/>
      <c r="AYC15" s="16"/>
      <c r="AYD15" s="16"/>
      <c r="AYE15" s="16"/>
      <c r="AYF15" s="16"/>
      <c r="AYG15" s="16"/>
      <c r="AYH15" s="16"/>
      <c r="AYI15" s="16"/>
      <c r="AYJ15" s="16"/>
      <c r="AYK15" s="16"/>
      <c r="AYL15" s="16"/>
      <c r="AYM15" s="16"/>
      <c r="AYN15" s="16"/>
      <c r="AYO15" s="16"/>
      <c r="AYP15" s="16"/>
      <c r="AYQ15" s="16"/>
      <c r="AYR15" s="16"/>
      <c r="AYS15" s="16"/>
      <c r="AYT15" s="16"/>
      <c r="AYU15" s="16"/>
      <c r="AYV15" s="16"/>
      <c r="AYW15" s="16"/>
      <c r="AYX15" s="16"/>
      <c r="AYY15" s="16"/>
      <c r="AYZ15" s="16"/>
      <c r="AZA15" s="16"/>
      <c r="AZB15" s="16"/>
      <c r="AZC15" s="16"/>
      <c r="AZD15" s="16"/>
      <c r="AZE15" s="16"/>
      <c r="AZF15" s="16"/>
      <c r="AZG15" s="16"/>
      <c r="AZH15" s="16"/>
      <c r="AZI15" s="16"/>
      <c r="AZJ15" s="16"/>
      <c r="AZK15" s="16"/>
      <c r="AZL15" s="16"/>
      <c r="AZM15" s="16"/>
      <c r="AZN15" s="16"/>
      <c r="AZO15" s="16"/>
      <c r="AZP15" s="16"/>
      <c r="AZQ15" s="16"/>
      <c r="AZR15" s="16"/>
      <c r="AZS15" s="16"/>
      <c r="AZT15" s="16"/>
      <c r="AZU15" s="16"/>
      <c r="AZV15" s="16"/>
      <c r="AZW15" s="16"/>
      <c r="AZX15" s="16"/>
      <c r="AZY15" s="16"/>
      <c r="AZZ15" s="16"/>
      <c r="BAA15" s="16"/>
      <c r="BAB15" s="16"/>
      <c r="BAC15" s="16"/>
      <c r="BAD15" s="16"/>
      <c r="BAE15" s="16"/>
      <c r="BAF15" s="16"/>
      <c r="BAG15" s="16"/>
      <c r="BAH15" s="16"/>
      <c r="BAI15" s="16"/>
      <c r="BAJ15" s="16"/>
      <c r="BAK15" s="16"/>
      <c r="BAL15" s="16"/>
      <c r="BAM15" s="16"/>
      <c r="BAN15" s="16"/>
      <c r="BAO15" s="16"/>
      <c r="BAP15" s="16"/>
      <c r="BAQ15" s="16"/>
      <c r="BAR15" s="16"/>
      <c r="BAS15" s="16"/>
      <c r="BAT15" s="16"/>
      <c r="BAU15" s="16"/>
      <c r="BAV15" s="16"/>
      <c r="BAW15" s="16"/>
      <c r="BAX15" s="16"/>
      <c r="BAY15" s="16"/>
      <c r="BAZ15" s="16"/>
      <c r="BBA15" s="16"/>
      <c r="BBB15" s="16"/>
      <c r="BBC15" s="16"/>
      <c r="BBD15" s="16"/>
      <c r="BBE15" s="16"/>
      <c r="BBF15" s="16"/>
      <c r="BBG15" s="16"/>
      <c r="BBH15" s="16"/>
      <c r="BBI15" s="16"/>
      <c r="BBJ15" s="16"/>
      <c r="BBK15" s="16"/>
      <c r="BBL15" s="16"/>
      <c r="BBM15" s="16"/>
      <c r="BBN15" s="16"/>
      <c r="BBO15" s="16"/>
      <c r="BBP15" s="16"/>
      <c r="BBQ15" s="16"/>
      <c r="BBR15" s="16"/>
      <c r="BBS15" s="16"/>
      <c r="BBT15" s="16"/>
      <c r="BBU15" s="16"/>
      <c r="BBV15" s="16"/>
      <c r="BBW15" s="16"/>
      <c r="BBX15" s="16"/>
      <c r="BBY15" s="16"/>
      <c r="BBZ15" s="16"/>
      <c r="BCA15" s="16"/>
      <c r="BCB15" s="16"/>
      <c r="BCC15" s="16"/>
      <c r="BCD15" s="16"/>
      <c r="BCE15" s="16"/>
      <c r="BCF15" s="16"/>
      <c r="BCG15" s="16"/>
      <c r="BCH15" s="16"/>
      <c r="BCI15" s="16"/>
      <c r="BCJ15" s="16"/>
      <c r="BCK15" s="16"/>
      <c r="BCL15" s="16"/>
      <c r="BCM15" s="16"/>
      <c r="BCN15" s="16"/>
      <c r="BCO15" s="16"/>
      <c r="BCP15" s="16"/>
      <c r="BCQ15" s="16"/>
      <c r="BCR15" s="16"/>
      <c r="BCS15" s="16"/>
      <c r="BCT15" s="16"/>
      <c r="BCU15" s="16"/>
      <c r="BCV15" s="16"/>
      <c r="BCW15" s="16"/>
      <c r="BCX15" s="16"/>
      <c r="BCY15" s="16"/>
      <c r="BCZ15" s="16"/>
      <c r="BDA15" s="16"/>
      <c r="BDB15" s="16"/>
      <c r="BDC15" s="16"/>
      <c r="BDD15" s="16"/>
      <c r="BDE15" s="16"/>
      <c r="BDF15" s="16"/>
      <c r="BDG15" s="16"/>
      <c r="BDH15" s="16"/>
      <c r="BDI15" s="16"/>
      <c r="BDJ15" s="16"/>
      <c r="BDK15" s="16"/>
      <c r="BDL15" s="16"/>
      <c r="BDM15" s="16"/>
      <c r="BDN15" s="16"/>
      <c r="BDO15" s="16"/>
      <c r="BDP15" s="16"/>
      <c r="BDQ15" s="16"/>
      <c r="BDR15" s="16"/>
      <c r="BDS15" s="16"/>
      <c r="BDT15" s="16"/>
      <c r="BDU15" s="16"/>
      <c r="BDV15" s="16"/>
      <c r="BDW15" s="16"/>
      <c r="BDX15" s="16"/>
      <c r="BDY15" s="16"/>
      <c r="BDZ15" s="16"/>
      <c r="BEA15" s="16"/>
      <c r="BEB15" s="16"/>
      <c r="BEC15" s="16"/>
      <c r="BED15" s="16"/>
      <c r="BEE15" s="16"/>
      <c r="BEF15" s="16"/>
      <c r="BEG15" s="16"/>
      <c r="BEH15" s="16"/>
      <c r="BEI15" s="16"/>
      <c r="BEJ15" s="16"/>
      <c r="BEK15" s="16"/>
      <c r="BEL15" s="16"/>
      <c r="BEM15" s="16"/>
      <c r="BEN15" s="16"/>
      <c r="BEO15" s="16"/>
      <c r="BEP15" s="16"/>
      <c r="BEQ15" s="16"/>
      <c r="BER15" s="16"/>
      <c r="BES15" s="16"/>
      <c r="BET15" s="16"/>
      <c r="BEU15" s="16"/>
      <c r="BEV15" s="16"/>
      <c r="BEW15" s="16"/>
      <c r="BEX15" s="16"/>
      <c r="BEY15" s="16"/>
      <c r="BEZ15" s="16"/>
      <c r="BFA15" s="16"/>
      <c r="BFB15" s="16"/>
      <c r="BFC15" s="16"/>
      <c r="BFD15" s="16"/>
      <c r="BFE15" s="16"/>
      <c r="BFF15" s="16"/>
      <c r="BFG15" s="16"/>
      <c r="BFH15" s="16"/>
      <c r="BFI15" s="16"/>
      <c r="BFJ15" s="16"/>
      <c r="BFK15" s="16"/>
      <c r="BFL15" s="16"/>
      <c r="BFM15" s="16"/>
      <c r="BFN15" s="16"/>
      <c r="BFO15" s="16"/>
      <c r="BFP15" s="16"/>
      <c r="BFQ15" s="16"/>
      <c r="BFR15" s="16"/>
      <c r="BFS15" s="16"/>
      <c r="BFT15" s="16"/>
      <c r="BFU15" s="16"/>
      <c r="BFV15" s="16"/>
      <c r="BFW15" s="16"/>
      <c r="BFX15" s="16"/>
      <c r="BFY15" s="16"/>
      <c r="BFZ15" s="16"/>
      <c r="BGA15" s="16"/>
      <c r="BGB15" s="16"/>
      <c r="BGC15" s="16"/>
      <c r="BGD15" s="16"/>
      <c r="BGE15" s="16"/>
      <c r="BGF15" s="16"/>
      <c r="BGG15" s="16"/>
      <c r="BGH15" s="16"/>
      <c r="BGI15" s="16"/>
      <c r="BGJ15" s="16"/>
      <c r="BGK15" s="16"/>
      <c r="BGL15" s="16"/>
      <c r="BGM15" s="16"/>
      <c r="BGN15" s="16"/>
      <c r="BGO15" s="16"/>
      <c r="BGP15" s="16"/>
      <c r="BGQ15" s="16"/>
      <c r="BGR15" s="16"/>
      <c r="BGS15" s="16"/>
      <c r="BGT15" s="16"/>
      <c r="BGU15" s="16"/>
      <c r="BGV15" s="16"/>
      <c r="BGW15" s="16"/>
      <c r="BGX15" s="16"/>
      <c r="BGY15" s="16"/>
      <c r="BGZ15" s="16"/>
      <c r="BHA15" s="16"/>
      <c r="BHB15" s="16"/>
      <c r="BHC15" s="16"/>
      <c r="BHD15" s="16"/>
      <c r="BHE15" s="16"/>
      <c r="BHF15" s="16"/>
      <c r="BHG15" s="16"/>
      <c r="BHH15" s="16"/>
      <c r="BHI15" s="16"/>
      <c r="BHJ15" s="16"/>
      <c r="BHK15" s="16"/>
      <c r="BHL15" s="16"/>
      <c r="BHM15" s="16"/>
      <c r="BHN15" s="16"/>
      <c r="BHO15" s="16"/>
      <c r="BHP15" s="16"/>
      <c r="BHQ15" s="16"/>
      <c r="BHR15" s="16"/>
      <c r="BHS15" s="16"/>
      <c r="BHT15" s="16"/>
      <c r="BHU15" s="16"/>
      <c r="BHV15" s="16"/>
      <c r="BHW15" s="16"/>
      <c r="BHX15" s="16"/>
      <c r="BHY15" s="16"/>
      <c r="BHZ15" s="16"/>
      <c r="BIA15" s="16"/>
      <c r="BIB15" s="16"/>
      <c r="BIC15" s="16"/>
      <c r="BID15" s="16"/>
      <c r="BIE15" s="16"/>
      <c r="BIF15" s="16"/>
      <c r="BIG15" s="16"/>
      <c r="BIH15" s="16"/>
      <c r="BII15" s="16"/>
      <c r="BIJ15" s="16"/>
      <c r="BIK15" s="16"/>
      <c r="BIL15" s="16"/>
      <c r="BIM15" s="16"/>
      <c r="BIN15" s="16"/>
      <c r="BIO15" s="16"/>
      <c r="BIP15" s="16"/>
      <c r="BIQ15" s="16"/>
      <c r="BIR15" s="16"/>
      <c r="BIS15" s="16"/>
      <c r="BIT15" s="16"/>
      <c r="BIU15" s="16"/>
      <c r="BIV15" s="16"/>
      <c r="BIW15" s="16"/>
      <c r="BIX15" s="16"/>
      <c r="BIY15" s="16"/>
      <c r="BIZ15" s="16"/>
      <c r="BJA15" s="16"/>
      <c r="BJB15" s="16"/>
      <c r="BJC15" s="16"/>
      <c r="BJD15" s="16"/>
      <c r="BJE15" s="16"/>
      <c r="BJF15" s="16"/>
      <c r="BJG15" s="16"/>
      <c r="BJH15" s="16"/>
      <c r="BJI15" s="16"/>
      <c r="BJJ15" s="16"/>
      <c r="BJK15" s="16"/>
      <c r="BJL15" s="16"/>
      <c r="BJM15" s="16"/>
      <c r="BJN15" s="16"/>
      <c r="BJO15" s="16"/>
      <c r="BJP15" s="16"/>
      <c r="BJQ15" s="16"/>
      <c r="BJR15" s="16"/>
      <c r="BJS15" s="16"/>
      <c r="BJT15" s="16"/>
      <c r="BJU15" s="16"/>
      <c r="BJV15" s="16"/>
      <c r="BJW15" s="16"/>
      <c r="BJX15" s="16"/>
      <c r="BJY15" s="16"/>
      <c r="BJZ15" s="16"/>
      <c r="BKA15" s="16"/>
      <c r="BKB15" s="16"/>
      <c r="BKC15" s="16"/>
      <c r="BKD15" s="16"/>
      <c r="BKE15" s="16"/>
      <c r="BKF15" s="16"/>
      <c r="BKG15" s="16"/>
      <c r="BKH15" s="16"/>
      <c r="BKI15" s="16"/>
      <c r="BKJ15" s="16"/>
      <c r="BKK15" s="16"/>
      <c r="BKL15" s="16"/>
      <c r="BKM15" s="16"/>
      <c r="BKN15" s="16"/>
      <c r="BKO15" s="16"/>
      <c r="BKP15" s="16"/>
      <c r="BKQ15" s="16"/>
      <c r="BKR15" s="16"/>
      <c r="BKS15" s="16"/>
      <c r="BKT15" s="16"/>
      <c r="BKU15" s="16"/>
      <c r="BKV15" s="16"/>
      <c r="BKW15" s="16"/>
      <c r="BKX15" s="16"/>
      <c r="BKY15" s="16"/>
      <c r="BKZ15" s="16"/>
      <c r="BLA15" s="16"/>
      <c r="BLB15" s="16"/>
      <c r="BLC15" s="16"/>
      <c r="BLD15" s="16"/>
      <c r="BLE15" s="16"/>
      <c r="BLF15" s="16"/>
      <c r="BLG15" s="16"/>
      <c r="BLH15" s="16"/>
      <c r="BLI15" s="16"/>
      <c r="BLJ15" s="16"/>
      <c r="BLK15" s="16"/>
      <c r="BLL15" s="16"/>
      <c r="BLM15" s="16"/>
      <c r="BLN15" s="16"/>
      <c r="BLO15" s="16"/>
      <c r="BLP15" s="16"/>
      <c r="BLQ15" s="16"/>
      <c r="BLR15" s="16"/>
      <c r="BLS15" s="16"/>
      <c r="BLT15" s="16"/>
      <c r="BLU15" s="16"/>
      <c r="BLV15" s="16"/>
      <c r="BLW15" s="16"/>
      <c r="BLX15" s="16"/>
      <c r="BLY15" s="16"/>
      <c r="BLZ15" s="16"/>
      <c r="BMA15" s="16"/>
      <c r="BMB15" s="16"/>
      <c r="BMC15" s="16"/>
      <c r="BMD15" s="16"/>
      <c r="BME15" s="16"/>
      <c r="BMF15" s="16"/>
      <c r="BMG15" s="16"/>
      <c r="BMH15" s="16"/>
      <c r="BMI15" s="16"/>
      <c r="BMJ15" s="16"/>
      <c r="BMK15" s="16"/>
      <c r="BML15" s="16"/>
      <c r="BMM15" s="16"/>
      <c r="BMN15" s="16"/>
      <c r="BMO15" s="16"/>
      <c r="BMP15" s="16"/>
      <c r="BMQ15" s="16"/>
      <c r="BMR15" s="16"/>
      <c r="BMS15" s="16"/>
      <c r="BMT15" s="16"/>
      <c r="BMU15" s="16"/>
      <c r="BMV15" s="16"/>
      <c r="BMW15" s="16"/>
      <c r="BMX15" s="16"/>
      <c r="BMY15" s="16"/>
      <c r="BMZ15" s="16"/>
      <c r="BNA15" s="16"/>
      <c r="BNB15" s="16"/>
      <c r="BNC15" s="16"/>
      <c r="BND15" s="16"/>
      <c r="BNE15" s="16"/>
      <c r="BNF15" s="16"/>
      <c r="BNG15" s="16"/>
      <c r="BNH15" s="16"/>
      <c r="BNI15" s="16"/>
      <c r="BNJ15" s="16"/>
      <c r="BNK15" s="16"/>
      <c r="BNL15" s="16"/>
      <c r="BNM15" s="16"/>
      <c r="BNN15" s="16"/>
      <c r="BNO15" s="16"/>
      <c r="BNP15" s="16"/>
      <c r="BNQ15" s="16"/>
      <c r="BNR15" s="16"/>
      <c r="BNS15" s="16"/>
      <c r="BNT15" s="16"/>
      <c r="BNU15" s="16"/>
      <c r="BNV15" s="16"/>
      <c r="BNW15" s="16"/>
      <c r="BNX15" s="16"/>
      <c r="BNY15" s="16"/>
      <c r="BNZ15" s="16"/>
      <c r="BOA15" s="16"/>
      <c r="BOB15" s="16"/>
      <c r="BOC15" s="16"/>
      <c r="BOD15" s="16"/>
      <c r="BOE15" s="16"/>
      <c r="BOF15" s="16"/>
      <c r="BOG15" s="16"/>
      <c r="BOH15" s="16"/>
      <c r="BOI15" s="16"/>
      <c r="BOJ15" s="16"/>
      <c r="BOK15" s="16"/>
      <c r="BOL15" s="16"/>
      <c r="BOM15" s="16"/>
      <c r="BON15" s="16"/>
      <c r="BOO15" s="16"/>
      <c r="BOP15" s="16"/>
      <c r="BOQ15" s="16"/>
      <c r="BOR15" s="16"/>
      <c r="BOS15" s="16"/>
      <c r="BOT15" s="16"/>
      <c r="BOU15" s="16"/>
      <c r="BOV15" s="16"/>
      <c r="BOW15" s="16"/>
      <c r="BOX15" s="16"/>
      <c r="BOY15" s="16"/>
      <c r="BOZ15" s="16"/>
      <c r="BPA15" s="16"/>
      <c r="BPB15" s="16"/>
      <c r="BPC15" s="16"/>
      <c r="BPD15" s="16"/>
      <c r="BPE15" s="16"/>
      <c r="BPF15" s="16"/>
      <c r="BPG15" s="16"/>
      <c r="BPH15" s="16"/>
      <c r="BPI15" s="16"/>
      <c r="BPJ15" s="16"/>
      <c r="BPK15" s="16"/>
      <c r="BPL15" s="16"/>
      <c r="BPM15" s="16"/>
      <c r="BPN15" s="16"/>
      <c r="BPO15" s="16"/>
      <c r="BPP15" s="16"/>
      <c r="BPQ15" s="16"/>
      <c r="BPR15" s="16"/>
      <c r="BPS15" s="16"/>
      <c r="BPT15" s="16"/>
      <c r="BPU15" s="16"/>
      <c r="BPV15" s="16"/>
      <c r="BPW15" s="16"/>
      <c r="BPX15" s="16"/>
      <c r="BPY15" s="16"/>
      <c r="BPZ15" s="16"/>
      <c r="BQA15" s="16"/>
      <c r="BQB15" s="16"/>
      <c r="BQC15" s="16"/>
      <c r="BQD15" s="16"/>
      <c r="BQE15" s="16"/>
      <c r="BQF15" s="16"/>
      <c r="BQG15" s="16"/>
      <c r="BQH15" s="16"/>
      <c r="BQI15" s="16"/>
      <c r="BQJ15" s="16"/>
      <c r="BQK15" s="16"/>
      <c r="BQL15" s="16"/>
      <c r="BQM15" s="16"/>
      <c r="BQN15" s="16"/>
      <c r="BQO15" s="16"/>
      <c r="BQP15" s="16"/>
      <c r="BQQ15" s="16"/>
      <c r="BQR15" s="16"/>
      <c r="BQS15" s="16"/>
      <c r="BQT15" s="16"/>
      <c r="BQU15" s="16"/>
      <c r="BQV15" s="16"/>
      <c r="BQW15" s="16"/>
      <c r="BQX15" s="16"/>
      <c r="BQY15" s="16"/>
      <c r="BQZ15" s="16"/>
      <c r="BRA15" s="16"/>
      <c r="BRB15" s="16"/>
      <c r="BRC15" s="16"/>
      <c r="BRD15" s="16"/>
      <c r="BRE15" s="16"/>
      <c r="BRF15" s="16"/>
      <c r="BRG15" s="16"/>
      <c r="BRH15" s="16"/>
      <c r="BRI15" s="16"/>
      <c r="BRJ15" s="16"/>
      <c r="BRK15" s="16"/>
      <c r="BRL15" s="16"/>
      <c r="BRM15" s="16"/>
      <c r="BRN15" s="16"/>
      <c r="BRO15" s="16"/>
      <c r="BRP15" s="16"/>
      <c r="BRQ15" s="16"/>
      <c r="BRR15" s="16"/>
      <c r="BRS15" s="16"/>
      <c r="BRT15" s="16"/>
      <c r="BRU15" s="16"/>
      <c r="BRV15" s="16"/>
      <c r="BRW15" s="16"/>
      <c r="BRX15" s="16"/>
      <c r="BRY15" s="16"/>
      <c r="BRZ15" s="16"/>
      <c r="BSA15" s="16"/>
      <c r="BSB15" s="16"/>
      <c r="BSC15" s="16"/>
      <c r="BSD15" s="16"/>
      <c r="BSE15" s="16"/>
      <c r="BSF15" s="16"/>
      <c r="BSG15" s="16"/>
      <c r="BSH15" s="16"/>
      <c r="BSI15" s="16"/>
      <c r="BSJ15" s="16"/>
      <c r="BSK15" s="16"/>
      <c r="BSL15" s="16"/>
      <c r="BSM15" s="16"/>
      <c r="BSN15" s="16"/>
      <c r="BSO15" s="16"/>
      <c r="BSP15" s="16"/>
      <c r="BSQ15" s="16"/>
      <c r="BSR15" s="16"/>
      <c r="BSS15" s="16"/>
      <c r="BST15" s="16"/>
      <c r="BSU15" s="16"/>
      <c r="BSV15" s="16"/>
      <c r="BSW15" s="16"/>
      <c r="BSX15" s="16"/>
      <c r="BSY15" s="16"/>
      <c r="BSZ15" s="16"/>
      <c r="BTA15" s="16"/>
      <c r="BTB15" s="16"/>
      <c r="BTC15" s="16"/>
      <c r="BTD15" s="16"/>
      <c r="BTE15" s="16"/>
      <c r="BTF15" s="16"/>
      <c r="BTG15" s="16"/>
      <c r="BTH15" s="16"/>
      <c r="BTI15" s="16"/>
      <c r="BTJ15" s="16"/>
      <c r="BTK15" s="16"/>
      <c r="BTL15" s="16"/>
      <c r="BTM15" s="16"/>
      <c r="BTN15" s="16"/>
      <c r="BTO15" s="16"/>
      <c r="BTP15" s="16"/>
      <c r="BTQ15" s="16"/>
      <c r="BTR15" s="16"/>
      <c r="BTS15" s="16"/>
      <c r="BTT15" s="16"/>
      <c r="BTU15" s="16"/>
      <c r="BTV15" s="16"/>
      <c r="BTW15" s="16"/>
      <c r="BTX15" s="16"/>
      <c r="BTY15" s="16"/>
      <c r="BTZ15" s="16"/>
      <c r="BUA15" s="16"/>
      <c r="BUB15" s="16"/>
      <c r="BUC15" s="16"/>
      <c r="BUD15" s="16"/>
      <c r="BUE15" s="16"/>
      <c r="BUF15" s="16"/>
      <c r="BUG15" s="16"/>
      <c r="BUH15" s="16"/>
      <c r="BUI15" s="16"/>
      <c r="BUJ15" s="16"/>
      <c r="BUK15" s="16"/>
      <c r="BUL15" s="16"/>
      <c r="BUM15" s="16"/>
      <c r="BUN15" s="16"/>
      <c r="BUO15" s="16"/>
      <c r="BUP15" s="16"/>
      <c r="BUQ15" s="16"/>
      <c r="BUR15" s="16"/>
      <c r="BUS15" s="16"/>
      <c r="BUT15" s="16"/>
      <c r="BUU15" s="16"/>
      <c r="BUV15" s="16"/>
      <c r="BUW15" s="16"/>
      <c r="BUX15" s="16"/>
      <c r="BUY15" s="16"/>
      <c r="BUZ15" s="16"/>
      <c r="BVA15" s="16"/>
      <c r="BVB15" s="16"/>
      <c r="BVC15" s="16"/>
      <c r="BVD15" s="16"/>
      <c r="BVE15" s="16"/>
      <c r="BVF15" s="16"/>
      <c r="BVG15" s="16"/>
      <c r="BVH15" s="16"/>
      <c r="BVI15" s="16"/>
      <c r="BVJ15" s="16"/>
      <c r="BVK15" s="16"/>
      <c r="BVL15" s="16"/>
      <c r="BVM15" s="16"/>
      <c r="BVN15" s="16"/>
      <c r="BVO15" s="16"/>
      <c r="BVP15" s="16"/>
      <c r="BVQ15" s="16"/>
      <c r="BVR15" s="16"/>
      <c r="BVS15" s="16"/>
      <c r="BVT15" s="16"/>
      <c r="BVU15" s="16"/>
      <c r="BVV15" s="16"/>
      <c r="BVW15" s="16"/>
      <c r="BVX15" s="16"/>
      <c r="BVY15" s="16"/>
      <c r="BVZ15" s="16"/>
      <c r="BWA15" s="16"/>
      <c r="BWB15" s="16"/>
      <c r="BWC15" s="16"/>
      <c r="BWD15" s="16"/>
      <c r="BWE15" s="16"/>
      <c r="BWF15" s="16"/>
      <c r="BWG15" s="16"/>
      <c r="BWH15" s="16"/>
      <c r="BWI15" s="16"/>
      <c r="BWJ15" s="16"/>
      <c r="BWK15" s="16"/>
      <c r="BWL15" s="16"/>
      <c r="BWM15" s="16"/>
      <c r="BWN15" s="16"/>
      <c r="BWO15" s="16"/>
      <c r="BWP15" s="16"/>
      <c r="BWQ15" s="16"/>
      <c r="BWR15" s="16"/>
      <c r="BWS15" s="16"/>
      <c r="BWT15" s="16"/>
      <c r="BWU15" s="16"/>
      <c r="BWV15" s="16"/>
      <c r="BWW15" s="16"/>
      <c r="BWX15" s="16"/>
      <c r="BWY15" s="16"/>
      <c r="BWZ15" s="16"/>
      <c r="BXA15" s="16"/>
      <c r="BXB15" s="16"/>
      <c r="BXC15" s="16"/>
      <c r="BXD15" s="16"/>
      <c r="BXE15" s="16"/>
      <c r="BXF15" s="16"/>
      <c r="BXG15" s="16"/>
      <c r="BXH15" s="16"/>
      <c r="BXI15" s="16"/>
      <c r="BXJ15" s="16"/>
      <c r="BXK15" s="16"/>
      <c r="BXL15" s="16"/>
      <c r="BXM15" s="16"/>
      <c r="BXN15" s="16"/>
      <c r="BXO15" s="16"/>
      <c r="BXP15" s="16"/>
      <c r="BXQ15" s="16"/>
      <c r="BXR15" s="16"/>
      <c r="BXS15" s="16"/>
      <c r="BXT15" s="16"/>
      <c r="BXU15" s="16"/>
      <c r="BXV15" s="16"/>
      <c r="BXW15" s="16"/>
      <c r="BXX15" s="16"/>
      <c r="BXY15" s="16"/>
      <c r="BXZ15" s="16"/>
      <c r="BYA15" s="16"/>
      <c r="BYB15" s="16"/>
      <c r="BYC15" s="16"/>
      <c r="BYD15" s="16"/>
      <c r="BYE15" s="16"/>
      <c r="BYF15" s="16"/>
      <c r="BYG15" s="16"/>
      <c r="BYH15" s="16"/>
      <c r="BYI15" s="16"/>
      <c r="BYJ15" s="16"/>
      <c r="BYK15" s="16"/>
      <c r="BYL15" s="16"/>
      <c r="BYM15" s="16"/>
      <c r="BYN15" s="16"/>
      <c r="BYO15" s="16"/>
      <c r="BYP15" s="16"/>
      <c r="BYQ15" s="16"/>
      <c r="BYR15" s="16"/>
      <c r="BYS15" s="16"/>
      <c r="BYT15" s="16"/>
      <c r="BYU15" s="16"/>
      <c r="BYV15" s="16"/>
      <c r="BYW15" s="16"/>
      <c r="BYX15" s="16"/>
      <c r="BYY15" s="16"/>
      <c r="BYZ15" s="16"/>
      <c r="BZA15" s="16"/>
      <c r="BZB15" s="16"/>
      <c r="BZC15" s="16"/>
      <c r="BZD15" s="16"/>
      <c r="BZE15" s="16"/>
      <c r="BZF15" s="16"/>
      <c r="BZG15" s="16"/>
      <c r="BZH15" s="16"/>
      <c r="BZI15" s="16"/>
      <c r="BZJ15" s="16"/>
      <c r="BZK15" s="16"/>
      <c r="BZL15" s="16"/>
      <c r="BZM15" s="16"/>
      <c r="BZN15" s="16"/>
      <c r="BZO15" s="16"/>
      <c r="BZP15" s="16"/>
      <c r="BZQ15" s="16"/>
      <c r="BZR15" s="16"/>
      <c r="BZS15" s="16"/>
      <c r="BZT15" s="16"/>
      <c r="BZU15" s="16"/>
      <c r="BZV15" s="16"/>
      <c r="BZW15" s="16"/>
      <c r="BZX15" s="16"/>
      <c r="BZY15" s="16"/>
      <c r="BZZ15" s="16"/>
      <c r="CAA15" s="16"/>
      <c r="CAB15" s="16"/>
      <c r="CAC15" s="16"/>
      <c r="CAD15" s="16"/>
      <c r="CAE15" s="16"/>
      <c r="CAF15" s="16"/>
      <c r="CAG15" s="16"/>
      <c r="CAH15" s="16"/>
      <c r="CAI15" s="16"/>
      <c r="CAJ15" s="16"/>
      <c r="CAK15" s="16"/>
      <c r="CAL15" s="16"/>
      <c r="CAM15" s="16"/>
      <c r="CAN15" s="16"/>
      <c r="CAO15" s="16"/>
      <c r="CAP15" s="16"/>
      <c r="CAQ15" s="16"/>
      <c r="CAR15" s="16"/>
      <c r="CAS15" s="16"/>
      <c r="CAT15" s="16"/>
      <c r="CAU15" s="16"/>
      <c r="CAV15" s="16"/>
      <c r="CAW15" s="16"/>
      <c r="CAX15" s="16"/>
      <c r="CAY15" s="16"/>
      <c r="CAZ15" s="16"/>
      <c r="CBA15" s="16"/>
      <c r="CBB15" s="16"/>
      <c r="CBC15" s="16"/>
      <c r="CBD15" s="16"/>
      <c r="CBE15" s="16"/>
      <c r="CBF15" s="16"/>
      <c r="CBG15" s="16"/>
      <c r="CBH15" s="16"/>
      <c r="CBI15" s="16"/>
      <c r="CBJ15" s="16"/>
      <c r="CBK15" s="16"/>
      <c r="CBL15" s="16"/>
      <c r="CBM15" s="16"/>
      <c r="CBN15" s="16"/>
      <c r="CBO15" s="16"/>
      <c r="CBP15" s="16"/>
      <c r="CBQ15" s="16"/>
      <c r="CBR15" s="16"/>
      <c r="CBS15" s="16"/>
      <c r="CBT15" s="16"/>
      <c r="CBU15" s="16"/>
      <c r="CBV15" s="16"/>
      <c r="CBW15" s="16"/>
      <c r="CBX15" s="16"/>
      <c r="CBY15" s="16"/>
      <c r="CBZ15" s="16"/>
      <c r="CCA15" s="16"/>
      <c r="CCB15" s="16"/>
      <c r="CCC15" s="16"/>
      <c r="CCD15" s="16"/>
      <c r="CCE15" s="16"/>
      <c r="CCF15" s="16"/>
      <c r="CCG15" s="16"/>
      <c r="CCH15" s="16"/>
      <c r="CCI15" s="16"/>
      <c r="CCJ15" s="16"/>
      <c r="CCK15" s="16"/>
      <c r="CCL15" s="16"/>
      <c r="CCM15" s="16"/>
      <c r="CCN15" s="16"/>
      <c r="CCO15" s="16"/>
      <c r="CCP15" s="16"/>
      <c r="CCQ15" s="16"/>
      <c r="CCR15" s="16"/>
      <c r="CCS15" s="16"/>
      <c r="CCT15" s="16"/>
      <c r="CCU15" s="16"/>
      <c r="CCV15" s="16"/>
      <c r="CCW15" s="16"/>
      <c r="CCX15" s="16"/>
      <c r="CCY15" s="16"/>
      <c r="CCZ15" s="16"/>
      <c r="CDA15" s="16"/>
      <c r="CDB15" s="16"/>
      <c r="CDC15" s="16"/>
      <c r="CDD15" s="16"/>
      <c r="CDE15" s="16"/>
      <c r="CDF15" s="16"/>
      <c r="CDG15" s="16"/>
      <c r="CDH15" s="16"/>
      <c r="CDI15" s="16"/>
      <c r="CDJ15" s="16"/>
      <c r="CDK15" s="16"/>
      <c r="CDL15" s="16"/>
      <c r="CDM15" s="16"/>
      <c r="CDN15" s="16"/>
      <c r="CDO15" s="16"/>
      <c r="CDP15" s="16"/>
      <c r="CDQ15" s="16"/>
      <c r="CDR15" s="16"/>
      <c r="CDS15" s="16"/>
      <c r="CDT15" s="16"/>
      <c r="CDU15" s="16"/>
      <c r="CDV15" s="16"/>
      <c r="CDW15" s="16"/>
      <c r="CDX15" s="16"/>
      <c r="CDY15" s="16"/>
      <c r="CDZ15" s="16"/>
      <c r="CEA15" s="16"/>
      <c r="CEB15" s="16"/>
      <c r="CEC15" s="16"/>
      <c r="CED15" s="16"/>
      <c r="CEE15" s="16"/>
      <c r="CEF15" s="16"/>
      <c r="CEG15" s="16"/>
      <c r="CEH15" s="16"/>
      <c r="CEI15" s="16"/>
      <c r="CEJ15" s="16"/>
      <c r="CEK15" s="16"/>
      <c r="CEL15" s="16"/>
      <c r="CEM15" s="16"/>
      <c r="CEN15" s="16"/>
      <c r="CEO15" s="16"/>
      <c r="CEP15" s="16"/>
      <c r="CEQ15" s="16"/>
      <c r="CER15" s="16"/>
      <c r="CES15" s="16"/>
      <c r="CET15" s="16"/>
      <c r="CEU15" s="16"/>
      <c r="CEV15" s="16"/>
      <c r="CEW15" s="16"/>
      <c r="CEX15" s="16"/>
      <c r="CEY15" s="16"/>
      <c r="CEZ15" s="16"/>
      <c r="CFA15" s="16"/>
      <c r="CFB15" s="16"/>
      <c r="CFC15" s="16"/>
      <c r="CFD15" s="16"/>
      <c r="CFE15" s="16"/>
      <c r="CFF15" s="16"/>
      <c r="CFG15" s="16"/>
      <c r="CFH15" s="16"/>
      <c r="CFI15" s="16"/>
      <c r="CFJ15" s="16"/>
      <c r="CFK15" s="16"/>
      <c r="CFL15" s="16"/>
      <c r="CFM15" s="16"/>
      <c r="CFN15" s="16"/>
      <c r="CFO15" s="16"/>
      <c r="CFP15" s="16"/>
      <c r="CFQ15" s="16"/>
      <c r="CFR15" s="16"/>
      <c r="CFS15" s="16"/>
      <c r="CFT15" s="16"/>
      <c r="CFU15" s="16"/>
      <c r="CFV15" s="16"/>
      <c r="CFW15" s="16"/>
      <c r="CFX15" s="16"/>
      <c r="CFY15" s="16"/>
      <c r="CFZ15" s="16"/>
      <c r="CGA15" s="16"/>
      <c r="CGB15" s="16"/>
      <c r="CGC15" s="16"/>
      <c r="CGD15" s="16"/>
      <c r="CGE15" s="16"/>
      <c r="CGF15" s="16"/>
      <c r="CGG15" s="16"/>
      <c r="CGH15" s="16"/>
      <c r="CGI15" s="16"/>
      <c r="CGJ15" s="16"/>
      <c r="CGK15" s="16"/>
      <c r="CGL15" s="16"/>
      <c r="CGM15" s="16"/>
      <c r="CGN15" s="16"/>
      <c r="CGO15" s="16"/>
      <c r="CGP15" s="16"/>
      <c r="CGQ15" s="16"/>
      <c r="CGR15" s="16"/>
      <c r="CGS15" s="16"/>
      <c r="CGT15" s="16"/>
      <c r="CGU15" s="16"/>
      <c r="CGV15" s="16"/>
      <c r="CGW15" s="16"/>
      <c r="CGX15" s="16"/>
      <c r="CGY15" s="16"/>
      <c r="CGZ15" s="16"/>
      <c r="CHA15" s="16"/>
      <c r="CHB15" s="16"/>
      <c r="CHC15" s="16"/>
      <c r="CHD15" s="16"/>
      <c r="CHE15" s="16"/>
      <c r="CHF15" s="16"/>
      <c r="CHG15" s="16"/>
      <c r="CHH15" s="16"/>
      <c r="CHI15" s="16"/>
      <c r="CHJ15" s="16"/>
      <c r="CHK15" s="16"/>
      <c r="CHL15" s="16"/>
      <c r="CHM15" s="16"/>
      <c r="CHN15" s="16"/>
      <c r="CHO15" s="16"/>
      <c r="CHP15" s="16"/>
      <c r="CHQ15" s="16"/>
      <c r="CHR15" s="16"/>
      <c r="CHS15" s="16"/>
      <c r="CHT15" s="16"/>
      <c r="CHU15" s="16"/>
      <c r="CHV15" s="16"/>
      <c r="CHW15" s="16"/>
      <c r="CHX15" s="16"/>
      <c r="CHY15" s="16"/>
      <c r="CHZ15" s="16"/>
      <c r="CIA15" s="16"/>
      <c r="CIB15" s="16"/>
      <c r="CIC15" s="16"/>
      <c r="CID15" s="16"/>
      <c r="CIE15" s="16"/>
      <c r="CIF15" s="16"/>
      <c r="CIG15" s="16"/>
      <c r="CIH15" s="16"/>
      <c r="CII15" s="16"/>
      <c r="CIJ15" s="16"/>
      <c r="CIK15" s="16"/>
      <c r="CIL15" s="16"/>
      <c r="CIM15" s="16"/>
      <c r="CIN15" s="16"/>
      <c r="CIO15" s="16"/>
      <c r="CIP15" s="16"/>
      <c r="CIQ15" s="16"/>
      <c r="CIR15" s="16"/>
      <c r="CIS15" s="16"/>
      <c r="CIT15" s="16"/>
      <c r="CIU15" s="16"/>
      <c r="CIV15" s="16"/>
      <c r="CIW15" s="16"/>
      <c r="CIX15" s="16"/>
      <c r="CIY15" s="16"/>
      <c r="CIZ15" s="16"/>
      <c r="CJA15" s="16"/>
      <c r="CJB15" s="16"/>
      <c r="CJC15" s="16"/>
      <c r="CJD15" s="16"/>
      <c r="CJE15" s="16"/>
      <c r="CJF15" s="16"/>
      <c r="CJG15" s="16"/>
      <c r="CJH15" s="16"/>
      <c r="CJI15" s="16"/>
      <c r="CJJ15" s="16"/>
      <c r="CJK15" s="16"/>
      <c r="CJL15" s="16"/>
      <c r="CJM15" s="16"/>
      <c r="CJN15" s="16"/>
      <c r="CJO15" s="16"/>
      <c r="CJP15" s="16"/>
      <c r="CJQ15" s="16"/>
      <c r="CJR15" s="16"/>
      <c r="CJS15" s="16"/>
      <c r="CJT15" s="16"/>
      <c r="CJU15" s="16"/>
      <c r="CJV15" s="16"/>
      <c r="CJW15" s="16"/>
      <c r="CJX15" s="16"/>
      <c r="CJY15" s="16"/>
      <c r="CJZ15" s="16"/>
      <c r="CKA15" s="16"/>
      <c r="CKB15" s="16"/>
      <c r="CKC15" s="16"/>
      <c r="CKD15" s="16"/>
      <c r="CKE15" s="16"/>
      <c r="CKF15" s="16"/>
      <c r="CKG15" s="16"/>
      <c r="CKH15" s="16"/>
      <c r="CKI15" s="16"/>
      <c r="CKJ15" s="16"/>
      <c r="CKK15" s="16"/>
      <c r="CKL15" s="16"/>
      <c r="CKM15" s="16"/>
      <c r="CKN15" s="16"/>
      <c r="CKO15" s="16"/>
      <c r="CKP15" s="16"/>
      <c r="CKQ15" s="16"/>
      <c r="CKR15" s="16"/>
      <c r="CKS15" s="16"/>
      <c r="CKT15" s="16"/>
      <c r="CKU15" s="16"/>
      <c r="CKV15" s="16"/>
      <c r="CKW15" s="16"/>
      <c r="CKX15" s="16"/>
      <c r="CKY15" s="16"/>
      <c r="CKZ15" s="16"/>
      <c r="CLA15" s="16"/>
      <c r="CLB15" s="16"/>
      <c r="CLC15" s="16"/>
      <c r="CLD15" s="16"/>
      <c r="CLE15" s="16"/>
      <c r="CLF15" s="16"/>
      <c r="CLG15" s="16"/>
      <c r="CLH15" s="16"/>
      <c r="CLI15" s="16"/>
      <c r="CLJ15" s="16"/>
      <c r="CLK15" s="16"/>
      <c r="CLL15" s="16"/>
      <c r="CLM15" s="16"/>
      <c r="CLN15" s="16"/>
      <c r="CLO15" s="16"/>
      <c r="CLP15" s="16"/>
      <c r="CLQ15" s="16"/>
      <c r="CLR15" s="16"/>
      <c r="CLS15" s="16"/>
      <c r="CLT15" s="16"/>
      <c r="CLU15" s="16"/>
      <c r="CLV15" s="16"/>
      <c r="CLW15" s="16"/>
      <c r="CLX15" s="16"/>
      <c r="CLY15" s="16"/>
      <c r="CLZ15" s="16"/>
      <c r="CMA15" s="16"/>
      <c r="CMB15" s="16"/>
      <c r="CMC15" s="16"/>
      <c r="CMD15" s="16"/>
      <c r="CME15" s="16"/>
      <c r="CMF15" s="16"/>
      <c r="CMG15" s="16"/>
      <c r="CMH15" s="16"/>
      <c r="CMI15" s="16"/>
      <c r="CMJ15" s="16"/>
      <c r="CMK15" s="16"/>
      <c r="CML15" s="16"/>
      <c r="CMM15" s="16"/>
      <c r="CMN15" s="16"/>
      <c r="CMO15" s="16"/>
      <c r="CMP15" s="16"/>
      <c r="CMQ15" s="16"/>
      <c r="CMR15" s="16"/>
      <c r="CMS15" s="16"/>
      <c r="CMT15" s="16"/>
      <c r="CMU15" s="16"/>
      <c r="CMV15" s="16"/>
      <c r="CMW15" s="16"/>
      <c r="CMX15" s="16"/>
      <c r="CMY15" s="16"/>
      <c r="CMZ15" s="16"/>
      <c r="CNA15" s="16"/>
      <c r="CNB15" s="16"/>
      <c r="CNC15" s="16"/>
      <c r="CND15" s="16"/>
      <c r="CNE15" s="16"/>
      <c r="CNF15" s="16"/>
      <c r="CNG15" s="16"/>
      <c r="CNH15" s="16"/>
      <c r="CNI15" s="16"/>
      <c r="CNJ15" s="16"/>
      <c r="CNK15" s="16"/>
      <c r="CNL15" s="16"/>
      <c r="CNM15" s="16"/>
      <c r="CNN15" s="16"/>
      <c r="CNO15" s="16"/>
      <c r="CNP15" s="16"/>
      <c r="CNQ15" s="16"/>
      <c r="CNR15" s="16"/>
      <c r="CNS15" s="16"/>
      <c r="CNT15" s="16"/>
      <c r="CNU15" s="16"/>
      <c r="CNV15" s="16"/>
      <c r="CNW15" s="16"/>
      <c r="CNX15" s="16"/>
      <c r="CNY15" s="16"/>
      <c r="CNZ15" s="16"/>
      <c r="COA15" s="16"/>
      <c r="COB15" s="16"/>
      <c r="COC15" s="16"/>
      <c r="COD15" s="16"/>
      <c r="COE15" s="16"/>
      <c r="COF15" s="16"/>
      <c r="COG15" s="16"/>
      <c r="COH15" s="16"/>
      <c r="COI15" s="16"/>
      <c r="COJ15" s="16"/>
      <c r="COK15" s="16"/>
      <c r="COL15" s="16"/>
      <c r="COM15" s="16"/>
      <c r="CON15" s="16"/>
      <c r="COO15" s="16"/>
      <c r="COP15" s="16"/>
      <c r="COQ15" s="16"/>
      <c r="COR15" s="16"/>
      <c r="COS15" s="16"/>
      <c r="COT15" s="16"/>
      <c r="COU15" s="16"/>
      <c r="COV15" s="16"/>
      <c r="COW15" s="16"/>
      <c r="COX15" s="16"/>
      <c r="COY15" s="16"/>
      <c r="COZ15" s="16"/>
      <c r="CPA15" s="16"/>
      <c r="CPB15" s="16"/>
      <c r="CPC15" s="16"/>
      <c r="CPD15" s="16"/>
      <c r="CPE15" s="16"/>
      <c r="CPF15" s="16"/>
      <c r="CPG15" s="16"/>
      <c r="CPH15" s="16"/>
      <c r="CPI15" s="16"/>
      <c r="CPJ15" s="16"/>
      <c r="CPK15" s="16"/>
      <c r="CPL15" s="16"/>
      <c r="CPM15" s="16"/>
      <c r="CPN15" s="16"/>
      <c r="CPO15" s="16"/>
      <c r="CPP15" s="16"/>
      <c r="CPQ15" s="16"/>
      <c r="CPR15" s="16"/>
      <c r="CPS15" s="16"/>
      <c r="CPT15" s="16"/>
      <c r="CPU15" s="16"/>
      <c r="CPV15" s="16"/>
      <c r="CPW15" s="16"/>
      <c r="CPX15" s="16"/>
      <c r="CPY15" s="16"/>
      <c r="CPZ15" s="16"/>
      <c r="CQA15" s="16"/>
      <c r="CQB15" s="16"/>
      <c r="CQC15" s="16"/>
      <c r="CQD15" s="16"/>
      <c r="CQE15" s="16"/>
      <c r="CQF15" s="16"/>
      <c r="CQG15" s="16"/>
      <c r="CQH15" s="16"/>
      <c r="CQI15" s="16"/>
      <c r="CQJ15" s="16"/>
      <c r="CQK15" s="16"/>
      <c r="CQL15" s="16"/>
      <c r="CQM15" s="16"/>
      <c r="CQN15" s="16"/>
      <c r="CQO15" s="16"/>
      <c r="CQP15" s="16"/>
      <c r="CQQ15" s="16"/>
      <c r="CQR15" s="16"/>
      <c r="CQS15" s="16"/>
      <c r="CQT15" s="16"/>
      <c r="CQU15" s="16"/>
      <c r="CQV15" s="16"/>
      <c r="CQW15" s="16"/>
      <c r="CQX15" s="16"/>
      <c r="CQY15" s="16"/>
      <c r="CQZ15" s="16"/>
      <c r="CRA15" s="16"/>
      <c r="CRB15" s="16"/>
      <c r="CRC15" s="16"/>
      <c r="CRD15" s="16"/>
      <c r="CRE15" s="16"/>
      <c r="CRF15" s="16"/>
      <c r="CRG15" s="16"/>
      <c r="CRH15" s="16"/>
      <c r="CRI15" s="16"/>
      <c r="CRJ15" s="16"/>
      <c r="CRK15" s="16"/>
      <c r="CRL15" s="16"/>
      <c r="CRM15" s="16"/>
      <c r="CRN15" s="16"/>
      <c r="CRO15" s="16"/>
      <c r="CRP15" s="16"/>
      <c r="CRQ15" s="16"/>
      <c r="CRR15" s="16"/>
      <c r="CRS15" s="16"/>
      <c r="CRT15" s="16"/>
      <c r="CRU15" s="16"/>
      <c r="CRV15" s="16"/>
      <c r="CRW15" s="16"/>
      <c r="CRX15" s="16"/>
      <c r="CRY15" s="16"/>
      <c r="CRZ15" s="16"/>
      <c r="CSA15" s="16"/>
      <c r="CSB15" s="16"/>
      <c r="CSC15" s="16"/>
      <c r="CSD15" s="16"/>
      <c r="CSE15" s="16"/>
      <c r="CSF15" s="16"/>
      <c r="CSG15" s="16"/>
      <c r="CSH15" s="16"/>
      <c r="CSI15" s="16"/>
      <c r="CSJ15" s="16"/>
      <c r="CSK15" s="16"/>
      <c r="CSL15" s="16"/>
      <c r="CSM15" s="16"/>
      <c r="CSN15" s="16"/>
      <c r="CSO15" s="16"/>
      <c r="CSP15" s="16"/>
      <c r="CSQ15" s="16"/>
      <c r="CSR15" s="16"/>
      <c r="CSS15" s="16"/>
      <c r="CST15" s="16"/>
      <c r="CSU15" s="16"/>
      <c r="CSV15" s="16"/>
      <c r="CSW15" s="16"/>
      <c r="CSX15" s="16"/>
      <c r="CSY15" s="16"/>
      <c r="CSZ15" s="16"/>
      <c r="CTA15" s="16"/>
      <c r="CTB15" s="16"/>
      <c r="CTC15" s="16"/>
      <c r="CTD15" s="16"/>
      <c r="CTE15" s="16"/>
      <c r="CTF15" s="16"/>
      <c r="CTG15" s="16"/>
      <c r="CTH15" s="16"/>
      <c r="CTI15" s="16"/>
      <c r="CTJ15" s="16"/>
      <c r="CTK15" s="16"/>
      <c r="CTL15" s="16"/>
      <c r="CTM15" s="16"/>
      <c r="CTN15" s="16"/>
      <c r="CTO15" s="16"/>
      <c r="CTP15" s="16"/>
      <c r="CTQ15" s="16"/>
      <c r="CTR15" s="16"/>
      <c r="CTS15" s="16"/>
      <c r="CTT15" s="16"/>
      <c r="CTU15" s="16"/>
      <c r="CTV15" s="16"/>
      <c r="CTW15" s="16"/>
      <c r="CTX15" s="16"/>
      <c r="CTY15" s="16"/>
      <c r="CTZ15" s="16"/>
      <c r="CUA15" s="16"/>
      <c r="CUB15" s="16"/>
      <c r="CUC15" s="16"/>
      <c r="CUD15" s="16"/>
      <c r="CUE15" s="16"/>
      <c r="CUF15" s="16"/>
    </row>
    <row r="16" spans="1:2580" s="12" customFormat="1" ht="17" customHeight="1">
      <c r="A16"/>
      <c r="B16" s="127"/>
      <c r="C16" s="78" t="s">
        <v>31</v>
      </c>
      <c r="D16" s="95">
        <v>50</v>
      </c>
      <c r="E16" s="172">
        <f>SUMIF(Jan!$E$2:$E$153,Master!$C16,Jan!$F$2:$F$153)-SUMIF(Jan!$E$2:$E$153,Master!$C16,Jan!$G$2:$G$153)</f>
        <v>0</v>
      </c>
      <c r="F16" s="173">
        <f>SUMIF(Feb!$E$2:$E$149,Master!$C16,Feb!$F$2:$F$149)-SUMIF(Feb!$E$2:$E$149,Master!$C16,Feb!$G$2:$G$149)</f>
        <v>0</v>
      </c>
      <c r="G16" s="173">
        <f>SUMIF(Mar!$E$2:$E$159,Master!$C16,Mar!$F$2:$F$159)-SUMIF(Mar!$E$2:$E$159,Master!$C16,Mar!$G$2:$G$159)</f>
        <v>0</v>
      </c>
      <c r="H16" s="173">
        <f>SUMIF(Apr!$E$2:$E$152,Master!$C16,Apr!$F$2:$F$152)-SUMIF(Apr!$E$2:$E$152,Master!$C16,Apr!$G$2:$G$152)</f>
        <v>0</v>
      </c>
      <c r="I16" s="173">
        <f>SUMIF(May!$E$2:$E$152,Master!$C16,May!$F$2:$F$152)-SUMIF(May!$E$2:$E$152,Master!$C16,May!$G$2:$G$152)</f>
        <v>0</v>
      </c>
      <c r="J16" s="173">
        <f>SUMIF(Jun!$E$2:$E$152,Master!$C16,Jun!$F$2:$F$152)-SUMIF(Jun!$E$2:$E$152,Master!$C16,Jun!$G$2:$G$152)</f>
        <v>0</v>
      </c>
      <c r="K16" s="173">
        <f>SUMIF(Jul!$E$2:$E$152,Master!$C16,Jul!$F$2:$F$152)-SUMIF(Jul!$E$2:$E$152,Master!$C16,Jul!$G$2:$G$152)</f>
        <v>0</v>
      </c>
      <c r="L16" s="173">
        <f>SUMIF(Aug!$E$2:$E$152,Master!$C16,Aug!$F$2:$F$152)-SUMIF(Aug!$E$2:$E$152,Master!$C16,Aug!$G$2:$G$152)</f>
        <v>0</v>
      </c>
      <c r="M16" s="173">
        <f>SUMIF(Sept!$E$2:$E$152,Master!$C16,Sept!$F$2:$F$152)-SUMIF(Sept!$E$2:$E$152,Master!$C16,Sept!$G$2:$G$152)</f>
        <v>0</v>
      </c>
      <c r="N16" s="173">
        <f>SUMIF(Oct!$E$2:$E$152,Master!$C16,Oct!$F$2:$F$152)-SUMIF(Oct!$E$2:$E$152,Master!$C16,Oct!$G$2:$G$152)</f>
        <v>0</v>
      </c>
      <c r="O16" s="173">
        <f>SUMIF(Nov!$E$2:$E$152,Master!$C16,Nov!$F$2:$F$152)-SUMIF(Nov!$E$2:$E$152,Master!$C16,Nov!$G$2:$G$152)</f>
        <v>0</v>
      </c>
      <c r="P16" s="174">
        <f>SUMIF(Dec!$E$2:$E$152,Master!$C16,Dec!$F$2:$F$152)-SUMIF(Dec!$E$2:$E$152,Master!$C16,Dec!$G$2:$G$152)</f>
        <v>0</v>
      </c>
      <c r="Q16"/>
      <c r="R16" s="14"/>
      <c r="S16" s="14"/>
      <c r="T16" s="14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</row>
    <row r="17" spans="1:2580" s="13" customFormat="1" ht="19" customHeight="1">
      <c r="A17"/>
      <c r="B17" s="128"/>
      <c r="C17" s="79" t="s">
        <v>5</v>
      </c>
      <c r="D17" s="96">
        <v>800</v>
      </c>
      <c r="E17" s="175">
        <f>SUMIF(Jan!$E$2:$E$153,Master!$C17,Jan!$F$2:$F$153)-SUMIF(Jan!$E$2:$E$153,Master!$C17,Jan!$G$2:$G$153)</f>
        <v>0</v>
      </c>
      <c r="F17" s="176">
        <f>SUMIF(Feb!$E$2:$E$149,Master!$C17,Feb!$F$2:$F$149)-SUMIF(Feb!$E$2:$E$149,Master!$C17,Feb!$G$2:$G$149)</f>
        <v>0</v>
      </c>
      <c r="G17" s="176">
        <f>SUMIF(Mar!$E$2:$E$159,Master!$C17,Mar!$F$2:$F$159)-SUMIF(Mar!$E$2:$E$159,Master!$C17,Mar!$G$2:$G$159)</f>
        <v>0</v>
      </c>
      <c r="H17" s="176">
        <f>SUMIF(Apr!$E$2:$E$152,Master!$C17,Apr!$F$2:$F$152)-SUMIF(Apr!$E$2:$E$152,Master!$C17,Apr!$G$2:$G$152)</f>
        <v>0</v>
      </c>
      <c r="I17" s="176">
        <f>SUMIF(May!$E$2:$E$152,Master!$C17,May!$F$2:$F$152)-SUMIF(May!$E$2:$E$152,Master!$C17,May!$G$2:$G$152)</f>
        <v>0</v>
      </c>
      <c r="J17" s="176">
        <f>SUMIF(Jun!$E$2:$E$152,Master!$C17,Jun!$F$2:$F$152)-SUMIF(Jun!$E$2:$E$152,Master!$C17,Jun!$G$2:$G$152)</f>
        <v>0</v>
      </c>
      <c r="K17" s="176">
        <f>SUMIF(Jul!$E$2:$E$152,Master!$C17,Jul!$F$2:$F$152)-SUMIF(Jul!$E$2:$E$152,Master!$C17,Jul!$G$2:$G$152)</f>
        <v>0</v>
      </c>
      <c r="L17" s="176">
        <f>SUMIF(Aug!$E$2:$E$152,Master!$C17,Aug!$F$2:$F$152)-SUMIF(Aug!$E$2:$E$152,Master!$C17,Aug!$G$2:$G$152)</f>
        <v>0</v>
      </c>
      <c r="M17" s="176">
        <f>SUMIF(Sept!$E$2:$E$152,Master!$C17,Sept!$F$2:$F$152)-SUMIF(Sept!$E$2:$E$152,Master!$C17,Sept!$G$2:$G$152)</f>
        <v>0</v>
      </c>
      <c r="N17" s="176">
        <f>SUMIF(Oct!$E$2:$E$152,Master!$C17,Oct!$F$2:$F$152)-SUMIF(Oct!$E$2:$E$152,Master!$C17,Oct!$G$2:$G$152)</f>
        <v>0</v>
      </c>
      <c r="O17" s="176">
        <f>SUMIF(Nov!$E$2:$E$152,Master!$C17,Nov!$F$2:$F$152)-SUMIF(Nov!$E$2:$E$152,Master!$C17,Nov!$G$2:$G$152)</f>
        <v>0</v>
      </c>
      <c r="P17" s="177">
        <f>SUMIF(Dec!$E$2:$E$152,Master!$C17,Dec!$F$2:$F$152)-SUMIF(Dec!$E$2:$E$152,Master!$C17,Dec!$G$2:$G$152)</f>
        <v>0</v>
      </c>
      <c r="Q17" s="14"/>
      <c r="R17" s="20"/>
      <c r="S17" s="20"/>
      <c r="T17" s="20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  <c r="AMF17" s="14"/>
      <c r="AMG17" s="14"/>
      <c r="AMH17" s="14"/>
      <c r="AMI17" s="14"/>
      <c r="AMJ17" s="14"/>
      <c r="AMK17" s="14"/>
      <c r="AML17" s="14"/>
      <c r="AMM17" s="14"/>
      <c r="AMN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NJ17" s="14"/>
      <c r="ANK17" s="14"/>
      <c r="ANL17" s="14"/>
      <c r="ANM17" s="14"/>
      <c r="ANN17" s="14"/>
      <c r="ANO17" s="14"/>
      <c r="ANP17" s="14"/>
      <c r="ANQ17" s="14"/>
      <c r="ANR17" s="14"/>
      <c r="ANS17" s="14"/>
      <c r="ANT17" s="14"/>
      <c r="ANU17" s="14"/>
      <c r="ANV17" s="14"/>
      <c r="ANW17" s="14"/>
      <c r="ANX17" s="14"/>
      <c r="ANY17" s="14"/>
      <c r="ANZ17" s="14"/>
      <c r="AOA17" s="14"/>
      <c r="AOB17" s="14"/>
      <c r="AOC17" s="14"/>
      <c r="AOD17" s="14"/>
      <c r="AOE17" s="14"/>
      <c r="AOF17" s="14"/>
      <c r="AOG17" s="14"/>
      <c r="AOH17" s="14"/>
      <c r="AOI17" s="14"/>
      <c r="AOJ17" s="14"/>
      <c r="AOK17" s="14"/>
      <c r="AOL17" s="14"/>
      <c r="AOM17" s="14"/>
      <c r="AON17" s="14"/>
      <c r="AOO17" s="14"/>
      <c r="AOP17" s="14"/>
      <c r="AOQ17" s="14"/>
      <c r="AOR17" s="14"/>
      <c r="AOS17" s="14"/>
      <c r="AOT17" s="14"/>
      <c r="AOU17" s="14"/>
      <c r="AOV17" s="14"/>
      <c r="AOW17" s="14"/>
      <c r="AOX17" s="14"/>
      <c r="AOY17" s="14"/>
      <c r="AOZ17" s="14"/>
      <c r="APA17" s="14"/>
      <c r="APB17" s="14"/>
      <c r="APC17" s="14"/>
      <c r="APD17" s="14"/>
      <c r="APE17" s="14"/>
      <c r="APF17" s="14"/>
      <c r="APG17" s="14"/>
      <c r="APH17" s="14"/>
      <c r="API17" s="14"/>
      <c r="APJ17" s="14"/>
      <c r="APK17" s="14"/>
      <c r="APL17" s="14"/>
      <c r="APM17" s="14"/>
      <c r="APN17" s="14"/>
      <c r="APO17" s="14"/>
      <c r="APP17" s="14"/>
      <c r="APQ17" s="14"/>
      <c r="APR17" s="14"/>
      <c r="APS17" s="14"/>
      <c r="APT17" s="14"/>
      <c r="APU17" s="14"/>
      <c r="APV17" s="14"/>
      <c r="APW17" s="14"/>
      <c r="APX17" s="14"/>
      <c r="APY17" s="14"/>
      <c r="APZ17" s="14"/>
      <c r="AQA17" s="14"/>
      <c r="AQB17" s="14"/>
      <c r="AQC17" s="14"/>
      <c r="AQD17" s="14"/>
      <c r="AQE17" s="14"/>
      <c r="AQF17" s="14"/>
      <c r="AQG17" s="14"/>
      <c r="AQH17" s="14"/>
      <c r="AQI17" s="14"/>
      <c r="AQJ17" s="14"/>
      <c r="AQK17" s="14"/>
      <c r="AQL17" s="14"/>
      <c r="AQM17" s="14"/>
      <c r="AQN17" s="14"/>
      <c r="AQO17" s="14"/>
      <c r="AQP17" s="14"/>
      <c r="AQQ17" s="14"/>
      <c r="AQR17" s="14"/>
      <c r="AQS17" s="14"/>
      <c r="AQT17" s="14"/>
      <c r="AQU17" s="14"/>
      <c r="AQV17" s="14"/>
      <c r="AQW17" s="14"/>
      <c r="AQX17" s="14"/>
      <c r="AQY17" s="14"/>
      <c r="AQZ17" s="14"/>
      <c r="ARA17" s="14"/>
      <c r="ARB17" s="14"/>
      <c r="ARC17" s="14"/>
      <c r="ARD17" s="14"/>
      <c r="ARE17" s="14"/>
      <c r="ARF17" s="14"/>
      <c r="ARG17" s="14"/>
      <c r="ARH17" s="14"/>
      <c r="ARI17" s="14"/>
      <c r="ARJ17" s="14"/>
      <c r="ARK17" s="14"/>
      <c r="ARL17" s="14"/>
      <c r="ARM17" s="14"/>
      <c r="ARN17" s="14"/>
      <c r="ARO17" s="14"/>
      <c r="ARP17" s="14"/>
      <c r="ARQ17" s="14"/>
      <c r="ARR17" s="14"/>
      <c r="ARS17" s="14"/>
      <c r="ART17" s="14"/>
      <c r="ARU17" s="14"/>
      <c r="ARV17" s="14"/>
      <c r="ARW17" s="14"/>
      <c r="ARX17" s="14"/>
      <c r="ARY17" s="14"/>
      <c r="ARZ17" s="14"/>
      <c r="ASA17" s="14"/>
      <c r="ASB17" s="14"/>
      <c r="ASC17" s="14"/>
      <c r="ASD17" s="14"/>
      <c r="ASE17" s="14"/>
      <c r="ASF17" s="14"/>
      <c r="ASG17" s="14"/>
      <c r="ASH17" s="14"/>
      <c r="ASI17" s="14"/>
      <c r="ASJ17" s="14"/>
      <c r="ASK17" s="14"/>
      <c r="ASL17" s="14"/>
      <c r="ASM17" s="14"/>
      <c r="ASN17" s="14"/>
      <c r="ASO17" s="14"/>
      <c r="ASP17" s="14"/>
      <c r="ASQ17" s="14"/>
      <c r="ASR17" s="14"/>
      <c r="ASS17" s="14"/>
      <c r="AST17" s="14"/>
      <c r="ASU17" s="14"/>
      <c r="ASV17" s="14"/>
      <c r="ASW17" s="14"/>
      <c r="ASX17" s="14"/>
      <c r="ASY17" s="14"/>
      <c r="ASZ17" s="14"/>
      <c r="ATA17" s="14"/>
      <c r="ATB17" s="14"/>
      <c r="ATC17" s="14"/>
      <c r="ATD17" s="14"/>
      <c r="ATE17" s="14"/>
      <c r="ATF17" s="14"/>
      <c r="ATG17" s="14"/>
      <c r="ATH17" s="14"/>
      <c r="ATI17" s="14"/>
      <c r="ATJ17" s="14"/>
      <c r="ATK17" s="14"/>
      <c r="ATL17" s="14"/>
      <c r="ATM17" s="14"/>
      <c r="ATN17" s="14"/>
      <c r="ATO17" s="14"/>
      <c r="ATP17" s="14"/>
      <c r="ATQ17" s="14"/>
      <c r="ATR17" s="14"/>
      <c r="ATS17" s="14"/>
      <c r="ATT17" s="14"/>
      <c r="ATU17" s="14"/>
      <c r="ATV17" s="14"/>
      <c r="ATW17" s="14"/>
      <c r="ATX17" s="14"/>
      <c r="ATY17" s="14"/>
      <c r="ATZ17" s="14"/>
      <c r="AUA17" s="14"/>
      <c r="AUB17" s="14"/>
      <c r="AUC17" s="14"/>
      <c r="AUD17" s="14"/>
      <c r="AUE17" s="14"/>
      <c r="AUF17" s="14"/>
      <c r="AUG17" s="14"/>
      <c r="AUH17" s="14"/>
      <c r="AUI17" s="14"/>
      <c r="AUJ17" s="14"/>
      <c r="AUK17" s="14"/>
      <c r="AUL17" s="14"/>
      <c r="AUM17" s="14"/>
      <c r="AUN17" s="14"/>
      <c r="AUO17" s="14"/>
      <c r="AUP17" s="14"/>
      <c r="AUQ17" s="14"/>
      <c r="AUR17" s="14"/>
      <c r="AUS17" s="14"/>
      <c r="AUT17" s="14"/>
      <c r="AUU17" s="14"/>
      <c r="AUV17" s="14"/>
      <c r="AUW17" s="14"/>
      <c r="AUX17" s="14"/>
      <c r="AUY17" s="14"/>
      <c r="AUZ17" s="14"/>
      <c r="AVA17" s="14"/>
      <c r="AVB17" s="14"/>
      <c r="AVC17" s="14"/>
      <c r="AVD17" s="14"/>
      <c r="AVE17" s="14"/>
      <c r="AVF17" s="14"/>
      <c r="AVG17" s="14"/>
      <c r="AVH17" s="14"/>
      <c r="AVI17" s="14"/>
      <c r="AVJ17" s="14"/>
      <c r="AVK17" s="14"/>
      <c r="AVL17" s="14"/>
      <c r="AVM17" s="14"/>
      <c r="AVN17" s="14"/>
      <c r="AVO17" s="14"/>
      <c r="AVP17" s="14"/>
      <c r="AVQ17" s="14"/>
      <c r="AVR17" s="14"/>
      <c r="AVS17" s="14"/>
      <c r="AVT17" s="14"/>
      <c r="AVU17" s="14"/>
      <c r="AVV17" s="14"/>
      <c r="AVW17" s="14"/>
      <c r="AVX17" s="14"/>
      <c r="AVY17" s="14"/>
      <c r="AVZ17" s="14"/>
      <c r="AWA17" s="14"/>
      <c r="AWB17" s="14"/>
      <c r="AWC17" s="14"/>
      <c r="AWD17" s="14"/>
      <c r="AWE17" s="14"/>
      <c r="AWF17" s="14"/>
      <c r="AWG17" s="14"/>
      <c r="AWH17" s="14"/>
      <c r="AWI17" s="14"/>
      <c r="AWJ17" s="14"/>
      <c r="AWK17" s="14"/>
      <c r="AWL17" s="14"/>
      <c r="AWM17" s="14"/>
      <c r="AWN17" s="14"/>
      <c r="AWO17" s="14"/>
      <c r="AWP17" s="14"/>
      <c r="AWQ17" s="14"/>
      <c r="AWR17" s="14"/>
      <c r="AWS17" s="14"/>
      <c r="AWT17" s="14"/>
      <c r="AWU17" s="14"/>
      <c r="AWV17" s="14"/>
      <c r="AWW17" s="14"/>
      <c r="AWX17" s="14"/>
      <c r="AWY17" s="14"/>
      <c r="AWZ17" s="14"/>
      <c r="AXA17" s="14"/>
      <c r="AXB17" s="14"/>
      <c r="AXC17" s="14"/>
      <c r="AXD17" s="14"/>
      <c r="AXE17" s="14"/>
      <c r="AXF17" s="14"/>
      <c r="AXG17" s="14"/>
      <c r="AXH17" s="14"/>
      <c r="AXI17" s="14"/>
      <c r="AXJ17" s="14"/>
      <c r="AXK17" s="14"/>
      <c r="AXL17" s="14"/>
      <c r="AXM17" s="14"/>
      <c r="AXN17" s="14"/>
      <c r="AXO17" s="14"/>
      <c r="AXP17" s="14"/>
      <c r="AXQ17" s="14"/>
      <c r="AXR17" s="14"/>
      <c r="AXS17" s="14"/>
      <c r="AXT17" s="14"/>
      <c r="AXU17" s="14"/>
      <c r="AXV17" s="14"/>
      <c r="AXW17" s="14"/>
      <c r="AXX17" s="14"/>
      <c r="AXY17" s="14"/>
      <c r="AXZ17" s="14"/>
      <c r="AYA17" s="14"/>
      <c r="AYB17" s="14"/>
      <c r="AYC17" s="14"/>
      <c r="AYD17" s="14"/>
      <c r="AYE17" s="14"/>
      <c r="AYF17" s="14"/>
      <c r="AYG17" s="14"/>
      <c r="AYH17" s="14"/>
      <c r="AYI17" s="14"/>
      <c r="AYJ17" s="14"/>
      <c r="AYK17" s="14"/>
      <c r="AYL17" s="14"/>
      <c r="AYM17" s="14"/>
      <c r="AYN17" s="14"/>
      <c r="AYO17" s="14"/>
      <c r="AYP17" s="14"/>
      <c r="AYQ17" s="14"/>
      <c r="AYR17" s="14"/>
      <c r="AYS17" s="14"/>
      <c r="AYT17" s="14"/>
      <c r="AYU17" s="14"/>
      <c r="AYV17" s="14"/>
      <c r="AYW17" s="14"/>
      <c r="AYX17" s="14"/>
      <c r="AYY17" s="14"/>
      <c r="AYZ17" s="14"/>
      <c r="AZA17" s="14"/>
      <c r="AZB17" s="14"/>
      <c r="AZC17" s="14"/>
      <c r="AZD17" s="14"/>
      <c r="AZE17" s="14"/>
      <c r="AZF17" s="14"/>
      <c r="AZG17" s="14"/>
      <c r="AZH17" s="14"/>
      <c r="AZI17" s="14"/>
      <c r="AZJ17" s="14"/>
      <c r="AZK17" s="14"/>
      <c r="AZL17" s="14"/>
      <c r="AZM17" s="14"/>
      <c r="AZN17" s="14"/>
      <c r="AZO17" s="14"/>
      <c r="AZP17" s="14"/>
      <c r="AZQ17" s="14"/>
      <c r="AZR17" s="14"/>
      <c r="AZS17" s="14"/>
      <c r="AZT17" s="14"/>
      <c r="AZU17" s="14"/>
      <c r="AZV17" s="14"/>
      <c r="AZW17" s="14"/>
      <c r="AZX17" s="14"/>
      <c r="AZY17" s="14"/>
      <c r="AZZ17" s="14"/>
      <c r="BAA17" s="14"/>
      <c r="BAB17" s="14"/>
      <c r="BAC17" s="14"/>
      <c r="BAD17" s="14"/>
      <c r="BAE17" s="14"/>
      <c r="BAF17" s="14"/>
      <c r="BAG17" s="14"/>
      <c r="BAH17" s="14"/>
      <c r="BAI17" s="14"/>
      <c r="BAJ17" s="14"/>
      <c r="BAK17" s="14"/>
      <c r="BAL17" s="14"/>
      <c r="BAM17" s="14"/>
      <c r="BAN17" s="14"/>
      <c r="BAO17" s="14"/>
      <c r="BAP17" s="14"/>
      <c r="BAQ17" s="14"/>
      <c r="BAR17" s="14"/>
      <c r="BAS17" s="14"/>
      <c r="BAT17" s="14"/>
      <c r="BAU17" s="14"/>
      <c r="BAV17" s="14"/>
      <c r="BAW17" s="14"/>
      <c r="BAX17" s="14"/>
      <c r="BAY17" s="14"/>
      <c r="BAZ17" s="14"/>
      <c r="BBA17" s="14"/>
      <c r="BBB17" s="14"/>
      <c r="BBC17" s="14"/>
      <c r="BBD17" s="14"/>
      <c r="BBE17" s="14"/>
      <c r="BBF17" s="14"/>
      <c r="BBG17" s="14"/>
      <c r="BBH17" s="14"/>
      <c r="BBI17" s="14"/>
      <c r="BBJ17" s="14"/>
      <c r="BBK17" s="14"/>
      <c r="BBL17" s="14"/>
      <c r="BBM17" s="14"/>
      <c r="BBN17" s="14"/>
      <c r="BBO17" s="14"/>
      <c r="BBP17" s="14"/>
      <c r="BBQ17" s="14"/>
      <c r="BBR17" s="14"/>
      <c r="BBS17" s="14"/>
      <c r="BBT17" s="14"/>
      <c r="BBU17" s="14"/>
      <c r="BBV17" s="14"/>
      <c r="BBW17" s="14"/>
      <c r="BBX17" s="14"/>
      <c r="BBY17" s="14"/>
      <c r="BBZ17" s="14"/>
      <c r="BCA17" s="14"/>
      <c r="BCB17" s="14"/>
      <c r="BCC17" s="14"/>
      <c r="BCD17" s="14"/>
      <c r="BCE17" s="14"/>
      <c r="BCF17" s="14"/>
      <c r="BCG17" s="14"/>
      <c r="BCH17" s="14"/>
      <c r="BCI17" s="14"/>
      <c r="BCJ17" s="14"/>
      <c r="BCK17" s="14"/>
      <c r="BCL17" s="14"/>
      <c r="BCM17" s="14"/>
      <c r="BCN17" s="14"/>
      <c r="BCO17" s="14"/>
      <c r="BCP17" s="14"/>
      <c r="BCQ17" s="14"/>
      <c r="BCR17" s="14"/>
      <c r="BCS17" s="14"/>
      <c r="BCT17" s="14"/>
      <c r="BCU17" s="14"/>
      <c r="BCV17" s="14"/>
      <c r="BCW17" s="14"/>
      <c r="BCX17" s="14"/>
      <c r="BCY17" s="14"/>
      <c r="BCZ17" s="14"/>
      <c r="BDA17" s="14"/>
      <c r="BDB17" s="14"/>
      <c r="BDC17" s="14"/>
      <c r="BDD17" s="14"/>
      <c r="BDE17" s="14"/>
      <c r="BDF17" s="14"/>
      <c r="BDG17" s="14"/>
      <c r="BDH17" s="14"/>
      <c r="BDI17" s="14"/>
      <c r="BDJ17" s="14"/>
      <c r="BDK17" s="14"/>
      <c r="BDL17" s="14"/>
      <c r="BDM17" s="14"/>
      <c r="BDN17" s="14"/>
      <c r="BDO17" s="14"/>
      <c r="BDP17" s="14"/>
      <c r="BDQ17" s="14"/>
      <c r="BDR17" s="14"/>
      <c r="BDS17" s="14"/>
      <c r="BDT17" s="14"/>
      <c r="BDU17" s="14"/>
      <c r="BDV17" s="14"/>
      <c r="BDW17" s="14"/>
      <c r="BDX17" s="14"/>
      <c r="BDY17" s="14"/>
      <c r="BDZ17" s="14"/>
      <c r="BEA17" s="14"/>
      <c r="BEB17" s="14"/>
      <c r="BEC17" s="14"/>
      <c r="BED17" s="14"/>
      <c r="BEE17" s="14"/>
      <c r="BEF17" s="14"/>
      <c r="BEG17" s="14"/>
      <c r="BEH17" s="14"/>
      <c r="BEI17" s="14"/>
      <c r="BEJ17" s="14"/>
      <c r="BEK17" s="14"/>
      <c r="BEL17" s="14"/>
      <c r="BEM17" s="14"/>
      <c r="BEN17" s="14"/>
      <c r="BEO17" s="14"/>
      <c r="BEP17" s="14"/>
      <c r="BEQ17" s="14"/>
      <c r="BER17" s="14"/>
      <c r="BES17" s="14"/>
      <c r="BET17" s="14"/>
      <c r="BEU17" s="14"/>
      <c r="BEV17" s="14"/>
      <c r="BEW17" s="14"/>
      <c r="BEX17" s="14"/>
      <c r="BEY17" s="14"/>
      <c r="BEZ17" s="14"/>
      <c r="BFA17" s="14"/>
      <c r="BFB17" s="14"/>
      <c r="BFC17" s="14"/>
      <c r="BFD17" s="14"/>
      <c r="BFE17" s="14"/>
      <c r="BFF17" s="14"/>
      <c r="BFG17" s="14"/>
      <c r="BFH17" s="14"/>
      <c r="BFI17" s="14"/>
      <c r="BFJ17" s="14"/>
      <c r="BFK17" s="14"/>
      <c r="BFL17" s="14"/>
      <c r="BFM17" s="14"/>
      <c r="BFN17" s="14"/>
      <c r="BFO17" s="14"/>
      <c r="BFP17" s="14"/>
      <c r="BFQ17" s="14"/>
      <c r="BFR17" s="14"/>
      <c r="BFS17" s="14"/>
      <c r="BFT17" s="14"/>
      <c r="BFU17" s="14"/>
      <c r="BFV17" s="14"/>
      <c r="BFW17" s="14"/>
      <c r="BFX17" s="14"/>
      <c r="BFY17" s="14"/>
      <c r="BFZ17" s="14"/>
      <c r="BGA17" s="14"/>
      <c r="BGB17" s="14"/>
      <c r="BGC17" s="14"/>
      <c r="BGD17" s="14"/>
      <c r="BGE17" s="14"/>
      <c r="BGF17" s="14"/>
      <c r="BGG17" s="14"/>
      <c r="BGH17" s="14"/>
      <c r="BGI17" s="14"/>
      <c r="BGJ17" s="14"/>
      <c r="BGK17" s="14"/>
      <c r="BGL17" s="14"/>
      <c r="BGM17" s="14"/>
      <c r="BGN17" s="14"/>
      <c r="BGO17" s="14"/>
      <c r="BGP17" s="14"/>
      <c r="BGQ17" s="14"/>
      <c r="BGR17" s="14"/>
      <c r="BGS17" s="14"/>
      <c r="BGT17" s="14"/>
      <c r="BGU17" s="14"/>
      <c r="BGV17" s="14"/>
      <c r="BGW17" s="14"/>
      <c r="BGX17" s="14"/>
      <c r="BGY17" s="14"/>
      <c r="BGZ17" s="14"/>
      <c r="BHA17" s="14"/>
      <c r="BHB17" s="14"/>
      <c r="BHC17" s="14"/>
      <c r="BHD17" s="14"/>
      <c r="BHE17" s="14"/>
      <c r="BHF17" s="14"/>
      <c r="BHG17" s="14"/>
      <c r="BHH17" s="14"/>
      <c r="BHI17" s="14"/>
      <c r="BHJ17" s="14"/>
      <c r="BHK17" s="14"/>
      <c r="BHL17" s="14"/>
      <c r="BHM17" s="14"/>
      <c r="BHN17" s="14"/>
      <c r="BHO17" s="14"/>
      <c r="BHP17" s="14"/>
      <c r="BHQ17" s="14"/>
      <c r="BHR17" s="14"/>
      <c r="BHS17" s="14"/>
      <c r="BHT17" s="14"/>
      <c r="BHU17" s="14"/>
      <c r="BHV17" s="14"/>
      <c r="BHW17" s="14"/>
      <c r="BHX17" s="14"/>
      <c r="BHY17" s="14"/>
      <c r="BHZ17" s="14"/>
      <c r="BIA17" s="14"/>
      <c r="BIB17" s="14"/>
      <c r="BIC17" s="14"/>
      <c r="BID17" s="14"/>
      <c r="BIE17" s="14"/>
      <c r="BIF17" s="14"/>
      <c r="BIG17" s="14"/>
      <c r="BIH17" s="14"/>
      <c r="BII17" s="14"/>
      <c r="BIJ17" s="14"/>
      <c r="BIK17" s="14"/>
      <c r="BIL17" s="14"/>
      <c r="BIM17" s="14"/>
      <c r="BIN17" s="14"/>
      <c r="BIO17" s="14"/>
      <c r="BIP17" s="14"/>
      <c r="BIQ17" s="14"/>
      <c r="BIR17" s="14"/>
      <c r="BIS17" s="14"/>
      <c r="BIT17" s="14"/>
      <c r="BIU17" s="14"/>
      <c r="BIV17" s="14"/>
      <c r="BIW17" s="14"/>
      <c r="BIX17" s="14"/>
      <c r="BIY17" s="14"/>
      <c r="BIZ17" s="14"/>
      <c r="BJA17" s="14"/>
      <c r="BJB17" s="14"/>
      <c r="BJC17" s="14"/>
      <c r="BJD17" s="14"/>
      <c r="BJE17" s="14"/>
      <c r="BJF17" s="14"/>
      <c r="BJG17" s="14"/>
      <c r="BJH17" s="14"/>
      <c r="BJI17" s="14"/>
      <c r="BJJ17" s="14"/>
      <c r="BJK17" s="14"/>
      <c r="BJL17" s="14"/>
      <c r="BJM17" s="14"/>
      <c r="BJN17" s="14"/>
      <c r="BJO17" s="14"/>
      <c r="BJP17" s="14"/>
      <c r="BJQ17" s="14"/>
      <c r="BJR17" s="14"/>
      <c r="BJS17" s="14"/>
      <c r="BJT17" s="14"/>
      <c r="BJU17" s="14"/>
      <c r="BJV17" s="14"/>
      <c r="BJW17" s="14"/>
      <c r="BJX17" s="14"/>
      <c r="BJY17" s="14"/>
      <c r="BJZ17" s="14"/>
      <c r="BKA17" s="14"/>
      <c r="BKB17" s="14"/>
      <c r="BKC17" s="14"/>
      <c r="BKD17" s="14"/>
      <c r="BKE17" s="14"/>
      <c r="BKF17" s="14"/>
      <c r="BKG17" s="14"/>
      <c r="BKH17" s="14"/>
      <c r="BKI17" s="14"/>
      <c r="BKJ17" s="14"/>
      <c r="BKK17" s="14"/>
      <c r="BKL17" s="14"/>
      <c r="BKM17" s="14"/>
      <c r="BKN17" s="14"/>
      <c r="BKO17" s="14"/>
      <c r="BKP17" s="14"/>
      <c r="BKQ17" s="14"/>
      <c r="BKR17" s="14"/>
      <c r="BKS17" s="14"/>
      <c r="BKT17" s="14"/>
      <c r="BKU17" s="14"/>
      <c r="BKV17" s="14"/>
      <c r="BKW17" s="14"/>
      <c r="BKX17" s="14"/>
      <c r="BKY17" s="14"/>
      <c r="BKZ17" s="14"/>
      <c r="BLA17" s="14"/>
      <c r="BLB17" s="14"/>
      <c r="BLC17" s="14"/>
      <c r="BLD17" s="14"/>
      <c r="BLE17" s="14"/>
      <c r="BLF17" s="14"/>
      <c r="BLG17" s="14"/>
      <c r="BLH17" s="14"/>
      <c r="BLI17" s="14"/>
      <c r="BLJ17" s="14"/>
      <c r="BLK17" s="14"/>
      <c r="BLL17" s="14"/>
      <c r="BLM17" s="14"/>
      <c r="BLN17" s="14"/>
      <c r="BLO17" s="14"/>
      <c r="BLP17" s="14"/>
      <c r="BLQ17" s="14"/>
      <c r="BLR17" s="14"/>
      <c r="BLS17" s="14"/>
      <c r="BLT17" s="14"/>
      <c r="BLU17" s="14"/>
      <c r="BLV17" s="14"/>
      <c r="BLW17" s="14"/>
      <c r="BLX17" s="14"/>
      <c r="BLY17" s="14"/>
      <c r="BLZ17" s="14"/>
      <c r="BMA17" s="14"/>
      <c r="BMB17" s="14"/>
      <c r="BMC17" s="14"/>
      <c r="BMD17" s="14"/>
      <c r="BME17" s="14"/>
      <c r="BMF17" s="14"/>
      <c r="BMG17" s="14"/>
      <c r="BMH17" s="14"/>
      <c r="BMI17" s="14"/>
      <c r="BMJ17" s="14"/>
      <c r="BMK17" s="14"/>
      <c r="BML17" s="14"/>
      <c r="BMM17" s="14"/>
      <c r="BMN17" s="14"/>
      <c r="BMO17" s="14"/>
      <c r="BMP17" s="14"/>
      <c r="BMQ17" s="14"/>
      <c r="BMR17" s="14"/>
      <c r="BMS17" s="14"/>
      <c r="BMT17" s="14"/>
      <c r="BMU17" s="14"/>
      <c r="BMV17" s="14"/>
      <c r="BMW17" s="14"/>
      <c r="BMX17" s="14"/>
      <c r="BMY17" s="14"/>
      <c r="BMZ17" s="14"/>
      <c r="BNA17" s="14"/>
      <c r="BNB17" s="14"/>
      <c r="BNC17" s="14"/>
      <c r="BND17" s="14"/>
      <c r="BNE17" s="14"/>
      <c r="BNF17" s="14"/>
      <c r="BNG17" s="14"/>
      <c r="BNH17" s="14"/>
      <c r="BNI17" s="14"/>
      <c r="BNJ17" s="14"/>
      <c r="BNK17" s="14"/>
      <c r="BNL17" s="14"/>
      <c r="BNM17" s="14"/>
      <c r="BNN17" s="14"/>
      <c r="BNO17" s="14"/>
      <c r="BNP17" s="14"/>
      <c r="BNQ17" s="14"/>
      <c r="BNR17" s="14"/>
      <c r="BNS17" s="14"/>
      <c r="BNT17" s="14"/>
      <c r="BNU17" s="14"/>
      <c r="BNV17" s="14"/>
      <c r="BNW17" s="14"/>
      <c r="BNX17" s="14"/>
      <c r="BNY17" s="14"/>
      <c r="BNZ17" s="14"/>
      <c r="BOA17" s="14"/>
      <c r="BOB17" s="14"/>
      <c r="BOC17" s="14"/>
      <c r="BOD17" s="14"/>
      <c r="BOE17" s="14"/>
      <c r="BOF17" s="14"/>
      <c r="BOG17" s="14"/>
      <c r="BOH17" s="14"/>
      <c r="BOI17" s="14"/>
      <c r="BOJ17" s="14"/>
      <c r="BOK17" s="14"/>
      <c r="BOL17" s="14"/>
      <c r="BOM17" s="14"/>
      <c r="BON17" s="14"/>
      <c r="BOO17" s="14"/>
      <c r="BOP17" s="14"/>
      <c r="BOQ17" s="14"/>
      <c r="BOR17" s="14"/>
      <c r="BOS17" s="14"/>
      <c r="BOT17" s="14"/>
      <c r="BOU17" s="14"/>
      <c r="BOV17" s="14"/>
      <c r="BOW17" s="14"/>
      <c r="BOX17" s="14"/>
      <c r="BOY17" s="14"/>
      <c r="BOZ17" s="14"/>
      <c r="BPA17" s="14"/>
      <c r="BPB17" s="14"/>
      <c r="BPC17" s="14"/>
      <c r="BPD17" s="14"/>
      <c r="BPE17" s="14"/>
      <c r="BPF17" s="14"/>
      <c r="BPG17" s="14"/>
      <c r="BPH17" s="14"/>
      <c r="BPI17" s="14"/>
      <c r="BPJ17" s="14"/>
      <c r="BPK17" s="14"/>
      <c r="BPL17" s="14"/>
      <c r="BPM17" s="14"/>
      <c r="BPN17" s="14"/>
      <c r="BPO17" s="14"/>
      <c r="BPP17" s="14"/>
      <c r="BPQ17" s="14"/>
      <c r="BPR17" s="14"/>
      <c r="BPS17" s="14"/>
      <c r="BPT17" s="14"/>
      <c r="BPU17" s="14"/>
      <c r="BPV17" s="14"/>
      <c r="BPW17" s="14"/>
      <c r="BPX17" s="14"/>
      <c r="BPY17" s="14"/>
      <c r="BPZ17" s="14"/>
      <c r="BQA17" s="14"/>
      <c r="BQB17" s="14"/>
      <c r="BQC17" s="14"/>
      <c r="BQD17" s="14"/>
      <c r="BQE17" s="14"/>
      <c r="BQF17" s="14"/>
      <c r="BQG17" s="14"/>
      <c r="BQH17" s="14"/>
      <c r="BQI17" s="14"/>
      <c r="BQJ17" s="14"/>
      <c r="BQK17" s="14"/>
      <c r="BQL17" s="14"/>
      <c r="BQM17" s="14"/>
      <c r="BQN17" s="14"/>
      <c r="BQO17" s="14"/>
      <c r="BQP17" s="14"/>
      <c r="BQQ17" s="14"/>
      <c r="BQR17" s="14"/>
      <c r="BQS17" s="14"/>
      <c r="BQT17" s="14"/>
      <c r="BQU17" s="14"/>
      <c r="BQV17" s="14"/>
      <c r="BQW17" s="14"/>
      <c r="BQX17" s="14"/>
      <c r="BQY17" s="14"/>
      <c r="BQZ17" s="14"/>
      <c r="BRA17" s="14"/>
      <c r="BRB17" s="14"/>
      <c r="BRC17" s="14"/>
      <c r="BRD17" s="14"/>
      <c r="BRE17" s="14"/>
      <c r="BRF17" s="14"/>
      <c r="BRG17" s="14"/>
      <c r="BRH17" s="14"/>
      <c r="BRI17" s="14"/>
      <c r="BRJ17" s="14"/>
      <c r="BRK17" s="14"/>
      <c r="BRL17" s="14"/>
      <c r="BRM17" s="14"/>
      <c r="BRN17" s="14"/>
      <c r="BRO17" s="14"/>
      <c r="BRP17" s="14"/>
      <c r="BRQ17" s="14"/>
      <c r="BRR17" s="14"/>
      <c r="BRS17" s="14"/>
      <c r="BRT17" s="14"/>
      <c r="BRU17" s="14"/>
      <c r="BRV17" s="14"/>
      <c r="BRW17" s="14"/>
      <c r="BRX17" s="14"/>
      <c r="BRY17" s="14"/>
      <c r="BRZ17" s="14"/>
      <c r="BSA17" s="14"/>
      <c r="BSB17" s="14"/>
      <c r="BSC17" s="14"/>
      <c r="BSD17" s="14"/>
      <c r="BSE17" s="14"/>
      <c r="BSF17" s="14"/>
      <c r="BSG17" s="14"/>
      <c r="BSH17" s="14"/>
      <c r="BSI17" s="14"/>
      <c r="BSJ17" s="14"/>
      <c r="BSK17" s="14"/>
      <c r="BSL17" s="14"/>
      <c r="BSM17" s="14"/>
      <c r="BSN17" s="14"/>
      <c r="BSO17" s="14"/>
      <c r="BSP17" s="14"/>
      <c r="BSQ17" s="14"/>
      <c r="BSR17" s="14"/>
      <c r="BSS17" s="14"/>
      <c r="BST17" s="14"/>
      <c r="BSU17" s="14"/>
      <c r="BSV17" s="14"/>
      <c r="BSW17" s="14"/>
      <c r="BSX17" s="14"/>
      <c r="BSY17" s="14"/>
      <c r="BSZ17" s="14"/>
      <c r="BTA17" s="14"/>
      <c r="BTB17" s="14"/>
      <c r="BTC17" s="14"/>
      <c r="BTD17" s="14"/>
      <c r="BTE17" s="14"/>
      <c r="BTF17" s="14"/>
      <c r="BTG17" s="14"/>
      <c r="BTH17" s="14"/>
      <c r="BTI17" s="14"/>
      <c r="BTJ17" s="14"/>
      <c r="BTK17" s="14"/>
      <c r="BTL17" s="14"/>
      <c r="BTM17" s="14"/>
      <c r="BTN17" s="14"/>
      <c r="BTO17" s="14"/>
      <c r="BTP17" s="14"/>
      <c r="BTQ17" s="14"/>
      <c r="BTR17" s="14"/>
      <c r="BTS17" s="14"/>
      <c r="BTT17" s="14"/>
      <c r="BTU17" s="14"/>
      <c r="BTV17" s="14"/>
      <c r="BTW17" s="14"/>
      <c r="BTX17" s="14"/>
      <c r="BTY17" s="14"/>
      <c r="BTZ17" s="14"/>
      <c r="BUA17" s="14"/>
      <c r="BUB17" s="14"/>
      <c r="BUC17" s="14"/>
      <c r="BUD17" s="14"/>
      <c r="BUE17" s="14"/>
      <c r="BUF17" s="14"/>
      <c r="BUG17" s="14"/>
      <c r="BUH17" s="14"/>
      <c r="BUI17" s="14"/>
      <c r="BUJ17" s="14"/>
      <c r="BUK17" s="14"/>
      <c r="BUL17" s="14"/>
      <c r="BUM17" s="14"/>
      <c r="BUN17" s="14"/>
      <c r="BUO17" s="14"/>
      <c r="BUP17" s="14"/>
      <c r="BUQ17" s="14"/>
      <c r="BUR17" s="14"/>
      <c r="BUS17" s="14"/>
      <c r="BUT17" s="14"/>
      <c r="BUU17" s="14"/>
      <c r="BUV17" s="14"/>
      <c r="BUW17" s="14"/>
      <c r="BUX17" s="14"/>
      <c r="BUY17" s="14"/>
      <c r="BUZ17" s="14"/>
      <c r="BVA17" s="14"/>
      <c r="BVB17" s="14"/>
      <c r="BVC17" s="14"/>
      <c r="BVD17" s="14"/>
      <c r="BVE17" s="14"/>
      <c r="BVF17" s="14"/>
      <c r="BVG17" s="14"/>
      <c r="BVH17" s="14"/>
      <c r="BVI17" s="14"/>
      <c r="BVJ17" s="14"/>
      <c r="BVK17" s="14"/>
      <c r="BVL17" s="14"/>
      <c r="BVM17" s="14"/>
      <c r="BVN17" s="14"/>
      <c r="BVO17" s="14"/>
      <c r="BVP17" s="14"/>
      <c r="BVQ17" s="14"/>
      <c r="BVR17" s="14"/>
      <c r="BVS17" s="14"/>
      <c r="BVT17" s="14"/>
      <c r="BVU17" s="14"/>
      <c r="BVV17" s="14"/>
      <c r="BVW17" s="14"/>
      <c r="BVX17" s="14"/>
      <c r="BVY17" s="14"/>
      <c r="BVZ17" s="14"/>
      <c r="BWA17" s="14"/>
      <c r="BWB17" s="14"/>
      <c r="BWC17" s="14"/>
      <c r="BWD17" s="14"/>
      <c r="BWE17" s="14"/>
      <c r="BWF17" s="14"/>
      <c r="BWG17" s="14"/>
      <c r="BWH17" s="14"/>
      <c r="BWI17" s="14"/>
      <c r="BWJ17" s="14"/>
      <c r="BWK17" s="14"/>
      <c r="BWL17" s="14"/>
      <c r="BWM17" s="14"/>
      <c r="BWN17" s="14"/>
      <c r="BWO17" s="14"/>
      <c r="BWP17" s="14"/>
      <c r="BWQ17" s="14"/>
      <c r="BWR17" s="14"/>
      <c r="BWS17" s="14"/>
      <c r="BWT17" s="14"/>
      <c r="BWU17" s="14"/>
      <c r="BWV17" s="14"/>
      <c r="BWW17" s="14"/>
      <c r="BWX17" s="14"/>
      <c r="BWY17" s="14"/>
      <c r="BWZ17" s="14"/>
      <c r="BXA17" s="14"/>
      <c r="BXB17" s="14"/>
      <c r="BXC17" s="14"/>
      <c r="BXD17" s="14"/>
      <c r="BXE17" s="14"/>
      <c r="BXF17" s="14"/>
      <c r="BXG17" s="14"/>
      <c r="BXH17" s="14"/>
      <c r="BXI17" s="14"/>
      <c r="BXJ17" s="14"/>
      <c r="BXK17" s="14"/>
      <c r="BXL17" s="14"/>
      <c r="BXM17" s="14"/>
      <c r="BXN17" s="14"/>
      <c r="BXO17" s="14"/>
      <c r="BXP17" s="14"/>
      <c r="BXQ17" s="14"/>
      <c r="BXR17" s="14"/>
      <c r="BXS17" s="14"/>
      <c r="BXT17" s="14"/>
      <c r="BXU17" s="14"/>
      <c r="BXV17" s="14"/>
      <c r="BXW17" s="14"/>
      <c r="BXX17" s="14"/>
      <c r="BXY17" s="14"/>
      <c r="BXZ17" s="14"/>
      <c r="BYA17" s="14"/>
      <c r="BYB17" s="14"/>
      <c r="BYC17" s="14"/>
      <c r="BYD17" s="14"/>
      <c r="BYE17" s="14"/>
      <c r="BYF17" s="14"/>
      <c r="BYG17" s="14"/>
      <c r="BYH17" s="14"/>
      <c r="BYI17" s="14"/>
      <c r="BYJ17" s="14"/>
      <c r="BYK17" s="14"/>
      <c r="BYL17" s="14"/>
      <c r="BYM17" s="14"/>
      <c r="BYN17" s="14"/>
      <c r="BYO17" s="14"/>
      <c r="BYP17" s="14"/>
      <c r="BYQ17" s="14"/>
      <c r="BYR17" s="14"/>
      <c r="BYS17" s="14"/>
      <c r="BYT17" s="14"/>
      <c r="BYU17" s="14"/>
      <c r="BYV17" s="14"/>
      <c r="BYW17" s="14"/>
      <c r="BYX17" s="14"/>
      <c r="BYY17" s="14"/>
      <c r="BYZ17" s="14"/>
      <c r="BZA17" s="14"/>
      <c r="BZB17" s="14"/>
      <c r="BZC17" s="14"/>
      <c r="BZD17" s="14"/>
      <c r="BZE17" s="14"/>
      <c r="BZF17" s="14"/>
      <c r="BZG17" s="14"/>
      <c r="BZH17" s="14"/>
      <c r="BZI17" s="14"/>
      <c r="BZJ17" s="14"/>
      <c r="BZK17" s="14"/>
      <c r="BZL17" s="14"/>
      <c r="BZM17" s="14"/>
      <c r="BZN17" s="14"/>
      <c r="BZO17" s="14"/>
      <c r="BZP17" s="14"/>
      <c r="BZQ17" s="14"/>
      <c r="BZR17" s="14"/>
      <c r="BZS17" s="14"/>
      <c r="BZT17" s="14"/>
      <c r="BZU17" s="14"/>
      <c r="BZV17" s="14"/>
      <c r="BZW17" s="14"/>
      <c r="BZX17" s="14"/>
      <c r="BZY17" s="14"/>
      <c r="BZZ17" s="14"/>
      <c r="CAA17" s="14"/>
      <c r="CAB17" s="14"/>
      <c r="CAC17" s="14"/>
      <c r="CAD17" s="14"/>
      <c r="CAE17" s="14"/>
      <c r="CAF17" s="14"/>
      <c r="CAG17" s="14"/>
      <c r="CAH17" s="14"/>
      <c r="CAI17" s="14"/>
      <c r="CAJ17" s="14"/>
      <c r="CAK17" s="14"/>
      <c r="CAL17" s="14"/>
      <c r="CAM17" s="14"/>
      <c r="CAN17" s="14"/>
      <c r="CAO17" s="14"/>
      <c r="CAP17" s="14"/>
      <c r="CAQ17" s="14"/>
      <c r="CAR17" s="14"/>
      <c r="CAS17" s="14"/>
      <c r="CAT17" s="14"/>
      <c r="CAU17" s="14"/>
      <c r="CAV17" s="14"/>
      <c r="CAW17" s="14"/>
      <c r="CAX17" s="14"/>
      <c r="CAY17" s="14"/>
      <c r="CAZ17" s="14"/>
      <c r="CBA17" s="14"/>
      <c r="CBB17" s="14"/>
      <c r="CBC17" s="14"/>
      <c r="CBD17" s="14"/>
      <c r="CBE17" s="14"/>
      <c r="CBF17" s="14"/>
      <c r="CBG17" s="14"/>
      <c r="CBH17" s="14"/>
      <c r="CBI17" s="14"/>
      <c r="CBJ17" s="14"/>
      <c r="CBK17" s="14"/>
      <c r="CBL17" s="14"/>
      <c r="CBM17" s="14"/>
      <c r="CBN17" s="14"/>
      <c r="CBO17" s="14"/>
      <c r="CBP17" s="14"/>
      <c r="CBQ17" s="14"/>
      <c r="CBR17" s="14"/>
      <c r="CBS17" s="14"/>
      <c r="CBT17" s="14"/>
      <c r="CBU17" s="14"/>
      <c r="CBV17" s="14"/>
      <c r="CBW17" s="14"/>
      <c r="CBX17" s="14"/>
      <c r="CBY17" s="14"/>
      <c r="CBZ17" s="14"/>
      <c r="CCA17" s="14"/>
      <c r="CCB17" s="14"/>
      <c r="CCC17" s="14"/>
      <c r="CCD17" s="14"/>
      <c r="CCE17" s="14"/>
      <c r="CCF17" s="14"/>
      <c r="CCG17" s="14"/>
      <c r="CCH17" s="14"/>
      <c r="CCI17" s="14"/>
      <c r="CCJ17" s="14"/>
      <c r="CCK17" s="14"/>
      <c r="CCL17" s="14"/>
      <c r="CCM17" s="14"/>
      <c r="CCN17" s="14"/>
      <c r="CCO17" s="14"/>
      <c r="CCP17" s="14"/>
      <c r="CCQ17" s="14"/>
      <c r="CCR17" s="14"/>
      <c r="CCS17" s="14"/>
      <c r="CCT17" s="14"/>
      <c r="CCU17" s="14"/>
      <c r="CCV17" s="14"/>
      <c r="CCW17" s="14"/>
      <c r="CCX17" s="14"/>
      <c r="CCY17" s="14"/>
      <c r="CCZ17" s="14"/>
      <c r="CDA17" s="14"/>
      <c r="CDB17" s="14"/>
      <c r="CDC17" s="14"/>
      <c r="CDD17" s="14"/>
      <c r="CDE17" s="14"/>
      <c r="CDF17" s="14"/>
      <c r="CDG17" s="14"/>
      <c r="CDH17" s="14"/>
      <c r="CDI17" s="14"/>
      <c r="CDJ17" s="14"/>
      <c r="CDK17" s="14"/>
      <c r="CDL17" s="14"/>
      <c r="CDM17" s="14"/>
      <c r="CDN17" s="14"/>
      <c r="CDO17" s="14"/>
      <c r="CDP17" s="14"/>
      <c r="CDQ17" s="14"/>
      <c r="CDR17" s="14"/>
      <c r="CDS17" s="14"/>
      <c r="CDT17" s="14"/>
      <c r="CDU17" s="14"/>
      <c r="CDV17" s="14"/>
      <c r="CDW17" s="14"/>
      <c r="CDX17" s="14"/>
      <c r="CDY17" s="14"/>
      <c r="CDZ17" s="14"/>
      <c r="CEA17" s="14"/>
      <c r="CEB17" s="14"/>
      <c r="CEC17" s="14"/>
      <c r="CED17" s="14"/>
      <c r="CEE17" s="14"/>
      <c r="CEF17" s="14"/>
      <c r="CEG17" s="14"/>
      <c r="CEH17" s="14"/>
      <c r="CEI17" s="14"/>
      <c r="CEJ17" s="14"/>
      <c r="CEK17" s="14"/>
      <c r="CEL17" s="14"/>
      <c r="CEM17" s="14"/>
      <c r="CEN17" s="14"/>
      <c r="CEO17" s="14"/>
      <c r="CEP17" s="14"/>
      <c r="CEQ17" s="14"/>
      <c r="CER17" s="14"/>
      <c r="CES17" s="14"/>
      <c r="CET17" s="14"/>
      <c r="CEU17" s="14"/>
      <c r="CEV17" s="14"/>
      <c r="CEW17" s="14"/>
      <c r="CEX17" s="14"/>
      <c r="CEY17" s="14"/>
      <c r="CEZ17" s="14"/>
      <c r="CFA17" s="14"/>
      <c r="CFB17" s="14"/>
      <c r="CFC17" s="14"/>
      <c r="CFD17" s="14"/>
      <c r="CFE17" s="14"/>
      <c r="CFF17" s="14"/>
      <c r="CFG17" s="14"/>
      <c r="CFH17" s="14"/>
      <c r="CFI17" s="14"/>
      <c r="CFJ17" s="14"/>
      <c r="CFK17" s="14"/>
      <c r="CFL17" s="14"/>
      <c r="CFM17" s="14"/>
      <c r="CFN17" s="14"/>
      <c r="CFO17" s="14"/>
      <c r="CFP17" s="14"/>
      <c r="CFQ17" s="14"/>
      <c r="CFR17" s="14"/>
      <c r="CFS17" s="14"/>
      <c r="CFT17" s="14"/>
      <c r="CFU17" s="14"/>
      <c r="CFV17" s="14"/>
      <c r="CFW17" s="14"/>
      <c r="CFX17" s="14"/>
      <c r="CFY17" s="14"/>
      <c r="CFZ17" s="14"/>
      <c r="CGA17" s="14"/>
      <c r="CGB17" s="14"/>
      <c r="CGC17" s="14"/>
      <c r="CGD17" s="14"/>
      <c r="CGE17" s="14"/>
      <c r="CGF17" s="14"/>
      <c r="CGG17" s="14"/>
      <c r="CGH17" s="14"/>
      <c r="CGI17" s="14"/>
      <c r="CGJ17" s="14"/>
      <c r="CGK17" s="14"/>
      <c r="CGL17" s="14"/>
      <c r="CGM17" s="14"/>
      <c r="CGN17" s="14"/>
      <c r="CGO17" s="14"/>
      <c r="CGP17" s="14"/>
      <c r="CGQ17" s="14"/>
      <c r="CGR17" s="14"/>
      <c r="CGS17" s="14"/>
      <c r="CGT17" s="14"/>
      <c r="CGU17" s="14"/>
      <c r="CGV17" s="14"/>
      <c r="CGW17" s="14"/>
      <c r="CGX17" s="14"/>
      <c r="CGY17" s="14"/>
      <c r="CGZ17" s="14"/>
      <c r="CHA17" s="14"/>
      <c r="CHB17" s="14"/>
      <c r="CHC17" s="14"/>
      <c r="CHD17" s="14"/>
      <c r="CHE17" s="14"/>
      <c r="CHF17" s="14"/>
      <c r="CHG17" s="14"/>
      <c r="CHH17" s="14"/>
      <c r="CHI17" s="14"/>
      <c r="CHJ17" s="14"/>
      <c r="CHK17" s="14"/>
      <c r="CHL17" s="14"/>
      <c r="CHM17" s="14"/>
      <c r="CHN17" s="14"/>
      <c r="CHO17" s="14"/>
      <c r="CHP17" s="14"/>
      <c r="CHQ17" s="14"/>
      <c r="CHR17" s="14"/>
      <c r="CHS17" s="14"/>
      <c r="CHT17" s="14"/>
      <c r="CHU17" s="14"/>
      <c r="CHV17" s="14"/>
      <c r="CHW17" s="14"/>
      <c r="CHX17" s="14"/>
      <c r="CHY17" s="14"/>
      <c r="CHZ17" s="14"/>
      <c r="CIA17" s="14"/>
      <c r="CIB17" s="14"/>
      <c r="CIC17" s="14"/>
      <c r="CID17" s="14"/>
      <c r="CIE17" s="14"/>
      <c r="CIF17" s="14"/>
      <c r="CIG17" s="14"/>
      <c r="CIH17" s="14"/>
      <c r="CII17" s="14"/>
      <c r="CIJ17" s="14"/>
      <c r="CIK17" s="14"/>
      <c r="CIL17" s="14"/>
      <c r="CIM17" s="14"/>
      <c r="CIN17" s="14"/>
      <c r="CIO17" s="14"/>
      <c r="CIP17" s="14"/>
      <c r="CIQ17" s="14"/>
      <c r="CIR17" s="14"/>
      <c r="CIS17" s="14"/>
      <c r="CIT17" s="14"/>
      <c r="CIU17" s="14"/>
      <c r="CIV17" s="14"/>
      <c r="CIW17" s="14"/>
      <c r="CIX17" s="14"/>
      <c r="CIY17" s="14"/>
      <c r="CIZ17" s="14"/>
      <c r="CJA17" s="14"/>
      <c r="CJB17" s="14"/>
      <c r="CJC17" s="14"/>
      <c r="CJD17" s="14"/>
      <c r="CJE17" s="14"/>
      <c r="CJF17" s="14"/>
      <c r="CJG17" s="14"/>
      <c r="CJH17" s="14"/>
      <c r="CJI17" s="14"/>
      <c r="CJJ17" s="14"/>
      <c r="CJK17" s="14"/>
      <c r="CJL17" s="14"/>
      <c r="CJM17" s="14"/>
      <c r="CJN17" s="14"/>
      <c r="CJO17" s="14"/>
      <c r="CJP17" s="14"/>
      <c r="CJQ17" s="14"/>
      <c r="CJR17" s="14"/>
      <c r="CJS17" s="14"/>
      <c r="CJT17" s="14"/>
      <c r="CJU17" s="14"/>
      <c r="CJV17" s="14"/>
      <c r="CJW17" s="14"/>
      <c r="CJX17" s="14"/>
      <c r="CJY17" s="14"/>
      <c r="CJZ17" s="14"/>
      <c r="CKA17" s="14"/>
      <c r="CKB17" s="14"/>
      <c r="CKC17" s="14"/>
      <c r="CKD17" s="14"/>
      <c r="CKE17" s="14"/>
      <c r="CKF17" s="14"/>
      <c r="CKG17" s="14"/>
      <c r="CKH17" s="14"/>
      <c r="CKI17" s="14"/>
      <c r="CKJ17" s="14"/>
      <c r="CKK17" s="14"/>
      <c r="CKL17" s="14"/>
      <c r="CKM17" s="14"/>
      <c r="CKN17" s="14"/>
      <c r="CKO17" s="14"/>
      <c r="CKP17" s="14"/>
      <c r="CKQ17" s="14"/>
      <c r="CKR17" s="14"/>
      <c r="CKS17" s="14"/>
      <c r="CKT17" s="14"/>
      <c r="CKU17" s="14"/>
      <c r="CKV17" s="14"/>
      <c r="CKW17" s="14"/>
      <c r="CKX17" s="14"/>
      <c r="CKY17" s="14"/>
      <c r="CKZ17" s="14"/>
      <c r="CLA17" s="14"/>
      <c r="CLB17" s="14"/>
      <c r="CLC17" s="14"/>
      <c r="CLD17" s="14"/>
      <c r="CLE17" s="14"/>
      <c r="CLF17" s="14"/>
      <c r="CLG17" s="14"/>
      <c r="CLH17" s="14"/>
      <c r="CLI17" s="14"/>
      <c r="CLJ17" s="14"/>
      <c r="CLK17" s="14"/>
      <c r="CLL17" s="14"/>
      <c r="CLM17" s="14"/>
      <c r="CLN17" s="14"/>
      <c r="CLO17" s="14"/>
      <c r="CLP17" s="14"/>
      <c r="CLQ17" s="14"/>
      <c r="CLR17" s="14"/>
      <c r="CLS17" s="14"/>
      <c r="CLT17" s="14"/>
      <c r="CLU17" s="14"/>
      <c r="CLV17" s="14"/>
      <c r="CLW17" s="14"/>
      <c r="CLX17" s="14"/>
      <c r="CLY17" s="14"/>
      <c r="CLZ17" s="14"/>
      <c r="CMA17" s="14"/>
      <c r="CMB17" s="14"/>
      <c r="CMC17" s="14"/>
      <c r="CMD17" s="14"/>
      <c r="CME17" s="14"/>
      <c r="CMF17" s="14"/>
      <c r="CMG17" s="14"/>
      <c r="CMH17" s="14"/>
      <c r="CMI17" s="14"/>
      <c r="CMJ17" s="14"/>
      <c r="CMK17" s="14"/>
      <c r="CML17" s="14"/>
      <c r="CMM17" s="14"/>
      <c r="CMN17" s="14"/>
      <c r="CMO17" s="14"/>
      <c r="CMP17" s="14"/>
      <c r="CMQ17" s="14"/>
      <c r="CMR17" s="14"/>
      <c r="CMS17" s="14"/>
      <c r="CMT17" s="14"/>
      <c r="CMU17" s="14"/>
      <c r="CMV17" s="14"/>
      <c r="CMW17" s="14"/>
      <c r="CMX17" s="14"/>
      <c r="CMY17" s="14"/>
      <c r="CMZ17" s="14"/>
      <c r="CNA17" s="14"/>
      <c r="CNB17" s="14"/>
      <c r="CNC17" s="14"/>
      <c r="CND17" s="14"/>
      <c r="CNE17" s="14"/>
      <c r="CNF17" s="14"/>
      <c r="CNG17" s="14"/>
      <c r="CNH17" s="14"/>
      <c r="CNI17" s="14"/>
      <c r="CNJ17" s="14"/>
      <c r="CNK17" s="14"/>
      <c r="CNL17" s="14"/>
      <c r="CNM17" s="14"/>
      <c r="CNN17" s="14"/>
      <c r="CNO17" s="14"/>
      <c r="CNP17" s="14"/>
      <c r="CNQ17" s="14"/>
      <c r="CNR17" s="14"/>
      <c r="CNS17" s="14"/>
      <c r="CNT17" s="14"/>
      <c r="CNU17" s="14"/>
      <c r="CNV17" s="14"/>
      <c r="CNW17" s="14"/>
      <c r="CNX17" s="14"/>
      <c r="CNY17" s="14"/>
      <c r="CNZ17" s="14"/>
      <c r="COA17" s="14"/>
      <c r="COB17" s="14"/>
      <c r="COC17" s="14"/>
      <c r="COD17" s="14"/>
      <c r="COE17" s="14"/>
      <c r="COF17" s="14"/>
      <c r="COG17" s="14"/>
      <c r="COH17" s="14"/>
      <c r="COI17" s="14"/>
      <c r="COJ17" s="14"/>
      <c r="COK17" s="14"/>
      <c r="COL17" s="14"/>
      <c r="COM17" s="14"/>
      <c r="CON17" s="14"/>
      <c r="COO17" s="14"/>
      <c r="COP17" s="14"/>
      <c r="COQ17" s="14"/>
      <c r="COR17" s="14"/>
      <c r="COS17" s="14"/>
      <c r="COT17" s="14"/>
      <c r="COU17" s="14"/>
      <c r="COV17" s="14"/>
      <c r="COW17" s="14"/>
      <c r="COX17" s="14"/>
      <c r="COY17" s="14"/>
      <c r="COZ17" s="14"/>
      <c r="CPA17" s="14"/>
      <c r="CPB17" s="14"/>
      <c r="CPC17" s="14"/>
      <c r="CPD17" s="14"/>
      <c r="CPE17" s="14"/>
      <c r="CPF17" s="14"/>
      <c r="CPG17" s="14"/>
      <c r="CPH17" s="14"/>
      <c r="CPI17" s="14"/>
      <c r="CPJ17" s="14"/>
      <c r="CPK17" s="14"/>
      <c r="CPL17" s="14"/>
      <c r="CPM17" s="14"/>
      <c r="CPN17" s="14"/>
      <c r="CPO17" s="14"/>
      <c r="CPP17" s="14"/>
      <c r="CPQ17" s="14"/>
      <c r="CPR17" s="14"/>
      <c r="CPS17" s="14"/>
      <c r="CPT17" s="14"/>
      <c r="CPU17" s="14"/>
      <c r="CPV17" s="14"/>
      <c r="CPW17" s="14"/>
      <c r="CPX17" s="14"/>
      <c r="CPY17" s="14"/>
      <c r="CPZ17" s="14"/>
      <c r="CQA17" s="14"/>
      <c r="CQB17" s="14"/>
      <c r="CQC17" s="14"/>
      <c r="CQD17" s="14"/>
      <c r="CQE17" s="14"/>
      <c r="CQF17" s="14"/>
      <c r="CQG17" s="14"/>
      <c r="CQH17" s="14"/>
      <c r="CQI17" s="14"/>
      <c r="CQJ17" s="14"/>
      <c r="CQK17" s="14"/>
      <c r="CQL17" s="14"/>
      <c r="CQM17" s="14"/>
      <c r="CQN17" s="14"/>
      <c r="CQO17" s="14"/>
      <c r="CQP17" s="14"/>
      <c r="CQQ17" s="14"/>
      <c r="CQR17" s="14"/>
      <c r="CQS17" s="14"/>
      <c r="CQT17" s="14"/>
      <c r="CQU17" s="14"/>
      <c r="CQV17" s="14"/>
      <c r="CQW17" s="14"/>
      <c r="CQX17" s="14"/>
      <c r="CQY17" s="14"/>
      <c r="CQZ17" s="14"/>
      <c r="CRA17" s="14"/>
      <c r="CRB17" s="14"/>
      <c r="CRC17" s="14"/>
      <c r="CRD17" s="14"/>
      <c r="CRE17" s="14"/>
      <c r="CRF17" s="14"/>
      <c r="CRG17" s="14"/>
      <c r="CRH17" s="14"/>
      <c r="CRI17" s="14"/>
      <c r="CRJ17" s="14"/>
      <c r="CRK17" s="14"/>
      <c r="CRL17" s="14"/>
      <c r="CRM17" s="14"/>
      <c r="CRN17" s="14"/>
      <c r="CRO17" s="14"/>
      <c r="CRP17" s="14"/>
      <c r="CRQ17" s="14"/>
      <c r="CRR17" s="14"/>
      <c r="CRS17" s="14"/>
      <c r="CRT17" s="14"/>
      <c r="CRU17" s="14"/>
      <c r="CRV17" s="14"/>
      <c r="CRW17" s="14"/>
      <c r="CRX17" s="14"/>
      <c r="CRY17" s="14"/>
      <c r="CRZ17" s="14"/>
      <c r="CSA17" s="14"/>
      <c r="CSB17" s="14"/>
      <c r="CSC17" s="14"/>
      <c r="CSD17" s="14"/>
      <c r="CSE17" s="14"/>
      <c r="CSF17" s="14"/>
      <c r="CSG17" s="14"/>
      <c r="CSH17" s="14"/>
      <c r="CSI17" s="14"/>
      <c r="CSJ17" s="14"/>
      <c r="CSK17" s="14"/>
      <c r="CSL17" s="14"/>
      <c r="CSM17" s="14"/>
      <c r="CSN17" s="14"/>
      <c r="CSO17" s="14"/>
      <c r="CSP17" s="14"/>
      <c r="CSQ17" s="14"/>
      <c r="CSR17" s="14"/>
      <c r="CSS17" s="14"/>
      <c r="CST17" s="14"/>
      <c r="CSU17" s="14"/>
      <c r="CSV17" s="14"/>
      <c r="CSW17" s="14"/>
      <c r="CSX17" s="14"/>
      <c r="CSY17" s="14"/>
      <c r="CSZ17" s="14"/>
      <c r="CTA17" s="14"/>
      <c r="CTB17" s="14"/>
      <c r="CTC17" s="14"/>
      <c r="CTD17" s="14"/>
      <c r="CTE17" s="14"/>
      <c r="CTF17" s="14"/>
      <c r="CTG17" s="14"/>
      <c r="CTH17" s="14"/>
      <c r="CTI17" s="14"/>
      <c r="CTJ17" s="14"/>
      <c r="CTK17" s="14"/>
      <c r="CTL17" s="14"/>
      <c r="CTM17" s="14"/>
      <c r="CTN17" s="14"/>
      <c r="CTO17" s="14"/>
      <c r="CTP17" s="14"/>
      <c r="CTQ17" s="14"/>
      <c r="CTR17" s="14"/>
      <c r="CTS17" s="14"/>
      <c r="CTT17" s="14"/>
      <c r="CTU17" s="14"/>
      <c r="CTV17" s="14"/>
      <c r="CTW17" s="14"/>
      <c r="CTX17" s="14"/>
      <c r="CTY17" s="14"/>
      <c r="CTZ17" s="14"/>
      <c r="CUA17" s="14"/>
      <c r="CUB17" s="14"/>
      <c r="CUC17" s="14"/>
      <c r="CUD17" s="14"/>
      <c r="CUE17" s="14"/>
      <c r="CUF17" s="14"/>
    </row>
    <row r="18" spans="1:2580" s="19" customFormat="1" ht="20" customHeight="1">
      <c r="A18"/>
      <c r="B18"/>
      <c r="C18" s="53" t="s">
        <v>27</v>
      </c>
      <c r="D18" s="98">
        <v>2600</v>
      </c>
      <c r="E18" s="178">
        <f>SUMIF(Jan!$E$2:$E$153,Master!$C18,Jan!$G$2:$G$153)-SUMIF(Jan!$E$2:$E$153,Master!$C18,Jan!$F$2:$F$153)</f>
        <v>0</v>
      </c>
      <c r="F18" s="178">
        <f>SUMIF(Feb!$E$2:$E$149,Master!$C18,Feb!$G$2:$G$149)-SUMIF(Feb!$E$2:$E$149,Master!$C18,Feb!$F$2:$F$149)</f>
        <v>0</v>
      </c>
      <c r="G18" s="178">
        <f>SUMIF(Mar!$E$2:$E$159,Master!$C18,Mar!$G$2:$G$159)-SUMIF(Mar!$E$2:$E$159,Master!$C18,Mar!$F$2:$F$159)</f>
        <v>0</v>
      </c>
      <c r="H18" s="178">
        <f>-SUMIF(Apr!$E$2:$E$152,Master!$C18,Apr!$F$2:$F$152)+SUMIF(Apr!$E$2:$E$152,Master!$C18,Apr!$G$2:$G$152)</f>
        <v>0</v>
      </c>
      <c r="I18" s="178">
        <f>SUMIF(May!$E$2:$E$152,Master!$C18,May!$F$2:$F$152)-SUMIF(May!$E$2:$E$152,Master!$C18,May!$G$2:$G$152)</f>
        <v>0</v>
      </c>
      <c r="J18" s="178">
        <f>SUMIF(Jun!$E$2:$E$152,Master!$C18,Jun!$F$2:$F$152)-SUMIF(Jun!$E$2:$E$152,Master!$C18,Jun!$G$2:$G$152)</f>
        <v>0</v>
      </c>
      <c r="K18" s="178">
        <f>SUMIF(Jul!$E$2:$E$152,Master!$C18,Jul!$F$2:$F$152)-SUMIF(Jul!$E$2:$E$152,Master!$C18,Jul!$G$2:$G$152)</f>
        <v>0</v>
      </c>
      <c r="L18" s="178">
        <f>SUMIF(Aug!$E$2:$E$152,Master!$C18,Aug!$F$2:$F$152)-SUMIF(Aug!$E$2:$E$152,Master!$C18,Aug!$G$2:$G$152)</f>
        <v>0</v>
      </c>
      <c r="M18" s="178">
        <f>SUMIF(Sept!$E$2:$E$152,Master!$C18,Sept!$F$2:$F$152)-SUMIF(Sept!$E$2:$E$152,Master!$C18,Sept!$G$2:$G$152)</f>
        <v>0</v>
      </c>
      <c r="N18" s="178">
        <f>SUMIF(Oct!$E$2:$E$152,Master!$C18,Oct!$F$2:$F$152)-SUMIF(Oct!$E$2:$E$152,Master!$C18,Oct!$G$2:$G$152)</f>
        <v>0</v>
      </c>
      <c r="O18" s="178">
        <f>SUMIF(Nov!$E$2:$E$152,Master!$C18,Nov!$F$2:$F$152)-SUMIF(Nov!$E$2:$E$152,Master!$C18,Nov!$G$2:$G$152)</f>
        <v>0</v>
      </c>
      <c r="P18" s="179">
        <f>SUMIF(Dec!$E$2:$E$152,Master!$C18,Dec!$F$2:$F$152)-SUMIF(Dec!$E$2:$E$152,Master!$C18,Dec!$G$2:$G$152)</f>
        <v>0</v>
      </c>
      <c r="Q18" s="14"/>
      <c r="R18"/>
      <c r="S18"/>
      <c r="T18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  <c r="ALZ18" s="14"/>
      <c r="AMA18" s="14"/>
      <c r="AMB18" s="14"/>
      <c r="AMC18" s="14"/>
      <c r="AMD18" s="14"/>
      <c r="AME18" s="14"/>
      <c r="AMF18" s="14"/>
      <c r="AMG18" s="14"/>
      <c r="AMH18" s="14"/>
      <c r="AMI18" s="14"/>
      <c r="AMJ18" s="14"/>
      <c r="AMK18" s="14"/>
      <c r="AML18" s="14"/>
      <c r="AMM18" s="14"/>
      <c r="AMN18" s="14"/>
      <c r="AMO18" s="14"/>
      <c r="AMP18" s="14"/>
      <c r="AMQ18" s="14"/>
      <c r="AMR18" s="14"/>
      <c r="AMS18" s="14"/>
      <c r="AMT18" s="14"/>
      <c r="AMU18" s="14"/>
      <c r="AMV18" s="14"/>
      <c r="AMW18" s="14"/>
      <c r="AMX18" s="14"/>
      <c r="AMY18" s="14"/>
      <c r="AMZ18" s="14"/>
      <c r="ANA18" s="14"/>
      <c r="ANB18" s="14"/>
      <c r="ANC18" s="14"/>
      <c r="AND18" s="14"/>
      <c r="ANE18" s="14"/>
      <c r="ANF18" s="14"/>
      <c r="ANG18" s="14"/>
      <c r="ANH18" s="14"/>
      <c r="ANI18" s="14"/>
      <c r="ANJ18" s="14"/>
      <c r="ANK18" s="14"/>
      <c r="ANL18" s="14"/>
      <c r="ANM18" s="14"/>
      <c r="ANN18" s="14"/>
      <c r="ANO18" s="14"/>
      <c r="ANP18" s="14"/>
      <c r="ANQ18" s="14"/>
      <c r="ANR18" s="14"/>
      <c r="ANS18" s="14"/>
      <c r="ANT18" s="14"/>
      <c r="ANU18" s="14"/>
      <c r="ANV18" s="14"/>
      <c r="ANW18" s="14"/>
      <c r="ANX18" s="14"/>
      <c r="ANY18" s="14"/>
      <c r="ANZ18" s="14"/>
      <c r="AOA18" s="14"/>
      <c r="AOB18" s="14"/>
      <c r="AOC18" s="14"/>
      <c r="AOD18" s="14"/>
      <c r="AOE18" s="14"/>
      <c r="AOF18" s="14"/>
      <c r="AOG18" s="14"/>
      <c r="AOH18" s="14"/>
      <c r="AOI18" s="14"/>
      <c r="AOJ18" s="14"/>
      <c r="AOK18" s="14"/>
      <c r="AOL18" s="14"/>
      <c r="AOM18" s="14"/>
      <c r="AON18" s="14"/>
      <c r="AOO18" s="14"/>
      <c r="AOP18" s="14"/>
      <c r="AOQ18" s="14"/>
      <c r="AOR18" s="14"/>
      <c r="AOS18" s="14"/>
      <c r="AOT18" s="14"/>
      <c r="AOU18" s="14"/>
      <c r="AOV18" s="14"/>
      <c r="AOW18" s="14"/>
      <c r="AOX18" s="14"/>
      <c r="AOY18" s="14"/>
      <c r="AOZ18" s="14"/>
      <c r="APA18" s="14"/>
      <c r="APB18" s="14"/>
      <c r="APC18" s="14"/>
      <c r="APD18" s="14"/>
      <c r="APE18" s="14"/>
      <c r="APF18" s="14"/>
      <c r="APG18" s="14"/>
      <c r="APH18" s="14"/>
      <c r="API18" s="14"/>
      <c r="APJ18" s="14"/>
      <c r="APK18" s="14"/>
      <c r="APL18" s="14"/>
      <c r="APM18" s="14"/>
      <c r="APN18" s="14"/>
      <c r="APO18" s="14"/>
      <c r="APP18" s="14"/>
      <c r="APQ18" s="14"/>
      <c r="APR18" s="14"/>
      <c r="APS18" s="14"/>
      <c r="APT18" s="14"/>
      <c r="APU18" s="14"/>
      <c r="APV18" s="14"/>
      <c r="APW18" s="14"/>
      <c r="APX18" s="14"/>
      <c r="APY18" s="14"/>
      <c r="APZ18" s="14"/>
      <c r="AQA18" s="14"/>
      <c r="AQB18" s="14"/>
      <c r="AQC18" s="14"/>
      <c r="AQD18" s="14"/>
      <c r="AQE18" s="14"/>
      <c r="AQF18" s="14"/>
      <c r="AQG18" s="14"/>
      <c r="AQH18" s="14"/>
      <c r="AQI18" s="14"/>
      <c r="AQJ18" s="14"/>
      <c r="AQK18" s="14"/>
      <c r="AQL18" s="14"/>
      <c r="AQM18" s="14"/>
      <c r="AQN18" s="14"/>
      <c r="AQO18" s="14"/>
      <c r="AQP18" s="14"/>
      <c r="AQQ18" s="14"/>
      <c r="AQR18" s="14"/>
      <c r="AQS18" s="14"/>
      <c r="AQT18" s="14"/>
      <c r="AQU18" s="14"/>
      <c r="AQV18" s="14"/>
      <c r="AQW18" s="14"/>
      <c r="AQX18" s="14"/>
      <c r="AQY18" s="14"/>
      <c r="AQZ18" s="14"/>
      <c r="ARA18" s="14"/>
      <c r="ARB18" s="14"/>
      <c r="ARC18" s="14"/>
      <c r="ARD18" s="14"/>
      <c r="ARE18" s="14"/>
      <c r="ARF18" s="14"/>
      <c r="ARG18" s="14"/>
      <c r="ARH18" s="14"/>
      <c r="ARI18" s="14"/>
      <c r="ARJ18" s="14"/>
      <c r="ARK18" s="14"/>
      <c r="ARL18" s="14"/>
      <c r="ARM18" s="14"/>
      <c r="ARN18" s="14"/>
      <c r="ARO18" s="14"/>
      <c r="ARP18" s="14"/>
      <c r="ARQ18" s="14"/>
      <c r="ARR18" s="14"/>
      <c r="ARS18" s="14"/>
      <c r="ART18" s="14"/>
      <c r="ARU18" s="14"/>
      <c r="ARV18" s="14"/>
      <c r="ARW18" s="14"/>
      <c r="ARX18" s="14"/>
      <c r="ARY18" s="14"/>
      <c r="ARZ18" s="14"/>
      <c r="ASA18" s="14"/>
      <c r="ASB18" s="14"/>
      <c r="ASC18" s="14"/>
      <c r="ASD18" s="14"/>
      <c r="ASE18" s="14"/>
      <c r="ASF18" s="14"/>
      <c r="ASG18" s="14"/>
      <c r="ASH18" s="14"/>
      <c r="ASI18" s="14"/>
      <c r="ASJ18" s="14"/>
      <c r="ASK18" s="14"/>
      <c r="ASL18" s="14"/>
      <c r="ASM18" s="14"/>
      <c r="ASN18" s="14"/>
      <c r="ASO18" s="14"/>
      <c r="ASP18" s="14"/>
      <c r="ASQ18" s="14"/>
      <c r="ASR18" s="14"/>
      <c r="ASS18" s="14"/>
      <c r="AST18" s="14"/>
      <c r="ASU18" s="14"/>
      <c r="ASV18" s="14"/>
      <c r="ASW18" s="14"/>
      <c r="ASX18" s="14"/>
      <c r="ASY18" s="14"/>
      <c r="ASZ18" s="14"/>
      <c r="ATA18" s="14"/>
      <c r="ATB18" s="14"/>
      <c r="ATC18" s="14"/>
      <c r="ATD18" s="14"/>
      <c r="ATE18" s="14"/>
      <c r="ATF18" s="14"/>
      <c r="ATG18" s="14"/>
      <c r="ATH18" s="14"/>
      <c r="ATI18" s="14"/>
      <c r="ATJ18" s="14"/>
      <c r="ATK18" s="14"/>
      <c r="ATL18" s="14"/>
      <c r="ATM18" s="14"/>
      <c r="ATN18" s="14"/>
      <c r="ATO18" s="14"/>
      <c r="ATP18" s="14"/>
      <c r="ATQ18" s="14"/>
      <c r="ATR18" s="14"/>
      <c r="ATS18" s="14"/>
      <c r="ATT18" s="14"/>
      <c r="ATU18" s="14"/>
      <c r="ATV18" s="14"/>
      <c r="ATW18" s="14"/>
      <c r="ATX18" s="14"/>
      <c r="ATY18" s="14"/>
      <c r="ATZ18" s="14"/>
      <c r="AUA18" s="14"/>
      <c r="AUB18" s="14"/>
      <c r="AUC18" s="14"/>
      <c r="AUD18" s="14"/>
      <c r="AUE18" s="14"/>
      <c r="AUF18" s="14"/>
      <c r="AUG18" s="14"/>
      <c r="AUH18" s="14"/>
      <c r="AUI18" s="14"/>
      <c r="AUJ18" s="14"/>
      <c r="AUK18" s="14"/>
      <c r="AUL18" s="14"/>
      <c r="AUM18" s="14"/>
      <c r="AUN18" s="14"/>
      <c r="AUO18" s="14"/>
      <c r="AUP18" s="14"/>
      <c r="AUQ18" s="14"/>
      <c r="AUR18" s="14"/>
      <c r="AUS18" s="14"/>
      <c r="AUT18" s="14"/>
      <c r="AUU18" s="14"/>
      <c r="AUV18" s="14"/>
      <c r="AUW18" s="14"/>
      <c r="AUX18" s="14"/>
      <c r="AUY18" s="14"/>
      <c r="AUZ18" s="14"/>
      <c r="AVA18" s="14"/>
      <c r="AVB18" s="14"/>
      <c r="AVC18" s="14"/>
      <c r="AVD18" s="14"/>
      <c r="AVE18" s="14"/>
      <c r="AVF18" s="14"/>
      <c r="AVG18" s="14"/>
      <c r="AVH18" s="14"/>
      <c r="AVI18" s="14"/>
      <c r="AVJ18" s="14"/>
      <c r="AVK18" s="14"/>
      <c r="AVL18" s="14"/>
      <c r="AVM18" s="14"/>
      <c r="AVN18" s="14"/>
      <c r="AVO18" s="14"/>
      <c r="AVP18" s="14"/>
      <c r="AVQ18" s="14"/>
      <c r="AVR18" s="14"/>
      <c r="AVS18" s="14"/>
      <c r="AVT18" s="14"/>
      <c r="AVU18" s="14"/>
      <c r="AVV18" s="14"/>
      <c r="AVW18" s="14"/>
      <c r="AVX18" s="14"/>
      <c r="AVY18" s="14"/>
      <c r="AVZ18" s="14"/>
      <c r="AWA18" s="14"/>
      <c r="AWB18" s="14"/>
      <c r="AWC18" s="14"/>
      <c r="AWD18" s="14"/>
      <c r="AWE18" s="14"/>
      <c r="AWF18" s="14"/>
      <c r="AWG18" s="14"/>
      <c r="AWH18" s="14"/>
      <c r="AWI18" s="14"/>
      <c r="AWJ18" s="14"/>
      <c r="AWK18" s="14"/>
      <c r="AWL18" s="14"/>
      <c r="AWM18" s="14"/>
      <c r="AWN18" s="14"/>
      <c r="AWO18" s="14"/>
      <c r="AWP18" s="14"/>
      <c r="AWQ18" s="14"/>
      <c r="AWR18" s="14"/>
      <c r="AWS18" s="14"/>
      <c r="AWT18" s="14"/>
      <c r="AWU18" s="14"/>
      <c r="AWV18" s="14"/>
      <c r="AWW18" s="14"/>
      <c r="AWX18" s="14"/>
      <c r="AWY18" s="14"/>
      <c r="AWZ18" s="14"/>
      <c r="AXA18" s="14"/>
      <c r="AXB18" s="14"/>
      <c r="AXC18" s="14"/>
      <c r="AXD18" s="14"/>
      <c r="AXE18" s="14"/>
      <c r="AXF18" s="14"/>
      <c r="AXG18" s="14"/>
      <c r="AXH18" s="14"/>
      <c r="AXI18" s="14"/>
      <c r="AXJ18" s="14"/>
      <c r="AXK18" s="14"/>
      <c r="AXL18" s="14"/>
      <c r="AXM18" s="14"/>
      <c r="AXN18" s="14"/>
      <c r="AXO18" s="14"/>
      <c r="AXP18" s="14"/>
      <c r="AXQ18" s="14"/>
      <c r="AXR18" s="14"/>
      <c r="AXS18" s="14"/>
      <c r="AXT18" s="14"/>
      <c r="AXU18" s="14"/>
      <c r="AXV18" s="14"/>
      <c r="AXW18" s="14"/>
      <c r="AXX18" s="14"/>
      <c r="AXY18" s="14"/>
      <c r="AXZ18" s="14"/>
      <c r="AYA18" s="14"/>
      <c r="AYB18" s="14"/>
      <c r="AYC18" s="14"/>
      <c r="AYD18" s="14"/>
      <c r="AYE18" s="14"/>
      <c r="AYF18" s="14"/>
      <c r="AYG18" s="14"/>
      <c r="AYH18" s="14"/>
      <c r="AYI18" s="14"/>
      <c r="AYJ18" s="14"/>
      <c r="AYK18" s="14"/>
      <c r="AYL18" s="14"/>
      <c r="AYM18" s="14"/>
      <c r="AYN18" s="14"/>
      <c r="AYO18" s="14"/>
      <c r="AYP18" s="14"/>
      <c r="AYQ18" s="14"/>
      <c r="AYR18" s="14"/>
      <c r="AYS18" s="14"/>
      <c r="AYT18" s="14"/>
      <c r="AYU18" s="14"/>
      <c r="AYV18" s="14"/>
      <c r="AYW18" s="14"/>
      <c r="AYX18" s="14"/>
      <c r="AYY18" s="14"/>
      <c r="AYZ18" s="14"/>
      <c r="AZA18" s="14"/>
      <c r="AZB18" s="14"/>
      <c r="AZC18" s="14"/>
      <c r="AZD18" s="14"/>
      <c r="AZE18" s="14"/>
      <c r="AZF18" s="14"/>
      <c r="AZG18" s="14"/>
      <c r="AZH18" s="14"/>
      <c r="AZI18" s="14"/>
      <c r="AZJ18" s="14"/>
      <c r="AZK18" s="14"/>
      <c r="AZL18" s="14"/>
      <c r="AZM18" s="14"/>
      <c r="AZN18" s="14"/>
      <c r="AZO18" s="14"/>
      <c r="AZP18" s="14"/>
      <c r="AZQ18" s="14"/>
      <c r="AZR18" s="14"/>
      <c r="AZS18" s="14"/>
      <c r="AZT18" s="14"/>
      <c r="AZU18" s="14"/>
      <c r="AZV18" s="14"/>
      <c r="AZW18" s="14"/>
      <c r="AZX18" s="14"/>
      <c r="AZY18" s="14"/>
      <c r="AZZ18" s="14"/>
      <c r="BAA18" s="14"/>
      <c r="BAB18" s="14"/>
      <c r="BAC18" s="14"/>
      <c r="BAD18" s="14"/>
      <c r="BAE18" s="14"/>
      <c r="BAF18" s="14"/>
      <c r="BAG18" s="14"/>
      <c r="BAH18" s="14"/>
      <c r="BAI18" s="14"/>
      <c r="BAJ18" s="14"/>
      <c r="BAK18" s="14"/>
      <c r="BAL18" s="14"/>
      <c r="BAM18" s="14"/>
      <c r="BAN18" s="14"/>
      <c r="BAO18" s="14"/>
      <c r="BAP18" s="14"/>
      <c r="BAQ18" s="14"/>
      <c r="BAR18" s="14"/>
      <c r="BAS18" s="14"/>
      <c r="BAT18" s="14"/>
      <c r="BAU18" s="14"/>
      <c r="BAV18" s="14"/>
      <c r="BAW18" s="14"/>
      <c r="BAX18" s="14"/>
      <c r="BAY18" s="14"/>
      <c r="BAZ18" s="14"/>
      <c r="BBA18" s="14"/>
      <c r="BBB18" s="14"/>
      <c r="BBC18" s="14"/>
      <c r="BBD18" s="14"/>
      <c r="BBE18" s="14"/>
      <c r="BBF18" s="14"/>
      <c r="BBG18" s="14"/>
      <c r="BBH18" s="14"/>
      <c r="BBI18" s="14"/>
      <c r="BBJ18" s="14"/>
      <c r="BBK18" s="14"/>
      <c r="BBL18" s="14"/>
      <c r="BBM18" s="14"/>
      <c r="BBN18" s="14"/>
      <c r="BBO18" s="14"/>
      <c r="BBP18" s="14"/>
      <c r="BBQ18" s="14"/>
      <c r="BBR18" s="14"/>
      <c r="BBS18" s="14"/>
      <c r="BBT18" s="14"/>
      <c r="BBU18" s="14"/>
      <c r="BBV18" s="14"/>
      <c r="BBW18" s="14"/>
      <c r="BBX18" s="14"/>
      <c r="BBY18" s="14"/>
      <c r="BBZ18" s="14"/>
      <c r="BCA18" s="14"/>
      <c r="BCB18" s="14"/>
      <c r="BCC18" s="14"/>
      <c r="BCD18" s="14"/>
      <c r="BCE18" s="14"/>
      <c r="BCF18" s="14"/>
      <c r="BCG18" s="14"/>
      <c r="BCH18" s="14"/>
      <c r="BCI18" s="14"/>
      <c r="BCJ18" s="14"/>
      <c r="BCK18" s="14"/>
      <c r="BCL18" s="14"/>
      <c r="BCM18" s="14"/>
      <c r="BCN18" s="14"/>
      <c r="BCO18" s="14"/>
      <c r="BCP18" s="14"/>
      <c r="BCQ18" s="14"/>
      <c r="BCR18" s="14"/>
      <c r="BCS18" s="14"/>
      <c r="BCT18" s="14"/>
      <c r="BCU18" s="14"/>
      <c r="BCV18" s="14"/>
      <c r="BCW18" s="14"/>
      <c r="BCX18" s="14"/>
      <c r="BCY18" s="14"/>
      <c r="BCZ18" s="14"/>
      <c r="BDA18" s="14"/>
      <c r="BDB18" s="14"/>
      <c r="BDC18" s="14"/>
      <c r="BDD18" s="14"/>
      <c r="BDE18" s="14"/>
      <c r="BDF18" s="14"/>
      <c r="BDG18" s="14"/>
      <c r="BDH18" s="14"/>
      <c r="BDI18" s="14"/>
      <c r="BDJ18" s="14"/>
      <c r="BDK18" s="14"/>
      <c r="BDL18" s="14"/>
      <c r="BDM18" s="14"/>
      <c r="BDN18" s="14"/>
      <c r="BDO18" s="14"/>
      <c r="BDP18" s="14"/>
      <c r="BDQ18" s="14"/>
      <c r="BDR18" s="14"/>
      <c r="BDS18" s="14"/>
      <c r="BDT18" s="14"/>
      <c r="BDU18" s="14"/>
      <c r="BDV18" s="14"/>
      <c r="BDW18" s="14"/>
      <c r="BDX18" s="14"/>
      <c r="BDY18" s="14"/>
      <c r="BDZ18" s="14"/>
      <c r="BEA18" s="14"/>
      <c r="BEB18" s="14"/>
      <c r="BEC18" s="14"/>
      <c r="BED18" s="14"/>
      <c r="BEE18" s="14"/>
      <c r="BEF18" s="14"/>
      <c r="BEG18" s="14"/>
      <c r="BEH18" s="14"/>
      <c r="BEI18" s="14"/>
      <c r="BEJ18" s="14"/>
      <c r="BEK18" s="14"/>
      <c r="BEL18" s="14"/>
      <c r="BEM18" s="14"/>
      <c r="BEN18" s="14"/>
      <c r="BEO18" s="14"/>
      <c r="BEP18" s="14"/>
      <c r="BEQ18" s="14"/>
      <c r="BER18" s="14"/>
      <c r="BES18" s="14"/>
      <c r="BET18" s="14"/>
      <c r="BEU18" s="14"/>
      <c r="BEV18" s="14"/>
      <c r="BEW18" s="14"/>
      <c r="BEX18" s="14"/>
      <c r="BEY18" s="14"/>
      <c r="BEZ18" s="14"/>
      <c r="BFA18" s="14"/>
      <c r="BFB18" s="14"/>
      <c r="BFC18" s="14"/>
      <c r="BFD18" s="14"/>
      <c r="BFE18" s="14"/>
      <c r="BFF18" s="14"/>
      <c r="BFG18" s="14"/>
      <c r="BFH18" s="14"/>
      <c r="BFI18" s="14"/>
      <c r="BFJ18" s="14"/>
      <c r="BFK18" s="14"/>
      <c r="BFL18" s="14"/>
      <c r="BFM18" s="14"/>
      <c r="BFN18" s="14"/>
      <c r="BFO18" s="14"/>
      <c r="BFP18" s="14"/>
      <c r="BFQ18" s="14"/>
      <c r="BFR18" s="14"/>
      <c r="BFS18" s="14"/>
      <c r="BFT18" s="14"/>
      <c r="BFU18" s="14"/>
      <c r="BFV18" s="14"/>
      <c r="BFW18" s="14"/>
      <c r="BFX18" s="14"/>
      <c r="BFY18" s="14"/>
      <c r="BFZ18" s="14"/>
      <c r="BGA18" s="14"/>
      <c r="BGB18" s="14"/>
      <c r="BGC18" s="14"/>
      <c r="BGD18" s="14"/>
      <c r="BGE18" s="14"/>
      <c r="BGF18" s="14"/>
      <c r="BGG18" s="14"/>
      <c r="BGH18" s="14"/>
      <c r="BGI18" s="14"/>
      <c r="BGJ18" s="14"/>
      <c r="BGK18" s="14"/>
      <c r="BGL18" s="14"/>
      <c r="BGM18" s="14"/>
      <c r="BGN18" s="14"/>
      <c r="BGO18" s="14"/>
      <c r="BGP18" s="14"/>
      <c r="BGQ18" s="14"/>
      <c r="BGR18" s="14"/>
      <c r="BGS18" s="14"/>
      <c r="BGT18" s="14"/>
      <c r="BGU18" s="14"/>
      <c r="BGV18" s="14"/>
      <c r="BGW18" s="14"/>
      <c r="BGX18" s="14"/>
      <c r="BGY18" s="14"/>
      <c r="BGZ18" s="14"/>
      <c r="BHA18" s="14"/>
      <c r="BHB18" s="14"/>
      <c r="BHC18" s="14"/>
      <c r="BHD18" s="14"/>
      <c r="BHE18" s="14"/>
      <c r="BHF18" s="14"/>
      <c r="BHG18" s="14"/>
      <c r="BHH18" s="14"/>
      <c r="BHI18" s="14"/>
      <c r="BHJ18" s="14"/>
      <c r="BHK18" s="14"/>
      <c r="BHL18" s="14"/>
      <c r="BHM18" s="14"/>
      <c r="BHN18" s="14"/>
      <c r="BHO18" s="14"/>
      <c r="BHP18" s="14"/>
      <c r="BHQ18" s="14"/>
      <c r="BHR18" s="14"/>
      <c r="BHS18" s="14"/>
      <c r="BHT18" s="14"/>
      <c r="BHU18" s="14"/>
      <c r="BHV18" s="14"/>
      <c r="BHW18" s="14"/>
      <c r="BHX18" s="14"/>
      <c r="BHY18" s="14"/>
      <c r="BHZ18" s="14"/>
      <c r="BIA18" s="14"/>
      <c r="BIB18" s="14"/>
      <c r="BIC18" s="14"/>
      <c r="BID18" s="14"/>
      <c r="BIE18" s="14"/>
      <c r="BIF18" s="14"/>
      <c r="BIG18" s="14"/>
      <c r="BIH18" s="14"/>
      <c r="BII18" s="14"/>
      <c r="BIJ18" s="14"/>
      <c r="BIK18" s="14"/>
      <c r="BIL18" s="14"/>
      <c r="BIM18" s="14"/>
      <c r="BIN18" s="14"/>
      <c r="BIO18" s="14"/>
      <c r="BIP18" s="14"/>
      <c r="BIQ18" s="14"/>
      <c r="BIR18" s="14"/>
      <c r="BIS18" s="14"/>
      <c r="BIT18" s="14"/>
      <c r="BIU18" s="14"/>
      <c r="BIV18" s="14"/>
      <c r="BIW18" s="14"/>
      <c r="BIX18" s="14"/>
      <c r="BIY18" s="14"/>
      <c r="BIZ18" s="14"/>
      <c r="BJA18" s="14"/>
      <c r="BJB18" s="14"/>
      <c r="BJC18" s="14"/>
      <c r="BJD18" s="14"/>
      <c r="BJE18" s="14"/>
      <c r="BJF18" s="14"/>
      <c r="BJG18" s="14"/>
      <c r="BJH18" s="14"/>
      <c r="BJI18" s="14"/>
      <c r="BJJ18" s="14"/>
      <c r="BJK18" s="14"/>
      <c r="BJL18" s="14"/>
      <c r="BJM18" s="14"/>
      <c r="BJN18" s="14"/>
      <c r="BJO18" s="14"/>
      <c r="BJP18" s="14"/>
      <c r="BJQ18" s="14"/>
      <c r="BJR18" s="14"/>
      <c r="BJS18" s="14"/>
      <c r="BJT18" s="14"/>
      <c r="BJU18" s="14"/>
      <c r="BJV18" s="14"/>
      <c r="BJW18" s="14"/>
      <c r="BJX18" s="14"/>
      <c r="BJY18" s="14"/>
      <c r="BJZ18" s="14"/>
      <c r="BKA18" s="14"/>
      <c r="BKB18" s="14"/>
      <c r="BKC18" s="14"/>
      <c r="BKD18" s="14"/>
      <c r="BKE18" s="14"/>
      <c r="BKF18" s="14"/>
      <c r="BKG18" s="14"/>
      <c r="BKH18" s="14"/>
      <c r="BKI18" s="14"/>
      <c r="BKJ18" s="14"/>
      <c r="BKK18" s="14"/>
      <c r="BKL18" s="14"/>
      <c r="BKM18" s="14"/>
      <c r="BKN18" s="14"/>
      <c r="BKO18" s="14"/>
      <c r="BKP18" s="14"/>
      <c r="BKQ18" s="14"/>
      <c r="BKR18" s="14"/>
      <c r="BKS18" s="14"/>
      <c r="BKT18" s="14"/>
      <c r="BKU18" s="14"/>
      <c r="BKV18" s="14"/>
      <c r="BKW18" s="14"/>
      <c r="BKX18" s="14"/>
      <c r="BKY18" s="14"/>
      <c r="BKZ18" s="14"/>
      <c r="BLA18" s="14"/>
      <c r="BLB18" s="14"/>
      <c r="BLC18" s="14"/>
      <c r="BLD18" s="14"/>
      <c r="BLE18" s="14"/>
      <c r="BLF18" s="14"/>
      <c r="BLG18" s="14"/>
      <c r="BLH18" s="14"/>
      <c r="BLI18" s="14"/>
      <c r="BLJ18" s="14"/>
      <c r="BLK18" s="14"/>
      <c r="BLL18" s="14"/>
      <c r="BLM18" s="14"/>
      <c r="BLN18" s="14"/>
      <c r="BLO18" s="14"/>
      <c r="BLP18" s="14"/>
      <c r="BLQ18" s="14"/>
      <c r="BLR18" s="14"/>
      <c r="BLS18" s="14"/>
      <c r="BLT18" s="14"/>
      <c r="BLU18" s="14"/>
      <c r="BLV18" s="14"/>
      <c r="BLW18" s="14"/>
      <c r="BLX18" s="14"/>
      <c r="BLY18" s="14"/>
      <c r="BLZ18" s="14"/>
      <c r="BMA18" s="14"/>
      <c r="BMB18" s="14"/>
      <c r="BMC18" s="14"/>
      <c r="BMD18" s="14"/>
      <c r="BME18" s="14"/>
      <c r="BMF18" s="14"/>
      <c r="BMG18" s="14"/>
      <c r="BMH18" s="14"/>
      <c r="BMI18" s="14"/>
      <c r="BMJ18" s="14"/>
      <c r="BMK18" s="14"/>
      <c r="BML18" s="14"/>
      <c r="BMM18" s="14"/>
      <c r="BMN18" s="14"/>
      <c r="BMO18" s="14"/>
      <c r="BMP18" s="14"/>
      <c r="BMQ18" s="14"/>
      <c r="BMR18" s="14"/>
      <c r="BMS18" s="14"/>
      <c r="BMT18" s="14"/>
      <c r="BMU18" s="14"/>
      <c r="BMV18" s="14"/>
      <c r="BMW18" s="14"/>
      <c r="BMX18" s="14"/>
      <c r="BMY18" s="14"/>
      <c r="BMZ18" s="14"/>
      <c r="BNA18" s="14"/>
      <c r="BNB18" s="14"/>
      <c r="BNC18" s="14"/>
      <c r="BND18" s="14"/>
      <c r="BNE18" s="14"/>
      <c r="BNF18" s="14"/>
      <c r="BNG18" s="14"/>
      <c r="BNH18" s="14"/>
      <c r="BNI18" s="14"/>
      <c r="BNJ18" s="14"/>
      <c r="BNK18" s="14"/>
      <c r="BNL18" s="14"/>
      <c r="BNM18" s="14"/>
      <c r="BNN18" s="14"/>
      <c r="BNO18" s="14"/>
      <c r="BNP18" s="14"/>
      <c r="BNQ18" s="14"/>
      <c r="BNR18" s="14"/>
      <c r="BNS18" s="14"/>
      <c r="BNT18" s="14"/>
      <c r="BNU18" s="14"/>
      <c r="BNV18" s="14"/>
      <c r="BNW18" s="14"/>
      <c r="BNX18" s="14"/>
      <c r="BNY18" s="14"/>
      <c r="BNZ18" s="14"/>
      <c r="BOA18" s="14"/>
      <c r="BOB18" s="14"/>
      <c r="BOC18" s="14"/>
      <c r="BOD18" s="14"/>
      <c r="BOE18" s="14"/>
      <c r="BOF18" s="14"/>
      <c r="BOG18" s="14"/>
      <c r="BOH18" s="14"/>
      <c r="BOI18" s="14"/>
      <c r="BOJ18" s="14"/>
      <c r="BOK18" s="14"/>
      <c r="BOL18" s="14"/>
      <c r="BOM18" s="14"/>
      <c r="BON18" s="14"/>
      <c r="BOO18" s="14"/>
      <c r="BOP18" s="14"/>
      <c r="BOQ18" s="14"/>
      <c r="BOR18" s="14"/>
      <c r="BOS18" s="14"/>
      <c r="BOT18" s="14"/>
      <c r="BOU18" s="14"/>
      <c r="BOV18" s="14"/>
      <c r="BOW18" s="14"/>
      <c r="BOX18" s="14"/>
      <c r="BOY18" s="14"/>
      <c r="BOZ18" s="14"/>
      <c r="BPA18" s="14"/>
      <c r="BPB18" s="14"/>
      <c r="BPC18" s="14"/>
      <c r="BPD18" s="14"/>
      <c r="BPE18" s="14"/>
      <c r="BPF18" s="14"/>
      <c r="BPG18" s="14"/>
      <c r="BPH18" s="14"/>
      <c r="BPI18" s="14"/>
      <c r="BPJ18" s="14"/>
      <c r="BPK18" s="14"/>
      <c r="BPL18" s="14"/>
      <c r="BPM18" s="14"/>
      <c r="BPN18" s="14"/>
      <c r="BPO18" s="14"/>
      <c r="BPP18" s="14"/>
      <c r="BPQ18" s="14"/>
      <c r="BPR18" s="14"/>
      <c r="BPS18" s="14"/>
      <c r="BPT18" s="14"/>
      <c r="BPU18" s="14"/>
      <c r="BPV18" s="14"/>
      <c r="BPW18" s="14"/>
      <c r="BPX18" s="14"/>
      <c r="BPY18" s="14"/>
      <c r="BPZ18" s="14"/>
      <c r="BQA18" s="14"/>
      <c r="BQB18" s="14"/>
      <c r="BQC18" s="14"/>
      <c r="BQD18" s="14"/>
      <c r="BQE18" s="14"/>
      <c r="BQF18" s="14"/>
      <c r="BQG18" s="14"/>
      <c r="BQH18" s="14"/>
      <c r="BQI18" s="14"/>
      <c r="BQJ18" s="14"/>
      <c r="BQK18" s="14"/>
      <c r="BQL18" s="14"/>
      <c r="BQM18" s="14"/>
      <c r="BQN18" s="14"/>
      <c r="BQO18" s="14"/>
      <c r="BQP18" s="14"/>
      <c r="BQQ18" s="14"/>
      <c r="BQR18" s="14"/>
      <c r="BQS18" s="14"/>
      <c r="BQT18" s="14"/>
      <c r="BQU18" s="14"/>
      <c r="BQV18" s="14"/>
      <c r="BQW18" s="14"/>
      <c r="BQX18" s="14"/>
      <c r="BQY18" s="14"/>
      <c r="BQZ18" s="14"/>
      <c r="BRA18" s="14"/>
      <c r="BRB18" s="14"/>
      <c r="BRC18" s="14"/>
      <c r="BRD18" s="14"/>
      <c r="BRE18" s="14"/>
      <c r="BRF18" s="14"/>
      <c r="BRG18" s="14"/>
      <c r="BRH18" s="14"/>
      <c r="BRI18" s="14"/>
      <c r="BRJ18" s="14"/>
      <c r="BRK18" s="14"/>
      <c r="BRL18" s="14"/>
      <c r="BRM18" s="14"/>
      <c r="BRN18" s="14"/>
      <c r="BRO18" s="14"/>
      <c r="BRP18" s="14"/>
      <c r="BRQ18" s="14"/>
      <c r="BRR18" s="14"/>
      <c r="BRS18" s="14"/>
      <c r="BRT18" s="14"/>
      <c r="BRU18" s="14"/>
      <c r="BRV18" s="14"/>
      <c r="BRW18" s="14"/>
      <c r="BRX18" s="14"/>
      <c r="BRY18" s="14"/>
      <c r="BRZ18" s="14"/>
      <c r="BSA18" s="14"/>
      <c r="BSB18" s="14"/>
      <c r="BSC18" s="14"/>
      <c r="BSD18" s="14"/>
      <c r="BSE18" s="14"/>
      <c r="BSF18" s="14"/>
      <c r="BSG18" s="14"/>
      <c r="BSH18" s="14"/>
      <c r="BSI18" s="14"/>
      <c r="BSJ18" s="14"/>
      <c r="BSK18" s="14"/>
      <c r="BSL18" s="14"/>
      <c r="BSM18" s="14"/>
      <c r="BSN18" s="14"/>
      <c r="BSO18" s="14"/>
      <c r="BSP18" s="14"/>
      <c r="BSQ18" s="14"/>
      <c r="BSR18" s="14"/>
      <c r="BSS18" s="14"/>
      <c r="BST18" s="14"/>
      <c r="BSU18" s="14"/>
      <c r="BSV18" s="14"/>
      <c r="BSW18" s="14"/>
      <c r="BSX18" s="14"/>
      <c r="BSY18" s="14"/>
      <c r="BSZ18" s="14"/>
      <c r="BTA18" s="14"/>
      <c r="BTB18" s="14"/>
      <c r="BTC18" s="14"/>
      <c r="BTD18" s="14"/>
      <c r="BTE18" s="14"/>
      <c r="BTF18" s="14"/>
      <c r="BTG18" s="14"/>
      <c r="BTH18" s="14"/>
      <c r="BTI18" s="14"/>
      <c r="BTJ18" s="14"/>
      <c r="BTK18" s="14"/>
      <c r="BTL18" s="14"/>
      <c r="BTM18" s="14"/>
      <c r="BTN18" s="14"/>
      <c r="BTO18" s="14"/>
      <c r="BTP18" s="14"/>
      <c r="BTQ18" s="14"/>
      <c r="BTR18" s="14"/>
      <c r="BTS18" s="14"/>
      <c r="BTT18" s="14"/>
      <c r="BTU18" s="14"/>
      <c r="BTV18" s="14"/>
      <c r="BTW18" s="14"/>
      <c r="BTX18" s="14"/>
      <c r="BTY18" s="14"/>
      <c r="BTZ18" s="14"/>
      <c r="BUA18" s="14"/>
      <c r="BUB18" s="14"/>
      <c r="BUC18" s="14"/>
      <c r="BUD18" s="14"/>
      <c r="BUE18" s="14"/>
      <c r="BUF18" s="14"/>
      <c r="BUG18" s="14"/>
      <c r="BUH18" s="14"/>
      <c r="BUI18" s="14"/>
      <c r="BUJ18" s="14"/>
      <c r="BUK18" s="14"/>
      <c r="BUL18" s="14"/>
      <c r="BUM18" s="14"/>
      <c r="BUN18" s="14"/>
      <c r="BUO18" s="14"/>
      <c r="BUP18" s="14"/>
      <c r="BUQ18" s="14"/>
      <c r="BUR18" s="14"/>
      <c r="BUS18" s="14"/>
      <c r="BUT18" s="14"/>
      <c r="BUU18" s="14"/>
      <c r="BUV18" s="14"/>
      <c r="BUW18" s="14"/>
      <c r="BUX18" s="14"/>
      <c r="BUY18" s="14"/>
      <c r="BUZ18" s="14"/>
      <c r="BVA18" s="14"/>
      <c r="BVB18" s="14"/>
      <c r="BVC18" s="14"/>
      <c r="BVD18" s="14"/>
      <c r="BVE18" s="14"/>
      <c r="BVF18" s="14"/>
      <c r="BVG18" s="14"/>
      <c r="BVH18" s="14"/>
      <c r="BVI18" s="14"/>
      <c r="BVJ18" s="14"/>
      <c r="BVK18" s="14"/>
      <c r="BVL18" s="14"/>
      <c r="BVM18" s="14"/>
      <c r="BVN18" s="14"/>
      <c r="BVO18" s="14"/>
      <c r="BVP18" s="14"/>
      <c r="BVQ18" s="14"/>
      <c r="BVR18" s="14"/>
      <c r="BVS18" s="14"/>
      <c r="BVT18" s="14"/>
      <c r="BVU18" s="14"/>
      <c r="BVV18" s="14"/>
      <c r="BVW18" s="14"/>
      <c r="BVX18" s="14"/>
      <c r="BVY18" s="14"/>
      <c r="BVZ18" s="14"/>
      <c r="BWA18" s="14"/>
      <c r="BWB18" s="14"/>
      <c r="BWC18" s="14"/>
      <c r="BWD18" s="14"/>
      <c r="BWE18" s="14"/>
      <c r="BWF18" s="14"/>
      <c r="BWG18" s="14"/>
      <c r="BWH18" s="14"/>
      <c r="BWI18" s="14"/>
      <c r="BWJ18" s="14"/>
      <c r="BWK18" s="14"/>
      <c r="BWL18" s="14"/>
      <c r="BWM18" s="14"/>
      <c r="BWN18" s="14"/>
      <c r="BWO18" s="14"/>
      <c r="BWP18" s="14"/>
      <c r="BWQ18" s="14"/>
      <c r="BWR18" s="14"/>
      <c r="BWS18" s="14"/>
      <c r="BWT18" s="14"/>
      <c r="BWU18" s="14"/>
      <c r="BWV18" s="14"/>
      <c r="BWW18" s="14"/>
      <c r="BWX18" s="14"/>
      <c r="BWY18" s="14"/>
      <c r="BWZ18" s="14"/>
      <c r="BXA18" s="14"/>
      <c r="BXB18" s="14"/>
      <c r="BXC18" s="14"/>
      <c r="BXD18" s="14"/>
      <c r="BXE18" s="14"/>
      <c r="BXF18" s="14"/>
      <c r="BXG18" s="14"/>
      <c r="BXH18" s="14"/>
      <c r="BXI18" s="14"/>
      <c r="BXJ18" s="14"/>
      <c r="BXK18" s="14"/>
      <c r="BXL18" s="14"/>
      <c r="BXM18" s="14"/>
      <c r="BXN18" s="14"/>
      <c r="BXO18" s="14"/>
      <c r="BXP18" s="14"/>
      <c r="BXQ18" s="14"/>
      <c r="BXR18" s="14"/>
      <c r="BXS18" s="14"/>
      <c r="BXT18" s="14"/>
      <c r="BXU18" s="14"/>
      <c r="BXV18" s="14"/>
      <c r="BXW18" s="14"/>
      <c r="BXX18" s="14"/>
      <c r="BXY18" s="14"/>
      <c r="BXZ18" s="14"/>
      <c r="BYA18" s="14"/>
      <c r="BYB18" s="14"/>
      <c r="BYC18" s="14"/>
      <c r="BYD18" s="14"/>
      <c r="BYE18" s="14"/>
      <c r="BYF18" s="14"/>
      <c r="BYG18" s="14"/>
      <c r="BYH18" s="14"/>
      <c r="BYI18" s="14"/>
      <c r="BYJ18" s="14"/>
      <c r="BYK18" s="14"/>
      <c r="BYL18" s="14"/>
      <c r="BYM18" s="14"/>
      <c r="BYN18" s="14"/>
      <c r="BYO18" s="14"/>
      <c r="BYP18" s="14"/>
      <c r="BYQ18" s="14"/>
      <c r="BYR18" s="14"/>
      <c r="BYS18" s="14"/>
      <c r="BYT18" s="14"/>
      <c r="BYU18" s="14"/>
      <c r="BYV18" s="14"/>
      <c r="BYW18" s="14"/>
      <c r="BYX18" s="14"/>
      <c r="BYY18" s="14"/>
      <c r="BYZ18" s="14"/>
      <c r="BZA18" s="14"/>
      <c r="BZB18" s="14"/>
      <c r="BZC18" s="14"/>
      <c r="BZD18" s="14"/>
      <c r="BZE18" s="14"/>
      <c r="BZF18" s="14"/>
      <c r="BZG18" s="14"/>
      <c r="BZH18" s="14"/>
      <c r="BZI18" s="14"/>
      <c r="BZJ18" s="14"/>
      <c r="BZK18" s="14"/>
      <c r="BZL18" s="14"/>
      <c r="BZM18" s="14"/>
      <c r="BZN18" s="14"/>
      <c r="BZO18" s="14"/>
      <c r="BZP18" s="14"/>
      <c r="BZQ18" s="14"/>
      <c r="BZR18" s="14"/>
      <c r="BZS18" s="14"/>
      <c r="BZT18" s="14"/>
      <c r="BZU18" s="14"/>
      <c r="BZV18" s="14"/>
      <c r="BZW18" s="14"/>
      <c r="BZX18" s="14"/>
      <c r="BZY18" s="14"/>
      <c r="BZZ18" s="14"/>
      <c r="CAA18" s="14"/>
      <c r="CAB18" s="14"/>
      <c r="CAC18" s="14"/>
      <c r="CAD18" s="14"/>
      <c r="CAE18" s="14"/>
      <c r="CAF18" s="14"/>
      <c r="CAG18" s="14"/>
      <c r="CAH18" s="14"/>
      <c r="CAI18" s="14"/>
      <c r="CAJ18" s="14"/>
      <c r="CAK18" s="14"/>
      <c r="CAL18" s="14"/>
      <c r="CAM18" s="14"/>
      <c r="CAN18" s="14"/>
      <c r="CAO18" s="14"/>
      <c r="CAP18" s="14"/>
      <c r="CAQ18" s="14"/>
      <c r="CAR18" s="14"/>
      <c r="CAS18" s="14"/>
      <c r="CAT18" s="14"/>
      <c r="CAU18" s="14"/>
      <c r="CAV18" s="14"/>
      <c r="CAW18" s="14"/>
      <c r="CAX18" s="14"/>
      <c r="CAY18" s="14"/>
      <c r="CAZ18" s="14"/>
      <c r="CBA18" s="14"/>
      <c r="CBB18" s="14"/>
      <c r="CBC18" s="14"/>
      <c r="CBD18" s="14"/>
      <c r="CBE18" s="14"/>
      <c r="CBF18" s="14"/>
      <c r="CBG18" s="14"/>
      <c r="CBH18" s="14"/>
      <c r="CBI18" s="14"/>
      <c r="CBJ18" s="14"/>
      <c r="CBK18" s="14"/>
      <c r="CBL18" s="14"/>
      <c r="CBM18" s="14"/>
      <c r="CBN18" s="14"/>
      <c r="CBO18" s="14"/>
      <c r="CBP18" s="14"/>
      <c r="CBQ18" s="14"/>
      <c r="CBR18" s="14"/>
      <c r="CBS18" s="14"/>
      <c r="CBT18" s="14"/>
      <c r="CBU18" s="14"/>
      <c r="CBV18" s="14"/>
      <c r="CBW18" s="14"/>
      <c r="CBX18" s="14"/>
      <c r="CBY18" s="14"/>
      <c r="CBZ18" s="14"/>
      <c r="CCA18" s="14"/>
      <c r="CCB18" s="14"/>
      <c r="CCC18" s="14"/>
      <c r="CCD18" s="14"/>
      <c r="CCE18" s="14"/>
      <c r="CCF18" s="14"/>
      <c r="CCG18" s="14"/>
      <c r="CCH18" s="14"/>
      <c r="CCI18" s="14"/>
      <c r="CCJ18" s="14"/>
      <c r="CCK18" s="14"/>
      <c r="CCL18" s="14"/>
      <c r="CCM18" s="14"/>
      <c r="CCN18" s="14"/>
      <c r="CCO18" s="14"/>
      <c r="CCP18" s="14"/>
      <c r="CCQ18" s="14"/>
      <c r="CCR18" s="14"/>
      <c r="CCS18" s="14"/>
      <c r="CCT18" s="14"/>
      <c r="CCU18" s="14"/>
      <c r="CCV18" s="14"/>
      <c r="CCW18" s="14"/>
      <c r="CCX18" s="14"/>
      <c r="CCY18" s="14"/>
      <c r="CCZ18" s="14"/>
      <c r="CDA18" s="14"/>
      <c r="CDB18" s="14"/>
      <c r="CDC18" s="14"/>
      <c r="CDD18" s="14"/>
      <c r="CDE18" s="14"/>
      <c r="CDF18" s="14"/>
      <c r="CDG18" s="14"/>
      <c r="CDH18" s="14"/>
      <c r="CDI18" s="14"/>
      <c r="CDJ18" s="14"/>
      <c r="CDK18" s="14"/>
      <c r="CDL18" s="14"/>
      <c r="CDM18" s="14"/>
      <c r="CDN18" s="14"/>
      <c r="CDO18" s="14"/>
      <c r="CDP18" s="14"/>
      <c r="CDQ18" s="14"/>
      <c r="CDR18" s="14"/>
      <c r="CDS18" s="14"/>
      <c r="CDT18" s="14"/>
      <c r="CDU18" s="14"/>
      <c r="CDV18" s="14"/>
      <c r="CDW18" s="14"/>
      <c r="CDX18" s="14"/>
      <c r="CDY18" s="14"/>
      <c r="CDZ18" s="14"/>
      <c r="CEA18" s="14"/>
      <c r="CEB18" s="14"/>
      <c r="CEC18" s="14"/>
      <c r="CED18" s="14"/>
      <c r="CEE18" s="14"/>
      <c r="CEF18" s="14"/>
      <c r="CEG18" s="14"/>
      <c r="CEH18" s="14"/>
      <c r="CEI18" s="14"/>
      <c r="CEJ18" s="14"/>
      <c r="CEK18" s="14"/>
      <c r="CEL18" s="14"/>
      <c r="CEM18" s="14"/>
      <c r="CEN18" s="14"/>
      <c r="CEO18" s="14"/>
      <c r="CEP18" s="14"/>
      <c r="CEQ18" s="14"/>
      <c r="CER18" s="14"/>
      <c r="CES18" s="14"/>
      <c r="CET18" s="14"/>
      <c r="CEU18" s="14"/>
      <c r="CEV18" s="14"/>
      <c r="CEW18" s="14"/>
      <c r="CEX18" s="14"/>
      <c r="CEY18" s="14"/>
      <c r="CEZ18" s="14"/>
      <c r="CFA18" s="14"/>
      <c r="CFB18" s="14"/>
      <c r="CFC18" s="14"/>
      <c r="CFD18" s="14"/>
      <c r="CFE18" s="14"/>
      <c r="CFF18" s="14"/>
      <c r="CFG18" s="14"/>
      <c r="CFH18" s="14"/>
      <c r="CFI18" s="14"/>
      <c r="CFJ18" s="14"/>
      <c r="CFK18" s="14"/>
      <c r="CFL18" s="14"/>
      <c r="CFM18" s="14"/>
      <c r="CFN18" s="14"/>
      <c r="CFO18" s="14"/>
      <c r="CFP18" s="14"/>
      <c r="CFQ18" s="14"/>
      <c r="CFR18" s="14"/>
      <c r="CFS18" s="14"/>
      <c r="CFT18" s="14"/>
      <c r="CFU18" s="14"/>
      <c r="CFV18" s="14"/>
      <c r="CFW18" s="14"/>
      <c r="CFX18" s="14"/>
      <c r="CFY18" s="14"/>
      <c r="CFZ18" s="14"/>
      <c r="CGA18" s="14"/>
      <c r="CGB18" s="14"/>
      <c r="CGC18" s="14"/>
      <c r="CGD18" s="14"/>
      <c r="CGE18" s="14"/>
      <c r="CGF18" s="14"/>
      <c r="CGG18" s="14"/>
      <c r="CGH18" s="14"/>
      <c r="CGI18" s="14"/>
      <c r="CGJ18" s="14"/>
      <c r="CGK18" s="14"/>
      <c r="CGL18" s="14"/>
      <c r="CGM18" s="14"/>
      <c r="CGN18" s="14"/>
      <c r="CGO18" s="14"/>
      <c r="CGP18" s="14"/>
      <c r="CGQ18" s="14"/>
      <c r="CGR18" s="14"/>
      <c r="CGS18" s="14"/>
      <c r="CGT18" s="14"/>
      <c r="CGU18" s="14"/>
      <c r="CGV18" s="14"/>
      <c r="CGW18" s="14"/>
      <c r="CGX18" s="14"/>
      <c r="CGY18" s="14"/>
      <c r="CGZ18" s="14"/>
      <c r="CHA18" s="14"/>
      <c r="CHB18" s="14"/>
      <c r="CHC18" s="14"/>
      <c r="CHD18" s="14"/>
      <c r="CHE18" s="14"/>
      <c r="CHF18" s="14"/>
      <c r="CHG18" s="14"/>
      <c r="CHH18" s="14"/>
      <c r="CHI18" s="14"/>
      <c r="CHJ18" s="14"/>
      <c r="CHK18" s="14"/>
      <c r="CHL18" s="14"/>
      <c r="CHM18" s="14"/>
      <c r="CHN18" s="14"/>
      <c r="CHO18" s="14"/>
      <c r="CHP18" s="14"/>
      <c r="CHQ18" s="14"/>
      <c r="CHR18" s="14"/>
      <c r="CHS18" s="14"/>
      <c r="CHT18" s="14"/>
      <c r="CHU18" s="14"/>
      <c r="CHV18" s="14"/>
      <c r="CHW18" s="14"/>
      <c r="CHX18" s="14"/>
      <c r="CHY18" s="14"/>
      <c r="CHZ18" s="14"/>
      <c r="CIA18" s="14"/>
      <c r="CIB18" s="14"/>
      <c r="CIC18" s="14"/>
      <c r="CID18" s="14"/>
      <c r="CIE18" s="14"/>
      <c r="CIF18" s="14"/>
      <c r="CIG18" s="14"/>
      <c r="CIH18" s="14"/>
      <c r="CII18" s="14"/>
      <c r="CIJ18" s="14"/>
      <c r="CIK18" s="14"/>
      <c r="CIL18" s="14"/>
      <c r="CIM18" s="14"/>
      <c r="CIN18" s="14"/>
      <c r="CIO18" s="14"/>
      <c r="CIP18" s="14"/>
      <c r="CIQ18" s="14"/>
      <c r="CIR18" s="14"/>
      <c r="CIS18" s="14"/>
      <c r="CIT18" s="14"/>
      <c r="CIU18" s="14"/>
      <c r="CIV18" s="14"/>
      <c r="CIW18" s="14"/>
      <c r="CIX18" s="14"/>
      <c r="CIY18" s="14"/>
      <c r="CIZ18" s="14"/>
      <c r="CJA18" s="14"/>
      <c r="CJB18" s="14"/>
      <c r="CJC18" s="14"/>
      <c r="CJD18" s="14"/>
      <c r="CJE18" s="14"/>
      <c r="CJF18" s="14"/>
      <c r="CJG18" s="14"/>
      <c r="CJH18" s="14"/>
      <c r="CJI18" s="14"/>
      <c r="CJJ18" s="14"/>
      <c r="CJK18" s="14"/>
      <c r="CJL18" s="14"/>
      <c r="CJM18" s="14"/>
      <c r="CJN18" s="14"/>
      <c r="CJO18" s="14"/>
      <c r="CJP18" s="14"/>
      <c r="CJQ18" s="14"/>
      <c r="CJR18" s="14"/>
      <c r="CJS18" s="14"/>
      <c r="CJT18" s="14"/>
      <c r="CJU18" s="14"/>
      <c r="CJV18" s="14"/>
      <c r="CJW18" s="14"/>
      <c r="CJX18" s="14"/>
      <c r="CJY18" s="14"/>
      <c r="CJZ18" s="14"/>
      <c r="CKA18" s="14"/>
      <c r="CKB18" s="14"/>
      <c r="CKC18" s="14"/>
      <c r="CKD18" s="14"/>
      <c r="CKE18" s="14"/>
      <c r="CKF18" s="14"/>
      <c r="CKG18" s="14"/>
      <c r="CKH18" s="14"/>
      <c r="CKI18" s="14"/>
      <c r="CKJ18" s="14"/>
      <c r="CKK18" s="14"/>
      <c r="CKL18" s="14"/>
      <c r="CKM18" s="14"/>
      <c r="CKN18" s="14"/>
      <c r="CKO18" s="14"/>
      <c r="CKP18" s="14"/>
      <c r="CKQ18" s="14"/>
      <c r="CKR18" s="14"/>
      <c r="CKS18" s="14"/>
      <c r="CKT18" s="14"/>
      <c r="CKU18" s="14"/>
      <c r="CKV18" s="14"/>
      <c r="CKW18" s="14"/>
      <c r="CKX18" s="14"/>
      <c r="CKY18" s="14"/>
      <c r="CKZ18" s="14"/>
      <c r="CLA18" s="14"/>
      <c r="CLB18" s="14"/>
      <c r="CLC18" s="14"/>
      <c r="CLD18" s="14"/>
      <c r="CLE18" s="14"/>
      <c r="CLF18" s="14"/>
      <c r="CLG18" s="14"/>
      <c r="CLH18" s="14"/>
      <c r="CLI18" s="14"/>
      <c r="CLJ18" s="14"/>
      <c r="CLK18" s="14"/>
      <c r="CLL18" s="14"/>
      <c r="CLM18" s="14"/>
      <c r="CLN18" s="14"/>
      <c r="CLO18" s="14"/>
      <c r="CLP18" s="14"/>
      <c r="CLQ18" s="14"/>
      <c r="CLR18" s="14"/>
      <c r="CLS18" s="14"/>
      <c r="CLT18" s="14"/>
      <c r="CLU18" s="14"/>
      <c r="CLV18" s="14"/>
      <c r="CLW18" s="14"/>
      <c r="CLX18" s="14"/>
      <c r="CLY18" s="14"/>
      <c r="CLZ18" s="14"/>
      <c r="CMA18" s="14"/>
      <c r="CMB18" s="14"/>
      <c r="CMC18" s="14"/>
      <c r="CMD18" s="14"/>
      <c r="CME18" s="14"/>
      <c r="CMF18" s="14"/>
      <c r="CMG18" s="14"/>
      <c r="CMH18" s="14"/>
      <c r="CMI18" s="14"/>
      <c r="CMJ18" s="14"/>
      <c r="CMK18" s="14"/>
      <c r="CML18" s="14"/>
      <c r="CMM18" s="14"/>
      <c r="CMN18" s="14"/>
      <c r="CMO18" s="14"/>
      <c r="CMP18" s="14"/>
      <c r="CMQ18" s="14"/>
      <c r="CMR18" s="14"/>
      <c r="CMS18" s="14"/>
      <c r="CMT18" s="14"/>
      <c r="CMU18" s="14"/>
      <c r="CMV18" s="14"/>
      <c r="CMW18" s="14"/>
      <c r="CMX18" s="14"/>
      <c r="CMY18" s="14"/>
      <c r="CMZ18" s="14"/>
      <c r="CNA18" s="14"/>
      <c r="CNB18" s="14"/>
      <c r="CNC18" s="14"/>
      <c r="CND18" s="14"/>
      <c r="CNE18" s="14"/>
      <c r="CNF18" s="14"/>
      <c r="CNG18" s="14"/>
      <c r="CNH18" s="14"/>
      <c r="CNI18" s="14"/>
      <c r="CNJ18" s="14"/>
      <c r="CNK18" s="14"/>
      <c r="CNL18" s="14"/>
      <c r="CNM18" s="14"/>
      <c r="CNN18" s="14"/>
      <c r="CNO18" s="14"/>
      <c r="CNP18" s="14"/>
      <c r="CNQ18" s="14"/>
      <c r="CNR18" s="14"/>
      <c r="CNS18" s="14"/>
      <c r="CNT18" s="14"/>
      <c r="CNU18" s="14"/>
      <c r="CNV18" s="14"/>
      <c r="CNW18" s="14"/>
      <c r="CNX18" s="14"/>
      <c r="CNY18" s="14"/>
      <c r="CNZ18" s="14"/>
      <c r="COA18" s="14"/>
      <c r="COB18" s="14"/>
      <c r="COC18" s="14"/>
      <c r="COD18" s="14"/>
      <c r="COE18" s="14"/>
      <c r="COF18" s="14"/>
      <c r="COG18" s="14"/>
      <c r="COH18" s="14"/>
      <c r="COI18" s="14"/>
      <c r="COJ18" s="14"/>
      <c r="COK18" s="14"/>
      <c r="COL18" s="14"/>
      <c r="COM18" s="14"/>
      <c r="CON18" s="14"/>
      <c r="COO18" s="14"/>
      <c r="COP18" s="14"/>
      <c r="COQ18" s="14"/>
      <c r="COR18" s="14"/>
      <c r="COS18" s="14"/>
      <c r="COT18" s="14"/>
      <c r="COU18" s="14"/>
      <c r="COV18" s="14"/>
      <c r="COW18" s="14"/>
      <c r="COX18" s="14"/>
      <c r="COY18" s="14"/>
      <c r="COZ18" s="14"/>
      <c r="CPA18" s="14"/>
      <c r="CPB18" s="14"/>
      <c r="CPC18" s="14"/>
      <c r="CPD18" s="14"/>
      <c r="CPE18" s="14"/>
      <c r="CPF18" s="14"/>
      <c r="CPG18" s="14"/>
      <c r="CPH18" s="14"/>
      <c r="CPI18" s="14"/>
      <c r="CPJ18" s="14"/>
      <c r="CPK18" s="14"/>
      <c r="CPL18" s="14"/>
      <c r="CPM18" s="14"/>
      <c r="CPN18" s="14"/>
      <c r="CPO18" s="14"/>
      <c r="CPP18" s="14"/>
      <c r="CPQ18" s="14"/>
      <c r="CPR18" s="14"/>
      <c r="CPS18" s="14"/>
      <c r="CPT18" s="14"/>
      <c r="CPU18" s="14"/>
      <c r="CPV18" s="14"/>
      <c r="CPW18" s="14"/>
      <c r="CPX18" s="14"/>
      <c r="CPY18" s="14"/>
      <c r="CPZ18" s="14"/>
      <c r="CQA18" s="14"/>
      <c r="CQB18" s="14"/>
      <c r="CQC18" s="14"/>
      <c r="CQD18" s="14"/>
      <c r="CQE18" s="14"/>
      <c r="CQF18" s="14"/>
      <c r="CQG18" s="14"/>
      <c r="CQH18" s="14"/>
      <c r="CQI18" s="14"/>
      <c r="CQJ18" s="14"/>
      <c r="CQK18" s="14"/>
      <c r="CQL18" s="14"/>
      <c r="CQM18" s="14"/>
      <c r="CQN18" s="14"/>
      <c r="CQO18" s="14"/>
      <c r="CQP18" s="14"/>
      <c r="CQQ18" s="14"/>
      <c r="CQR18" s="14"/>
      <c r="CQS18" s="14"/>
      <c r="CQT18" s="14"/>
      <c r="CQU18" s="14"/>
      <c r="CQV18" s="14"/>
      <c r="CQW18" s="14"/>
      <c r="CQX18" s="14"/>
      <c r="CQY18" s="14"/>
      <c r="CQZ18" s="14"/>
      <c r="CRA18" s="14"/>
      <c r="CRB18" s="14"/>
      <c r="CRC18" s="14"/>
      <c r="CRD18" s="14"/>
      <c r="CRE18" s="14"/>
      <c r="CRF18" s="14"/>
      <c r="CRG18" s="14"/>
      <c r="CRH18" s="14"/>
      <c r="CRI18" s="14"/>
      <c r="CRJ18" s="14"/>
      <c r="CRK18" s="14"/>
      <c r="CRL18" s="14"/>
      <c r="CRM18" s="14"/>
      <c r="CRN18" s="14"/>
      <c r="CRO18" s="14"/>
      <c r="CRP18" s="14"/>
      <c r="CRQ18" s="14"/>
      <c r="CRR18" s="14"/>
      <c r="CRS18" s="14"/>
      <c r="CRT18" s="14"/>
      <c r="CRU18" s="14"/>
      <c r="CRV18" s="14"/>
      <c r="CRW18" s="14"/>
      <c r="CRX18" s="14"/>
      <c r="CRY18" s="14"/>
      <c r="CRZ18" s="14"/>
      <c r="CSA18" s="14"/>
      <c r="CSB18" s="14"/>
      <c r="CSC18" s="14"/>
      <c r="CSD18" s="14"/>
      <c r="CSE18" s="14"/>
      <c r="CSF18" s="14"/>
      <c r="CSG18" s="14"/>
      <c r="CSH18" s="14"/>
      <c r="CSI18" s="14"/>
      <c r="CSJ18" s="14"/>
      <c r="CSK18" s="14"/>
      <c r="CSL18" s="14"/>
      <c r="CSM18" s="14"/>
      <c r="CSN18" s="14"/>
      <c r="CSO18" s="14"/>
      <c r="CSP18" s="14"/>
      <c r="CSQ18" s="14"/>
      <c r="CSR18" s="14"/>
      <c r="CSS18" s="14"/>
      <c r="CST18" s="14"/>
      <c r="CSU18" s="14"/>
      <c r="CSV18" s="14"/>
      <c r="CSW18" s="14"/>
      <c r="CSX18" s="14"/>
      <c r="CSY18" s="14"/>
      <c r="CSZ18" s="14"/>
      <c r="CTA18" s="14"/>
      <c r="CTB18" s="14"/>
      <c r="CTC18" s="14"/>
      <c r="CTD18" s="14"/>
      <c r="CTE18" s="14"/>
      <c r="CTF18" s="14"/>
      <c r="CTG18" s="14"/>
      <c r="CTH18" s="14"/>
      <c r="CTI18" s="14"/>
      <c r="CTJ18" s="14"/>
      <c r="CTK18" s="14"/>
      <c r="CTL18" s="14"/>
      <c r="CTM18" s="14"/>
      <c r="CTN18" s="14"/>
      <c r="CTO18" s="14"/>
      <c r="CTP18" s="14"/>
      <c r="CTQ18" s="14"/>
      <c r="CTR18" s="14"/>
      <c r="CTS18" s="14"/>
      <c r="CTT18" s="14"/>
      <c r="CTU18" s="14"/>
      <c r="CTV18" s="14"/>
      <c r="CTW18" s="14"/>
      <c r="CTX18" s="14"/>
      <c r="CTY18" s="14"/>
      <c r="CTZ18" s="14"/>
      <c r="CUA18" s="14"/>
      <c r="CUB18" s="14"/>
      <c r="CUC18" s="14"/>
      <c r="CUD18" s="14"/>
      <c r="CUE18" s="14"/>
      <c r="CUF18" s="14"/>
    </row>
    <row r="19" spans="1:2580" s="20" customFormat="1">
      <c r="A19"/>
      <c r="B19"/>
      <c r="C19" s="64" t="s">
        <v>37</v>
      </c>
      <c r="D19" s="50">
        <f>SUM(D3:D12)+SUM(D15:D17)</f>
        <v>1820</v>
      </c>
      <c r="E19" s="180">
        <f>SUM(E3:E12)+SUM(E14:E17)</f>
        <v>0</v>
      </c>
      <c r="F19" s="180">
        <f>SUM(F3:F12)+SUM(F14:F17)</f>
        <v>0</v>
      </c>
      <c r="G19" s="180">
        <f>SUM(G3:G12)+SUM(G14:G17)</f>
        <v>0</v>
      </c>
      <c r="H19" s="180">
        <f>SUM(H3:H12)+SUM(H15:H17)</f>
        <v>0</v>
      </c>
      <c r="I19" s="180">
        <f>SUM(I3:I12)+SUM(I15:I17)</f>
        <v>0</v>
      </c>
      <c r="J19" s="180">
        <f t="shared" ref="J19:P19" si="0">SUM(J3:J12)+SUM(J15:J17)</f>
        <v>0</v>
      </c>
      <c r="K19" s="180">
        <f t="shared" si="0"/>
        <v>0</v>
      </c>
      <c r="L19" s="180">
        <f t="shared" si="0"/>
        <v>0</v>
      </c>
      <c r="M19" s="180">
        <f t="shared" si="0"/>
        <v>0</v>
      </c>
      <c r="N19" s="180">
        <f t="shared" si="0"/>
        <v>0</v>
      </c>
      <c r="O19" s="180">
        <f t="shared" si="0"/>
        <v>0</v>
      </c>
      <c r="P19" s="181">
        <f t="shared" si="0"/>
        <v>0</v>
      </c>
      <c r="R19"/>
      <c r="S19"/>
      <c r="T19"/>
    </row>
    <row r="20" spans="1:2580" ht="17" customHeight="1">
      <c r="C20" s="54" t="s">
        <v>38</v>
      </c>
      <c r="D20" s="48">
        <f>D17+D15+D16</f>
        <v>950</v>
      </c>
      <c r="E20" s="182">
        <f>SUM(E15:E17)</f>
        <v>0</v>
      </c>
      <c r="F20" s="182">
        <f>SUM(F15:F17)</f>
        <v>0</v>
      </c>
      <c r="G20" s="182">
        <f>SUM(G15:G17)</f>
        <v>0</v>
      </c>
      <c r="H20" s="182">
        <f>SUM(H15:H17)</f>
        <v>0</v>
      </c>
      <c r="I20" s="182">
        <f>SUM(I15:I17)</f>
        <v>0</v>
      </c>
      <c r="J20" s="182">
        <f t="shared" ref="J20:P20" si="1">SUM(J15:J17)</f>
        <v>0</v>
      </c>
      <c r="K20" s="182">
        <f t="shared" si="1"/>
        <v>0</v>
      </c>
      <c r="L20" s="182">
        <f t="shared" si="1"/>
        <v>0</v>
      </c>
      <c r="M20" s="182">
        <f t="shared" si="1"/>
        <v>0</v>
      </c>
      <c r="N20" s="182">
        <f t="shared" si="1"/>
        <v>0</v>
      </c>
      <c r="O20" s="182">
        <f t="shared" si="1"/>
        <v>0</v>
      </c>
      <c r="P20" s="183">
        <f t="shared" si="1"/>
        <v>0</v>
      </c>
    </row>
    <row r="21" spans="1:2580">
      <c r="C21" s="54" t="s">
        <v>33</v>
      </c>
      <c r="D21" s="48">
        <f>D13</f>
        <v>780</v>
      </c>
      <c r="E21" s="184">
        <f>E13</f>
        <v>0</v>
      </c>
      <c r="F21" s="184">
        <f>F13</f>
        <v>0</v>
      </c>
      <c r="G21" s="184">
        <f>G13</f>
        <v>0</v>
      </c>
      <c r="H21" s="184">
        <f>H13+H14</f>
        <v>0</v>
      </c>
      <c r="I21" s="184">
        <f>I13+I14</f>
        <v>0</v>
      </c>
      <c r="J21" s="184">
        <f t="shared" ref="J21:P21" si="2">J13+J14</f>
        <v>0</v>
      </c>
      <c r="K21" s="184">
        <f t="shared" si="2"/>
        <v>0</v>
      </c>
      <c r="L21" s="184">
        <f t="shared" si="2"/>
        <v>0</v>
      </c>
      <c r="M21" s="184">
        <f t="shared" si="2"/>
        <v>0</v>
      </c>
      <c r="N21" s="184">
        <f t="shared" si="2"/>
        <v>0</v>
      </c>
      <c r="O21" s="184">
        <f t="shared" si="2"/>
        <v>0</v>
      </c>
      <c r="P21" s="185">
        <f t="shared" si="2"/>
        <v>0</v>
      </c>
    </row>
    <row r="22" spans="1:2580">
      <c r="C22" s="54" t="s">
        <v>39</v>
      </c>
      <c r="D22" s="48">
        <f>SUM(D3:D12)</f>
        <v>870</v>
      </c>
      <c r="E22" s="182">
        <f>E19-E20</f>
        <v>0</v>
      </c>
      <c r="F22" s="182">
        <f>F19-F20</f>
        <v>0</v>
      </c>
      <c r="G22" s="182">
        <f>G19-G20</f>
        <v>0</v>
      </c>
      <c r="H22" s="182">
        <f t="shared" ref="H22" si="3">H19-H20</f>
        <v>0</v>
      </c>
      <c r="I22" s="182">
        <f t="shared" ref="I22:P22" si="4">I19-I20</f>
        <v>0</v>
      </c>
      <c r="J22" s="182">
        <f t="shared" si="4"/>
        <v>0</v>
      </c>
      <c r="K22" s="182">
        <f t="shared" si="4"/>
        <v>0</v>
      </c>
      <c r="L22" s="182">
        <f t="shared" si="4"/>
        <v>0</v>
      </c>
      <c r="M22" s="182">
        <f t="shared" si="4"/>
        <v>0</v>
      </c>
      <c r="N22" s="182">
        <f t="shared" si="4"/>
        <v>0</v>
      </c>
      <c r="O22" s="182">
        <f t="shared" si="4"/>
        <v>0</v>
      </c>
      <c r="P22" s="183">
        <f t="shared" si="4"/>
        <v>0</v>
      </c>
    </row>
    <row r="23" spans="1:2580">
      <c r="C23" s="55" t="s">
        <v>40</v>
      </c>
      <c r="D23" s="56">
        <f>D18-SUM(D19,D21,D14)</f>
        <v>0</v>
      </c>
      <c r="E23" s="186">
        <f t="shared" ref="E23:I23" si="5">E18-(E19+E21)</f>
        <v>0</v>
      </c>
      <c r="F23" s="186">
        <f t="shared" si="5"/>
        <v>0</v>
      </c>
      <c r="G23" s="186">
        <f t="shared" si="5"/>
        <v>0</v>
      </c>
      <c r="H23" s="186">
        <f t="shared" si="5"/>
        <v>0</v>
      </c>
      <c r="I23" s="186">
        <f t="shared" si="5"/>
        <v>0</v>
      </c>
      <c r="J23" s="186">
        <f t="shared" ref="J23:P23" si="6">J18-(J19+J21)</f>
        <v>0</v>
      </c>
      <c r="K23" s="186">
        <f t="shared" si="6"/>
        <v>0</v>
      </c>
      <c r="L23" s="186">
        <f t="shared" si="6"/>
        <v>0</v>
      </c>
      <c r="M23" s="186">
        <f t="shared" si="6"/>
        <v>0</v>
      </c>
      <c r="N23" s="186">
        <f t="shared" si="6"/>
        <v>0</v>
      </c>
      <c r="O23" s="186">
        <f t="shared" si="6"/>
        <v>0</v>
      </c>
      <c r="P23" s="187">
        <f t="shared" si="6"/>
        <v>0</v>
      </c>
    </row>
    <row r="26" spans="1:2580" ht="3" customHeight="1"/>
    <row r="27" spans="1:2580" ht="21" customHeight="1">
      <c r="C27" s="121" t="s">
        <v>53</v>
      </c>
      <c r="D27" s="122"/>
      <c r="E27" s="122"/>
      <c r="F27" s="122"/>
      <c r="G27" s="122"/>
      <c r="H27" s="122"/>
    </row>
    <row r="28" spans="1:2580" ht="17" thickBot="1">
      <c r="C28" s="105" t="s">
        <v>41</v>
      </c>
      <c r="D28" s="57"/>
      <c r="E28" s="58"/>
      <c r="F28" s="58"/>
      <c r="G28" s="58"/>
      <c r="H28" s="58"/>
      <c r="I28" s="58"/>
      <c r="J28" s="58"/>
      <c r="K28" s="58"/>
      <c r="L28" s="59"/>
      <c r="M28" s="59"/>
      <c r="N28" s="59"/>
      <c r="O28" s="59"/>
      <c r="P28" s="60"/>
    </row>
    <row r="29" spans="1:2580" ht="19" thickBot="1">
      <c r="C29" s="80" t="s">
        <v>27</v>
      </c>
      <c r="D29" s="49" t="s">
        <v>6</v>
      </c>
      <c r="E29" s="46" t="s">
        <v>8</v>
      </c>
      <c r="F29" s="46" t="s">
        <v>9</v>
      </c>
      <c r="G29" s="46" t="s">
        <v>10</v>
      </c>
      <c r="H29" s="46" t="s">
        <v>11</v>
      </c>
      <c r="I29" s="46" t="s">
        <v>7</v>
      </c>
      <c r="J29" s="46" t="s">
        <v>12</v>
      </c>
      <c r="K29" s="46" t="s">
        <v>13</v>
      </c>
      <c r="L29" s="61" t="s">
        <v>14</v>
      </c>
      <c r="M29" s="61" t="s">
        <v>15</v>
      </c>
      <c r="N29" s="61" t="s">
        <v>16</v>
      </c>
      <c r="O29" s="61" t="s">
        <v>17</v>
      </c>
      <c r="P29" s="62" t="s">
        <v>18</v>
      </c>
      <c r="R29" s="40"/>
    </row>
    <row r="30" spans="1:2580">
      <c r="C30" s="54" t="s">
        <v>19</v>
      </c>
      <c r="D30" s="47">
        <f>VLOOKUP($C$29,$C$3:$P$23,2,FALSE)</f>
        <v>2600</v>
      </c>
      <c r="E30" s="103">
        <f>VLOOKUP($C$29,$C$3:$P$22,3,FALSE)</f>
        <v>0</v>
      </c>
      <c r="F30" s="99">
        <f>VLOOKUP($C$29,$C$3:$P$23,4,FALSE)</f>
        <v>0</v>
      </c>
      <c r="G30" s="99">
        <f>VLOOKUP($C$29,$C$3:$P$23,5,FALSE)</f>
        <v>0</v>
      </c>
      <c r="H30" s="99">
        <f>VLOOKUP($C$29,$C$3:$P$23,6,FALSE)</f>
        <v>0</v>
      </c>
      <c r="I30" s="99">
        <f>VLOOKUP($C$29,$C$3:$P$23,7,FALSE)</f>
        <v>0</v>
      </c>
      <c r="J30" s="99">
        <f>VLOOKUP($C$29,$C$3:$P$23,8,FALSE)</f>
        <v>0</v>
      </c>
      <c r="K30" s="99">
        <f>VLOOKUP($C$29,$C$3:$P$23,9,FALSE)</f>
        <v>0</v>
      </c>
      <c r="L30" s="131">
        <f>VLOOKUP($C$29,$C$3:$P$23,10,FALSE)</f>
        <v>0</v>
      </c>
      <c r="M30" s="131">
        <f>VLOOKUP($C$29,$C$3:$P$23,11,FALSE)</f>
        <v>0</v>
      </c>
      <c r="N30" s="131">
        <f>VLOOKUP($C$29,$C$3:$P$22,12,FALSE)</f>
        <v>0</v>
      </c>
      <c r="O30" s="131">
        <f>VLOOKUP($C$29,$C$3:$P$23,13,FALSE)</f>
        <v>0</v>
      </c>
      <c r="P30" s="132">
        <f>VLOOKUP($C$29,$C$3:$P$23,14,FALSE)</f>
        <v>0</v>
      </c>
    </row>
    <row r="31" spans="1:2580">
      <c r="C31" s="63" t="s">
        <v>35</v>
      </c>
      <c r="D31" s="81">
        <f>VLOOKUP($C$29,$C$3:$P$23,2,FALSE)</f>
        <v>2600</v>
      </c>
      <c r="E31" s="104">
        <f>VLOOKUP($C$29,$C$3:$P$23,2,FALSE)</f>
        <v>2600</v>
      </c>
      <c r="F31" s="101">
        <f>IF(E23=0,E31,($D$30*12-SUM($E$30:E30))/COUNT(F30:$P$30))</f>
        <v>2600</v>
      </c>
      <c r="G31" s="101">
        <f>IF(F23=0,F31,($D$30*12-SUM($E$30:F30))/COUNT(G30:$P$30))</f>
        <v>2600</v>
      </c>
      <c r="H31" s="101">
        <f>IF(G23=0,G31,($D$30*12-SUM($E$30:G30))/COUNT(H30:$P$30))</f>
        <v>2600</v>
      </c>
      <c r="I31" s="101">
        <f>IF(H23=0,H31,($D$30*12-SUM($E$30:H30))/COUNT(I30:$P$30))</f>
        <v>2600</v>
      </c>
      <c r="J31" s="101">
        <f>IF(I23=0,I31,($D$30*12-SUM($E$30:I30))/COUNT(J30:$P$30))</f>
        <v>2600</v>
      </c>
      <c r="K31" s="101">
        <f>IF(J23=0,J31,($D$30*12-SUM($E$30:J30))/COUNT(K30:$P$30))</f>
        <v>2600</v>
      </c>
      <c r="L31" s="101">
        <f>IF(K23=0,K31,($D$30*12-SUM($E$30:K30))/COUNT(L30:$P$30))</f>
        <v>2600</v>
      </c>
      <c r="M31" s="101">
        <f>IF(L23=0,L31,($D$30*12-SUM($E$30:L30))/COUNT(M30:$P$30))</f>
        <v>2600</v>
      </c>
      <c r="N31" s="101">
        <f>IF(M23=0,M31,($D$30*12-SUM($E$30:M30))/COUNT(N30:$P$30))</f>
        <v>2600</v>
      </c>
      <c r="O31" s="101">
        <f>IF(N23=0,N31,($D$30*12-SUM($E$30:N30))/COUNT(O30:$P$30))</f>
        <v>2600</v>
      </c>
      <c r="P31" s="102">
        <f>IF(O23=0,O31,($D$30*12-SUM($E$30:O30))/COUNT(P30:$P$30))</f>
        <v>2600</v>
      </c>
    </row>
    <row r="43" spans="9:9">
      <c r="I43" s="39"/>
    </row>
    <row r="49" spans="19:20">
      <c r="S49" s="40"/>
      <c r="T49" s="40"/>
    </row>
  </sheetData>
  <mergeCells count="4">
    <mergeCell ref="E1:P1"/>
    <mergeCell ref="C27:H27"/>
    <mergeCell ref="B3:B12"/>
    <mergeCell ref="B15:B17"/>
  </mergeCells>
  <conditionalFormatting sqref="E3:P3">
    <cfRule type="cellIs" dxfId="860" priority="10" operator="greaterThan">
      <formula>$D$3</formula>
    </cfRule>
  </conditionalFormatting>
  <conditionalFormatting sqref="E4:P4">
    <cfRule type="cellIs" dxfId="859" priority="9" operator="greaterThan">
      <formula>$D$4</formula>
    </cfRule>
  </conditionalFormatting>
  <conditionalFormatting sqref="E5:P5">
    <cfRule type="cellIs" dxfId="858" priority="8" operator="greaterThan">
      <formula>$D$5</formula>
    </cfRule>
  </conditionalFormatting>
  <conditionalFormatting sqref="E6:P6">
    <cfRule type="cellIs" dxfId="857" priority="7" operator="greaterThan">
      <formula>$D$6</formula>
    </cfRule>
  </conditionalFormatting>
  <conditionalFormatting sqref="E7:P7">
    <cfRule type="cellIs" dxfId="856" priority="6" operator="greaterThan">
      <formula>$D$7</formula>
    </cfRule>
  </conditionalFormatting>
  <conditionalFormatting sqref="E8:P8">
    <cfRule type="cellIs" dxfId="855" priority="5" operator="greaterThan">
      <formula>$D$8</formula>
    </cfRule>
  </conditionalFormatting>
  <conditionalFormatting sqref="E12:P12">
    <cfRule type="cellIs" dxfId="854" priority="4" operator="greaterThan">
      <formula>$D$12</formula>
    </cfRule>
  </conditionalFormatting>
  <conditionalFormatting sqref="E13:P13">
    <cfRule type="cellIs" dxfId="853" priority="3" operator="greaterThan">
      <formula>$D$13</formula>
    </cfRule>
  </conditionalFormatting>
  <conditionalFormatting sqref="E17:P17">
    <cfRule type="cellIs" dxfId="852" priority="2" operator="greaterThan">
      <formula>$D$17</formula>
    </cfRule>
  </conditionalFormatting>
  <conditionalFormatting sqref="E9:P9">
    <cfRule type="cellIs" dxfId="851" priority="1" operator="greaterThan">
      <formula>$D$9</formula>
    </cfRule>
  </conditionalFormatting>
  <dataValidations disablePrompts="1" count="1">
    <dataValidation type="list" allowBlank="1" showInputMessage="1" showErrorMessage="1" sqref="C29" xr:uid="{A8261715-4F62-C747-AD73-EFBB8C9C1E77}">
      <formula1>$C$3:$C$19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C1A4-563E-0E49-B79C-94B89F7EC2B0}">
  <sheetPr codeName="Sheet10"/>
  <dimension ref="A1:I74"/>
  <sheetViews>
    <sheetView workbookViewId="0">
      <selection activeCell="A2" sqref="A2:G10"/>
    </sheetView>
  </sheetViews>
  <sheetFormatPr baseColWidth="10" defaultRowHeight="16"/>
  <cols>
    <col min="2" max="2" width="16.7109375" customWidth="1"/>
    <col min="3" max="3" width="13" customWidth="1"/>
    <col min="5" max="5" width="12.28515625" customWidth="1"/>
    <col min="9" max="9" width="13.140625" customWidth="1"/>
    <col min="11" max="11" width="12.7109375" customWidth="1"/>
  </cols>
  <sheetData>
    <row r="1" spans="1:9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9">
      <c r="A2" s="1"/>
      <c r="B2" s="1"/>
      <c r="C2" s="38"/>
      <c r="F2" s="2"/>
      <c r="G2" s="2"/>
      <c r="I2" s="22" t="str">
        <f>Master!C4</f>
        <v>Groccery</v>
      </c>
    </row>
    <row r="3" spans="1:9">
      <c r="A3" s="1"/>
      <c r="B3" s="1"/>
      <c r="C3" s="38"/>
      <c r="F3" s="2"/>
      <c r="G3" s="2"/>
      <c r="I3" s="23" t="str">
        <f>Master!C5</f>
        <v>Entertainment</v>
      </c>
    </row>
    <row r="4" spans="1:9">
      <c r="A4" s="1"/>
      <c r="B4" s="1"/>
      <c r="C4" s="38"/>
      <c r="F4" s="2"/>
      <c r="G4" s="2"/>
      <c r="I4" s="24" t="str">
        <f>Master!C6</f>
        <v>Transportation</v>
      </c>
    </row>
    <row r="5" spans="1:9">
      <c r="A5" s="1"/>
      <c r="B5" s="1"/>
      <c r="C5" s="38"/>
      <c r="F5" s="2"/>
      <c r="G5" s="2"/>
      <c r="I5" s="25" t="str">
        <f>Master!C7</f>
        <v>Merchandise</v>
      </c>
    </row>
    <row r="6" spans="1:9">
      <c r="A6" s="1"/>
      <c r="B6" s="1"/>
      <c r="C6" s="38"/>
      <c r="F6" s="2"/>
      <c r="G6" s="2"/>
      <c r="I6" s="26" t="str">
        <f>Master!C8</f>
        <v>Airfare</v>
      </c>
    </row>
    <row r="7" spans="1:9">
      <c r="A7" s="1"/>
      <c r="B7" s="1"/>
      <c r="C7" s="38"/>
      <c r="F7" s="2"/>
      <c r="G7" s="2"/>
      <c r="I7" s="27" t="str">
        <f>Master!C9</f>
        <v>Charity</v>
      </c>
    </row>
    <row r="8" spans="1:9">
      <c r="A8" s="1"/>
      <c r="B8" s="1"/>
      <c r="C8" s="38"/>
      <c r="F8" s="2"/>
      <c r="G8" s="2"/>
      <c r="I8" s="28" t="str">
        <f>Master!C10</f>
        <v>Payment</v>
      </c>
    </row>
    <row r="9" spans="1:9">
      <c r="A9" s="1"/>
      <c r="B9" s="1"/>
      <c r="C9" s="38"/>
      <c r="F9" s="2"/>
      <c r="G9" s="2"/>
      <c r="I9" s="29" t="str">
        <f>Master!C11</f>
        <v>Misc</v>
      </c>
    </row>
    <row r="10" spans="1:9">
      <c r="A10" s="1"/>
      <c r="B10" s="1"/>
      <c r="C10" s="38"/>
      <c r="F10" s="2"/>
      <c r="G10" s="2"/>
      <c r="I10" s="30" t="str">
        <f>Master!C12</f>
        <v>Fees</v>
      </c>
    </row>
    <row r="11" spans="1:9">
      <c r="A11" s="1"/>
      <c r="B11" s="1"/>
      <c r="E11" s="129"/>
      <c r="F11" s="2"/>
      <c r="G11" s="2"/>
      <c r="I11" s="31" t="str">
        <f>Master!C13</f>
        <v>Savings</v>
      </c>
    </row>
    <row r="12" spans="1:9">
      <c r="A12" s="1"/>
      <c r="B12" s="1"/>
      <c r="E12" s="129"/>
      <c r="F12" s="2"/>
      <c r="G12" s="2"/>
      <c r="I12" s="32" t="str">
        <f>Master!C14</f>
        <v>Taxes</v>
      </c>
    </row>
    <row r="13" spans="1:9">
      <c r="A13" s="1"/>
      <c r="B13" s="1"/>
      <c r="E13" s="129"/>
      <c r="F13" s="2"/>
      <c r="G13" s="2"/>
      <c r="I13" s="33" t="str">
        <f>Master!C15</f>
        <v>Utilities</v>
      </c>
    </row>
    <row r="14" spans="1:9">
      <c r="A14" s="1"/>
      <c r="B14" s="1"/>
      <c r="E14" s="129"/>
      <c r="F14" s="2"/>
      <c r="G14" s="2"/>
      <c r="I14" s="34" t="str">
        <f>Master!C16</f>
        <v>Phone</v>
      </c>
    </row>
    <row r="15" spans="1:9">
      <c r="A15" s="1"/>
      <c r="B15" s="1"/>
      <c r="E15" s="129"/>
      <c r="G15" s="2"/>
      <c r="I15" s="35" t="str">
        <f>Master!C17</f>
        <v>Rent</v>
      </c>
    </row>
    <row r="16" spans="1:9">
      <c r="A16" s="1"/>
      <c r="B16" s="1"/>
      <c r="E16" s="129"/>
      <c r="G16" s="2"/>
      <c r="I16" s="36" t="str">
        <f>Master!C18</f>
        <v>Paycheck</v>
      </c>
    </row>
    <row r="17" spans="1:7">
      <c r="A17" s="1"/>
      <c r="B17" s="1"/>
      <c r="E17" s="129"/>
      <c r="G17" s="2"/>
    </row>
    <row r="18" spans="1:7">
      <c r="A18" s="1"/>
      <c r="B18" s="1"/>
      <c r="E18" s="129"/>
      <c r="G18" s="2"/>
    </row>
    <row r="19" spans="1:7">
      <c r="A19" s="1"/>
      <c r="B19" s="1"/>
      <c r="E19" s="129"/>
      <c r="G19" s="2"/>
    </row>
    <row r="20" spans="1:7">
      <c r="A20" s="1"/>
      <c r="B20" s="1"/>
      <c r="E20" s="129"/>
      <c r="G20" s="2"/>
    </row>
    <row r="21" spans="1:7">
      <c r="A21" s="1"/>
      <c r="B21" s="1"/>
      <c r="E21" s="129"/>
      <c r="G21" s="2"/>
    </row>
    <row r="22" spans="1:7">
      <c r="A22" s="1"/>
      <c r="B22" s="1"/>
      <c r="E22" s="129"/>
      <c r="G22" s="2"/>
    </row>
    <row r="23" spans="1:7">
      <c r="A23" s="1"/>
      <c r="B23" s="1"/>
      <c r="E23" s="129"/>
      <c r="G23" s="2"/>
    </row>
    <row r="24" spans="1:7">
      <c r="A24" s="1"/>
      <c r="B24" s="1"/>
      <c r="E24" s="129"/>
      <c r="G24" s="2"/>
    </row>
    <row r="25" spans="1:7">
      <c r="A25" s="1"/>
      <c r="B25" s="1"/>
      <c r="E25" s="129"/>
      <c r="G25" s="2"/>
    </row>
    <row r="26" spans="1:7">
      <c r="A26" s="1"/>
      <c r="B26" s="1"/>
      <c r="E26" s="129"/>
      <c r="G26" s="2"/>
    </row>
    <row r="27" spans="1:7">
      <c r="A27" s="1"/>
      <c r="B27" s="1"/>
      <c r="E27" s="129"/>
      <c r="G27" s="2"/>
    </row>
    <row r="28" spans="1:7">
      <c r="A28" s="1"/>
      <c r="B28" s="1"/>
      <c r="E28" s="129"/>
      <c r="G28" s="2"/>
    </row>
    <row r="29" spans="1:7">
      <c r="A29" s="1"/>
      <c r="B29" s="1"/>
      <c r="E29" s="129"/>
      <c r="G29" s="2"/>
    </row>
    <row r="30" spans="1:7">
      <c r="A30" s="1"/>
      <c r="B30" s="1"/>
      <c r="E30" s="129"/>
      <c r="G30" s="2"/>
    </row>
    <row r="31" spans="1:7">
      <c r="A31" s="1"/>
      <c r="B31" s="1"/>
      <c r="E31" s="129"/>
      <c r="G31" s="2"/>
    </row>
    <row r="32" spans="1:7">
      <c r="A32" s="1"/>
      <c r="B32" s="1"/>
      <c r="E32" s="129"/>
      <c r="G32" s="2"/>
    </row>
    <row r="33" spans="1:7">
      <c r="A33" s="1"/>
      <c r="B33" s="1"/>
      <c r="E33" s="129"/>
      <c r="G33" s="2"/>
    </row>
    <row r="34" spans="1:7">
      <c r="A34" s="1"/>
      <c r="B34" s="1"/>
      <c r="E34" s="129"/>
      <c r="G34" s="2"/>
    </row>
    <row r="35" spans="1:7">
      <c r="A35" s="1"/>
      <c r="B35" s="1"/>
      <c r="E35" s="129"/>
      <c r="G35" s="2"/>
    </row>
    <row r="36" spans="1:7">
      <c r="A36" s="1"/>
      <c r="B36" s="1"/>
      <c r="E36" s="129"/>
      <c r="G36" s="2"/>
    </row>
    <row r="37" spans="1:7">
      <c r="A37" s="1"/>
      <c r="B37" s="1"/>
      <c r="E37" s="129"/>
      <c r="G37" s="2"/>
    </row>
    <row r="38" spans="1:7">
      <c r="A38" s="1"/>
      <c r="B38" s="1"/>
      <c r="E38" s="129"/>
      <c r="G38" s="2"/>
    </row>
    <row r="39" spans="1:7">
      <c r="A39" s="1"/>
      <c r="B39" s="1"/>
      <c r="E39" s="129"/>
      <c r="G39" s="2"/>
    </row>
    <row r="40" spans="1:7">
      <c r="A40" s="1"/>
      <c r="B40" s="1"/>
      <c r="E40" s="129"/>
      <c r="G40" s="2"/>
    </row>
    <row r="41" spans="1:7">
      <c r="A41" s="1"/>
      <c r="B41" s="1"/>
      <c r="E41" s="129"/>
      <c r="G41" s="2"/>
    </row>
    <row r="42" spans="1:7">
      <c r="A42" s="1"/>
      <c r="B42" s="1"/>
      <c r="E42" s="129"/>
      <c r="G42" s="2"/>
    </row>
    <row r="43" spans="1:7">
      <c r="A43" s="1"/>
      <c r="B43" s="1"/>
      <c r="E43" s="129"/>
      <c r="G43" s="2"/>
    </row>
    <row r="44" spans="1:7">
      <c r="A44" s="1"/>
      <c r="B44" s="1"/>
      <c r="E44" s="129"/>
      <c r="G44" s="2"/>
    </row>
    <row r="45" spans="1:7">
      <c r="A45" s="1"/>
      <c r="B45" s="1"/>
      <c r="E45" s="129"/>
      <c r="G45" s="2"/>
    </row>
    <row r="46" spans="1:7">
      <c r="A46" s="1"/>
      <c r="B46" s="1"/>
      <c r="E46" s="129"/>
      <c r="G46" s="2"/>
    </row>
    <row r="47" spans="1:7">
      <c r="A47" s="1"/>
      <c r="B47" s="1"/>
      <c r="E47" s="129"/>
      <c r="G47" s="2"/>
    </row>
    <row r="48" spans="1:7">
      <c r="A48" s="1"/>
      <c r="B48" s="1"/>
      <c r="E48" s="129"/>
      <c r="G48" s="2"/>
    </row>
    <row r="49" spans="1:7">
      <c r="A49" s="1"/>
      <c r="B49" s="1"/>
      <c r="E49" s="129"/>
      <c r="G49" s="2"/>
    </row>
    <row r="50" spans="1:7">
      <c r="A50" s="1"/>
      <c r="B50" s="1"/>
      <c r="E50" s="129"/>
      <c r="G50" s="2"/>
    </row>
    <row r="51" spans="1:7">
      <c r="A51" s="1"/>
      <c r="B51" s="1"/>
      <c r="E51" s="129"/>
      <c r="G51" s="2"/>
    </row>
    <row r="52" spans="1:7">
      <c r="A52" s="1"/>
      <c r="B52" s="1"/>
      <c r="E52" s="129"/>
      <c r="G52" s="2"/>
    </row>
    <row r="53" spans="1:7">
      <c r="A53" s="1"/>
      <c r="B53" s="1"/>
      <c r="E53" s="129"/>
      <c r="G53" s="2"/>
    </row>
    <row r="54" spans="1:7">
      <c r="A54" s="1"/>
      <c r="B54" s="1"/>
      <c r="E54" s="129"/>
      <c r="G54" s="2"/>
    </row>
    <row r="55" spans="1:7">
      <c r="A55" s="1"/>
      <c r="B55" s="1"/>
      <c r="E55" s="129"/>
      <c r="G55" s="2"/>
    </row>
    <row r="56" spans="1:7">
      <c r="A56" s="1"/>
      <c r="B56" s="1"/>
      <c r="E56" s="129"/>
      <c r="G56" s="2"/>
    </row>
    <row r="57" spans="1:7">
      <c r="A57" s="1"/>
      <c r="B57" s="1"/>
      <c r="E57" s="129"/>
      <c r="G57" s="2"/>
    </row>
    <row r="58" spans="1:7">
      <c r="A58" s="1"/>
      <c r="B58" s="1"/>
      <c r="E58" s="129"/>
      <c r="G58" s="2"/>
    </row>
    <row r="59" spans="1:7">
      <c r="A59" s="1"/>
      <c r="B59" s="1"/>
      <c r="E59" s="129"/>
      <c r="G59" s="2"/>
    </row>
    <row r="60" spans="1:7">
      <c r="A60" s="1"/>
      <c r="B60" s="1"/>
      <c r="E60" s="129"/>
      <c r="G60" s="2"/>
    </row>
    <row r="61" spans="1:7">
      <c r="A61" s="1"/>
      <c r="B61" s="1"/>
      <c r="E61" s="129"/>
      <c r="G61" s="2"/>
    </row>
    <row r="62" spans="1:7">
      <c r="A62" s="1"/>
      <c r="B62" s="1"/>
      <c r="E62" s="129"/>
      <c r="G62" s="2"/>
    </row>
    <row r="63" spans="1:7">
      <c r="A63" s="1"/>
      <c r="B63" s="1"/>
      <c r="E63" s="129"/>
      <c r="G63" s="2"/>
    </row>
    <row r="64" spans="1:7">
      <c r="A64" s="1"/>
      <c r="B64" s="1"/>
      <c r="E64" s="129"/>
      <c r="G64" s="2"/>
    </row>
    <row r="65" spans="1:7">
      <c r="A65" s="1"/>
      <c r="B65" s="1"/>
      <c r="E65" s="129"/>
      <c r="G65" s="2"/>
    </row>
    <row r="66" spans="1:7">
      <c r="A66" s="1"/>
      <c r="B66" s="1"/>
      <c r="E66" s="129"/>
      <c r="G66" s="2"/>
    </row>
    <row r="67" spans="1:7">
      <c r="A67" s="1"/>
      <c r="B67" s="1"/>
      <c r="C67" s="38"/>
      <c r="E67" s="129"/>
      <c r="F67" s="2"/>
      <c r="G67" s="2"/>
    </row>
    <row r="68" spans="1:7">
      <c r="A68" s="1"/>
      <c r="B68" s="1"/>
      <c r="C68" s="38"/>
      <c r="E68" s="129"/>
      <c r="F68" s="2"/>
      <c r="G68" s="2"/>
    </row>
    <row r="69" spans="1:7">
      <c r="A69" s="1"/>
      <c r="B69" s="1"/>
      <c r="C69" s="38"/>
      <c r="E69" s="129"/>
      <c r="F69" s="2"/>
      <c r="G69" s="2"/>
    </row>
    <row r="70" spans="1:7">
      <c r="A70" s="1"/>
      <c r="B70" s="43"/>
      <c r="C70" s="42"/>
      <c r="D70" s="42"/>
      <c r="E70" s="129"/>
      <c r="F70" s="42"/>
      <c r="G70" s="41"/>
    </row>
    <row r="71" spans="1:7">
      <c r="A71" s="1"/>
      <c r="B71" s="43"/>
      <c r="C71" s="42"/>
      <c r="D71" s="42"/>
      <c r="E71" s="129"/>
      <c r="F71" s="44"/>
      <c r="G71" s="41"/>
    </row>
    <row r="72" spans="1:7">
      <c r="A72" s="1"/>
      <c r="B72" s="43"/>
      <c r="C72" s="42"/>
      <c r="D72" s="42"/>
      <c r="E72" s="129"/>
      <c r="F72" s="44"/>
      <c r="G72" s="41"/>
    </row>
    <row r="73" spans="1:7">
      <c r="A73" s="1"/>
      <c r="B73" s="1"/>
      <c r="C73" s="38"/>
      <c r="E73" s="129"/>
      <c r="F73" s="2"/>
      <c r="G73" s="2"/>
    </row>
    <row r="74" spans="1:7">
      <c r="A74" s="1"/>
      <c r="B74" s="1"/>
      <c r="C74" s="38"/>
      <c r="E74" s="130"/>
      <c r="G74" s="2"/>
    </row>
  </sheetData>
  <conditionalFormatting sqref="E1">
    <cfRule type="containsText" dxfId="595" priority="51" operator="containsText" text="Paycheck">
      <formula>NOT(ISERROR(SEARCH("Paycheck",E1)))</formula>
    </cfRule>
    <cfRule type="containsText" dxfId="594" priority="53" operator="containsText" text="Charity">
      <formula>NOT(ISERROR(SEARCH("Charity",E1)))</formula>
    </cfRule>
    <cfRule type="containsText" dxfId="593" priority="54" operator="containsText" text="Fee">
      <formula>NOT(ISERROR(SEARCH("Fee",E1)))</formula>
    </cfRule>
    <cfRule type="containsText" dxfId="592" priority="55" operator="containsText" text="Airfare">
      <formula>NOT(ISERROR(SEARCH("Airfare",E1)))</formula>
    </cfRule>
    <cfRule type="containsText" dxfId="591" priority="56" operator="containsText" text="Entertainment">
      <formula>NOT(ISERROR(SEARCH("Entertainment",E1)))</formula>
    </cfRule>
    <cfRule type="containsText" dxfId="590" priority="57" operator="containsText" text="Rent">
      <formula>NOT(ISERROR(SEARCH("Rent",E1)))</formula>
    </cfRule>
    <cfRule type="containsText" dxfId="589" priority="58" operator="containsText" text="Utilities">
      <formula>NOT(ISERROR(SEARCH("Utilities",E1)))</formula>
    </cfRule>
    <cfRule type="containsText" dxfId="588" priority="59" operator="containsText" text="Merchandise">
      <formula>NOT(ISERROR(SEARCH("Merchandise",E1)))</formula>
    </cfRule>
    <cfRule type="containsText" dxfId="587" priority="60" operator="containsText" text="Grocery">
      <formula>NOT(ISERROR(SEARCH("Grocery",E1)))</formula>
    </cfRule>
    <cfRule type="containsText" dxfId="586" priority="61" operator="containsText" text="Dining">
      <formula>NOT(ISERROR(SEARCH("Dining",E1)))</formula>
    </cfRule>
    <cfRule type="containsText" dxfId="585" priority="62" operator="containsText" text="Transportation">
      <formula>NOT(ISERROR(SEARCH("Transportation",E1)))</formula>
    </cfRule>
    <cfRule type="notContainsBlanks" dxfId="584" priority="63">
      <formula>LEN(TRIM(E1))&gt;0</formula>
    </cfRule>
  </conditionalFormatting>
  <conditionalFormatting sqref="E1">
    <cfRule type="containsText" dxfId="583" priority="52" operator="containsText" text="Category">
      <formula>NOT(ISERROR(SEARCH("Category",E1)))</formula>
    </cfRule>
  </conditionalFormatting>
  <conditionalFormatting sqref="E1">
    <cfRule type="containsText" dxfId="582" priority="50" operator="containsText" text="Phone">
      <formula>NOT(ISERROR(SEARCH("Phone",E1)))</formula>
    </cfRule>
  </conditionalFormatting>
  <conditionalFormatting sqref="E10 E2:E8">
    <cfRule type="containsText" dxfId="119" priority="29" operator="containsText" text="Payment">
      <formula>NOT(ISERROR(SEARCH("Payment",E2)))</formula>
    </cfRule>
  </conditionalFormatting>
  <conditionalFormatting sqref="E10 E2:E8">
    <cfRule type="containsText" dxfId="118" priority="18" operator="containsText" text="Paycheck">
      <formula>NOT(ISERROR(SEARCH("Paycheck",E2)))</formula>
    </cfRule>
    <cfRule type="containsText" dxfId="117" priority="19" operator="containsText" text="Charity">
      <formula>NOT(ISERROR(SEARCH("Charity",E2)))</formula>
    </cfRule>
    <cfRule type="containsText" dxfId="116" priority="20" operator="containsText" text="Fee">
      <formula>NOT(ISERROR(SEARCH("Fee",E2)))</formula>
    </cfRule>
    <cfRule type="containsText" dxfId="115" priority="21" operator="containsText" text="Airfare">
      <formula>NOT(ISERROR(SEARCH("Airfare",E2)))</formula>
    </cfRule>
    <cfRule type="containsText" dxfId="114" priority="22" operator="containsText" text="Entertainment">
      <formula>NOT(ISERROR(SEARCH("Entertainment",E2)))</formula>
    </cfRule>
    <cfRule type="containsText" dxfId="113" priority="23" operator="containsText" text="Rent">
      <formula>NOT(ISERROR(SEARCH("Rent",E2)))</formula>
    </cfRule>
    <cfRule type="containsText" dxfId="112" priority="24" operator="containsText" text="Utilities">
      <formula>NOT(ISERROR(SEARCH("Utilities",E2)))</formula>
    </cfRule>
    <cfRule type="containsText" dxfId="111" priority="25" operator="containsText" text="Merchandise">
      <formula>NOT(ISERROR(SEARCH("Merchandise",E2)))</formula>
    </cfRule>
    <cfRule type="containsText" dxfId="110" priority="26" operator="containsText" text="Groccery">
      <formula>NOT(ISERROR(SEARCH("Groccery",E2)))</formula>
    </cfRule>
    <cfRule type="containsText" dxfId="109" priority="27" operator="containsText" text="Dining">
      <formula>NOT(ISERROR(SEARCH("Dining",E2)))</formula>
    </cfRule>
    <cfRule type="containsText" dxfId="108" priority="28" operator="containsText" text="Transportation">
      <formula>NOT(ISERROR(SEARCH("Transportation",E2)))</formula>
    </cfRule>
    <cfRule type="notContainsBlanks" dxfId="107" priority="30">
      <formula>LEN(TRIM(E2))&gt;0</formula>
    </cfRule>
  </conditionalFormatting>
  <conditionalFormatting sqref="E10 E2:E8">
    <cfRule type="containsText" dxfId="106" priority="17" operator="containsText" text="Phone">
      <formula>NOT(ISERROR(SEARCH("Phone",E2)))</formula>
    </cfRule>
  </conditionalFormatting>
  <conditionalFormatting sqref="E9">
    <cfRule type="containsText" dxfId="105" priority="6" operator="containsText" text="Charity">
      <formula>NOT(ISERROR(SEARCH("Charity",E9)))</formula>
    </cfRule>
    <cfRule type="containsText" dxfId="104" priority="7" operator="containsText" text="Fee">
      <formula>NOT(ISERROR(SEARCH("Fee",E9)))</formula>
    </cfRule>
    <cfRule type="containsText" dxfId="103" priority="8" operator="containsText" text="Airfare">
      <formula>NOT(ISERROR(SEARCH("Airfare",E9)))</formula>
    </cfRule>
    <cfRule type="containsText" dxfId="102" priority="9" operator="containsText" text="Entertainment">
      <formula>NOT(ISERROR(SEARCH("Entertainment",E9)))</formula>
    </cfRule>
    <cfRule type="containsText" dxfId="101" priority="10" operator="containsText" text="Rent">
      <formula>NOT(ISERROR(SEARCH("Rent",E9)))</formula>
    </cfRule>
    <cfRule type="containsText" dxfId="100" priority="11" operator="containsText" text="Utilities">
      <formula>NOT(ISERROR(SEARCH("Utilities",E9)))</formula>
    </cfRule>
    <cfRule type="containsText" dxfId="99" priority="12" operator="containsText" text="Merchandise">
      <formula>NOT(ISERROR(SEARCH("Merchandise",E9)))</formula>
    </cfRule>
    <cfRule type="containsText" dxfId="98" priority="13" operator="containsText" text="Grocery">
      <formula>NOT(ISERROR(SEARCH("Grocery",E9)))</formula>
    </cfRule>
    <cfRule type="containsText" dxfId="97" priority="14" operator="containsText" text="Dining">
      <formula>NOT(ISERROR(SEARCH("Dining",E9)))</formula>
    </cfRule>
    <cfRule type="containsText" dxfId="96" priority="15" operator="containsText" text="Transportation">
      <formula>NOT(ISERROR(SEARCH("Transportation",E9)))</formula>
    </cfRule>
    <cfRule type="notContainsBlanks" dxfId="95" priority="16">
      <formula>LEN(TRIM(E9))&gt;0</formula>
    </cfRule>
  </conditionalFormatting>
  <conditionalFormatting sqref="E9">
    <cfRule type="containsText" dxfId="94" priority="2" operator="containsText" text="Misc">
      <formula>NOT(ISERROR(SEARCH("Misc",E9)))</formula>
    </cfRule>
    <cfRule type="containsText" dxfId="93" priority="3" operator="containsText" text="Payment">
      <formula>NOT(ISERROR(SEARCH("Payment",E9)))</formula>
    </cfRule>
  </conditionalFormatting>
  <conditionalFormatting sqref="E5">
    <cfRule type="containsText" dxfId="92" priority="1" operator="containsText" text="Savings">
      <formula>NOT(ISERROR(SEARCH("Savings",E5)))</formula>
    </cfRule>
  </conditionalFormatting>
  <conditionalFormatting sqref="E2:E10">
    <cfRule type="containsText" dxfId="90" priority="4" operator="containsText" text="Phone">
      <formula>NOT(ISERROR(SEARCH("Phone",E2)))</formula>
    </cfRule>
    <cfRule type="containsText" dxfId="91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E311C-45D0-0641-9C60-B493544AC8AF}">
  <sheetPr codeName="Sheet11"/>
  <dimension ref="A1:I74"/>
  <sheetViews>
    <sheetView workbookViewId="0">
      <selection activeCell="A2" sqref="A2:G10"/>
    </sheetView>
  </sheetViews>
  <sheetFormatPr baseColWidth="10" defaultRowHeight="16"/>
  <cols>
    <col min="2" max="2" width="16.7109375" customWidth="1"/>
    <col min="3" max="3" width="13" customWidth="1"/>
    <col min="5" max="5" width="31.5703125" customWidth="1"/>
    <col min="9" max="9" width="12.85546875" customWidth="1"/>
  </cols>
  <sheetData>
    <row r="1" spans="1:9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9">
      <c r="A2" s="1"/>
      <c r="B2" s="1"/>
      <c r="C2" s="38"/>
      <c r="F2" s="2"/>
      <c r="G2" s="2"/>
      <c r="I2" s="22" t="str">
        <f>Master!C4</f>
        <v>Groccery</v>
      </c>
    </row>
    <row r="3" spans="1:9">
      <c r="A3" s="1"/>
      <c r="B3" s="1"/>
      <c r="C3" s="38"/>
      <c r="F3" s="2"/>
      <c r="G3" s="2"/>
      <c r="I3" s="23" t="str">
        <f>Master!C5</f>
        <v>Entertainment</v>
      </c>
    </row>
    <row r="4" spans="1:9">
      <c r="A4" s="1"/>
      <c r="B4" s="1"/>
      <c r="C4" s="38"/>
      <c r="F4" s="2"/>
      <c r="G4" s="2"/>
      <c r="I4" s="24" t="str">
        <f>Master!C6</f>
        <v>Transportation</v>
      </c>
    </row>
    <row r="5" spans="1:9">
      <c r="A5" s="1"/>
      <c r="B5" s="1"/>
      <c r="C5" s="38"/>
      <c r="F5" s="2"/>
      <c r="G5" s="2"/>
      <c r="I5" s="25" t="str">
        <f>Master!C7</f>
        <v>Merchandise</v>
      </c>
    </row>
    <row r="6" spans="1:9">
      <c r="A6" s="1"/>
      <c r="B6" s="1"/>
      <c r="C6" s="38"/>
      <c r="F6" s="2"/>
      <c r="G6" s="2"/>
      <c r="I6" s="26" t="str">
        <f>Master!C8</f>
        <v>Airfare</v>
      </c>
    </row>
    <row r="7" spans="1:9">
      <c r="A7" s="1"/>
      <c r="B7" s="1"/>
      <c r="C7" s="38"/>
      <c r="F7" s="2"/>
      <c r="G7" s="2"/>
      <c r="I7" s="27" t="str">
        <f>Master!C9</f>
        <v>Charity</v>
      </c>
    </row>
    <row r="8" spans="1:9">
      <c r="A8" s="1"/>
      <c r="B8" s="1"/>
      <c r="C8" s="38"/>
      <c r="F8" s="2"/>
      <c r="G8" s="2"/>
      <c r="I8" s="28" t="str">
        <f>Master!C10</f>
        <v>Payment</v>
      </c>
    </row>
    <row r="9" spans="1:9">
      <c r="A9" s="1"/>
      <c r="B9" s="1"/>
      <c r="C9" s="38"/>
      <c r="F9" s="2"/>
      <c r="G9" s="2"/>
      <c r="I9" s="29" t="str">
        <f>Master!C11</f>
        <v>Misc</v>
      </c>
    </row>
    <row r="10" spans="1:9">
      <c r="A10" s="1"/>
      <c r="B10" s="1"/>
      <c r="C10" s="38"/>
      <c r="F10" s="2"/>
      <c r="G10" s="2"/>
      <c r="I10" s="30" t="str">
        <f>Master!C12</f>
        <v>Fees</v>
      </c>
    </row>
    <row r="11" spans="1:9">
      <c r="A11" s="1"/>
      <c r="B11" s="1"/>
      <c r="E11" s="129"/>
      <c r="F11" s="2"/>
      <c r="G11" s="2"/>
      <c r="I11" s="31" t="str">
        <f>Master!C13</f>
        <v>Savings</v>
      </c>
    </row>
    <row r="12" spans="1:9">
      <c r="A12" s="1"/>
      <c r="B12" s="1"/>
      <c r="E12" s="129"/>
      <c r="F12" s="2"/>
      <c r="G12" s="2"/>
      <c r="I12" s="32" t="str">
        <f>Master!C14</f>
        <v>Taxes</v>
      </c>
    </row>
    <row r="13" spans="1:9">
      <c r="A13" s="1"/>
      <c r="B13" s="1"/>
      <c r="E13" s="129"/>
      <c r="F13" s="2"/>
      <c r="G13" s="2"/>
      <c r="I13" s="33" t="str">
        <f>Master!C15</f>
        <v>Utilities</v>
      </c>
    </row>
    <row r="14" spans="1:9">
      <c r="A14" s="1"/>
      <c r="B14" s="1"/>
      <c r="E14" s="129"/>
      <c r="F14" s="2"/>
      <c r="G14" s="2"/>
      <c r="I14" s="34" t="str">
        <f>Master!C16</f>
        <v>Phone</v>
      </c>
    </row>
    <row r="15" spans="1:9">
      <c r="A15" s="1"/>
      <c r="B15" s="1"/>
      <c r="E15" s="129"/>
      <c r="G15" s="2"/>
      <c r="I15" s="35" t="str">
        <f>Master!C17</f>
        <v>Rent</v>
      </c>
    </row>
    <row r="16" spans="1:9">
      <c r="A16" s="1"/>
      <c r="B16" s="1"/>
      <c r="E16" s="129"/>
      <c r="G16" s="2"/>
      <c r="I16" s="36" t="str">
        <f>Master!C18</f>
        <v>Paycheck</v>
      </c>
    </row>
    <row r="17" spans="1:7">
      <c r="A17" s="1"/>
      <c r="B17" s="1"/>
      <c r="E17" s="129"/>
      <c r="G17" s="2"/>
    </row>
    <row r="18" spans="1:7">
      <c r="A18" s="1"/>
      <c r="B18" s="1"/>
      <c r="E18" s="129"/>
      <c r="G18" s="2"/>
    </row>
    <row r="19" spans="1:7">
      <c r="A19" s="1"/>
      <c r="B19" s="1"/>
      <c r="E19" s="129"/>
      <c r="G19" s="2"/>
    </row>
    <row r="20" spans="1:7">
      <c r="A20" s="1"/>
      <c r="B20" s="1"/>
      <c r="E20" s="129"/>
      <c r="G20" s="2"/>
    </row>
    <row r="21" spans="1:7">
      <c r="A21" s="1"/>
      <c r="B21" s="1"/>
      <c r="E21" s="129"/>
      <c r="G21" s="2"/>
    </row>
    <row r="22" spans="1:7">
      <c r="A22" s="1"/>
      <c r="B22" s="1"/>
      <c r="E22" s="129"/>
      <c r="G22" s="2"/>
    </row>
    <row r="23" spans="1:7">
      <c r="A23" s="1"/>
      <c r="B23" s="1"/>
      <c r="E23" s="129"/>
      <c r="G23" s="2"/>
    </row>
    <row r="24" spans="1:7">
      <c r="A24" s="1"/>
      <c r="B24" s="1"/>
      <c r="E24" s="129"/>
      <c r="G24" s="2"/>
    </row>
    <row r="25" spans="1:7">
      <c r="A25" s="1"/>
      <c r="B25" s="1"/>
      <c r="E25" s="129"/>
      <c r="G25" s="2"/>
    </row>
    <row r="26" spans="1:7">
      <c r="A26" s="1"/>
      <c r="B26" s="1"/>
      <c r="E26" s="129"/>
      <c r="G26" s="2"/>
    </row>
    <row r="27" spans="1:7">
      <c r="A27" s="1"/>
      <c r="B27" s="1"/>
      <c r="E27" s="129"/>
      <c r="G27" s="2"/>
    </row>
    <row r="28" spans="1:7">
      <c r="A28" s="1"/>
      <c r="B28" s="1"/>
      <c r="E28" s="129"/>
      <c r="G28" s="2"/>
    </row>
    <row r="29" spans="1:7">
      <c r="A29" s="1"/>
      <c r="B29" s="1"/>
      <c r="E29" s="129"/>
      <c r="G29" s="2"/>
    </row>
    <row r="30" spans="1:7">
      <c r="A30" s="1"/>
      <c r="B30" s="1"/>
      <c r="E30" s="129"/>
      <c r="G30" s="2"/>
    </row>
    <row r="31" spans="1:7">
      <c r="A31" s="1"/>
      <c r="B31" s="1"/>
      <c r="E31" s="129"/>
      <c r="G31" s="2"/>
    </row>
    <row r="32" spans="1:7">
      <c r="A32" s="1"/>
      <c r="B32" s="1"/>
      <c r="E32" s="129"/>
      <c r="G32" s="2"/>
    </row>
    <row r="33" spans="1:7">
      <c r="A33" s="1"/>
      <c r="B33" s="1"/>
      <c r="E33" s="129"/>
      <c r="G33" s="2"/>
    </row>
    <row r="34" spans="1:7">
      <c r="A34" s="1"/>
      <c r="B34" s="1"/>
      <c r="E34" s="129"/>
      <c r="G34" s="2"/>
    </row>
    <row r="35" spans="1:7">
      <c r="A35" s="1"/>
      <c r="B35" s="1"/>
      <c r="E35" s="129"/>
      <c r="G35" s="2"/>
    </row>
    <row r="36" spans="1:7">
      <c r="A36" s="1"/>
      <c r="B36" s="1"/>
      <c r="E36" s="129"/>
      <c r="G36" s="2"/>
    </row>
    <row r="37" spans="1:7">
      <c r="A37" s="1"/>
      <c r="B37" s="1"/>
      <c r="E37" s="129"/>
      <c r="G37" s="2"/>
    </row>
    <row r="38" spans="1:7">
      <c r="A38" s="1"/>
      <c r="B38" s="1"/>
      <c r="E38" s="129"/>
      <c r="G38" s="2"/>
    </row>
    <row r="39" spans="1:7">
      <c r="A39" s="1"/>
      <c r="B39" s="1"/>
      <c r="E39" s="129"/>
      <c r="G39" s="2"/>
    </row>
    <row r="40" spans="1:7">
      <c r="A40" s="1"/>
      <c r="B40" s="1"/>
      <c r="E40" s="129"/>
      <c r="G40" s="2"/>
    </row>
    <row r="41" spans="1:7">
      <c r="A41" s="1"/>
      <c r="B41" s="1"/>
      <c r="E41" s="129"/>
      <c r="G41" s="2"/>
    </row>
    <row r="42" spans="1:7">
      <c r="A42" s="1"/>
      <c r="B42" s="1"/>
      <c r="E42" s="129"/>
      <c r="G42" s="2"/>
    </row>
    <row r="43" spans="1:7">
      <c r="A43" s="1"/>
      <c r="B43" s="1"/>
      <c r="E43" s="129"/>
      <c r="G43" s="2"/>
    </row>
    <row r="44" spans="1:7">
      <c r="A44" s="1"/>
      <c r="B44" s="1"/>
      <c r="E44" s="129"/>
      <c r="G44" s="2"/>
    </row>
    <row r="45" spans="1:7">
      <c r="A45" s="1"/>
      <c r="B45" s="1"/>
      <c r="E45" s="129"/>
      <c r="G45" s="2"/>
    </row>
    <row r="46" spans="1:7">
      <c r="A46" s="1"/>
      <c r="B46" s="1"/>
      <c r="E46" s="129"/>
      <c r="G46" s="2"/>
    </row>
    <row r="47" spans="1:7">
      <c r="A47" s="1"/>
      <c r="B47" s="1"/>
      <c r="E47" s="129"/>
      <c r="G47" s="2"/>
    </row>
    <row r="48" spans="1:7">
      <c r="A48" s="1"/>
      <c r="B48" s="1"/>
      <c r="E48" s="129"/>
      <c r="G48" s="2"/>
    </row>
    <row r="49" spans="1:7">
      <c r="A49" s="1"/>
      <c r="B49" s="1"/>
      <c r="E49" s="129"/>
      <c r="G49" s="2"/>
    </row>
    <row r="50" spans="1:7">
      <c r="A50" s="1"/>
      <c r="B50" s="1"/>
      <c r="E50" s="129"/>
      <c r="G50" s="2"/>
    </row>
    <row r="51" spans="1:7">
      <c r="A51" s="1"/>
      <c r="B51" s="1"/>
      <c r="E51" s="129"/>
      <c r="G51" s="2"/>
    </row>
    <row r="52" spans="1:7">
      <c r="A52" s="1"/>
      <c r="B52" s="1"/>
      <c r="E52" s="129"/>
      <c r="G52" s="2"/>
    </row>
    <row r="53" spans="1:7">
      <c r="A53" s="1"/>
      <c r="B53" s="1"/>
      <c r="E53" s="129"/>
      <c r="G53" s="2"/>
    </row>
    <row r="54" spans="1:7">
      <c r="A54" s="1"/>
      <c r="B54" s="1"/>
      <c r="E54" s="129"/>
      <c r="G54" s="2"/>
    </row>
    <row r="55" spans="1:7">
      <c r="A55" s="1"/>
      <c r="B55" s="1"/>
      <c r="E55" s="129"/>
      <c r="G55" s="2"/>
    </row>
    <row r="56" spans="1:7">
      <c r="A56" s="1"/>
      <c r="B56" s="1"/>
      <c r="E56" s="129"/>
      <c r="G56" s="2"/>
    </row>
    <row r="57" spans="1:7">
      <c r="A57" s="1"/>
      <c r="B57" s="1"/>
      <c r="E57" s="129"/>
      <c r="G57" s="2"/>
    </row>
    <row r="58" spans="1:7">
      <c r="A58" s="1"/>
      <c r="B58" s="1"/>
      <c r="E58" s="129"/>
      <c r="G58" s="2"/>
    </row>
    <row r="59" spans="1:7">
      <c r="A59" s="1"/>
      <c r="B59" s="1"/>
      <c r="E59" s="129"/>
      <c r="G59" s="2"/>
    </row>
    <row r="60" spans="1:7">
      <c r="A60" s="1"/>
      <c r="B60" s="1"/>
      <c r="E60" s="129"/>
      <c r="G60" s="2"/>
    </row>
    <row r="61" spans="1:7">
      <c r="A61" s="1"/>
      <c r="B61" s="1"/>
      <c r="E61" s="129"/>
      <c r="G61" s="2"/>
    </row>
    <row r="62" spans="1:7">
      <c r="A62" s="1"/>
      <c r="B62" s="1"/>
      <c r="E62" s="129"/>
      <c r="G62" s="2"/>
    </row>
    <row r="63" spans="1:7">
      <c r="A63" s="1"/>
      <c r="B63" s="1"/>
      <c r="E63" s="129"/>
      <c r="G63" s="2"/>
    </row>
    <row r="64" spans="1:7">
      <c r="A64" s="1"/>
      <c r="B64" s="1"/>
      <c r="E64" s="129"/>
      <c r="G64" s="2"/>
    </row>
    <row r="65" spans="1:7">
      <c r="A65" s="1"/>
      <c r="B65" s="1"/>
      <c r="E65" s="129"/>
      <c r="G65" s="2"/>
    </row>
    <row r="66" spans="1:7">
      <c r="A66" s="1"/>
      <c r="B66" s="1"/>
      <c r="E66" s="129"/>
      <c r="G66" s="2"/>
    </row>
    <row r="67" spans="1:7">
      <c r="A67" s="1"/>
      <c r="B67" s="1"/>
      <c r="C67" s="38"/>
      <c r="E67" s="129"/>
      <c r="F67" s="2"/>
      <c r="G67" s="2"/>
    </row>
    <row r="68" spans="1:7">
      <c r="A68" s="1"/>
      <c r="B68" s="1"/>
      <c r="C68" s="38"/>
      <c r="E68" s="129"/>
      <c r="F68" s="2"/>
      <c r="G68" s="2"/>
    </row>
    <row r="69" spans="1:7">
      <c r="A69" s="1"/>
      <c r="B69" s="1"/>
      <c r="C69" s="38"/>
      <c r="E69" s="129"/>
      <c r="F69" s="2"/>
      <c r="G69" s="2"/>
    </row>
    <row r="70" spans="1:7">
      <c r="A70" s="1"/>
      <c r="B70" s="43"/>
      <c r="C70" s="42"/>
      <c r="D70" s="42"/>
      <c r="E70" s="129"/>
      <c r="F70" s="42"/>
      <c r="G70" s="41"/>
    </row>
    <row r="71" spans="1:7">
      <c r="A71" s="1"/>
      <c r="B71" s="43"/>
      <c r="C71" s="42"/>
      <c r="D71" s="42"/>
      <c r="E71" s="129"/>
      <c r="F71" s="44"/>
      <c r="G71" s="41"/>
    </row>
    <row r="72" spans="1:7">
      <c r="A72" s="1"/>
      <c r="B72" s="43"/>
      <c r="C72" s="42"/>
      <c r="D72" s="42"/>
      <c r="E72" s="129"/>
      <c r="F72" s="44"/>
      <c r="G72" s="41"/>
    </row>
    <row r="73" spans="1:7">
      <c r="A73" s="1"/>
      <c r="B73" s="1"/>
      <c r="C73" s="38"/>
      <c r="E73" s="129"/>
      <c r="F73" s="2"/>
      <c r="G73" s="2"/>
    </row>
    <row r="74" spans="1:7">
      <c r="A74" s="1"/>
      <c r="B74" s="1"/>
      <c r="C74" s="38"/>
      <c r="E74" s="130"/>
      <c r="G74" s="2"/>
    </row>
  </sheetData>
  <conditionalFormatting sqref="E1">
    <cfRule type="containsText" dxfId="559" priority="51" operator="containsText" text="Paycheck">
      <formula>NOT(ISERROR(SEARCH("Paycheck",E1)))</formula>
    </cfRule>
    <cfRule type="containsText" dxfId="558" priority="53" operator="containsText" text="Charity">
      <formula>NOT(ISERROR(SEARCH("Charity",E1)))</formula>
    </cfRule>
    <cfRule type="containsText" dxfId="557" priority="54" operator="containsText" text="Fee">
      <formula>NOT(ISERROR(SEARCH("Fee",E1)))</formula>
    </cfRule>
    <cfRule type="containsText" dxfId="556" priority="55" operator="containsText" text="Airfare">
      <formula>NOT(ISERROR(SEARCH("Airfare",E1)))</formula>
    </cfRule>
    <cfRule type="containsText" dxfId="555" priority="56" operator="containsText" text="Entertainment">
      <formula>NOT(ISERROR(SEARCH("Entertainment",E1)))</formula>
    </cfRule>
    <cfRule type="containsText" dxfId="554" priority="57" operator="containsText" text="Rent">
      <formula>NOT(ISERROR(SEARCH("Rent",E1)))</formula>
    </cfRule>
    <cfRule type="containsText" dxfId="553" priority="58" operator="containsText" text="Utilities">
      <formula>NOT(ISERROR(SEARCH("Utilities",E1)))</formula>
    </cfRule>
    <cfRule type="containsText" dxfId="552" priority="59" operator="containsText" text="Merchandise">
      <formula>NOT(ISERROR(SEARCH("Merchandise",E1)))</formula>
    </cfRule>
    <cfRule type="containsText" dxfId="551" priority="60" operator="containsText" text="Grocery">
      <formula>NOT(ISERROR(SEARCH("Grocery",E1)))</formula>
    </cfRule>
    <cfRule type="containsText" dxfId="550" priority="61" operator="containsText" text="Dining">
      <formula>NOT(ISERROR(SEARCH("Dining",E1)))</formula>
    </cfRule>
    <cfRule type="containsText" dxfId="549" priority="62" operator="containsText" text="Transportation">
      <formula>NOT(ISERROR(SEARCH("Transportation",E1)))</formula>
    </cfRule>
    <cfRule type="notContainsBlanks" dxfId="548" priority="63">
      <formula>LEN(TRIM(E1))&gt;0</formula>
    </cfRule>
  </conditionalFormatting>
  <conditionalFormatting sqref="E1">
    <cfRule type="containsText" dxfId="547" priority="52" operator="containsText" text="Category">
      <formula>NOT(ISERROR(SEARCH("Category",E1)))</formula>
    </cfRule>
  </conditionalFormatting>
  <conditionalFormatting sqref="E1">
    <cfRule type="containsText" dxfId="546" priority="50" operator="containsText" text="Phone">
      <formula>NOT(ISERROR(SEARCH("Phone",E1)))</formula>
    </cfRule>
  </conditionalFormatting>
  <conditionalFormatting sqref="E10 E2:E8">
    <cfRule type="containsText" dxfId="89" priority="29" operator="containsText" text="Payment">
      <formula>NOT(ISERROR(SEARCH("Payment",E2)))</formula>
    </cfRule>
  </conditionalFormatting>
  <conditionalFormatting sqref="E10 E2:E8">
    <cfRule type="containsText" dxfId="88" priority="18" operator="containsText" text="Paycheck">
      <formula>NOT(ISERROR(SEARCH("Paycheck",E2)))</formula>
    </cfRule>
    <cfRule type="containsText" dxfId="87" priority="19" operator="containsText" text="Charity">
      <formula>NOT(ISERROR(SEARCH("Charity",E2)))</formula>
    </cfRule>
    <cfRule type="containsText" dxfId="86" priority="20" operator="containsText" text="Fee">
      <formula>NOT(ISERROR(SEARCH("Fee",E2)))</formula>
    </cfRule>
    <cfRule type="containsText" dxfId="85" priority="21" operator="containsText" text="Airfare">
      <formula>NOT(ISERROR(SEARCH("Airfare",E2)))</formula>
    </cfRule>
    <cfRule type="containsText" dxfId="84" priority="22" operator="containsText" text="Entertainment">
      <formula>NOT(ISERROR(SEARCH("Entertainment",E2)))</formula>
    </cfRule>
    <cfRule type="containsText" dxfId="83" priority="23" operator="containsText" text="Rent">
      <formula>NOT(ISERROR(SEARCH("Rent",E2)))</formula>
    </cfRule>
    <cfRule type="containsText" dxfId="82" priority="24" operator="containsText" text="Utilities">
      <formula>NOT(ISERROR(SEARCH("Utilities",E2)))</formula>
    </cfRule>
    <cfRule type="containsText" dxfId="81" priority="25" operator="containsText" text="Merchandise">
      <formula>NOT(ISERROR(SEARCH("Merchandise",E2)))</formula>
    </cfRule>
    <cfRule type="containsText" dxfId="80" priority="26" operator="containsText" text="Groccery">
      <formula>NOT(ISERROR(SEARCH("Groccery",E2)))</formula>
    </cfRule>
    <cfRule type="containsText" dxfId="79" priority="27" operator="containsText" text="Dining">
      <formula>NOT(ISERROR(SEARCH("Dining",E2)))</formula>
    </cfRule>
    <cfRule type="containsText" dxfId="78" priority="28" operator="containsText" text="Transportation">
      <formula>NOT(ISERROR(SEARCH("Transportation",E2)))</formula>
    </cfRule>
    <cfRule type="notContainsBlanks" dxfId="77" priority="30">
      <formula>LEN(TRIM(E2))&gt;0</formula>
    </cfRule>
  </conditionalFormatting>
  <conditionalFormatting sqref="E10 E2:E8">
    <cfRule type="containsText" dxfId="76" priority="17" operator="containsText" text="Phone">
      <formula>NOT(ISERROR(SEARCH("Phone",E2)))</formula>
    </cfRule>
  </conditionalFormatting>
  <conditionalFormatting sqref="E9">
    <cfRule type="containsText" dxfId="75" priority="6" operator="containsText" text="Charity">
      <formula>NOT(ISERROR(SEARCH("Charity",E9)))</formula>
    </cfRule>
    <cfRule type="containsText" dxfId="74" priority="7" operator="containsText" text="Fee">
      <formula>NOT(ISERROR(SEARCH("Fee",E9)))</formula>
    </cfRule>
    <cfRule type="containsText" dxfId="73" priority="8" operator="containsText" text="Airfare">
      <formula>NOT(ISERROR(SEARCH("Airfare",E9)))</formula>
    </cfRule>
    <cfRule type="containsText" dxfId="72" priority="9" operator="containsText" text="Entertainment">
      <formula>NOT(ISERROR(SEARCH("Entertainment",E9)))</formula>
    </cfRule>
    <cfRule type="containsText" dxfId="71" priority="10" operator="containsText" text="Rent">
      <formula>NOT(ISERROR(SEARCH("Rent",E9)))</formula>
    </cfRule>
    <cfRule type="containsText" dxfId="70" priority="11" operator="containsText" text="Utilities">
      <formula>NOT(ISERROR(SEARCH("Utilities",E9)))</formula>
    </cfRule>
    <cfRule type="containsText" dxfId="69" priority="12" operator="containsText" text="Merchandise">
      <formula>NOT(ISERROR(SEARCH("Merchandise",E9)))</formula>
    </cfRule>
    <cfRule type="containsText" dxfId="68" priority="13" operator="containsText" text="Grocery">
      <formula>NOT(ISERROR(SEARCH("Grocery",E9)))</formula>
    </cfRule>
    <cfRule type="containsText" dxfId="67" priority="14" operator="containsText" text="Dining">
      <formula>NOT(ISERROR(SEARCH("Dining",E9)))</formula>
    </cfRule>
    <cfRule type="containsText" dxfId="66" priority="15" operator="containsText" text="Transportation">
      <formula>NOT(ISERROR(SEARCH("Transportation",E9)))</formula>
    </cfRule>
    <cfRule type="notContainsBlanks" dxfId="65" priority="16">
      <formula>LEN(TRIM(E9))&gt;0</formula>
    </cfRule>
  </conditionalFormatting>
  <conditionalFormatting sqref="E9">
    <cfRule type="containsText" dxfId="64" priority="2" operator="containsText" text="Misc">
      <formula>NOT(ISERROR(SEARCH("Misc",E9)))</formula>
    </cfRule>
    <cfRule type="containsText" dxfId="63" priority="3" operator="containsText" text="Payment">
      <formula>NOT(ISERROR(SEARCH("Payment",E9)))</formula>
    </cfRule>
  </conditionalFormatting>
  <conditionalFormatting sqref="E5">
    <cfRule type="containsText" dxfId="62" priority="1" operator="containsText" text="Savings">
      <formula>NOT(ISERROR(SEARCH("Savings",E5)))</formula>
    </cfRule>
  </conditionalFormatting>
  <conditionalFormatting sqref="E2:E10">
    <cfRule type="containsText" dxfId="60" priority="4" operator="containsText" text="Phone">
      <formula>NOT(ISERROR(SEARCH("Phone",E2)))</formula>
    </cfRule>
    <cfRule type="containsText" dxfId="61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051B-1DB3-8045-94C8-9BF2B7B8A463}">
  <sheetPr codeName="Sheet12"/>
  <dimension ref="A1:I74"/>
  <sheetViews>
    <sheetView workbookViewId="0">
      <selection activeCell="A2" sqref="A2:G10"/>
    </sheetView>
  </sheetViews>
  <sheetFormatPr baseColWidth="10" defaultRowHeight="16"/>
  <cols>
    <col min="2" max="2" width="16.7109375" customWidth="1"/>
    <col min="3" max="3" width="13" customWidth="1"/>
    <col min="5" max="5" width="26.85546875" customWidth="1"/>
    <col min="6" max="6" width="14" customWidth="1"/>
    <col min="9" max="9" width="13.140625" customWidth="1"/>
    <col min="10" max="10" width="12" customWidth="1"/>
  </cols>
  <sheetData>
    <row r="1" spans="1:9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9">
      <c r="A2" s="1"/>
      <c r="B2" s="1"/>
      <c r="C2" s="38"/>
      <c r="F2" s="2"/>
      <c r="G2" s="2"/>
      <c r="I2" s="22" t="str">
        <f>Master!C4</f>
        <v>Groccery</v>
      </c>
    </row>
    <row r="3" spans="1:9">
      <c r="A3" s="1"/>
      <c r="B3" s="1"/>
      <c r="C3" s="38"/>
      <c r="F3" s="2"/>
      <c r="G3" s="2"/>
      <c r="I3" s="23" t="str">
        <f>Master!C5</f>
        <v>Entertainment</v>
      </c>
    </row>
    <row r="4" spans="1:9">
      <c r="A4" s="1"/>
      <c r="B4" s="1"/>
      <c r="C4" s="38"/>
      <c r="F4" s="2"/>
      <c r="G4" s="2"/>
      <c r="I4" s="24" t="str">
        <f>Master!C6</f>
        <v>Transportation</v>
      </c>
    </row>
    <row r="5" spans="1:9">
      <c r="A5" s="1"/>
      <c r="B5" s="1"/>
      <c r="C5" s="38"/>
      <c r="F5" s="2"/>
      <c r="G5" s="2"/>
      <c r="I5" s="25" t="str">
        <f>Master!C7</f>
        <v>Merchandise</v>
      </c>
    </row>
    <row r="6" spans="1:9">
      <c r="A6" s="1"/>
      <c r="B6" s="1"/>
      <c r="C6" s="38"/>
      <c r="F6" s="2"/>
      <c r="G6" s="2"/>
      <c r="I6" s="26" t="str">
        <f>Master!C8</f>
        <v>Airfare</v>
      </c>
    </row>
    <row r="7" spans="1:9">
      <c r="A7" s="1"/>
      <c r="B7" s="1"/>
      <c r="C7" s="38"/>
      <c r="F7" s="2"/>
      <c r="G7" s="2"/>
      <c r="I7" s="27" t="str">
        <f>Master!C9</f>
        <v>Charity</v>
      </c>
    </row>
    <row r="8" spans="1:9">
      <c r="A8" s="1"/>
      <c r="B8" s="1"/>
      <c r="C8" s="38"/>
      <c r="F8" s="2"/>
      <c r="G8" s="2"/>
      <c r="I8" s="28" t="str">
        <f>Master!C10</f>
        <v>Payment</v>
      </c>
    </row>
    <row r="9" spans="1:9">
      <c r="A9" s="1"/>
      <c r="B9" s="1"/>
      <c r="C9" s="38"/>
      <c r="F9" s="2"/>
      <c r="G9" s="2"/>
      <c r="I9" s="29" t="str">
        <f>Master!C11</f>
        <v>Misc</v>
      </c>
    </row>
    <row r="10" spans="1:9">
      <c r="A10" s="1"/>
      <c r="B10" s="1"/>
      <c r="C10" s="38"/>
      <c r="F10" s="2"/>
      <c r="G10" s="2"/>
      <c r="I10" s="30" t="str">
        <f>Master!C12</f>
        <v>Fees</v>
      </c>
    </row>
    <row r="11" spans="1:9">
      <c r="A11" s="1"/>
      <c r="B11" s="1"/>
      <c r="E11" s="129"/>
      <c r="F11" s="2"/>
      <c r="G11" s="2"/>
      <c r="I11" s="31" t="str">
        <f>Master!C13</f>
        <v>Savings</v>
      </c>
    </row>
    <row r="12" spans="1:9">
      <c r="A12" s="1"/>
      <c r="B12" s="1"/>
      <c r="E12" s="129"/>
      <c r="F12" s="2"/>
      <c r="G12" s="2"/>
      <c r="I12" s="32" t="str">
        <f>Master!C14</f>
        <v>Taxes</v>
      </c>
    </row>
    <row r="13" spans="1:9">
      <c r="A13" s="1"/>
      <c r="B13" s="1"/>
      <c r="E13" s="129"/>
      <c r="F13" s="2"/>
      <c r="G13" s="2"/>
      <c r="I13" s="33" t="str">
        <f>Master!C15</f>
        <v>Utilities</v>
      </c>
    </row>
    <row r="14" spans="1:9">
      <c r="A14" s="1"/>
      <c r="B14" s="1"/>
      <c r="E14" s="129"/>
      <c r="F14" s="2"/>
      <c r="G14" s="2"/>
      <c r="I14" s="34" t="str">
        <f>Master!C16</f>
        <v>Phone</v>
      </c>
    </row>
    <row r="15" spans="1:9">
      <c r="A15" s="1"/>
      <c r="B15" s="1"/>
      <c r="E15" s="129"/>
      <c r="G15" s="2"/>
      <c r="I15" s="35" t="str">
        <f>Master!C17</f>
        <v>Rent</v>
      </c>
    </row>
    <row r="16" spans="1:9">
      <c r="A16" s="1"/>
      <c r="B16" s="1"/>
      <c r="E16" s="129"/>
      <c r="G16" s="2"/>
      <c r="I16" s="36" t="str">
        <f>Master!C18</f>
        <v>Paycheck</v>
      </c>
    </row>
    <row r="17" spans="1:7">
      <c r="A17" s="1"/>
      <c r="B17" s="1"/>
      <c r="E17" s="129"/>
      <c r="G17" s="2"/>
    </row>
    <row r="18" spans="1:7">
      <c r="A18" s="1"/>
      <c r="B18" s="1"/>
      <c r="E18" s="129"/>
      <c r="G18" s="2"/>
    </row>
    <row r="19" spans="1:7">
      <c r="A19" s="1"/>
      <c r="B19" s="1"/>
      <c r="E19" s="129"/>
      <c r="G19" s="2"/>
    </row>
    <row r="20" spans="1:7">
      <c r="A20" s="1"/>
      <c r="B20" s="1"/>
      <c r="E20" s="129"/>
      <c r="G20" s="2"/>
    </row>
    <row r="21" spans="1:7">
      <c r="A21" s="1"/>
      <c r="B21" s="1"/>
      <c r="E21" s="129"/>
      <c r="G21" s="2"/>
    </row>
    <row r="22" spans="1:7">
      <c r="A22" s="1"/>
      <c r="B22" s="1"/>
      <c r="E22" s="129"/>
      <c r="G22" s="2"/>
    </row>
    <row r="23" spans="1:7">
      <c r="A23" s="1"/>
      <c r="B23" s="1"/>
      <c r="E23" s="129"/>
      <c r="G23" s="2"/>
    </row>
    <row r="24" spans="1:7">
      <c r="A24" s="1"/>
      <c r="B24" s="1"/>
      <c r="E24" s="129"/>
      <c r="G24" s="2"/>
    </row>
    <row r="25" spans="1:7">
      <c r="A25" s="1"/>
      <c r="B25" s="1"/>
      <c r="E25" s="129"/>
      <c r="G25" s="2"/>
    </row>
    <row r="26" spans="1:7">
      <c r="A26" s="1"/>
      <c r="B26" s="1"/>
      <c r="E26" s="129"/>
      <c r="G26" s="2"/>
    </row>
    <row r="27" spans="1:7">
      <c r="A27" s="1"/>
      <c r="B27" s="1"/>
      <c r="E27" s="129"/>
      <c r="G27" s="2"/>
    </row>
    <row r="28" spans="1:7">
      <c r="A28" s="1"/>
      <c r="B28" s="1"/>
      <c r="E28" s="129"/>
      <c r="G28" s="2"/>
    </row>
    <row r="29" spans="1:7">
      <c r="A29" s="1"/>
      <c r="B29" s="1"/>
      <c r="E29" s="129"/>
      <c r="G29" s="2"/>
    </row>
    <row r="30" spans="1:7">
      <c r="A30" s="1"/>
      <c r="B30" s="1"/>
      <c r="E30" s="129"/>
      <c r="G30" s="2"/>
    </row>
    <row r="31" spans="1:7">
      <c r="A31" s="1"/>
      <c r="B31" s="1"/>
      <c r="E31" s="129"/>
      <c r="G31" s="2"/>
    </row>
    <row r="32" spans="1:7">
      <c r="A32" s="1"/>
      <c r="B32" s="1"/>
      <c r="E32" s="129"/>
      <c r="G32" s="2"/>
    </row>
    <row r="33" spans="1:7">
      <c r="A33" s="1"/>
      <c r="B33" s="1"/>
      <c r="E33" s="129"/>
      <c r="G33" s="2"/>
    </row>
    <row r="34" spans="1:7">
      <c r="A34" s="1"/>
      <c r="B34" s="1"/>
      <c r="E34" s="129"/>
      <c r="G34" s="2"/>
    </row>
    <row r="35" spans="1:7">
      <c r="A35" s="1"/>
      <c r="B35" s="1"/>
      <c r="E35" s="129"/>
      <c r="G35" s="2"/>
    </row>
    <row r="36" spans="1:7">
      <c r="A36" s="1"/>
      <c r="B36" s="1"/>
      <c r="E36" s="129"/>
      <c r="G36" s="2"/>
    </row>
    <row r="37" spans="1:7">
      <c r="A37" s="1"/>
      <c r="B37" s="1"/>
      <c r="E37" s="129"/>
      <c r="G37" s="2"/>
    </row>
    <row r="38" spans="1:7">
      <c r="A38" s="1"/>
      <c r="B38" s="1"/>
      <c r="E38" s="129"/>
      <c r="G38" s="2"/>
    </row>
    <row r="39" spans="1:7">
      <c r="A39" s="1"/>
      <c r="B39" s="1"/>
      <c r="E39" s="129"/>
      <c r="G39" s="2"/>
    </row>
    <row r="40" spans="1:7">
      <c r="A40" s="1"/>
      <c r="B40" s="1"/>
      <c r="E40" s="129"/>
      <c r="G40" s="2"/>
    </row>
    <row r="41" spans="1:7">
      <c r="A41" s="1"/>
      <c r="B41" s="1"/>
      <c r="E41" s="129"/>
      <c r="G41" s="2"/>
    </row>
    <row r="42" spans="1:7">
      <c r="A42" s="1"/>
      <c r="B42" s="1"/>
      <c r="E42" s="129"/>
      <c r="G42" s="2"/>
    </row>
    <row r="43" spans="1:7">
      <c r="A43" s="1"/>
      <c r="B43" s="1"/>
      <c r="E43" s="129"/>
      <c r="G43" s="2"/>
    </row>
    <row r="44" spans="1:7">
      <c r="A44" s="1"/>
      <c r="B44" s="1"/>
      <c r="E44" s="129"/>
      <c r="G44" s="2"/>
    </row>
    <row r="45" spans="1:7">
      <c r="A45" s="1"/>
      <c r="B45" s="1"/>
      <c r="E45" s="129"/>
      <c r="G45" s="2"/>
    </row>
    <row r="46" spans="1:7">
      <c r="A46" s="1"/>
      <c r="B46" s="1"/>
      <c r="E46" s="129"/>
      <c r="G46" s="2"/>
    </row>
    <row r="47" spans="1:7">
      <c r="A47" s="1"/>
      <c r="B47" s="1"/>
      <c r="E47" s="129"/>
      <c r="G47" s="2"/>
    </row>
    <row r="48" spans="1:7">
      <c r="A48" s="1"/>
      <c r="B48" s="1"/>
      <c r="E48" s="129"/>
      <c r="G48" s="2"/>
    </row>
    <row r="49" spans="1:7">
      <c r="A49" s="1"/>
      <c r="B49" s="1"/>
      <c r="E49" s="129"/>
      <c r="G49" s="2"/>
    </row>
    <row r="50" spans="1:7">
      <c r="A50" s="1"/>
      <c r="B50" s="1"/>
      <c r="E50" s="129"/>
      <c r="G50" s="2"/>
    </row>
    <row r="51" spans="1:7">
      <c r="A51" s="1"/>
      <c r="B51" s="1"/>
      <c r="E51" s="129"/>
      <c r="G51" s="2"/>
    </row>
    <row r="52" spans="1:7">
      <c r="A52" s="1"/>
      <c r="B52" s="1"/>
      <c r="E52" s="129"/>
      <c r="G52" s="2"/>
    </row>
    <row r="53" spans="1:7">
      <c r="A53" s="1"/>
      <c r="B53" s="1"/>
      <c r="E53" s="129"/>
      <c r="G53" s="2"/>
    </row>
    <row r="54" spans="1:7">
      <c r="A54" s="1"/>
      <c r="B54" s="1"/>
      <c r="E54" s="129"/>
      <c r="G54" s="2"/>
    </row>
    <row r="55" spans="1:7">
      <c r="A55" s="1"/>
      <c r="B55" s="1"/>
      <c r="E55" s="129"/>
      <c r="G55" s="2"/>
    </row>
    <row r="56" spans="1:7">
      <c r="A56" s="1"/>
      <c r="B56" s="1"/>
      <c r="E56" s="129"/>
      <c r="G56" s="2"/>
    </row>
    <row r="57" spans="1:7">
      <c r="A57" s="1"/>
      <c r="B57" s="1"/>
      <c r="E57" s="129"/>
      <c r="G57" s="2"/>
    </row>
    <row r="58" spans="1:7">
      <c r="A58" s="1"/>
      <c r="B58" s="1"/>
      <c r="E58" s="129"/>
      <c r="G58" s="2"/>
    </row>
    <row r="59" spans="1:7">
      <c r="A59" s="1"/>
      <c r="B59" s="1"/>
      <c r="E59" s="129"/>
      <c r="G59" s="2"/>
    </row>
    <row r="60" spans="1:7">
      <c r="A60" s="1"/>
      <c r="B60" s="1"/>
      <c r="E60" s="129"/>
      <c r="G60" s="2"/>
    </row>
    <row r="61" spans="1:7">
      <c r="A61" s="1"/>
      <c r="B61" s="1"/>
      <c r="E61" s="129"/>
      <c r="G61" s="2"/>
    </row>
    <row r="62" spans="1:7">
      <c r="A62" s="1"/>
      <c r="B62" s="1"/>
      <c r="E62" s="129"/>
      <c r="G62" s="2"/>
    </row>
    <row r="63" spans="1:7">
      <c r="A63" s="1"/>
      <c r="B63" s="1"/>
      <c r="E63" s="129"/>
      <c r="G63" s="2"/>
    </row>
    <row r="64" spans="1:7">
      <c r="A64" s="1"/>
      <c r="B64" s="1"/>
      <c r="E64" s="129"/>
      <c r="G64" s="2"/>
    </row>
    <row r="65" spans="1:7">
      <c r="A65" s="1"/>
      <c r="B65" s="1"/>
      <c r="E65" s="129"/>
      <c r="G65" s="2"/>
    </row>
    <row r="66" spans="1:7">
      <c r="A66" s="1"/>
      <c r="B66" s="1"/>
      <c r="E66" s="129"/>
      <c r="G66" s="2"/>
    </row>
    <row r="67" spans="1:7">
      <c r="A67" s="1"/>
      <c r="B67" s="1"/>
      <c r="C67" s="38"/>
      <c r="E67" s="129"/>
      <c r="F67" s="2"/>
      <c r="G67" s="2"/>
    </row>
    <row r="68" spans="1:7">
      <c r="A68" s="1"/>
      <c r="B68" s="1"/>
      <c r="C68" s="38"/>
      <c r="E68" s="129"/>
      <c r="F68" s="2"/>
      <c r="G68" s="2"/>
    </row>
    <row r="69" spans="1:7">
      <c r="A69" s="1"/>
      <c r="B69" s="1"/>
      <c r="C69" s="38"/>
      <c r="E69" s="129"/>
      <c r="F69" s="2"/>
      <c r="G69" s="2"/>
    </row>
    <row r="70" spans="1:7">
      <c r="A70" s="1"/>
      <c r="B70" s="43"/>
      <c r="C70" s="42"/>
      <c r="D70" s="42"/>
      <c r="E70" s="129"/>
      <c r="F70" s="42"/>
      <c r="G70" s="41"/>
    </row>
    <row r="71" spans="1:7">
      <c r="A71" s="1"/>
      <c r="B71" s="43"/>
      <c r="C71" s="42"/>
      <c r="D71" s="42"/>
      <c r="E71" s="129"/>
      <c r="F71" s="44"/>
      <c r="G71" s="41"/>
    </row>
    <row r="72" spans="1:7">
      <c r="A72" s="1"/>
      <c r="B72" s="43"/>
      <c r="C72" s="42"/>
      <c r="D72" s="42"/>
      <c r="E72" s="129"/>
      <c r="F72" s="44"/>
      <c r="G72" s="41"/>
    </row>
    <row r="73" spans="1:7">
      <c r="A73" s="1"/>
      <c r="B73" s="1"/>
      <c r="C73" s="38"/>
      <c r="E73" s="129"/>
      <c r="F73" s="2"/>
      <c r="G73" s="2"/>
    </row>
    <row r="74" spans="1:7">
      <c r="A74" s="1"/>
      <c r="B74" s="1"/>
      <c r="C74" s="38"/>
      <c r="E74" s="130"/>
      <c r="G74" s="2"/>
    </row>
  </sheetData>
  <conditionalFormatting sqref="E1">
    <cfRule type="containsText" dxfId="523" priority="51" operator="containsText" text="Paycheck">
      <formula>NOT(ISERROR(SEARCH("Paycheck",E1)))</formula>
    </cfRule>
    <cfRule type="containsText" dxfId="522" priority="53" operator="containsText" text="Charity">
      <formula>NOT(ISERROR(SEARCH("Charity",E1)))</formula>
    </cfRule>
    <cfRule type="containsText" dxfId="521" priority="54" operator="containsText" text="Fee">
      <formula>NOT(ISERROR(SEARCH("Fee",E1)))</formula>
    </cfRule>
    <cfRule type="containsText" dxfId="520" priority="55" operator="containsText" text="Airfare">
      <formula>NOT(ISERROR(SEARCH("Airfare",E1)))</formula>
    </cfRule>
    <cfRule type="containsText" dxfId="519" priority="56" operator="containsText" text="Entertainment">
      <formula>NOT(ISERROR(SEARCH("Entertainment",E1)))</formula>
    </cfRule>
    <cfRule type="containsText" dxfId="518" priority="57" operator="containsText" text="Rent">
      <formula>NOT(ISERROR(SEARCH("Rent",E1)))</formula>
    </cfRule>
    <cfRule type="containsText" dxfId="517" priority="58" operator="containsText" text="Utilities">
      <formula>NOT(ISERROR(SEARCH("Utilities",E1)))</formula>
    </cfRule>
    <cfRule type="containsText" dxfId="516" priority="59" operator="containsText" text="Merchandise">
      <formula>NOT(ISERROR(SEARCH("Merchandise",E1)))</formula>
    </cfRule>
    <cfRule type="containsText" dxfId="515" priority="60" operator="containsText" text="Grocery">
      <formula>NOT(ISERROR(SEARCH("Grocery",E1)))</formula>
    </cfRule>
    <cfRule type="containsText" dxfId="514" priority="61" operator="containsText" text="Dining">
      <formula>NOT(ISERROR(SEARCH("Dining",E1)))</formula>
    </cfRule>
    <cfRule type="containsText" dxfId="513" priority="62" operator="containsText" text="Transportation">
      <formula>NOT(ISERROR(SEARCH("Transportation",E1)))</formula>
    </cfRule>
    <cfRule type="notContainsBlanks" dxfId="512" priority="63">
      <formula>LEN(TRIM(E1))&gt;0</formula>
    </cfRule>
  </conditionalFormatting>
  <conditionalFormatting sqref="E1">
    <cfRule type="containsText" dxfId="511" priority="52" operator="containsText" text="Category">
      <formula>NOT(ISERROR(SEARCH("Category",E1)))</formula>
    </cfRule>
  </conditionalFormatting>
  <conditionalFormatting sqref="E1">
    <cfRule type="containsText" dxfId="510" priority="50" operator="containsText" text="Phone">
      <formula>NOT(ISERROR(SEARCH("Phone",E1)))</formula>
    </cfRule>
  </conditionalFormatting>
  <conditionalFormatting sqref="E10 E2:E8">
    <cfRule type="containsText" dxfId="59" priority="29" operator="containsText" text="Payment">
      <formula>NOT(ISERROR(SEARCH("Payment",E2)))</formula>
    </cfRule>
  </conditionalFormatting>
  <conditionalFormatting sqref="E10 E2:E8">
    <cfRule type="containsText" dxfId="58" priority="18" operator="containsText" text="Paycheck">
      <formula>NOT(ISERROR(SEARCH("Paycheck",E2)))</formula>
    </cfRule>
    <cfRule type="containsText" dxfId="57" priority="19" operator="containsText" text="Charity">
      <formula>NOT(ISERROR(SEARCH("Charity",E2)))</formula>
    </cfRule>
    <cfRule type="containsText" dxfId="56" priority="20" operator="containsText" text="Fee">
      <formula>NOT(ISERROR(SEARCH("Fee",E2)))</formula>
    </cfRule>
    <cfRule type="containsText" dxfId="55" priority="21" operator="containsText" text="Airfare">
      <formula>NOT(ISERROR(SEARCH("Airfare",E2)))</formula>
    </cfRule>
    <cfRule type="containsText" dxfId="54" priority="22" operator="containsText" text="Entertainment">
      <formula>NOT(ISERROR(SEARCH("Entertainment",E2)))</formula>
    </cfRule>
    <cfRule type="containsText" dxfId="53" priority="23" operator="containsText" text="Rent">
      <formula>NOT(ISERROR(SEARCH("Rent",E2)))</formula>
    </cfRule>
    <cfRule type="containsText" dxfId="52" priority="24" operator="containsText" text="Utilities">
      <formula>NOT(ISERROR(SEARCH("Utilities",E2)))</formula>
    </cfRule>
    <cfRule type="containsText" dxfId="51" priority="25" operator="containsText" text="Merchandise">
      <formula>NOT(ISERROR(SEARCH("Merchandise",E2)))</formula>
    </cfRule>
    <cfRule type="containsText" dxfId="50" priority="26" operator="containsText" text="Groccery">
      <formula>NOT(ISERROR(SEARCH("Groccery",E2)))</formula>
    </cfRule>
    <cfRule type="containsText" dxfId="49" priority="27" operator="containsText" text="Dining">
      <formula>NOT(ISERROR(SEARCH("Dining",E2)))</formula>
    </cfRule>
    <cfRule type="containsText" dxfId="48" priority="28" operator="containsText" text="Transportation">
      <formula>NOT(ISERROR(SEARCH("Transportation",E2)))</formula>
    </cfRule>
    <cfRule type="notContainsBlanks" dxfId="47" priority="30">
      <formula>LEN(TRIM(E2))&gt;0</formula>
    </cfRule>
  </conditionalFormatting>
  <conditionalFormatting sqref="E10 E2:E8">
    <cfRule type="containsText" dxfId="46" priority="17" operator="containsText" text="Phone">
      <formula>NOT(ISERROR(SEARCH("Phone",E2)))</formula>
    </cfRule>
  </conditionalFormatting>
  <conditionalFormatting sqref="E9">
    <cfRule type="containsText" dxfId="45" priority="6" operator="containsText" text="Charity">
      <formula>NOT(ISERROR(SEARCH("Charity",E9)))</formula>
    </cfRule>
    <cfRule type="containsText" dxfId="44" priority="7" operator="containsText" text="Fee">
      <formula>NOT(ISERROR(SEARCH("Fee",E9)))</formula>
    </cfRule>
    <cfRule type="containsText" dxfId="43" priority="8" operator="containsText" text="Airfare">
      <formula>NOT(ISERROR(SEARCH("Airfare",E9)))</formula>
    </cfRule>
    <cfRule type="containsText" dxfId="42" priority="9" operator="containsText" text="Entertainment">
      <formula>NOT(ISERROR(SEARCH("Entertainment",E9)))</formula>
    </cfRule>
    <cfRule type="containsText" dxfId="41" priority="10" operator="containsText" text="Rent">
      <formula>NOT(ISERROR(SEARCH("Rent",E9)))</formula>
    </cfRule>
    <cfRule type="containsText" dxfId="40" priority="11" operator="containsText" text="Utilities">
      <formula>NOT(ISERROR(SEARCH("Utilities",E9)))</formula>
    </cfRule>
    <cfRule type="containsText" dxfId="39" priority="12" operator="containsText" text="Merchandise">
      <formula>NOT(ISERROR(SEARCH("Merchandise",E9)))</formula>
    </cfRule>
    <cfRule type="containsText" dxfId="38" priority="13" operator="containsText" text="Grocery">
      <formula>NOT(ISERROR(SEARCH("Grocery",E9)))</formula>
    </cfRule>
    <cfRule type="containsText" dxfId="37" priority="14" operator="containsText" text="Dining">
      <formula>NOT(ISERROR(SEARCH("Dining",E9)))</formula>
    </cfRule>
    <cfRule type="containsText" dxfId="36" priority="15" operator="containsText" text="Transportation">
      <formula>NOT(ISERROR(SEARCH("Transportation",E9)))</formula>
    </cfRule>
    <cfRule type="notContainsBlanks" dxfId="35" priority="16">
      <formula>LEN(TRIM(E9))&gt;0</formula>
    </cfRule>
  </conditionalFormatting>
  <conditionalFormatting sqref="E9">
    <cfRule type="containsText" dxfId="34" priority="2" operator="containsText" text="Misc">
      <formula>NOT(ISERROR(SEARCH("Misc",E9)))</formula>
    </cfRule>
    <cfRule type="containsText" dxfId="33" priority="3" operator="containsText" text="Payment">
      <formula>NOT(ISERROR(SEARCH("Payment",E9)))</formula>
    </cfRule>
  </conditionalFormatting>
  <conditionalFormatting sqref="E5">
    <cfRule type="containsText" dxfId="32" priority="1" operator="containsText" text="Savings">
      <formula>NOT(ISERROR(SEARCH("Savings",E5)))</formula>
    </cfRule>
  </conditionalFormatting>
  <conditionalFormatting sqref="E2:E10">
    <cfRule type="containsText" dxfId="30" priority="4" operator="containsText" text="Phone">
      <formula>NOT(ISERROR(SEARCH("Phone",E2)))</formula>
    </cfRule>
    <cfRule type="containsText" dxfId="31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F79A-92BA-9B4C-B263-B8FFDF810C22}">
  <sheetPr codeName="Sheet13"/>
  <dimension ref="A1:I74"/>
  <sheetViews>
    <sheetView workbookViewId="0">
      <selection activeCell="A2" sqref="A2:G10"/>
    </sheetView>
  </sheetViews>
  <sheetFormatPr baseColWidth="10" defaultRowHeight="16"/>
  <cols>
    <col min="2" max="2" width="16.7109375" customWidth="1"/>
    <col min="3" max="3" width="13" customWidth="1"/>
    <col min="5" max="5" width="37.7109375" customWidth="1"/>
    <col min="9" max="9" width="13.140625" customWidth="1"/>
    <col min="10" max="10" width="11.85546875" customWidth="1"/>
  </cols>
  <sheetData>
    <row r="1" spans="1:9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9">
      <c r="A2" s="1"/>
      <c r="B2" s="1"/>
      <c r="C2" s="38"/>
      <c r="F2" s="2"/>
      <c r="G2" s="2"/>
      <c r="I2" s="22" t="str">
        <f>Master!C4</f>
        <v>Groccery</v>
      </c>
    </row>
    <row r="3" spans="1:9">
      <c r="A3" s="1"/>
      <c r="B3" s="1"/>
      <c r="C3" s="38"/>
      <c r="F3" s="2"/>
      <c r="G3" s="2"/>
      <c r="I3" s="23" t="str">
        <f>Master!C5</f>
        <v>Entertainment</v>
      </c>
    </row>
    <row r="4" spans="1:9">
      <c r="A4" s="1"/>
      <c r="B4" s="1"/>
      <c r="C4" s="38"/>
      <c r="F4" s="2"/>
      <c r="G4" s="2"/>
      <c r="I4" s="24" t="str">
        <f>Master!C6</f>
        <v>Transportation</v>
      </c>
    </row>
    <row r="5" spans="1:9">
      <c r="A5" s="1"/>
      <c r="B5" s="1"/>
      <c r="C5" s="38"/>
      <c r="F5" s="2"/>
      <c r="G5" s="2"/>
      <c r="I5" s="25" t="str">
        <f>Master!C7</f>
        <v>Merchandise</v>
      </c>
    </row>
    <row r="6" spans="1:9">
      <c r="A6" s="1"/>
      <c r="B6" s="1"/>
      <c r="C6" s="38"/>
      <c r="F6" s="2"/>
      <c r="G6" s="2"/>
      <c r="I6" s="26" t="str">
        <f>Master!C8</f>
        <v>Airfare</v>
      </c>
    </row>
    <row r="7" spans="1:9">
      <c r="A7" s="1"/>
      <c r="B7" s="1"/>
      <c r="C7" s="38"/>
      <c r="F7" s="2"/>
      <c r="G7" s="2"/>
      <c r="I7" s="27" t="str">
        <f>Master!C9</f>
        <v>Charity</v>
      </c>
    </row>
    <row r="8" spans="1:9">
      <c r="A8" s="1"/>
      <c r="B8" s="1"/>
      <c r="C8" s="38"/>
      <c r="F8" s="2"/>
      <c r="G8" s="2"/>
      <c r="I8" s="28" t="str">
        <f>Master!C10</f>
        <v>Payment</v>
      </c>
    </row>
    <row r="9" spans="1:9">
      <c r="A9" s="1"/>
      <c r="B9" s="1"/>
      <c r="C9" s="38"/>
      <c r="F9" s="2"/>
      <c r="G9" s="2"/>
      <c r="I9" s="29" t="str">
        <f>Master!C11</f>
        <v>Misc</v>
      </c>
    </row>
    <row r="10" spans="1:9">
      <c r="A10" s="1"/>
      <c r="B10" s="1"/>
      <c r="C10" s="38"/>
      <c r="F10" s="2"/>
      <c r="G10" s="2"/>
      <c r="I10" s="30" t="str">
        <f>Master!C12</f>
        <v>Fees</v>
      </c>
    </row>
    <row r="11" spans="1:9">
      <c r="A11" s="1"/>
      <c r="B11" s="1"/>
      <c r="E11" s="129"/>
      <c r="F11" s="2"/>
      <c r="G11" s="2"/>
      <c r="I11" s="31" t="str">
        <f>Master!C13</f>
        <v>Savings</v>
      </c>
    </row>
    <row r="12" spans="1:9">
      <c r="A12" s="1"/>
      <c r="B12" s="1"/>
      <c r="E12" s="129"/>
      <c r="F12" s="2"/>
      <c r="G12" s="2"/>
      <c r="I12" s="32" t="str">
        <f>Master!C14</f>
        <v>Taxes</v>
      </c>
    </row>
    <row r="13" spans="1:9">
      <c r="A13" s="1"/>
      <c r="B13" s="1"/>
      <c r="E13" s="129"/>
      <c r="F13" s="2"/>
      <c r="G13" s="2"/>
      <c r="I13" s="33" t="str">
        <f>Master!C15</f>
        <v>Utilities</v>
      </c>
    </row>
    <row r="14" spans="1:9">
      <c r="A14" s="1"/>
      <c r="B14" s="1"/>
      <c r="E14" s="129"/>
      <c r="F14" s="2"/>
      <c r="G14" s="2"/>
      <c r="I14" s="34" t="str">
        <f>Master!C16</f>
        <v>Phone</v>
      </c>
    </row>
    <row r="15" spans="1:9">
      <c r="A15" s="1"/>
      <c r="B15" s="1"/>
      <c r="E15" s="129"/>
      <c r="G15" s="2"/>
      <c r="I15" s="35" t="str">
        <f>Master!C17</f>
        <v>Rent</v>
      </c>
    </row>
    <row r="16" spans="1:9">
      <c r="A16" s="1"/>
      <c r="B16" s="1"/>
      <c r="E16" s="129"/>
      <c r="G16" s="2"/>
      <c r="I16" s="36" t="str">
        <f>Master!C18</f>
        <v>Paycheck</v>
      </c>
    </row>
    <row r="17" spans="1:7">
      <c r="A17" s="1"/>
      <c r="B17" s="1"/>
      <c r="E17" s="129"/>
      <c r="G17" s="2"/>
    </row>
    <row r="18" spans="1:7">
      <c r="A18" s="1"/>
      <c r="B18" s="1"/>
      <c r="E18" s="129"/>
      <c r="G18" s="2"/>
    </row>
    <row r="19" spans="1:7">
      <c r="A19" s="1"/>
      <c r="B19" s="1"/>
      <c r="E19" s="129"/>
      <c r="G19" s="2"/>
    </row>
    <row r="20" spans="1:7">
      <c r="A20" s="1"/>
      <c r="B20" s="1"/>
      <c r="E20" s="129"/>
      <c r="G20" s="2"/>
    </row>
    <row r="21" spans="1:7">
      <c r="A21" s="1"/>
      <c r="B21" s="1"/>
      <c r="E21" s="129"/>
      <c r="G21" s="2"/>
    </row>
    <row r="22" spans="1:7">
      <c r="A22" s="1"/>
      <c r="B22" s="1"/>
      <c r="E22" s="129"/>
      <c r="G22" s="2"/>
    </row>
    <row r="23" spans="1:7">
      <c r="A23" s="1"/>
      <c r="B23" s="1"/>
      <c r="E23" s="129"/>
      <c r="G23" s="2"/>
    </row>
    <row r="24" spans="1:7">
      <c r="A24" s="1"/>
      <c r="B24" s="1"/>
      <c r="E24" s="129"/>
      <c r="G24" s="2"/>
    </row>
    <row r="25" spans="1:7">
      <c r="A25" s="1"/>
      <c r="B25" s="1"/>
      <c r="E25" s="129"/>
      <c r="G25" s="2"/>
    </row>
    <row r="26" spans="1:7">
      <c r="A26" s="1"/>
      <c r="B26" s="1"/>
      <c r="E26" s="129"/>
      <c r="G26" s="2"/>
    </row>
    <row r="27" spans="1:7">
      <c r="A27" s="1"/>
      <c r="B27" s="1"/>
      <c r="E27" s="129"/>
      <c r="G27" s="2"/>
    </row>
    <row r="28" spans="1:7">
      <c r="A28" s="1"/>
      <c r="B28" s="1"/>
      <c r="E28" s="129"/>
      <c r="G28" s="2"/>
    </row>
    <row r="29" spans="1:7">
      <c r="A29" s="1"/>
      <c r="B29" s="1"/>
      <c r="E29" s="129"/>
      <c r="G29" s="2"/>
    </row>
    <row r="30" spans="1:7">
      <c r="A30" s="1"/>
      <c r="B30" s="1"/>
      <c r="E30" s="129"/>
      <c r="G30" s="2"/>
    </row>
    <row r="31" spans="1:7">
      <c r="A31" s="1"/>
      <c r="B31" s="1"/>
      <c r="E31" s="129"/>
      <c r="G31" s="2"/>
    </row>
    <row r="32" spans="1:7">
      <c r="A32" s="1"/>
      <c r="B32" s="1"/>
      <c r="E32" s="129"/>
      <c r="G32" s="2"/>
    </row>
    <row r="33" spans="1:7">
      <c r="A33" s="1"/>
      <c r="B33" s="1"/>
      <c r="E33" s="129"/>
      <c r="G33" s="2"/>
    </row>
    <row r="34" spans="1:7">
      <c r="A34" s="1"/>
      <c r="B34" s="1"/>
      <c r="E34" s="129"/>
      <c r="G34" s="2"/>
    </row>
    <row r="35" spans="1:7">
      <c r="A35" s="1"/>
      <c r="B35" s="1"/>
      <c r="E35" s="129"/>
      <c r="G35" s="2"/>
    </row>
    <row r="36" spans="1:7">
      <c r="A36" s="1"/>
      <c r="B36" s="1"/>
      <c r="E36" s="129"/>
      <c r="G36" s="2"/>
    </row>
    <row r="37" spans="1:7">
      <c r="A37" s="1"/>
      <c r="B37" s="1"/>
      <c r="E37" s="129"/>
      <c r="G37" s="2"/>
    </row>
    <row r="38" spans="1:7">
      <c r="A38" s="1"/>
      <c r="B38" s="1"/>
      <c r="E38" s="129"/>
      <c r="G38" s="2"/>
    </row>
    <row r="39" spans="1:7">
      <c r="A39" s="1"/>
      <c r="B39" s="1"/>
      <c r="E39" s="129"/>
      <c r="G39" s="2"/>
    </row>
    <row r="40" spans="1:7">
      <c r="A40" s="1"/>
      <c r="B40" s="1"/>
      <c r="E40" s="129"/>
      <c r="G40" s="2"/>
    </row>
    <row r="41" spans="1:7">
      <c r="A41" s="1"/>
      <c r="B41" s="1"/>
      <c r="E41" s="129"/>
      <c r="G41" s="2"/>
    </row>
    <row r="42" spans="1:7">
      <c r="A42" s="1"/>
      <c r="B42" s="1"/>
      <c r="E42" s="129"/>
      <c r="G42" s="2"/>
    </row>
    <row r="43" spans="1:7">
      <c r="A43" s="1"/>
      <c r="B43" s="1"/>
      <c r="E43" s="129"/>
      <c r="G43" s="2"/>
    </row>
    <row r="44" spans="1:7">
      <c r="A44" s="1"/>
      <c r="B44" s="1"/>
      <c r="E44" s="129"/>
      <c r="G44" s="2"/>
    </row>
    <row r="45" spans="1:7">
      <c r="A45" s="1"/>
      <c r="B45" s="1"/>
      <c r="E45" s="129"/>
      <c r="G45" s="2"/>
    </row>
    <row r="46" spans="1:7">
      <c r="A46" s="1"/>
      <c r="B46" s="1"/>
      <c r="E46" s="129"/>
      <c r="G46" s="2"/>
    </row>
    <row r="47" spans="1:7">
      <c r="A47" s="1"/>
      <c r="B47" s="1"/>
      <c r="E47" s="129"/>
      <c r="G47" s="2"/>
    </row>
    <row r="48" spans="1:7">
      <c r="A48" s="1"/>
      <c r="B48" s="1"/>
      <c r="E48" s="129"/>
      <c r="G48" s="2"/>
    </row>
    <row r="49" spans="1:7">
      <c r="A49" s="1"/>
      <c r="B49" s="1"/>
      <c r="E49" s="129"/>
      <c r="G49" s="2"/>
    </row>
    <row r="50" spans="1:7">
      <c r="A50" s="1"/>
      <c r="B50" s="1"/>
      <c r="E50" s="129"/>
      <c r="G50" s="2"/>
    </row>
    <row r="51" spans="1:7">
      <c r="A51" s="1"/>
      <c r="B51" s="1"/>
      <c r="E51" s="129"/>
      <c r="G51" s="2"/>
    </row>
    <row r="52" spans="1:7">
      <c r="A52" s="1"/>
      <c r="B52" s="1"/>
      <c r="E52" s="129"/>
      <c r="G52" s="2"/>
    </row>
    <row r="53" spans="1:7">
      <c r="A53" s="1"/>
      <c r="B53" s="1"/>
      <c r="E53" s="129"/>
      <c r="G53" s="2"/>
    </row>
    <row r="54" spans="1:7">
      <c r="A54" s="1"/>
      <c r="B54" s="1"/>
      <c r="E54" s="129"/>
      <c r="G54" s="2"/>
    </row>
    <row r="55" spans="1:7">
      <c r="A55" s="1"/>
      <c r="B55" s="1"/>
      <c r="E55" s="129"/>
      <c r="G55" s="2"/>
    </row>
    <row r="56" spans="1:7">
      <c r="A56" s="1"/>
      <c r="B56" s="1"/>
      <c r="E56" s="129"/>
      <c r="G56" s="2"/>
    </row>
    <row r="57" spans="1:7">
      <c r="A57" s="1"/>
      <c r="B57" s="1"/>
      <c r="E57" s="129"/>
      <c r="G57" s="2"/>
    </row>
    <row r="58" spans="1:7">
      <c r="A58" s="1"/>
      <c r="B58" s="1"/>
      <c r="E58" s="129"/>
      <c r="G58" s="2"/>
    </row>
    <row r="59" spans="1:7">
      <c r="A59" s="1"/>
      <c r="B59" s="1"/>
      <c r="E59" s="129"/>
      <c r="G59" s="2"/>
    </row>
    <row r="60" spans="1:7">
      <c r="A60" s="1"/>
      <c r="B60" s="1"/>
      <c r="E60" s="129"/>
      <c r="G60" s="2"/>
    </row>
    <row r="61" spans="1:7">
      <c r="A61" s="1"/>
      <c r="B61" s="1"/>
      <c r="E61" s="129"/>
      <c r="G61" s="2"/>
    </row>
    <row r="62" spans="1:7">
      <c r="A62" s="1"/>
      <c r="B62" s="1"/>
      <c r="E62" s="129"/>
      <c r="G62" s="2"/>
    </row>
    <row r="63" spans="1:7">
      <c r="A63" s="1"/>
      <c r="B63" s="1"/>
      <c r="E63" s="129"/>
      <c r="G63" s="2"/>
    </row>
    <row r="64" spans="1:7">
      <c r="A64" s="1"/>
      <c r="B64" s="1"/>
      <c r="E64" s="129"/>
      <c r="G64" s="2"/>
    </row>
    <row r="65" spans="1:7">
      <c r="A65" s="1"/>
      <c r="B65" s="1"/>
      <c r="E65" s="129"/>
      <c r="G65" s="2"/>
    </row>
    <row r="66" spans="1:7">
      <c r="A66" s="1"/>
      <c r="B66" s="1"/>
      <c r="E66" s="129"/>
      <c r="G66" s="2"/>
    </row>
    <row r="67" spans="1:7">
      <c r="A67" s="1"/>
      <c r="B67" s="1"/>
      <c r="C67" s="38"/>
      <c r="E67" s="129"/>
      <c r="F67" s="2"/>
      <c r="G67" s="2"/>
    </row>
    <row r="68" spans="1:7">
      <c r="A68" s="1"/>
      <c r="B68" s="1"/>
      <c r="C68" s="38"/>
      <c r="E68" s="129"/>
      <c r="F68" s="2"/>
      <c r="G68" s="2"/>
    </row>
    <row r="69" spans="1:7">
      <c r="A69" s="1"/>
      <c r="B69" s="1"/>
      <c r="C69" s="38"/>
      <c r="E69" s="129"/>
      <c r="F69" s="2"/>
      <c r="G69" s="2"/>
    </row>
    <row r="70" spans="1:7">
      <c r="A70" s="1"/>
      <c r="B70" s="43"/>
      <c r="C70" s="42"/>
      <c r="D70" s="42"/>
      <c r="E70" s="129"/>
      <c r="F70" s="42"/>
      <c r="G70" s="41"/>
    </row>
    <row r="71" spans="1:7">
      <c r="A71" s="1"/>
      <c r="B71" s="43"/>
      <c r="C71" s="42"/>
      <c r="D71" s="42"/>
      <c r="E71" s="129"/>
      <c r="F71" s="44"/>
      <c r="G71" s="41"/>
    </row>
    <row r="72" spans="1:7">
      <c r="A72" s="1"/>
      <c r="B72" s="43"/>
      <c r="C72" s="42"/>
      <c r="D72" s="42"/>
      <c r="E72" s="129"/>
      <c r="F72" s="44"/>
      <c r="G72" s="41"/>
    </row>
    <row r="73" spans="1:7">
      <c r="A73" s="1"/>
      <c r="B73" s="1"/>
      <c r="C73" s="38"/>
      <c r="E73" s="129"/>
      <c r="F73" s="2"/>
      <c r="G73" s="2"/>
    </row>
    <row r="74" spans="1:7">
      <c r="A74" s="1"/>
      <c r="B74" s="1"/>
      <c r="C74" s="38"/>
      <c r="E74" s="130"/>
      <c r="G74" s="2"/>
    </row>
  </sheetData>
  <conditionalFormatting sqref="E1">
    <cfRule type="containsText" dxfId="487" priority="51" operator="containsText" text="Paycheck">
      <formula>NOT(ISERROR(SEARCH("Paycheck",E1)))</formula>
    </cfRule>
    <cfRule type="containsText" dxfId="486" priority="53" operator="containsText" text="Charity">
      <formula>NOT(ISERROR(SEARCH("Charity",E1)))</formula>
    </cfRule>
    <cfRule type="containsText" dxfId="485" priority="54" operator="containsText" text="Fee">
      <formula>NOT(ISERROR(SEARCH("Fee",E1)))</formula>
    </cfRule>
    <cfRule type="containsText" dxfId="484" priority="55" operator="containsText" text="Airfare">
      <formula>NOT(ISERROR(SEARCH("Airfare",E1)))</formula>
    </cfRule>
    <cfRule type="containsText" dxfId="483" priority="56" operator="containsText" text="Entertainment">
      <formula>NOT(ISERROR(SEARCH("Entertainment",E1)))</formula>
    </cfRule>
    <cfRule type="containsText" dxfId="482" priority="57" operator="containsText" text="Rent">
      <formula>NOT(ISERROR(SEARCH("Rent",E1)))</formula>
    </cfRule>
    <cfRule type="containsText" dxfId="481" priority="58" operator="containsText" text="Utilities">
      <formula>NOT(ISERROR(SEARCH("Utilities",E1)))</formula>
    </cfRule>
    <cfRule type="containsText" dxfId="480" priority="59" operator="containsText" text="Merchandise">
      <formula>NOT(ISERROR(SEARCH("Merchandise",E1)))</formula>
    </cfRule>
    <cfRule type="containsText" dxfId="479" priority="60" operator="containsText" text="Grocery">
      <formula>NOT(ISERROR(SEARCH("Grocery",E1)))</formula>
    </cfRule>
    <cfRule type="containsText" dxfId="478" priority="61" operator="containsText" text="Dining">
      <formula>NOT(ISERROR(SEARCH("Dining",E1)))</formula>
    </cfRule>
    <cfRule type="containsText" dxfId="477" priority="62" operator="containsText" text="Transportation">
      <formula>NOT(ISERROR(SEARCH("Transportation",E1)))</formula>
    </cfRule>
    <cfRule type="notContainsBlanks" dxfId="476" priority="63">
      <formula>LEN(TRIM(E1))&gt;0</formula>
    </cfRule>
  </conditionalFormatting>
  <conditionalFormatting sqref="E1">
    <cfRule type="containsText" dxfId="475" priority="52" operator="containsText" text="Category">
      <formula>NOT(ISERROR(SEARCH("Category",E1)))</formula>
    </cfRule>
  </conditionalFormatting>
  <conditionalFormatting sqref="E1">
    <cfRule type="containsText" dxfId="474" priority="50" operator="containsText" text="Phone">
      <formula>NOT(ISERROR(SEARCH("Phone",E1)))</formula>
    </cfRule>
  </conditionalFormatting>
  <conditionalFormatting sqref="E10 E2:E8">
    <cfRule type="containsText" dxfId="29" priority="29" operator="containsText" text="Payment">
      <formula>NOT(ISERROR(SEARCH("Payment",E2)))</formula>
    </cfRule>
  </conditionalFormatting>
  <conditionalFormatting sqref="E10 E2:E8">
    <cfRule type="containsText" dxfId="28" priority="18" operator="containsText" text="Paycheck">
      <formula>NOT(ISERROR(SEARCH("Paycheck",E2)))</formula>
    </cfRule>
    <cfRule type="containsText" dxfId="27" priority="19" operator="containsText" text="Charity">
      <formula>NOT(ISERROR(SEARCH("Charity",E2)))</formula>
    </cfRule>
    <cfRule type="containsText" dxfId="26" priority="20" operator="containsText" text="Fee">
      <formula>NOT(ISERROR(SEARCH("Fee",E2)))</formula>
    </cfRule>
    <cfRule type="containsText" dxfId="25" priority="21" operator="containsText" text="Airfare">
      <formula>NOT(ISERROR(SEARCH("Airfare",E2)))</formula>
    </cfRule>
    <cfRule type="containsText" dxfId="24" priority="22" operator="containsText" text="Entertainment">
      <formula>NOT(ISERROR(SEARCH("Entertainment",E2)))</formula>
    </cfRule>
    <cfRule type="containsText" dxfId="23" priority="23" operator="containsText" text="Rent">
      <formula>NOT(ISERROR(SEARCH("Rent",E2)))</formula>
    </cfRule>
    <cfRule type="containsText" dxfId="22" priority="24" operator="containsText" text="Utilities">
      <formula>NOT(ISERROR(SEARCH("Utilities",E2)))</formula>
    </cfRule>
    <cfRule type="containsText" dxfId="21" priority="25" operator="containsText" text="Merchandise">
      <formula>NOT(ISERROR(SEARCH("Merchandise",E2)))</formula>
    </cfRule>
    <cfRule type="containsText" dxfId="20" priority="26" operator="containsText" text="Groccery">
      <formula>NOT(ISERROR(SEARCH("Groccery",E2)))</formula>
    </cfRule>
    <cfRule type="containsText" dxfId="19" priority="27" operator="containsText" text="Dining">
      <formula>NOT(ISERROR(SEARCH("Dining",E2)))</formula>
    </cfRule>
    <cfRule type="containsText" dxfId="18" priority="28" operator="containsText" text="Transportation">
      <formula>NOT(ISERROR(SEARCH("Transportation",E2)))</formula>
    </cfRule>
    <cfRule type="notContainsBlanks" dxfId="17" priority="30">
      <formula>LEN(TRIM(E2))&gt;0</formula>
    </cfRule>
  </conditionalFormatting>
  <conditionalFormatting sqref="E10 E2:E8">
    <cfRule type="containsText" dxfId="16" priority="17" operator="containsText" text="Phone">
      <formula>NOT(ISERROR(SEARCH("Phone",E2)))</formula>
    </cfRule>
  </conditionalFormatting>
  <conditionalFormatting sqref="E9">
    <cfRule type="containsText" dxfId="15" priority="6" operator="containsText" text="Charity">
      <formula>NOT(ISERROR(SEARCH("Charity",E9)))</formula>
    </cfRule>
    <cfRule type="containsText" dxfId="14" priority="7" operator="containsText" text="Fee">
      <formula>NOT(ISERROR(SEARCH("Fee",E9)))</formula>
    </cfRule>
    <cfRule type="containsText" dxfId="13" priority="8" operator="containsText" text="Airfare">
      <formula>NOT(ISERROR(SEARCH("Airfare",E9)))</formula>
    </cfRule>
    <cfRule type="containsText" dxfId="12" priority="9" operator="containsText" text="Entertainment">
      <formula>NOT(ISERROR(SEARCH("Entertainment",E9)))</formula>
    </cfRule>
    <cfRule type="containsText" dxfId="11" priority="10" operator="containsText" text="Rent">
      <formula>NOT(ISERROR(SEARCH("Rent",E9)))</formula>
    </cfRule>
    <cfRule type="containsText" dxfId="10" priority="11" operator="containsText" text="Utilities">
      <formula>NOT(ISERROR(SEARCH("Utilities",E9)))</formula>
    </cfRule>
    <cfRule type="containsText" dxfId="9" priority="12" operator="containsText" text="Merchandise">
      <formula>NOT(ISERROR(SEARCH("Merchandise",E9)))</formula>
    </cfRule>
    <cfRule type="containsText" dxfId="8" priority="13" operator="containsText" text="Grocery">
      <formula>NOT(ISERROR(SEARCH("Grocery",E9)))</formula>
    </cfRule>
    <cfRule type="containsText" dxfId="7" priority="14" operator="containsText" text="Dining">
      <formula>NOT(ISERROR(SEARCH("Dining",E9)))</formula>
    </cfRule>
    <cfRule type="containsText" dxfId="6" priority="15" operator="containsText" text="Transportation">
      <formula>NOT(ISERROR(SEARCH("Transportation",E9)))</formula>
    </cfRule>
    <cfRule type="notContainsBlanks" dxfId="5" priority="16">
      <formula>LEN(TRIM(E9))&gt;0</formula>
    </cfRule>
  </conditionalFormatting>
  <conditionalFormatting sqref="E9">
    <cfRule type="containsText" dxfId="4" priority="2" operator="containsText" text="Misc">
      <formula>NOT(ISERROR(SEARCH("Misc",E9)))</formula>
    </cfRule>
    <cfRule type="containsText" dxfId="3" priority="3" operator="containsText" text="Payment">
      <formula>NOT(ISERROR(SEARCH("Payment",E9)))</formula>
    </cfRule>
  </conditionalFormatting>
  <conditionalFormatting sqref="E5">
    <cfRule type="containsText" dxfId="2" priority="1" operator="containsText" text="Savings">
      <formula>NOT(ISERROR(SEARCH("Savings",E5)))</formula>
    </cfRule>
  </conditionalFormatting>
  <conditionalFormatting sqref="E2:E10">
    <cfRule type="containsText" dxfId="0" priority="4" operator="containsText" text="Phone">
      <formula>NOT(ISERROR(SEARCH("Phone",E2)))</formula>
    </cfRule>
    <cfRule type="containsText" dxfId="1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16F6-8E80-094D-A083-BB3FE3A84CF3}">
  <sheetPr codeName="Sheet2"/>
  <dimension ref="A1:K63"/>
  <sheetViews>
    <sheetView workbookViewId="0">
      <selection activeCell="G10" sqref="A2:G10"/>
    </sheetView>
  </sheetViews>
  <sheetFormatPr baseColWidth="10" defaultRowHeight="16"/>
  <cols>
    <col min="1" max="1" width="19.42578125" customWidth="1"/>
    <col min="2" max="2" width="16.42578125" customWidth="1"/>
    <col min="3" max="3" width="10.7109375" style="38"/>
    <col min="4" max="4" width="39.42578125" customWidth="1"/>
    <col min="5" max="5" width="17.140625" customWidth="1"/>
    <col min="6" max="7" width="10.7109375" style="2"/>
    <col min="9" max="9" width="13.85546875" customWidth="1"/>
    <col min="12" max="12" width="13.5703125" customWidth="1"/>
    <col min="13" max="13" width="16.28515625" customWidth="1"/>
  </cols>
  <sheetData>
    <row r="1" spans="1:9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9">
      <c r="A2" s="1"/>
      <c r="B2" s="1"/>
      <c r="I2" s="22" t="str">
        <f>Master!C4</f>
        <v>Groccery</v>
      </c>
    </row>
    <row r="3" spans="1:9">
      <c r="A3" s="1"/>
      <c r="B3" s="1"/>
      <c r="I3" s="23" t="str">
        <f>Master!C5</f>
        <v>Entertainment</v>
      </c>
    </row>
    <row r="4" spans="1:9">
      <c r="A4" s="1"/>
      <c r="B4" s="1"/>
      <c r="I4" s="24" t="str">
        <f>Master!C6</f>
        <v>Transportation</v>
      </c>
    </row>
    <row r="5" spans="1:9">
      <c r="A5" s="1"/>
      <c r="B5" s="1"/>
      <c r="I5" s="25" t="str">
        <f>Master!C7</f>
        <v>Merchandise</v>
      </c>
    </row>
    <row r="6" spans="1:9">
      <c r="A6" s="1"/>
      <c r="B6" s="1"/>
      <c r="I6" s="26" t="str">
        <f>Master!C8</f>
        <v>Airfare</v>
      </c>
    </row>
    <row r="7" spans="1:9">
      <c r="A7" s="1"/>
      <c r="B7" s="1"/>
      <c r="I7" s="27" t="str">
        <f>Master!C9</f>
        <v>Charity</v>
      </c>
    </row>
    <row r="8" spans="1:9">
      <c r="A8" s="1"/>
      <c r="B8" s="1"/>
      <c r="I8" s="28" t="str">
        <f>Master!C10</f>
        <v>Payment</v>
      </c>
    </row>
    <row r="9" spans="1:9">
      <c r="A9" s="1"/>
      <c r="B9" s="1"/>
      <c r="I9" s="29" t="str">
        <f>Master!C11</f>
        <v>Misc</v>
      </c>
    </row>
    <row r="10" spans="1:9">
      <c r="A10" s="1"/>
      <c r="B10" s="1"/>
      <c r="I10" s="30" t="str">
        <f>Master!C12</f>
        <v>Fees</v>
      </c>
    </row>
    <row r="11" spans="1:9">
      <c r="A11" s="1"/>
      <c r="B11" s="1"/>
      <c r="I11" s="31" t="str">
        <f>Master!C13</f>
        <v>Savings</v>
      </c>
    </row>
    <row r="12" spans="1:9">
      <c r="A12" s="1"/>
      <c r="B12" s="1"/>
      <c r="I12" s="32" t="str">
        <f>Master!C14</f>
        <v>Taxes</v>
      </c>
    </row>
    <row r="13" spans="1:9">
      <c r="A13" s="1"/>
      <c r="B13" s="1"/>
      <c r="I13" s="33" t="str">
        <f>Master!C15</f>
        <v>Utilities</v>
      </c>
    </row>
    <row r="14" spans="1:9">
      <c r="A14" s="1"/>
      <c r="B14" s="1"/>
      <c r="I14" s="34" t="str">
        <f>Master!C16</f>
        <v>Phone</v>
      </c>
    </row>
    <row r="15" spans="1:9">
      <c r="A15" s="1"/>
      <c r="B15" s="1"/>
      <c r="I15" s="35" t="str">
        <f>Master!C17</f>
        <v>Rent</v>
      </c>
    </row>
    <row r="16" spans="1:9">
      <c r="A16" s="1"/>
      <c r="B16" s="1"/>
      <c r="I16" s="36" t="str">
        <f>Master!C18</f>
        <v>Paycheck</v>
      </c>
    </row>
    <row r="17" spans="1:11">
      <c r="A17" s="1"/>
      <c r="B17" s="1"/>
    </row>
    <row r="18" spans="1:11">
      <c r="A18" s="1"/>
      <c r="B18" s="1"/>
    </row>
    <row r="19" spans="1:11">
      <c r="A19" s="1"/>
      <c r="B19" s="1"/>
    </row>
    <row r="20" spans="1:11">
      <c r="A20" s="1"/>
      <c r="B20" s="1"/>
    </row>
    <row r="21" spans="1:11">
      <c r="A21" s="1"/>
      <c r="B21" s="1"/>
    </row>
    <row r="22" spans="1:11">
      <c r="A22" s="1"/>
      <c r="B22" s="1"/>
      <c r="K22" s="1"/>
    </row>
    <row r="23" spans="1:11">
      <c r="A23" s="1"/>
      <c r="B23" s="1"/>
      <c r="K23" s="1"/>
    </row>
    <row r="24" spans="1:11">
      <c r="A24" s="1"/>
      <c r="B24" s="1"/>
      <c r="K24" s="1"/>
    </row>
    <row r="25" spans="1:11">
      <c r="A25" s="1"/>
      <c r="B25" s="1"/>
      <c r="K25" s="1"/>
    </row>
    <row r="26" spans="1:11">
      <c r="A26" s="1"/>
      <c r="B26" s="1"/>
      <c r="K26" s="1"/>
    </row>
    <row r="27" spans="1:11">
      <c r="A27" s="1"/>
      <c r="B27" s="1"/>
      <c r="K27" s="1"/>
    </row>
    <row r="28" spans="1:11">
      <c r="A28" s="1"/>
      <c r="B28" s="1"/>
      <c r="K28" s="1"/>
    </row>
    <row r="29" spans="1:11">
      <c r="A29" s="1"/>
      <c r="B29" s="1"/>
      <c r="K29" s="1"/>
    </row>
    <row r="30" spans="1:11">
      <c r="A30" s="1"/>
      <c r="B30" s="1"/>
      <c r="K30" s="1"/>
    </row>
    <row r="31" spans="1:11">
      <c r="A31" s="1"/>
      <c r="B31" s="1"/>
      <c r="K31" s="1"/>
    </row>
    <row r="32" spans="1:11">
      <c r="A32" s="1"/>
      <c r="B32" s="1"/>
      <c r="K32" s="1"/>
    </row>
    <row r="33" spans="1:11">
      <c r="A33" s="1"/>
      <c r="B33" s="1"/>
      <c r="K33" s="1"/>
    </row>
    <row r="34" spans="1:11">
      <c r="A34" s="1"/>
      <c r="B34" s="1"/>
      <c r="K34" s="1"/>
    </row>
    <row r="35" spans="1:11">
      <c r="A35" s="1"/>
      <c r="B35" s="1"/>
      <c r="K35" s="1"/>
    </row>
    <row r="36" spans="1:11">
      <c r="A36" s="1"/>
      <c r="B36" s="1"/>
      <c r="K36" s="1"/>
    </row>
    <row r="37" spans="1:11">
      <c r="A37" s="1"/>
      <c r="B37" s="1"/>
      <c r="C37"/>
      <c r="F37"/>
      <c r="K37" s="1"/>
    </row>
    <row r="38" spans="1:11">
      <c r="A38" s="1"/>
      <c r="B38" s="1"/>
    </row>
    <row r="39" spans="1:11">
      <c r="A39" s="1"/>
      <c r="B39" s="1"/>
    </row>
    <row r="40" spans="1:11">
      <c r="A40" s="1"/>
      <c r="B40" s="1"/>
    </row>
    <row r="41" spans="1:11">
      <c r="A41" s="1"/>
      <c r="B41" s="1"/>
    </row>
    <row r="42" spans="1:11">
      <c r="A42" s="1"/>
      <c r="B42" s="1"/>
      <c r="K42" s="1"/>
    </row>
    <row r="43" spans="1:11">
      <c r="A43" s="1"/>
      <c r="B43" s="1"/>
    </row>
    <row r="44" spans="1:11">
      <c r="A44" s="1"/>
      <c r="B44" s="1"/>
    </row>
    <row r="45" spans="1:11">
      <c r="A45" s="1"/>
      <c r="B45" s="1"/>
    </row>
    <row r="46" spans="1:11">
      <c r="A46" s="1"/>
      <c r="B46" s="1"/>
    </row>
    <row r="47" spans="1:11">
      <c r="A47" s="1"/>
      <c r="B47" s="1"/>
    </row>
    <row r="48" spans="1:11">
      <c r="A48" s="1"/>
      <c r="B48" s="1"/>
    </row>
    <row r="49" spans="1:9">
      <c r="A49" s="1"/>
      <c r="B49" s="1"/>
    </row>
    <row r="50" spans="1:9">
      <c r="A50" s="1"/>
      <c r="B50" s="1"/>
    </row>
    <row r="51" spans="1:9">
      <c r="A51" s="1"/>
      <c r="B51" s="1"/>
    </row>
    <row r="52" spans="1:9">
      <c r="A52" s="1"/>
      <c r="B52" s="1"/>
    </row>
    <row r="53" spans="1:9">
      <c r="A53" s="1"/>
      <c r="B53" s="1"/>
    </row>
    <row r="54" spans="1:9">
      <c r="A54" s="1"/>
      <c r="B54" s="1"/>
    </row>
    <row r="55" spans="1:9">
      <c r="A55" s="1"/>
      <c r="B55" s="1"/>
    </row>
    <row r="56" spans="1:9">
      <c r="A56" s="1"/>
      <c r="B56" s="1"/>
    </row>
    <row r="57" spans="1:9">
      <c r="A57" s="1"/>
      <c r="B57" s="1"/>
    </row>
    <row r="58" spans="1:9">
      <c r="A58" s="1"/>
      <c r="B58" s="1"/>
    </row>
    <row r="59" spans="1:9">
      <c r="A59" s="1"/>
      <c r="B59" s="1"/>
    </row>
    <row r="60" spans="1:9">
      <c r="A60" s="1"/>
      <c r="B60" s="1"/>
      <c r="I60" s="40"/>
    </row>
    <row r="61" spans="1:9">
      <c r="A61" s="1"/>
      <c r="B61" s="1"/>
    </row>
    <row r="62" spans="1:9">
      <c r="A62" s="1"/>
      <c r="B62" s="1"/>
    </row>
    <row r="63" spans="1:9">
      <c r="A63" s="1"/>
      <c r="B63" s="1"/>
    </row>
  </sheetData>
  <conditionalFormatting sqref="E61:E63 E10:E59 E2:E8">
    <cfRule type="containsText" dxfId="451" priority="45" operator="containsText" text="Payment">
      <formula>NOT(ISERROR(SEARCH("Payment",E2)))</formula>
    </cfRule>
  </conditionalFormatting>
  <conditionalFormatting sqref="E61:E1048576 E10:E59 E1:E8">
    <cfRule type="containsText" dxfId="450" priority="32" operator="containsText" text="Paycheck">
      <formula>NOT(ISERROR(SEARCH("Paycheck",E1)))</formula>
    </cfRule>
    <cfRule type="containsText" dxfId="449" priority="34" operator="containsText" text="Charity">
      <formula>NOT(ISERROR(SEARCH("Charity",E1)))</formula>
    </cfRule>
    <cfRule type="containsText" dxfId="448" priority="36" operator="containsText" text="Fee">
      <formula>NOT(ISERROR(SEARCH("Fee",E1)))</formula>
    </cfRule>
    <cfRule type="containsText" dxfId="447" priority="37" operator="containsText" text="Airfare">
      <formula>NOT(ISERROR(SEARCH("Airfare",E1)))</formula>
    </cfRule>
    <cfRule type="containsText" dxfId="446" priority="38" operator="containsText" text="Entertainment">
      <formula>NOT(ISERROR(SEARCH("Entertainment",E1)))</formula>
    </cfRule>
    <cfRule type="containsText" dxfId="445" priority="39" operator="containsText" text="Rent">
      <formula>NOT(ISERROR(SEARCH("Rent",E1)))</formula>
    </cfRule>
    <cfRule type="containsText" dxfId="444" priority="40" operator="containsText" text="Utilities">
      <formula>NOT(ISERROR(SEARCH("Utilities",E1)))</formula>
    </cfRule>
    <cfRule type="containsText" dxfId="443" priority="41" operator="containsText" text="Merchandise">
      <formula>NOT(ISERROR(SEARCH("Merchandise",E1)))</formula>
    </cfRule>
    <cfRule type="containsText" dxfId="407" priority="42" operator="containsText" text="Groccery">
      <formula>NOT(ISERROR(SEARCH("Groccery",E1)))</formula>
    </cfRule>
    <cfRule type="containsText" dxfId="442" priority="43" operator="containsText" text="Dining">
      <formula>NOT(ISERROR(SEARCH("Dining",E1)))</formula>
    </cfRule>
    <cfRule type="containsText" dxfId="441" priority="44" operator="containsText" text="Transportation">
      <formula>NOT(ISERROR(SEARCH("Transportation",E1)))</formula>
    </cfRule>
    <cfRule type="notContainsBlanks" dxfId="440" priority="46">
      <formula>LEN(TRIM(E1))&gt;0</formula>
    </cfRule>
  </conditionalFormatting>
  <conditionalFormatting sqref="E1">
    <cfRule type="containsText" dxfId="439" priority="33" operator="containsText" text="Category">
      <formula>NOT(ISERROR(SEARCH("Category",E1)))</formula>
    </cfRule>
  </conditionalFormatting>
  <conditionalFormatting sqref="E60:E61">
    <cfRule type="containsText" dxfId="438" priority="18" operator="containsText" text="Savings">
      <formula>NOT(ISERROR(SEARCH("Savings",E60)))</formula>
    </cfRule>
    <cfRule type="containsText" dxfId="437" priority="30" operator="containsText" text="Payment">
      <formula>NOT(ISERROR(SEARCH("Payment",E60)))</formula>
    </cfRule>
  </conditionalFormatting>
  <conditionalFormatting sqref="E60:E61">
    <cfRule type="containsText" dxfId="436" priority="19" operator="containsText" text="Paycheck">
      <formula>NOT(ISERROR(SEARCH("Paycheck",E60)))</formula>
    </cfRule>
    <cfRule type="containsText" dxfId="435" priority="20" operator="containsText" text="Charity">
      <formula>NOT(ISERROR(SEARCH("Charity",E60)))</formula>
    </cfRule>
    <cfRule type="containsText" dxfId="434" priority="21" operator="containsText" text="Fee">
      <formula>NOT(ISERROR(SEARCH("Fee",E60)))</formula>
    </cfRule>
    <cfRule type="containsText" dxfId="433" priority="22" operator="containsText" text="Airfare">
      <formula>NOT(ISERROR(SEARCH("Airfare",E60)))</formula>
    </cfRule>
    <cfRule type="containsText" dxfId="432" priority="23" operator="containsText" text="Entertainment">
      <formula>NOT(ISERROR(SEARCH("Entertainment",E60)))</formula>
    </cfRule>
    <cfRule type="containsText" dxfId="431" priority="24" operator="containsText" text="Rent">
      <formula>NOT(ISERROR(SEARCH("Rent",E60)))</formula>
    </cfRule>
    <cfRule type="containsText" dxfId="430" priority="25" operator="containsText" text="Utilities">
      <formula>NOT(ISERROR(SEARCH("Utilities",E60)))</formula>
    </cfRule>
    <cfRule type="containsText" dxfId="429" priority="26" operator="containsText" text="Merchandise">
      <formula>NOT(ISERROR(SEARCH("Merchandise",E60)))</formula>
    </cfRule>
    <cfRule type="containsText" dxfId="428" priority="27" operator="containsText" text="Grocery">
      <formula>NOT(ISERROR(SEARCH("Grocery",E60)))</formula>
    </cfRule>
    <cfRule type="containsText" dxfId="427" priority="28" operator="containsText" text="Dining">
      <formula>NOT(ISERROR(SEARCH("Dining",E60)))</formula>
    </cfRule>
    <cfRule type="containsText" dxfId="426" priority="29" operator="containsText" text="Transportation">
      <formula>NOT(ISERROR(SEARCH("Transportation",E60)))</formula>
    </cfRule>
    <cfRule type="notContainsBlanks" dxfId="425" priority="31">
      <formula>LEN(TRIM(E60))&gt;0</formula>
    </cfRule>
  </conditionalFormatting>
  <conditionalFormatting sqref="E10:E1048576 E1:E8">
    <cfRule type="containsText" dxfId="424" priority="17" operator="containsText" text="Phone">
      <formula>NOT(ISERROR(SEARCH("Phone",E1)))</formula>
    </cfRule>
  </conditionalFormatting>
  <conditionalFormatting sqref="E9">
    <cfRule type="containsText" dxfId="423" priority="6" operator="containsText" text="Charity">
      <formula>NOT(ISERROR(SEARCH("Charity",E9)))</formula>
    </cfRule>
    <cfRule type="containsText" dxfId="422" priority="7" operator="containsText" text="Fee">
      <formula>NOT(ISERROR(SEARCH("Fee",E9)))</formula>
    </cfRule>
    <cfRule type="containsText" dxfId="421" priority="8" operator="containsText" text="Airfare">
      <formula>NOT(ISERROR(SEARCH("Airfare",E9)))</formula>
    </cfRule>
    <cfRule type="containsText" dxfId="420" priority="9" operator="containsText" text="Entertainment">
      <formula>NOT(ISERROR(SEARCH("Entertainment",E9)))</formula>
    </cfRule>
    <cfRule type="containsText" dxfId="419" priority="10" operator="containsText" text="Rent">
      <formula>NOT(ISERROR(SEARCH("Rent",E9)))</formula>
    </cfRule>
    <cfRule type="containsText" dxfId="418" priority="11" operator="containsText" text="Utilities">
      <formula>NOT(ISERROR(SEARCH("Utilities",E9)))</formula>
    </cfRule>
    <cfRule type="containsText" dxfId="417" priority="12" operator="containsText" text="Merchandise">
      <formula>NOT(ISERROR(SEARCH("Merchandise",E9)))</formula>
    </cfRule>
    <cfRule type="containsText" dxfId="416" priority="13" operator="containsText" text="Grocery">
      <formula>NOT(ISERROR(SEARCH("Grocery",E9)))</formula>
    </cfRule>
    <cfRule type="containsText" dxfId="415" priority="14" operator="containsText" text="Dining">
      <formula>NOT(ISERROR(SEARCH("Dining",E9)))</formula>
    </cfRule>
    <cfRule type="containsText" dxfId="414" priority="15" operator="containsText" text="Transportation">
      <formula>NOT(ISERROR(SEARCH("Transportation",E9)))</formula>
    </cfRule>
    <cfRule type="notContainsBlanks" dxfId="413" priority="16">
      <formula>LEN(TRIM(E9))&gt;0</formula>
    </cfRule>
  </conditionalFormatting>
  <conditionalFormatting sqref="E9">
    <cfRule type="containsText" dxfId="412" priority="2" operator="containsText" text="Misc">
      <formula>NOT(ISERROR(SEARCH("Misc",E9)))</formula>
    </cfRule>
    <cfRule type="containsText" dxfId="411" priority="3" operator="containsText" text="Payment">
      <formula>NOT(ISERROR(SEARCH("Payment",E9)))</formula>
    </cfRule>
  </conditionalFormatting>
  <conditionalFormatting sqref="E5">
    <cfRule type="containsText" dxfId="410" priority="1" operator="containsText" text="Savings">
      <formula>NOT(ISERROR(SEARCH("Savings",E5)))</formula>
    </cfRule>
  </conditionalFormatting>
  <conditionalFormatting sqref="E1:E1048576">
    <cfRule type="containsText" dxfId="409" priority="5" operator="containsText" text="Paycheck">
      <formula>NOT(ISERROR(SEARCH("Paycheck",E1)))</formula>
    </cfRule>
    <cfRule type="containsText" dxfId="408" priority="4" operator="containsText" text="Phone">
      <formula>NOT(ISERROR(SEARCH("Phone",E1)))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C0B1-6BDE-2B41-83B9-E222288EB261}">
  <sheetPr codeName="Sheet3"/>
  <dimension ref="A1:I74"/>
  <sheetViews>
    <sheetView workbookViewId="0">
      <selection activeCell="A2" sqref="A2:G10"/>
    </sheetView>
  </sheetViews>
  <sheetFormatPr baseColWidth="10" defaultRowHeight="16"/>
  <cols>
    <col min="4" max="4" width="41" customWidth="1"/>
    <col min="5" max="5" width="17.140625" customWidth="1"/>
    <col min="7" max="7" width="11" bestFit="1" customWidth="1"/>
    <col min="9" max="9" width="12.5703125" customWidth="1"/>
    <col min="13" max="13" width="16.28515625" customWidth="1"/>
    <col min="15" max="15" width="13.140625" customWidth="1"/>
  </cols>
  <sheetData>
    <row r="1" spans="1:9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9">
      <c r="A2" s="1"/>
      <c r="B2" s="1"/>
      <c r="C2" s="38"/>
      <c r="F2" s="2"/>
      <c r="G2" s="2"/>
      <c r="I2" s="22" t="str">
        <f>Master!C4</f>
        <v>Groccery</v>
      </c>
    </row>
    <row r="3" spans="1:9">
      <c r="A3" s="1"/>
      <c r="B3" s="1"/>
      <c r="C3" s="38"/>
      <c r="F3" s="2"/>
      <c r="G3" s="2"/>
      <c r="I3" s="23" t="str">
        <f>Master!C5</f>
        <v>Entertainment</v>
      </c>
    </row>
    <row r="4" spans="1:9">
      <c r="A4" s="1"/>
      <c r="B4" s="1"/>
      <c r="C4" s="38"/>
      <c r="F4" s="2"/>
      <c r="G4" s="2"/>
      <c r="I4" s="24" t="str">
        <f>Master!C6</f>
        <v>Transportation</v>
      </c>
    </row>
    <row r="5" spans="1:9">
      <c r="A5" s="1"/>
      <c r="B5" s="1"/>
      <c r="C5" s="38"/>
      <c r="F5" s="2"/>
      <c r="G5" s="2"/>
      <c r="I5" s="25" t="str">
        <f>Master!C7</f>
        <v>Merchandise</v>
      </c>
    </row>
    <row r="6" spans="1:9">
      <c r="A6" s="1"/>
      <c r="B6" s="1"/>
      <c r="C6" s="38"/>
      <c r="F6" s="2"/>
      <c r="G6" s="2"/>
      <c r="I6" s="26" t="str">
        <f>Master!C8</f>
        <v>Airfare</v>
      </c>
    </row>
    <row r="7" spans="1:9">
      <c r="A7" s="1"/>
      <c r="B7" s="1"/>
      <c r="C7" s="38"/>
      <c r="F7" s="2"/>
      <c r="G7" s="2"/>
      <c r="I7" s="27" t="str">
        <f>Master!C9</f>
        <v>Charity</v>
      </c>
    </row>
    <row r="8" spans="1:9">
      <c r="A8" s="1"/>
      <c r="B8" s="1"/>
      <c r="C8" s="38"/>
      <c r="F8" s="2"/>
      <c r="G8" s="2"/>
      <c r="I8" s="28" t="str">
        <f>Master!C10</f>
        <v>Payment</v>
      </c>
    </row>
    <row r="9" spans="1:9">
      <c r="A9" s="1"/>
      <c r="B9" s="1"/>
      <c r="C9" s="38"/>
      <c r="F9" s="2"/>
      <c r="G9" s="2"/>
      <c r="I9" s="29" t="str">
        <f>Master!C11</f>
        <v>Misc</v>
      </c>
    </row>
    <row r="10" spans="1:9">
      <c r="A10" s="1"/>
      <c r="B10" s="1"/>
      <c r="C10" s="38"/>
      <c r="F10" s="2"/>
      <c r="G10" s="2"/>
      <c r="I10" s="30" t="str">
        <f>Master!C12</f>
        <v>Fees</v>
      </c>
    </row>
    <row r="11" spans="1:9">
      <c r="A11" s="1"/>
      <c r="B11" s="1"/>
      <c r="F11" s="2"/>
      <c r="G11" s="2"/>
      <c r="I11" s="31" t="str">
        <f>Master!C13</f>
        <v>Savings</v>
      </c>
    </row>
    <row r="12" spans="1:9">
      <c r="A12" s="1"/>
      <c r="B12" s="1"/>
      <c r="F12" s="2"/>
      <c r="G12" s="2"/>
      <c r="I12" s="32" t="str">
        <f>Master!C14</f>
        <v>Taxes</v>
      </c>
    </row>
    <row r="13" spans="1:9">
      <c r="A13" s="1"/>
      <c r="B13" s="1"/>
      <c r="F13" s="2"/>
      <c r="G13" s="2"/>
      <c r="I13" s="33" t="str">
        <f>Master!C15</f>
        <v>Utilities</v>
      </c>
    </row>
    <row r="14" spans="1:9">
      <c r="A14" s="1"/>
      <c r="B14" s="1"/>
      <c r="F14" s="2"/>
      <c r="G14" s="2"/>
      <c r="I14" s="34" t="str">
        <f>Master!C16</f>
        <v>Phone</v>
      </c>
    </row>
    <row r="15" spans="1:9">
      <c r="A15" s="1"/>
      <c r="B15" s="1"/>
      <c r="G15" s="2"/>
      <c r="I15" s="35" t="str">
        <f>Master!C17</f>
        <v>Rent</v>
      </c>
    </row>
    <row r="16" spans="1:9">
      <c r="A16" s="1"/>
      <c r="B16" s="1"/>
      <c r="G16" s="2"/>
      <c r="I16" s="36" t="str">
        <f>Master!C18</f>
        <v>Paycheck</v>
      </c>
    </row>
    <row r="17" spans="1:7">
      <c r="A17" s="1"/>
      <c r="B17" s="1"/>
      <c r="G17" s="2"/>
    </row>
    <row r="18" spans="1:7">
      <c r="A18" s="1"/>
      <c r="B18" s="1"/>
      <c r="G18" s="2"/>
    </row>
    <row r="19" spans="1:7">
      <c r="A19" s="1"/>
      <c r="B19" s="1"/>
      <c r="G19" s="2"/>
    </row>
    <row r="20" spans="1:7">
      <c r="A20" s="1"/>
      <c r="B20" s="1"/>
      <c r="G20" s="2"/>
    </row>
    <row r="21" spans="1:7">
      <c r="A21" s="1"/>
      <c r="B21" s="1"/>
      <c r="G21" s="2"/>
    </row>
    <row r="22" spans="1:7">
      <c r="A22" s="1"/>
      <c r="B22" s="1"/>
      <c r="G22" s="2"/>
    </row>
    <row r="23" spans="1:7">
      <c r="A23" s="1"/>
      <c r="B23" s="1"/>
      <c r="G23" s="2"/>
    </row>
    <row r="24" spans="1:7">
      <c r="A24" s="1"/>
      <c r="B24" s="1"/>
      <c r="G24" s="2"/>
    </row>
    <row r="25" spans="1:7">
      <c r="A25" s="1"/>
      <c r="B25" s="1"/>
      <c r="G25" s="2"/>
    </row>
    <row r="26" spans="1:7">
      <c r="A26" s="1"/>
      <c r="B26" s="1"/>
      <c r="G26" s="2"/>
    </row>
    <row r="27" spans="1:7">
      <c r="A27" s="1"/>
      <c r="B27" s="1"/>
      <c r="G27" s="2"/>
    </row>
    <row r="28" spans="1:7">
      <c r="A28" s="1"/>
      <c r="B28" s="1"/>
      <c r="G28" s="2"/>
    </row>
    <row r="29" spans="1:7">
      <c r="A29" s="1"/>
      <c r="B29" s="1"/>
      <c r="G29" s="2"/>
    </row>
    <row r="30" spans="1:7">
      <c r="A30" s="1"/>
      <c r="B30" s="1"/>
      <c r="G30" s="2"/>
    </row>
    <row r="31" spans="1:7">
      <c r="A31" s="1"/>
      <c r="B31" s="1"/>
      <c r="G31" s="2"/>
    </row>
    <row r="32" spans="1:7">
      <c r="A32" s="1"/>
      <c r="B32" s="1"/>
      <c r="G32" s="2"/>
    </row>
    <row r="33" spans="1:7">
      <c r="A33" s="1"/>
      <c r="B33" s="1"/>
      <c r="G33" s="2"/>
    </row>
    <row r="34" spans="1:7">
      <c r="A34" s="1"/>
      <c r="B34" s="1"/>
      <c r="G34" s="2"/>
    </row>
    <row r="35" spans="1:7">
      <c r="A35" s="1"/>
      <c r="B35" s="1"/>
      <c r="G35" s="2"/>
    </row>
    <row r="36" spans="1:7">
      <c r="A36" s="1"/>
      <c r="B36" s="1"/>
      <c r="G36" s="2"/>
    </row>
    <row r="37" spans="1:7">
      <c r="A37" s="1"/>
      <c r="B37" s="1"/>
      <c r="G37" s="2"/>
    </row>
    <row r="38" spans="1:7">
      <c r="A38" s="1"/>
      <c r="B38" s="1"/>
      <c r="G38" s="2"/>
    </row>
    <row r="39" spans="1:7">
      <c r="A39" s="1"/>
      <c r="B39" s="1"/>
      <c r="G39" s="2"/>
    </row>
    <row r="40" spans="1:7">
      <c r="A40" s="1"/>
      <c r="B40" s="1"/>
      <c r="G40" s="2"/>
    </row>
    <row r="41" spans="1:7">
      <c r="A41" s="1"/>
      <c r="B41" s="1"/>
      <c r="G41" s="2"/>
    </row>
    <row r="42" spans="1:7">
      <c r="A42" s="1"/>
      <c r="B42" s="1"/>
      <c r="G42" s="2"/>
    </row>
    <row r="43" spans="1:7">
      <c r="A43" s="1"/>
      <c r="B43" s="1"/>
      <c r="G43" s="2"/>
    </row>
    <row r="44" spans="1:7">
      <c r="A44" s="1"/>
      <c r="B44" s="1"/>
      <c r="G44" s="2"/>
    </row>
    <row r="45" spans="1:7">
      <c r="A45" s="1"/>
      <c r="B45" s="1"/>
      <c r="G45" s="2"/>
    </row>
    <row r="46" spans="1:7">
      <c r="A46" s="1"/>
      <c r="B46" s="1"/>
      <c r="G46" s="2"/>
    </row>
    <row r="47" spans="1:7">
      <c r="A47" s="1"/>
      <c r="B47" s="1"/>
      <c r="G47" s="2"/>
    </row>
    <row r="48" spans="1:7">
      <c r="A48" s="1"/>
      <c r="B48" s="1"/>
      <c r="G48" s="2"/>
    </row>
    <row r="49" spans="1:7">
      <c r="A49" s="1"/>
      <c r="B49" s="1"/>
      <c r="G49" s="2"/>
    </row>
    <row r="50" spans="1:7">
      <c r="A50" s="1"/>
      <c r="B50" s="1"/>
      <c r="G50" s="2"/>
    </row>
    <row r="51" spans="1:7">
      <c r="A51" s="1"/>
      <c r="B51" s="1"/>
      <c r="G51" s="2"/>
    </row>
    <row r="52" spans="1:7">
      <c r="A52" s="1"/>
      <c r="B52" s="1"/>
      <c r="G52" s="2"/>
    </row>
    <row r="53" spans="1:7">
      <c r="A53" s="1"/>
      <c r="B53" s="1"/>
      <c r="G53" s="2"/>
    </row>
    <row r="54" spans="1:7">
      <c r="A54" s="1"/>
      <c r="B54" s="1"/>
      <c r="G54" s="2"/>
    </row>
    <row r="55" spans="1:7">
      <c r="A55" s="1"/>
      <c r="B55" s="1"/>
      <c r="G55" s="2"/>
    </row>
    <row r="56" spans="1:7">
      <c r="A56" s="1"/>
      <c r="B56" s="1"/>
      <c r="G56" s="2"/>
    </row>
    <row r="57" spans="1:7">
      <c r="A57" s="1"/>
      <c r="B57" s="1"/>
      <c r="G57" s="2"/>
    </row>
    <row r="58" spans="1:7">
      <c r="A58" s="1"/>
      <c r="B58" s="1"/>
      <c r="G58" s="2"/>
    </row>
    <row r="59" spans="1:7">
      <c r="A59" s="1"/>
      <c r="B59" s="1"/>
      <c r="G59" s="2"/>
    </row>
    <row r="60" spans="1:7">
      <c r="A60" s="1"/>
      <c r="B60" s="1"/>
      <c r="G60" s="2"/>
    </row>
    <row r="61" spans="1:7">
      <c r="A61" s="1"/>
      <c r="B61" s="1"/>
      <c r="G61" s="2"/>
    </row>
    <row r="62" spans="1:7">
      <c r="A62" s="1"/>
      <c r="B62" s="1"/>
      <c r="G62" s="2"/>
    </row>
    <row r="63" spans="1:7">
      <c r="A63" s="1"/>
      <c r="B63" s="1"/>
      <c r="G63" s="2"/>
    </row>
    <row r="64" spans="1:7">
      <c r="A64" s="1"/>
      <c r="B64" s="1"/>
      <c r="G64" s="2"/>
    </row>
    <row r="65" spans="1:7">
      <c r="A65" s="1"/>
      <c r="B65" s="1"/>
      <c r="G65" s="2"/>
    </row>
    <row r="66" spans="1:7">
      <c r="A66" s="1"/>
      <c r="B66" s="1"/>
      <c r="G66" s="2"/>
    </row>
    <row r="67" spans="1:7">
      <c r="A67" s="1"/>
      <c r="B67" s="1"/>
      <c r="C67" s="38"/>
      <c r="F67" s="2"/>
      <c r="G67" s="2"/>
    </row>
    <row r="68" spans="1:7">
      <c r="A68" s="1"/>
      <c r="B68" s="1"/>
      <c r="C68" s="38"/>
      <c r="F68" s="2"/>
      <c r="G68" s="2"/>
    </row>
    <row r="69" spans="1:7">
      <c r="A69" s="1"/>
      <c r="B69" s="1"/>
      <c r="C69" s="38"/>
      <c r="F69" s="2"/>
      <c r="G69" s="2"/>
    </row>
    <row r="70" spans="1:7">
      <c r="A70" s="1"/>
      <c r="B70" s="43"/>
      <c r="C70" s="42"/>
      <c r="D70" s="42"/>
      <c r="F70" s="42"/>
      <c r="G70" s="41"/>
    </row>
    <row r="71" spans="1:7">
      <c r="A71" s="1"/>
      <c r="B71" s="43"/>
      <c r="C71" s="42"/>
      <c r="D71" s="42"/>
      <c r="F71" s="44"/>
      <c r="G71" s="41"/>
    </row>
    <row r="72" spans="1:7">
      <c r="A72" s="1"/>
      <c r="B72" s="43"/>
      <c r="C72" s="42"/>
      <c r="D72" s="42"/>
      <c r="F72" s="44"/>
      <c r="G72" s="41"/>
    </row>
    <row r="73" spans="1:7">
      <c r="A73" s="1"/>
      <c r="B73" s="1"/>
      <c r="C73" s="38"/>
      <c r="F73" s="2"/>
      <c r="G73" s="2"/>
    </row>
    <row r="74" spans="1:7">
      <c r="A74" s="1"/>
      <c r="B74" s="1"/>
      <c r="C74" s="38"/>
      <c r="G74" s="2"/>
    </row>
  </sheetData>
  <conditionalFormatting sqref="E1">
    <cfRule type="containsText" dxfId="844" priority="67" operator="containsText" text="Paycheck">
      <formula>NOT(ISERROR(SEARCH("Paycheck",E1)))</formula>
    </cfRule>
    <cfRule type="containsText" dxfId="843" priority="69" operator="containsText" text="Charity">
      <formula>NOT(ISERROR(SEARCH("Charity",E1)))</formula>
    </cfRule>
    <cfRule type="containsText" dxfId="842" priority="70" operator="containsText" text="Fee">
      <formula>NOT(ISERROR(SEARCH("Fee",E1)))</formula>
    </cfRule>
    <cfRule type="containsText" dxfId="841" priority="71" operator="containsText" text="Airfare">
      <formula>NOT(ISERROR(SEARCH("Airfare",E1)))</formula>
    </cfRule>
    <cfRule type="containsText" dxfId="840" priority="72" operator="containsText" text="Entertainment">
      <formula>NOT(ISERROR(SEARCH("Entertainment",E1)))</formula>
    </cfRule>
    <cfRule type="containsText" dxfId="839" priority="73" operator="containsText" text="Rent">
      <formula>NOT(ISERROR(SEARCH("Rent",E1)))</formula>
    </cfRule>
    <cfRule type="containsText" dxfId="838" priority="74" operator="containsText" text="Utilities">
      <formula>NOT(ISERROR(SEARCH("Utilities",E1)))</formula>
    </cfRule>
    <cfRule type="containsText" dxfId="837" priority="75" operator="containsText" text="Merchandise">
      <formula>NOT(ISERROR(SEARCH("Merchandise",E1)))</formula>
    </cfRule>
    <cfRule type="containsText" dxfId="836" priority="76" operator="containsText" text="Grocery">
      <formula>NOT(ISERROR(SEARCH("Grocery",E1)))</formula>
    </cfRule>
    <cfRule type="containsText" dxfId="835" priority="77" operator="containsText" text="Dining">
      <formula>NOT(ISERROR(SEARCH("Dining",E1)))</formula>
    </cfRule>
    <cfRule type="containsText" dxfId="834" priority="78" operator="containsText" text="Transportation">
      <formula>NOT(ISERROR(SEARCH("Transportation",E1)))</formula>
    </cfRule>
    <cfRule type="notContainsBlanks" dxfId="833" priority="79">
      <formula>LEN(TRIM(E1))&gt;0</formula>
    </cfRule>
  </conditionalFormatting>
  <conditionalFormatting sqref="E1">
    <cfRule type="containsText" dxfId="832" priority="68" operator="containsText" text="Category">
      <formula>NOT(ISERROR(SEARCH("Category",E1)))</formula>
    </cfRule>
  </conditionalFormatting>
  <conditionalFormatting sqref="E1">
    <cfRule type="containsText" dxfId="831" priority="66" operator="containsText" text="Phone">
      <formula>NOT(ISERROR(SEARCH("Phone",E1)))</formula>
    </cfRule>
  </conditionalFormatting>
  <conditionalFormatting sqref="E11:E74">
    <cfRule type="containsText" dxfId="361" priority="45" operator="containsText" text="Payment">
      <formula>NOT(ISERROR(SEARCH("Payment",E11)))</formula>
    </cfRule>
  </conditionalFormatting>
  <conditionalFormatting sqref="E11:E74">
    <cfRule type="containsText" dxfId="360" priority="34" operator="containsText" text="Paycheck">
      <formula>NOT(ISERROR(SEARCH("Paycheck",E11)))</formula>
    </cfRule>
    <cfRule type="containsText" dxfId="359" priority="35" operator="containsText" text="Charity">
      <formula>NOT(ISERROR(SEARCH("Charity",E11)))</formula>
    </cfRule>
    <cfRule type="containsText" dxfId="358" priority="36" operator="containsText" text="Fee">
      <formula>NOT(ISERROR(SEARCH("Fee",E11)))</formula>
    </cfRule>
    <cfRule type="containsText" dxfId="357" priority="37" operator="containsText" text="Airfare">
      <formula>NOT(ISERROR(SEARCH("Airfare",E11)))</formula>
    </cfRule>
    <cfRule type="containsText" dxfId="356" priority="38" operator="containsText" text="Entertainment">
      <formula>NOT(ISERROR(SEARCH("Entertainment",E11)))</formula>
    </cfRule>
    <cfRule type="containsText" dxfId="355" priority="39" operator="containsText" text="Rent">
      <formula>NOT(ISERROR(SEARCH("Rent",E11)))</formula>
    </cfRule>
    <cfRule type="containsText" dxfId="354" priority="40" operator="containsText" text="Utilities">
      <formula>NOT(ISERROR(SEARCH("Utilities",E11)))</formula>
    </cfRule>
    <cfRule type="containsText" dxfId="353" priority="41" operator="containsText" text="Merchandise">
      <formula>NOT(ISERROR(SEARCH("Merchandise",E11)))</formula>
    </cfRule>
    <cfRule type="containsText" dxfId="352" priority="42" operator="containsText" text="Groccery">
      <formula>NOT(ISERROR(SEARCH("Groccery",E11)))</formula>
    </cfRule>
    <cfRule type="containsText" dxfId="351" priority="43" operator="containsText" text="Dining">
      <formula>NOT(ISERROR(SEARCH("Dining",E11)))</formula>
    </cfRule>
    <cfRule type="containsText" dxfId="350" priority="44" operator="containsText" text="Transportation">
      <formula>NOT(ISERROR(SEARCH("Transportation",E11)))</formula>
    </cfRule>
    <cfRule type="notContainsBlanks" dxfId="349" priority="46">
      <formula>LEN(TRIM(E11))&gt;0</formula>
    </cfRule>
  </conditionalFormatting>
  <conditionalFormatting sqref="E11:E74">
    <cfRule type="containsText" dxfId="348" priority="33" operator="containsText" text="Phone">
      <formula>NOT(ISERROR(SEARCH("Phone",E11)))</formula>
    </cfRule>
  </conditionalFormatting>
  <conditionalFormatting sqref="E11:E74">
    <cfRule type="containsText" dxfId="346" priority="31" operator="containsText" text="Phone">
      <formula>NOT(ISERROR(SEARCH("Phone",E11)))</formula>
    </cfRule>
    <cfRule type="containsText" dxfId="347" priority="32" operator="containsText" text="Paycheck">
      <formula>NOT(ISERROR(SEARCH("Paycheck",E11)))</formula>
    </cfRule>
  </conditionalFormatting>
  <conditionalFormatting sqref="E10 E2:E8">
    <cfRule type="containsText" dxfId="329" priority="29" operator="containsText" text="Payment">
      <formula>NOT(ISERROR(SEARCH("Payment",E2)))</formula>
    </cfRule>
  </conditionalFormatting>
  <conditionalFormatting sqref="E10 E2:E8">
    <cfRule type="containsText" dxfId="328" priority="18" operator="containsText" text="Paycheck">
      <formula>NOT(ISERROR(SEARCH("Paycheck",E2)))</formula>
    </cfRule>
    <cfRule type="containsText" dxfId="327" priority="19" operator="containsText" text="Charity">
      <formula>NOT(ISERROR(SEARCH("Charity",E2)))</formula>
    </cfRule>
    <cfRule type="containsText" dxfId="326" priority="20" operator="containsText" text="Fee">
      <formula>NOT(ISERROR(SEARCH("Fee",E2)))</formula>
    </cfRule>
    <cfRule type="containsText" dxfId="325" priority="21" operator="containsText" text="Airfare">
      <formula>NOT(ISERROR(SEARCH("Airfare",E2)))</formula>
    </cfRule>
    <cfRule type="containsText" dxfId="324" priority="22" operator="containsText" text="Entertainment">
      <formula>NOT(ISERROR(SEARCH("Entertainment",E2)))</formula>
    </cfRule>
    <cfRule type="containsText" dxfId="323" priority="23" operator="containsText" text="Rent">
      <formula>NOT(ISERROR(SEARCH("Rent",E2)))</formula>
    </cfRule>
    <cfRule type="containsText" dxfId="322" priority="24" operator="containsText" text="Utilities">
      <formula>NOT(ISERROR(SEARCH("Utilities",E2)))</formula>
    </cfRule>
    <cfRule type="containsText" dxfId="321" priority="25" operator="containsText" text="Merchandise">
      <formula>NOT(ISERROR(SEARCH("Merchandise",E2)))</formula>
    </cfRule>
    <cfRule type="containsText" dxfId="320" priority="26" operator="containsText" text="Groccery">
      <formula>NOT(ISERROR(SEARCH("Groccery",E2)))</formula>
    </cfRule>
    <cfRule type="containsText" dxfId="319" priority="27" operator="containsText" text="Dining">
      <formula>NOT(ISERROR(SEARCH("Dining",E2)))</formula>
    </cfRule>
    <cfRule type="containsText" dxfId="318" priority="28" operator="containsText" text="Transportation">
      <formula>NOT(ISERROR(SEARCH("Transportation",E2)))</formula>
    </cfRule>
    <cfRule type="notContainsBlanks" dxfId="317" priority="30">
      <formula>LEN(TRIM(E2))&gt;0</formula>
    </cfRule>
  </conditionalFormatting>
  <conditionalFormatting sqref="E10 E2:E8">
    <cfRule type="containsText" dxfId="316" priority="17" operator="containsText" text="Phone">
      <formula>NOT(ISERROR(SEARCH("Phone",E2)))</formula>
    </cfRule>
  </conditionalFormatting>
  <conditionalFormatting sqref="E9">
    <cfRule type="containsText" dxfId="315" priority="6" operator="containsText" text="Charity">
      <formula>NOT(ISERROR(SEARCH("Charity",E9)))</formula>
    </cfRule>
    <cfRule type="containsText" dxfId="314" priority="7" operator="containsText" text="Fee">
      <formula>NOT(ISERROR(SEARCH("Fee",E9)))</formula>
    </cfRule>
    <cfRule type="containsText" dxfId="313" priority="8" operator="containsText" text="Airfare">
      <formula>NOT(ISERROR(SEARCH("Airfare",E9)))</formula>
    </cfRule>
    <cfRule type="containsText" dxfId="312" priority="9" operator="containsText" text="Entertainment">
      <formula>NOT(ISERROR(SEARCH("Entertainment",E9)))</formula>
    </cfRule>
    <cfRule type="containsText" dxfId="311" priority="10" operator="containsText" text="Rent">
      <formula>NOT(ISERROR(SEARCH("Rent",E9)))</formula>
    </cfRule>
    <cfRule type="containsText" dxfId="310" priority="11" operator="containsText" text="Utilities">
      <formula>NOT(ISERROR(SEARCH("Utilities",E9)))</formula>
    </cfRule>
    <cfRule type="containsText" dxfId="309" priority="12" operator="containsText" text="Merchandise">
      <formula>NOT(ISERROR(SEARCH("Merchandise",E9)))</formula>
    </cfRule>
    <cfRule type="containsText" dxfId="308" priority="13" operator="containsText" text="Grocery">
      <formula>NOT(ISERROR(SEARCH("Grocery",E9)))</formula>
    </cfRule>
    <cfRule type="containsText" dxfId="307" priority="14" operator="containsText" text="Dining">
      <formula>NOT(ISERROR(SEARCH("Dining",E9)))</formula>
    </cfRule>
    <cfRule type="containsText" dxfId="306" priority="15" operator="containsText" text="Transportation">
      <formula>NOT(ISERROR(SEARCH("Transportation",E9)))</formula>
    </cfRule>
    <cfRule type="notContainsBlanks" dxfId="305" priority="16">
      <formula>LEN(TRIM(E9))&gt;0</formula>
    </cfRule>
  </conditionalFormatting>
  <conditionalFormatting sqref="E9">
    <cfRule type="containsText" dxfId="304" priority="2" operator="containsText" text="Misc">
      <formula>NOT(ISERROR(SEARCH("Misc",E9)))</formula>
    </cfRule>
    <cfRule type="containsText" dxfId="303" priority="3" operator="containsText" text="Payment">
      <formula>NOT(ISERROR(SEARCH("Payment",E9)))</formula>
    </cfRule>
  </conditionalFormatting>
  <conditionalFormatting sqref="E5">
    <cfRule type="containsText" dxfId="302" priority="1" operator="containsText" text="Savings">
      <formula>NOT(ISERROR(SEARCH("Savings",E5)))</formula>
    </cfRule>
  </conditionalFormatting>
  <conditionalFormatting sqref="E2:E10">
    <cfRule type="containsText" dxfId="300" priority="4" operator="containsText" text="Phone">
      <formula>NOT(ISERROR(SEARCH("Phone",E2)))</formula>
    </cfRule>
    <cfRule type="containsText" dxfId="301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997E-82BD-444C-97ED-474FDCEFBAC3}">
  <sheetPr codeName="Sheet4"/>
  <dimension ref="A1:W74"/>
  <sheetViews>
    <sheetView workbookViewId="0">
      <selection activeCell="A2" sqref="A2:G10"/>
    </sheetView>
  </sheetViews>
  <sheetFormatPr baseColWidth="10" defaultRowHeight="16"/>
  <cols>
    <col min="2" max="2" width="14" customWidth="1"/>
    <col min="3" max="3" width="15.42578125" customWidth="1"/>
    <col min="4" max="4" width="37.7109375" customWidth="1"/>
    <col min="5" max="5" width="20" customWidth="1"/>
    <col min="9" max="9" width="12.5703125" customWidth="1"/>
    <col min="11" max="11" width="15" customWidth="1"/>
    <col min="14" max="14" width="14.42578125" customWidth="1"/>
  </cols>
  <sheetData>
    <row r="1" spans="1:23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23">
      <c r="A2" s="1"/>
      <c r="B2" s="1"/>
      <c r="C2" s="38"/>
      <c r="F2" s="2"/>
      <c r="G2" s="2"/>
      <c r="I2" s="22" t="str">
        <f>Master!C4</f>
        <v>Groccery</v>
      </c>
      <c r="V2" s="1"/>
      <c r="W2" s="1"/>
    </row>
    <row r="3" spans="1:23">
      <c r="A3" s="1"/>
      <c r="B3" s="1"/>
      <c r="C3" s="38"/>
      <c r="F3" s="2"/>
      <c r="G3" s="2"/>
      <c r="I3" s="23" t="str">
        <f>Master!C5</f>
        <v>Entertainment</v>
      </c>
      <c r="V3" s="1"/>
      <c r="W3" s="1"/>
    </row>
    <row r="4" spans="1:23">
      <c r="A4" s="1"/>
      <c r="B4" s="1"/>
      <c r="C4" s="38"/>
      <c r="F4" s="2"/>
      <c r="G4" s="2"/>
      <c r="I4" s="24" t="str">
        <f>Master!C6</f>
        <v>Transportation</v>
      </c>
      <c r="V4" s="1"/>
      <c r="W4" s="1"/>
    </row>
    <row r="5" spans="1:23">
      <c r="A5" s="1"/>
      <c r="B5" s="1"/>
      <c r="C5" s="38"/>
      <c r="F5" s="2"/>
      <c r="G5" s="2"/>
      <c r="I5" s="25" t="str">
        <f>Master!C7</f>
        <v>Merchandise</v>
      </c>
      <c r="V5" s="1"/>
      <c r="W5" s="1"/>
    </row>
    <row r="6" spans="1:23">
      <c r="A6" s="1"/>
      <c r="B6" s="1"/>
      <c r="C6" s="38"/>
      <c r="F6" s="2"/>
      <c r="G6" s="2"/>
      <c r="I6" s="26" t="str">
        <f>Master!C8</f>
        <v>Airfare</v>
      </c>
      <c r="V6" s="1"/>
      <c r="W6" s="1"/>
    </row>
    <row r="7" spans="1:23">
      <c r="A7" s="1"/>
      <c r="B7" s="1"/>
      <c r="C7" s="38"/>
      <c r="F7" s="2"/>
      <c r="G7" s="2"/>
      <c r="I7" s="27" t="str">
        <f>Master!C9</f>
        <v>Charity</v>
      </c>
      <c r="V7" s="1"/>
      <c r="W7" s="1"/>
    </row>
    <row r="8" spans="1:23">
      <c r="A8" s="1"/>
      <c r="B8" s="1"/>
      <c r="C8" s="38"/>
      <c r="F8" s="2"/>
      <c r="G8" s="2"/>
      <c r="I8" s="28" t="str">
        <f>Master!C10</f>
        <v>Payment</v>
      </c>
      <c r="V8" s="1"/>
      <c r="W8" s="1"/>
    </row>
    <row r="9" spans="1:23">
      <c r="A9" s="1"/>
      <c r="B9" s="1"/>
      <c r="C9" s="38"/>
      <c r="F9" s="2"/>
      <c r="G9" s="2"/>
      <c r="I9" s="29" t="str">
        <f>Master!C11</f>
        <v>Misc</v>
      </c>
      <c r="V9" s="1"/>
      <c r="W9" s="1"/>
    </row>
    <row r="10" spans="1:23">
      <c r="A10" s="1"/>
      <c r="B10" s="1"/>
      <c r="C10" s="38"/>
      <c r="F10" s="2"/>
      <c r="G10" s="2"/>
      <c r="I10" s="30" t="str">
        <f>Master!C12</f>
        <v>Fees</v>
      </c>
      <c r="V10" s="1"/>
      <c r="W10" s="1"/>
    </row>
    <row r="11" spans="1:23">
      <c r="A11" s="1"/>
      <c r="B11" s="1"/>
      <c r="F11" s="2"/>
      <c r="G11" s="2"/>
      <c r="I11" s="31" t="str">
        <f>Master!C13</f>
        <v>Savings</v>
      </c>
      <c r="V11" s="1"/>
      <c r="W11" s="1"/>
    </row>
    <row r="12" spans="1:23">
      <c r="A12" s="1"/>
      <c r="B12" s="1"/>
      <c r="F12" s="2"/>
      <c r="G12" s="2"/>
      <c r="I12" s="32" t="str">
        <f>Master!C14</f>
        <v>Taxes</v>
      </c>
      <c r="V12" s="1"/>
      <c r="W12" s="1"/>
    </row>
    <row r="13" spans="1:23">
      <c r="A13" s="1"/>
      <c r="B13" s="1"/>
      <c r="F13" s="2"/>
      <c r="G13" s="2"/>
      <c r="I13" s="33" t="str">
        <f>Master!C15</f>
        <v>Utilities</v>
      </c>
      <c r="V13" s="1"/>
      <c r="W13" s="1"/>
    </row>
    <row r="14" spans="1:23">
      <c r="A14" s="1"/>
      <c r="B14" s="1"/>
      <c r="F14" s="2"/>
      <c r="G14" s="2"/>
      <c r="I14" s="34" t="str">
        <f>Master!C16</f>
        <v>Phone</v>
      </c>
      <c r="V14" s="1"/>
      <c r="W14" s="1"/>
    </row>
    <row r="15" spans="1:23">
      <c r="A15" s="1"/>
      <c r="B15" s="1"/>
      <c r="G15" s="2"/>
      <c r="I15" s="35" t="str">
        <f>Master!C17</f>
        <v>Rent</v>
      </c>
      <c r="V15" s="1"/>
      <c r="W15" s="1"/>
    </row>
    <row r="16" spans="1:23">
      <c r="A16" s="1"/>
      <c r="B16" s="1"/>
      <c r="G16" s="2"/>
      <c r="I16" s="36" t="str">
        <f>Master!C18</f>
        <v>Paycheck</v>
      </c>
      <c r="V16" s="1"/>
      <c r="W16" s="1"/>
    </row>
    <row r="17" spans="1:23">
      <c r="A17" s="1"/>
      <c r="B17" s="1"/>
      <c r="G17" s="2"/>
      <c r="V17" s="1"/>
      <c r="W17" s="1"/>
    </row>
    <row r="18" spans="1:23">
      <c r="A18" s="1"/>
      <c r="B18" s="1"/>
      <c r="G18" s="2"/>
      <c r="V18" s="1"/>
      <c r="W18" s="1"/>
    </row>
    <row r="19" spans="1:23">
      <c r="A19" s="1"/>
      <c r="B19" s="1"/>
      <c r="G19" s="2"/>
      <c r="V19" s="1"/>
      <c r="W19" s="1"/>
    </row>
    <row r="20" spans="1:23">
      <c r="A20" s="1"/>
      <c r="B20" s="1"/>
      <c r="G20" s="2"/>
      <c r="V20" s="1"/>
      <c r="W20" s="1"/>
    </row>
    <row r="21" spans="1:23">
      <c r="A21" s="1"/>
      <c r="B21" s="1"/>
      <c r="G21" s="2"/>
      <c r="V21" s="1"/>
      <c r="W21" s="1"/>
    </row>
    <row r="22" spans="1:23">
      <c r="A22" s="1"/>
      <c r="B22" s="1"/>
      <c r="G22" s="2"/>
      <c r="V22" s="1"/>
      <c r="W22" s="1"/>
    </row>
    <row r="23" spans="1:23">
      <c r="A23" s="1"/>
      <c r="B23" s="1"/>
      <c r="G23" s="2"/>
      <c r="V23" s="1"/>
      <c r="W23" s="1"/>
    </row>
    <row r="24" spans="1:23">
      <c r="A24" s="1"/>
      <c r="B24" s="1"/>
      <c r="G24" s="2"/>
      <c r="V24" s="1"/>
      <c r="W24" s="1"/>
    </row>
    <row r="25" spans="1:23">
      <c r="A25" s="1"/>
      <c r="B25" s="1"/>
      <c r="G25" s="2"/>
      <c r="V25" s="1"/>
      <c r="W25" s="1"/>
    </row>
    <row r="26" spans="1:23">
      <c r="A26" s="1"/>
      <c r="B26" s="1"/>
      <c r="G26" s="2"/>
      <c r="V26" s="1"/>
      <c r="W26" s="1"/>
    </row>
    <row r="27" spans="1:23">
      <c r="A27" s="1"/>
      <c r="B27" s="1"/>
      <c r="G27" s="2"/>
      <c r="V27" s="1"/>
      <c r="W27" s="1"/>
    </row>
    <row r="28" spans="1:23">
      <c r="A28" s="1"/>
      <c r="B28" s="1"/>
      <c r="G28" s="2"/>
      <c r="V28" s="1"/>
      <c r="W28" s="1"/>
    </row>
    <row r="29" spans="1:23">
      <c r="A29" s="1"/>
      <c r="B29" s="1"/>
      <c r="G29" s="2"/>
      <c r="V29" s="1"/>
      <c r="W29" s="1"/>
    </row>
    <row r="30" spans="1:23">
      <c r="A30" s="1"/>
      <c r="B30" s="1"/>
      <c r="G30" s="2"/>
      <c r="V30" s="1"/>
      <c r="W30" s="1"/>
    </row>
    <row r="31" spans="1:23">
      <c r="A31" s="1"/>
      <c r="B31" s="1"/>
      <c r="G31" s="2"/>
      <c r="V31" s="1"/>
      <c r="W31" s="1"/>
    </row>
    <row r="32" spans="1:23">
      <c r="A32" s="1"/>
      <c r="B32" s="1"/>
      <c r="G32" s="2"/>
      <c r="V32" s="1"/>
      <c r="W32" s="1"/>
    </row>
    <row r="33" spans="1:23">
      <c r="A33" s="1"/>
      <c r="B33" s="1"/>
      <c r="G33" s="2"/>
      <c r="V33" s="1"/>
      <c r="W33" s="1"/>
    </row>
    <row r="34" spans="1:23">
      <c r="A34" s="1"/>
      <c r="B34" s="1"/>
      <c r="G34" s="2"/>
      <c r="V34" s="1"/>
      <c r="W34" s="1"/>
    </row>
    <row r="35" spans="1:23">
      <c r="A35" s="1"/>
      <c r="B35" s="1"/>
      <c r="G35" s="2"/>
      <c r="V35" s="1"/>
      <c r="W35" s="1"/>
    </row>
    <row r="36" spans="1:23">
      <c r="A36" s="1"/>
      <c r="B36" s="1"/>
      <c r="G36" s="2"/>
      <c r="V36" s="1"/>
      <c r="W36" s="1"/>
    </row>
    <row r="37" spans="1:23">
      <c r="A37" s="1"/>
      <c r="B37" s="1"/>
      <c r="G37" s="2"/>
      <c r="V37" s="1"/>
      <c r="W37" s="1"/>
    </row>
    <row r="38" spans="1:23">
      <c r="A38" s="1"/>
      <c r="B38" s="1"/>
      <c r="G38" s="2"/>
      <c r="V38" s="1"/>
      <c r="W38" s="1"/>
    </row>
    <row r="39" spans="1:23">
      <c r="A39" s="1"/>
      <c r="B39" s="1"/>
      <c r="G39" s="2"/>
      <c r="V39" s="1"/>
      <c r="W39" s="1"/>
    </row>
    <row r="40" spans="1:23">
      <c r="A40" s="1"/>
      <c r="B40" s="1"/>
      <c r="G40" s="2"/>
      <c r="V40" s="1"/>
      <c r="W40" s="1"/>
    </row>
    <row r="41" spans="1:23">
      <c r="A41" s="1"/>
      <c r="B41" s="1"/>
      <c r="G41" s="2"/>
      <c r="V41" s="1"/>
      <c r="W41" s="1"/>
    </row>
    <row r="42" spans="1:23">
      <c r="A42" s="1"/>
      <c r="B42" s="1"/>
      <c r="G42" s="2"/>
      <c r="V42" s="1"/>
      <c r="W42" s="1"/>
    </row>
    <row r="43" spans="1:23">
      <c r="A43" s="1"/>
      <c r="B43" s="1"/>
      <c r="G43" s="2"/>
      <c r="V43" s="1"/>
      <c r="W43" s="1"/>
    </row>
    <row r="44" spans="1:23">
      <c r="A44" s="1"/>
      <c r="B44" s="1"/>
      <c r="G44" s="2"/>
      <c r="V44" s="1"/>
      <c r="W44" s="1"/>
    </row>
    <row r="45" spans="1:23">
      <c r="A45" s="1"/>
      <c r="B45" s="1"/>
      <c r="G45" s="2"/>
      <c r="V45" s="1"/>
      <c r="W45" s="1"/>
    </row>
    <row r="46" spans="1:23">
      <c r="A46" s="1"/>
      <c r="B46" s="1"/>
      <c r="G46" s="2"/>
      <c r="V46" s="1"/>
      <c r="W46" s="1"/>
    </row>
    <row r="47" spans="1:23">
      <c r="A47" s="1"/>
      <c r="B47" s="1"/>
      <c r="G47" s="2"/>
      <c r="V47" s="1"/>
      <c r="W47" s="1"/>
    </row>
    <row r="48" spans="1:23">
      <c r="A48" s="1"/>
      <c r="B48" s="1"/>
      <c r="G48" s="2"/>
      <c r="V48" s="1"/>
      <c r="W48" s="1"/>
    </row>
    <row r="49" spans="1:23">
      <c r="A49" s="1"/>
      <c r="B49" s="1"/>
      <c r="G49" s="2"/>
      <c r="V49" s="1"/>
      <c r="W49" s="1"/>
    </row>
    <row r="50" spans="1:23">
      <c r="A50" s="1"/>
      <c r="B50" s="1"/>
      <c r="G50" s="2"/>
      <c r="V50" s="1"/>
      <c r="W50" s="1"/>
    </row>
    <row r="51" spans="1:23">
      <c r="A51" s="1"/>
      <c r="B51" s="1"/>
      <c r="G51" s="2"/>
      <c r="V51" s="1"/>
      <c r="W51" s="1"/>
    </row>
    <row r="52" spans="1:23">
      <c r="A52" s="1"/>
      <c r="B52" s="1"/>
      <c r="G52" s="2"/>
      <c r="V52" s="1"/>
      <c r="W52" s="1"/>
    </row>
    <row r="53" spans="1:23">
      <c r="A53" s="1"/>
      <c r="B53" s="1"/>
      <c r="G53" s="2"/>
      <c r="V53" s="1"/>
      <c r="W53" s="1"/>
    </row>
    <row r="54" spans="1:23">
      <c r="A54" s="1"/>
      <c r="B54" s="1"/>
      <c r="G54" s="2"/>
      <c r="V54" s="1"/>
      <c r="W54" s="1"/>
    </row>
    <row r="55" spans="1:23">
      <c r="A55" s="1"/>
      <c r="B55" s="1"/>
      <c r="G55" s="2"/>
      <c r="V55" s="1"/>
      <c r="W55" s="1"/>
    </row>
    <row r="56" spans="1:23">
      <c r="A56" s="1"/>
      <c r="B56" s="1"/>
      <c r="G56" s="2"/>
      <c r="V56" s="1"/>
      <c r="W56" s="1"/>
    </row>
    <row r="57" spans="1:23">
      <c r="A57" s="1"/>
      <c r="B57" s="1"/>
      <c r="G57" s="2"/>
      <c r="V57" s="1"/>
      <c r="W57" s="1"/>
    </row>
    <row r="58" spans="1:23">
      <c r="A58" s="1"/>
      <c r="B58" s="1"/>
      <c r="G58" s="2"/>
      <c r="V58" s="1"/>
      <c r="W58" s="1"/>
    </row>
    <row r="59" spans="1:23">
      <c r="A59" s="1"/>
      <c r="B59" s="1"/>
      <c r="G59" s="2"/>
    </row>
    <row r="60" spans="1:23">
      <c r="A60" s="1"/>
      <c r="B60" s="1"/>
      <c r="G60" s="2"/>
    </row>
    <row r="61" spans="1:23">
      <c r="A61" s="1"/>
      <c r="B61" s="1"/>
      <c r="G61" s="2"/>
    </row>
    <row r="62" spans="1:23">
      <c r="A62" s="1"/>
      <c r="B62" s="1"/>
      <c r="G62" s="2"/>
    </row>
    <row r="63" spans="1:23">
      <c r="A63" s="1"/>
      <c r="B63" s="1"/>
      <c r="G63" s="2"/>
    </row>
    <row r="64" spans="1:23">
      <c r="A64" s="1"/>
      <c r="B64" s="1"/>
      <c r="G64" s="2"/>
    </row>
    <row r="65" spans="1:7">
      <c r="A65" s="1"/>
      <c r="B65" s="1"/>
      <c r="G65" s="2"/>
    </row>
    <row r="66" spans="1:7">
      <c r="A66" s="1"/>
      <c r="B66" s="1"/>
      <c r="G66" s="2"/>
    </row>
    <row r="67" spans="1:7">
      <c r="A67" s="1"/>
      <c r="B67" s="1"/>
      <c r="C67" s="38"/>
      <c r="F67" s="2"/>
      <c r="G67" s="2"/>
    </row>
    <row r="68" spans="1:7">
      <c r="A68" s="1"/>
      <c r="B68" s="1"/>
      <c r="C68" s="38"/>
      <c r="F68" s="2"/>
      <c r="G68" s="2"/>
    </row>
    <row r="69" spans="1:7">
      <c r="A69" s="1"/>
      <c r="B69" s="1"/>
      <c r="C69" s="38"/>
      <c r="F69" s="2"/>
      <c r="G69" s="2"/>
    </row>
    <row r="70" spans="1:7">
      <c r="A70" s="1"/>
      <c r="B70" s="43"/>
      <c r="C70" s="42"/>
      <c r="D70" s="42"/>
      <c r="F70" s="42"/>
      <c r="G70" s="41"/>
    </row>
    <row r="71" spans="1:7">
      <c r="A71" s="1"/>
      <c r="B71" s="43"/>
      <c r="C71" s="42"/>
      <c r="D71" s="42"/>
      <c r="F71" s="44"/>
      <c r="G71" s="41"/>
    </row>
    <row r="72" spans="1:7">
      <c r="A72" s="1"/>
      <c r="B72" s="43"/>
      <c r="C72" s="42"/>
      <c r="D72" s="42"/>
      <c r="F72" s="44"/>
      <c r="G72" s="41"/>
    </row>
    <row r="73" spans="1:7">
      <c r="A73" s="1"/>
      <c r="B73" s="1"/>
      <c r="C73" s="38"/>
      <c r="F73" s="2"/>
      <c r="G73" s="2"/>
    </row>
    <row r="74" spans="1:7">
      <c r="A74" s="1"/>
      <c r="B74" s="1"/>
      <c r="C74" s="38"/>
      <c r="G74" s="2"/>
    </row>
  </sheetData>
  <conditionalFormatting sqref="E1">
    <cfRule type="containsText" dxfId="811" priority="152" operator="containsText" text="Paycheck">
      <formula>NOT(ISERROR(SEARCH("Paycheck",E1)))</formula>
    </cfRule>
    <cfRule type="containsText" dxfId="810" priority="154" operator="containsText" text="Charity">
      <formula>NOT(ISERROR(SEARCH("Charity",E1)))</formula>
    </cfRule>
    <cfRule type="containsText" dxfId="809" priority="155" operator="containsText" text="Fee">
      <formula>NOT(ISERROR(SEARCH("Fee",E1)))</formula>
    </cfRule>
    <cfRule type="containsText" dxfId="808" priority="156" operator="containsText" text="Airfare">
      <formula>NOT(ISERROR(SEARCH("Airfare",E1)))</formula>
    </cfRule>
    <cfRule type="containsText" dxfId="807" priority="157" operator="containsText" text="Entertainment">
      <formula>NOT(ISERROR(SEARCH("Entertainment",E1)))</formula>
    </cfRule>
    <cfRule type="containsText" dxfId="806" priority="158" operator="containsText" text="Rent">
      <formula>NOT(ISERROR(SEARCH("Rent",E1)))</formula>
    </cfRule>
    <cfRule type="containsText" dxfId="805" priority="159" operator="containsText" text="Utilities">
      <formula>NOT(ISERROR(SEARCH("Utilities",E1)))</formula>
    </cfRule>
    <cfRule type="containsText" dxfId="804" priority="160" operator="containsText" text="Merchandise">
      <formula>NOT(ISERROR(SEARCH("Merchandise",E1)))</formula>
    </cfRule>
    <cfRule type="containsText" dxfId="803" priority="161" operator="containsText" text="Grocery">
      <formula>NOT(ISERROR(SEARCH("Grocery",E1)))</formula>
    </cfRule>
    <cfRule type="containsText" dxfId="802" priority="162" operator="containsText" text="Dining">
      <formula>NOT(ISERROR(SEARCH("Dining",E1)))</formula>
    </cfRule>
    <cfRule type="containsText" dxfId="801" priority="163" operator="containsText" text="Transportation">
      <formula>NOT(ISERROR(SEARCH("Transportation",E1)))</formula>
    </cfRule>
    <cfRule type="notContainsBlanks" dxfId="800" priority="165">
      <formula>LEN(TRIM(E1))&gt;0</formula>
    </cfRule>
  </conditionalFormatting>
  <conditionalFormatting sqref="E1">
    <cfRule type="containsText" dxfId="799" priority="153" operator="containsText" text="Category">
      <formula>NOT(ISERROR(SEARCH("Category",E1)))</formula>
    </cfRule>
  </conditionalFormatting>
  <conditionalFormatting sqref="E1">
    <cfRule type="containsText" dxfId="798" priority="137" operator="containsText" text="Phone">
      <formula>NOT(ISERROR(SEARCH("Phone",E1)))</formula>
    </cfRule>
  </conditionalFormatting>
  <conditionalFormatting sqref="E11:E74">
    <cfRule type="containsText" dxfId="345" priority="45" operator="containsText" text="Payment">
      <formula>NOT(ISERROR(SEARCH("Payment",E11)))</formula>
    </cfRule>
  </conditionalFormatting>
  <conditionalFormatting sqref="E11:E74">
    <cfRule type="containsText" dxfId="344" priority="34" operator="containsText" text="Paycheck">
      <formula>NOT(ISERROR(SEARCH("Paycheck",E11)))</formula>
    </cfRule>
    <cfRule type="containsText" dxfId="343" priority="35" operator="containsText" text="Charity">
      <formula>NOT(ISERROR(SEARCH("Charity",E11)))</formula>
    </cfRule>
    <cfRule type="containsText" dxfId="342" priority="36" operator="containsText" text="Fee">
      <formula>NOT(ISERROR(SEARCH("Fee",E11)))</formula>
    </cfRule>
    <cfRule type="containsText" dxfId="341" priority="37" operator="containsText" text="Airfare">
      <formula>NOT(ISERROR(SEARCH("Airfare",E11)))</formula>
    </cfRule>
    <cfRule type="containsText" dxfId="340" priority="38" operator="containsText" text="Entertainment">
      <formula>NOT(ISERROR(SEARCH("Entertainment",E11)))</formula>
    </cfRule>
    <cfRule type="containsText" dxfId="339" priority="39" operator="containsText" text="Rent">
      <formula>NOT(ISERROR(SEARCH("Rent",E11)))</formula>
    </cfRule>
    <cfRule type="containsText" dxfId="338" priority="40" operator="containsText" text="Utilities">
      <formula>NOT(ISERROR(SEARCH("Utilities",E11)))</formula>
    </cfRule>
    <cfRule type="containsText" dxfId="337" priority="41" operator="containsText" text="Merchandise">
      <formula>NOT(ISERROR(SEARCH("Merchandise",E11)))</formula>
    </cfRule>
    <cfRule type="containsText" dxfId="336" priority="42" operator="containsText" text="Groccery">
      <formula>NOT(ISERROR(SEARCH("Groccery",E11)))</formula>
    </cfRule>
    <cfRule type="containsText" dxfId="335" priority="43" operator="containsText" text="Dining">
      <formula>NOT(ISERROR(SEARCH("Dining",E11)))</formula>
    </cfRule>
    <cfRule type="containsText" dxfId="334" priority="44" operator="containsText" text="Transportation">
      <formula>NOT(ISERROR(SEARCH("Transportation",E11)))</formula>
    </cfRule>
    <cfRule type="notContainsBlanks" dxfId="333" priority="46">
      <formula>LEN(TRIM(E11))&gt;0</formula>
    </cfRule>
  </conditionalFormatting>
  <conditionalFormatting sqref="E11:E74">
    <cfRule type="containsText" dxfId="332" priority="33" operator="containsText" text="Phone">
      <formula>NOT(ISERROR(SEARCH("Phone",E11)))</formula>
    </cfRule>
  </conditionalFormatting>
  <conditionalFormatting sqref="E11:E74">
    <cfRule type="containsText" dxfId="331" priority="31" operator="containsText" text="Phone">
      <formula>NOT(ISERROR(SEARCH("Phone",E11)))</formula>
    </cfRule>
    <cfRule type="containsText" dxfId="330" priority="32" operator="containsText" text="Paycheck">
      <formula>NOT(ISERROR(SEARCH("Paycheck",E11)))</formula>
    </cfRule>
  </conditionalFormatting>
  <conditionalFormatting sqref="E10 E2:E8">
    <cfRule type="containsText" dxfId="299" priority="29" operator="containsText" text="Payment">
      <formula>NOT(ISERROR(SEARCH("Payment",E2)))</formula>
    </cfRule>
  </conditionalFormatting>
  <conditionalFormatting sqref="E10 E2:E8">
    <cfRule type="containsText" dxfId="298" priority="18" operator="containsText" text="Paycheck">
      <formula>NOT(ISERROR(SEARCH("Paycheck",E2)))</formula>
    </cfRule>
    <cfRule type="containsText" dxfId="297" priority="19" operator="containsText" text="Charity">
      <formula>NOT(ISERROR(SEARCH("Charity",E2)))</formula>
    </cfRule>
    <cfRule type="containsText" dxfId="296" priority="20" operator="containsText" text="Fee">
      <formula>NOT(ISERROR(SEARCH("Fee",E2)))</formula>
    </cfRule>
    <cfRule type="containsText" dxfId="295" priority="21" operator="containsText" text="Airfare">
      <formula>NOT(ISERROR(SEARCH("Airfare",E2)))</formula>
    </cfRule>
    <cfRule type="containsText" dxfId="294" priority="22" operator="containsText" text="Entertainment">
      <formula>NOT(ISERROR(SEARCH("Entertainment",E2)))</formula>
    </cfRule>
    <cfRule type="containsText" dxfId="293" priority="23" operator="containsText" text="Rent">
      <formula>NOT(ISERROR(SEARCH("Rent",E2)))</formula>
    </cfRule>
    <cfRule type="containsText" dxfId="292" priority="24" operator="containsText" text="Utilities">
      <formula>NOT(ISERROR(SEARCH("Utilities",E2)))</formula>
    </cfRule>
    <cfRule type="containsText" dxfId="291" priority="25" operator="containsText" text="Merchandise">
      <formula>NOT(ISERROR(SEARCH("Merchandise",E2)))</formula>
    </cfRule>
    <cfRule type="containsText" dxfId="290" priority="26" operator="containsText" text="Groccery">
      <formula>NOT(ISERROR(SEARCH("Groccery",E2)))</formula>
    </cfRule>
    <cfRule type="containsText" dxfId="289" priority="27" operator="containsText" text="Dining">
      <formula>NOT(ISERROR(SEARCH("Dining",E2)))</formula>
    </cfRule>
    <cfRule type="containsText" dxfId="288" priority="28" operator="containsText" text="Transportation">
      <formula>NOT(ISERROR(SEARCH("Transportation",E2)))</formula>
    </cfRule>
    <cfRule type="notContainsBlanks" dxfId="287" priority="30">
      <formula>LEN(TRIM(E2))&gt;0</formula>
    </cfRule>
  </conditionalFormatting>
  <conditionalFormatting sqref="E10 E2:E8">
    <cfRule type="containsText" dxfId="286" priority="17" operator="containsText" text="Phone">
      <formula>NOT(ISERROR(SEARCH("Phone",E2)))</formula>
    </cfRule>
  </conditionalFormatting>
  <conditionalFormatting sqref="E9">
    <cfRule type="containsText" dxfId="285" priority="6" operator="containsText" text="Charity">
      <formula>NOT(ISERROR(SEARCH("Charity",E9)))</formula>
    </cfRule>
    <cfRule type="containsText" dxfId="284" priority="7" operator="containsText" text="Fee">
      <formula>NOT(ISERROR(SEARCH("Fee",E9)))</formula>
    </cfRule>
    <cfRule type="containsText" dxfId="283" priority="8" operator="containsText" text="Airfare">
      <formula>NOT(ISERROR(SEARCH("Airfare",E9)))</formula>
    </cfRule>
    <cfRule type="containsText" dxfId="282" priority="9" operator="containsText" text="Entertainment">
      <formula>NOT(ISERROR(SEARCH("Entertainment",E9)))</formula>
    </cfRule>
    <cfRule type="containsText" dxfId="281" priority="10" operator="containsText" text="Rent">
      <formula>NOT(ISERROR(SEARCH("Rent",E9)))</formula>
    </cfRule>
    <cfRule type="containsText" dxfId="280" priority="11" operator="containsText" text="Utilities">
      <formula>NOT(ISERROR(SEARCH("Utilities",E9)))</formula>
    </cfRule>
    <cfRule type="containsText" dxfId="279" priority="12" operator="containsText" text="Merchandise">
      <formula>NOT(ISERROR(SEARCH("Merchandise",E9)))</formula>
    </cfRule>
    <cfRule type="containsText" dxfId="278" priority="13" operator="containsText" text="Grocery">
      <formula>NOT(ISERROR(SEARCH("Grocery",E9)))</formula>
    </cfRule>
    <cfRule type="containsText" dxfId="277" priority="14" operator="containsText" text="Dining">
      <formula>NOT(ISERROR(SEARCH("Dining",E9)))</formula>
    </cfRule>
    <cfRule type="containsText" dxfId="276" priority="15" operator="containsText" text="Transportation">
      <formula>NOT(ISERROR(SEARCH("Transportation",E9)))</formula>
    </cfRule>
    <cfRule type="notContainsBlanks" dxfId="275" priority="16">
      <formula>LEN(TRIM(E9))&gt;0</formula>
    </cfRule>
  </conditionalFormatting>
  <conditionalFormatting sqref="E9">
    <cfRule type="containsText" dxfId="274" priority="2" operator="containsText" text="Misc">
      <formula>NOT(ISERROR(SEARCH("Misc",E9)))</formula>
    </cfRule>
    <cfRule type="containsText" dxfId="273" priority="3" operator="containsText" text="Payment">
      <formula>NOT(ISERROR(SEARCH("Payment",E9)))</formula>
    </cfRule>
  </conditionalFormatting>
  <conditionalFormatting sqref="E5">
    <cfRule type="containsText" dxfId="272" priority="1" operator="containsText" text="Savings">
      <formula>NOT(ISERROR(SEARCH("Savings",E5)))</formula>
    </cfRule>
  </conditionalFormatting>
  <conditionalFormatting sqref="E2:E10">
    <cfRule type="containsText" dxfId="270" priority="4" operator="containsText" text="Phone">
      <formula>NOT(ISERROR(SEARCH("Phone",E2)))</formula>
    </cfRule>
    <cfRule type="containsText" dxfId="271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4B15-E0F6-594C-AF13-241FFDED5412}">
  <sheetPr codeName="Sheet5"/>
  <dimension ref="A1:I74"/>
  <sheetViews>
    <sheetView workbookViewId="0">
      <selection activeCell="A2" sqref="A2:G10"/>
    </sheetView>
  </sheetViews>
  <sheetFormatPr baseColWidth="10" defaultRowHeight="16"/>
  <cols>
    <col min="4" max="4" width="32.42578125" customWidth="1"/>
    <col min="7" max="7" width="15" customWidth="1"/>
    <col min="9" max="9" width="12.5703125" customWidth="1"/>
  </cols>
  <sheetData>
    <row r="1" spans="1:9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9">
      <c r="A2" s="1"/>
      <c r="B2" s="1"/>
      <c r="C2" s="38"/>
      <c r="F2" s="2"/>
      <c r="G2" s="2"/>
      <c r="I2" s="22" t="str">
        <f>Master!C4</f>
        <v>Groccery</v>
      </c>
    </row>
    <row r="3" spans="1:9">
      <c r="A3" s="1"/>
      <c r="B3" s="1"/>
      <c r="C3" s="38"/>
      <c r="F3" s="2"/>
      <c r="G3" s="2"/>
      <c r="I3" s="23" t="str">
        <f>Master!C5</f>
        <v>Entertainment</v>
      </c>
    </row>
    <row r="4" spans="1:9">
      <c r="A4" s="1"/>
      <c r="B4" s="1"/>
      <c r="C4" s="38"/>
      <c r="F4" s="2"/>
      <c r="G4" s="2"/>
      <c r="I4" s="24" t="str">
        <f>Master!C6</f>
        <v>Transportation</v>
      </c>
    </row>
    <row r="5" spans="1:9">
      <c r="A5" s="1"/>
      <c r="B5" s="1"/>
      <c r="C5" s="38"/>
      <c r="F5" s="2"/>
      <c r="G5" s="2"/>
      <c r="I5" s="25" t="str">
        <f>Master!C7</f>
        <v>Merchandise</v>
      </c>
    </row>
    <row r="6" spans="1:9">
      <c r="A6" s="1"/>
      <c r="B6" s="1"/>
      <c r="C6" s="38"/>
      <c r="F6" s="2"/>
      <c r="G6" s="2"/>
      <c r="I6" s="26" t="str">
        <f>Master!C8</f>
        <v>Airfare</v>
      </c>
    </row>
    <row r="7" spans="1:9">
      <c r="A7" s="1"/>
      <c r="B7" s="1"/>
      <c r="C7" s="38"/>
      <c r="F7" s="2"/>
      <c r="G7" s="2"/>
      <c r="I7" s="27" t="str">
        <f>Master!C9</f>
        <v>Charity</v>
      </c>
    </row>
    <row r="8" spans="1:9">
      <c r="A8" s="1"/>
      <c r="B8" s="1"/>
      <c r="C8" s="38"/>
      <c r="F8" s="2"/>
      <c r="G8" s="2"/>
      <c r="I8" s="28" t="str">
        <f>Master!C10</f>
        <v>Payment</v>
      </c>
    </row>
    <row r="9" spans="1:9">
      <c r="A9" s="1"/>
      <c r="B9" s="1"/>
      <c r="C9" s="38"/>
      <c r="F9" s="2"/>
      <c r="G9" s="2"/>
      <c r="I9" s="29" t="str">
        <f>Master!C11</f>
        <v>Misc</v>
      </c>
    </row>
    <row r="10" spans="1:9">
      <c r="A10" s="1"/>
      <c r="B10" s="1"/>
      <c r="C10" s="38"/>
      <c r="F10" s="2"/>
      <c r="G10" s="2"/>
      <c r="I10" s="30" t="str">
        <f>Master!C12</f>
        <v>Fees</v>
      </c>
    </row>
    <row r="11" spans="1:9">
      <c r="A11" s="1"/>
      <c r="B11" s="1"/>
      <c r="E11" s="129"/>
      <c r="F11" s="2"/>
      <c r="G11" s="2"/>
      <c r="I11" s="31" t="str">
        <f>Master!C13</f>
        <v>Savings</v>
      </c>
    </row>
    <row r="12" spans="1:9">
      <c r="A12" s="1"/>
      <c r="B12" s="1"/>
      <c r="E12" s="129"/>
      <c r="F12" s="2"/>
      <c r="G12" s="2"/>
      <c r="I12" s="32" t="str">
        <f>Master!C14</f>
        <v>Taxes</v>
      </c>
    </row>
    <row r="13" spans="1:9">
      <c r="A13" s="1"/>
      <c r="B13" s="1"/>
      <c r="E13" s="129"/>
      <c r="F13" s="2"/>
      <c r="G13" s="2"/>
      <c r="I13" s="33" t="str">
        <f>Master!C15</f>
        <v>Utilities</v>
      </c>
    </row>
    <row r="14" spans="1:9">
      <c r="A14" s="1"/>
      <c r="B14" s="1"/>
      <c r="E14" s="129"/>
      <c r="F14" s="2"/>
      <c r="G14" s="2"/>
      <c r="I14" s="34" t="str">
        <f>Master!C16</f>
        <v>Phone</v>
      </c>
    </row>
    <row r="15" spans="1:9">
      <c r="A15" s="1"/>
      <c r="B15" s="1"/>
      <c r="E15" s="129"/>
      <c r="G15" s="2"/>
      <c r="I15" s="35" t="str">
        <f>Master!C17</f>
        <v>Rent</v>
      </c>
    </row>
    <row r="16" spans="1:9">
      <c r="A16" s="1"/>
      <c r="B16" s="1"/>
      <c r="E16" s="129"/>
      <c r="G16" s="2"/>
      <c r="I16" s="36" t="str">
        <f>Master!C18</f>
        <v>Paycheck</v>
      </c>
    </row>
    <row r="17" spans="1:7">
      <c r="A17" s="1"/>
      <c r="B17" s="1"/>
      <c r="E17" s="129"/>
      <c r="G17" s="2"/>
    </row>
    <row r="18" spans="1:7">
      <c r="A18" s="1"/>
      <c r="B18" s="1"/>
      <c r="E18" s="129"/>
      <c r="G18" s="2"/>
    </row>
    <row r="19" spans="1:7">
      <c r="A19" s="1"/>
      <c r="B19" s="1"/>
      <c r="E19" s="129"/>
      <c r="G19" s="2"/>
    </row>
    <row r="20" spans="1:7">
      <c r="A20" s="1"/>
      <c r="B20" s="1"/>
      <c r="E20" s="129"/>
      <c r="G20" s="2"/>
    </row>
    <row r="21" spans="1:7">
      <c r="A21" s="1"/>
      <c r="B21" s="1"/>
      <c r="E21" s="129"/>
      <c r="G21" s="2"/>
    </row>
    <row r="22" spans="1:7">
      <c r="A22" s="1"/>
      <c r="B22" s="1"/>
      <c r="E22" s="129"/>
      <c r="G22" s="2"/>
    </row>
    <row r="23" spans="1:7">
      <c r="A23" s="1"/>
      <c r="B23" s="1"/>
      <c r="E23" s="129"/>
      <c r="G23" s="2"/>
    </row>
    <row r="24" spans="1:7">
      <c r="A24" s="1"/>
      <c r="B24" s="1"/>
      <c r="E24" s="129"/>
      <c r="G24" s="2"/>
    </row>
    <row r="25" spans="1:7">
      <c r="A25" s="1"/>
      <c r="B25" s="1"/>
      <c r="E25" s="129"/>
      <c r="G25" s="2"/>
    </row>
    <row r="26" spans="1:7">
      <c r="A26" s="1"/>
      <c r="B26" s="1"/>
      <c r="E26" s="129"/>
      <c r="G26" s="2"/>
    </row>
    <row r="27" spans="1:7">
      <c r="A27" s="1"/>
      <c r="B27" s="1"/>
      <c r="E27" s="129"/>
      <c r="G27" s="2"/>
    </row>
    <row r="28" spans="1:7">
      <c r="A28" s="1"/>
      <c r="B28" s="1"/>
      <c r="E28" s="129"/>
      <c r="G28" s="2"/>
    </row>
    <row r="29" spans="1:7">
      <c r="A29" s="1"/>
      <c r="B29" s="1"/>
      <c r="E29" s="129"/>
      <c r="G29" s="2"/>
    </row>
    <row r="30" spans="1:7">
      <c r="A30" s="1"/>
      <c r="B30" s="1"/>
      <c r="E30" s="129"/>
      <c r="G30" s="2"/>
    </row>
    <row r="31" spans="1:7">
      <c r="A31" s="1"/>
      <c r="B31" s="1"/>
      <c r="E31" s="129"/>
      <c r="G31" s="2"/>
    </row>
    <row r="32" spans="1:7">
      <c r="A32" s="1"/>
      <c r="B32" s="1"/>
      <c r="E32" s="129"/>
      <c r="G32" s="2"/>
    </row>
    <row r="33" spans="1:7">
      <c r="A33" s="1"/>
      <c r="B33" s="1"/>
      <c r="E33" s="129"/>
      <c r="G33" s="2"/>
    </row>
    <row r="34" spans="1:7">
      <c r="A34" s="1"/>
      <c r="B34" s="1"/>
      <c r="E34" s="129"/>
      <c r="G34" s="2"/>
    </row>
    <row r="35" spans="1:7">
      <c r="A35" s="1"/>
      <c r="B35" s="1"/>
      <c r="E35" s="129"/>
      <c r="G35" s="2"/>
    </row>
    <row r="36" spans="1:7">
      <c r="A36" s="1"/>
      <c r="B36" s="1"/>
      <c r="E36" s="129"/>
      <c r="G36" s="2"/>
    </row>
    <row r="37" spans="1:7">
      <c r="A37" s="1"/>
      <c r="B37" s="1"/>
      <c r="E37" s="129"/>
      <c r="G37" s="2"/>
    </row>
    <row r="38" spans="1:7">
      <c r="A38" s="1"/>
      <c r="B38" s="1"/>
      <c r="E38" s="129"/>
      <c r="G38" s="2"/>
    </row>
    <row r="39" spans="1:7">
      <c r="A39" s="1"/>
      <c r="B39" s="1"/>
      <c r="E39" s="129"/>
      <c r="G39" s="2"/>
    </row>
    <row r="40" spans="1:7">
      <c r="A40" s="1"/>
      <c r="B40" s="1"/>
      <c r="E40" s="129"/>
      <c r="G40" s="2"/>
    </row>
    <row r="41" spans="1:7">
      <c r="A41" s="1"/>
      <c r="B41" s="1"/>
      <c r="E41" s="129"/>
      <c r="G41" s="2"/>
    </row>
    <row r="42" spans="1:7">
      <c r="A42" s="1"/>
      <c r="B42" s="1"/>
      <c r="E42" s="129"/>
      <c r="G42" s="2"/>
    </row>
    <row r="43" spans="1:7">
      <c r="A43" s="1"/>
      <c r="B43" s="1"/>
      <c r="E43" s="129"/>
      <c r="G43" s="2"/>
    </row>
    <row r="44" spans="1:7">
      <c r="A44" s="1"/>
      <c r="B44" s="1"/>
      <c r="E44" s="129"/>
      <c r="G44" s="2"/>
    </row>
    <row r="45" spans="1:7">
      <c r="A45" s="1"/>
      <c r="B45" s="1"/>
      <c r="E45" s="129"/>
      <c r="G45" s="2"/>
    </row>
    <row r="46" spans="1:7">
      <c r="A46" s="1"/>
      <c r="B46" s="1"/>
      <c r="E46" s="129"/>
      <c r="G46" s="2"/>
    </row>
    <row r="47" spans="1:7">
      <c r="A47" s="1"/>
      <c r="B47" s="1"/>
      <c r="E47" s="129"/>
      <c r="G47" s="2"/>
    </row>
    <row r="48" spans="1:7">
      <c r="A48" s="1"/>
      <c r="B48" s="1"/>
      <c r="E48" s="129"/>
      <c r="G48" s="2"/>
    </row>
    <row r="49" spans="1:7">
      <c r="A49" s="1"/>
      <c r="B49" s="1"/>
      <c r="E49" s="129"/>
      <c r="G49" s="2"/>
    </row>
    <row r="50" spans="1:7">
      <c r="A50" s="1"/>
      <c r="B50" s="1"/>
      <c r="E50" s="129"/>
      <c r="G50" s="2"/>
    </row>
    <row r="51" spans="1:7">
      <c r="A51" s="1"/>
      <c r="B51" s="1"/>
      <c r="E51" s="129"/>
      <c r="G51" s="2"/>
    </row>
    <row r="52" spans="1:7">
      <c r="A52" s="1"/>
      <c r="B52" s="1"/>
      <c r="E52" s="129"/>
      <c r="G52" s="2"/>
    </row>
    <row r="53" spans="1:7">
      <c r="A53" s="1"/>
      <c r="B53" s="1"/>
      <c r="E53" s="129"/>
      <c r="G53" s="2"/>
    </row>
    <row r="54" spans="1:7">
      <c r="A54" s="1"/>
      <c r="B54" s="1"/>
      <c r="E54" s="129"/>
      <c r="G54" s="2"/>
    </row>
    <row r="55" spans="1:7">
      <c r="A55" s="1"/>
      <c r="B55" s="1"/>
      <c r="E55" s="129"/>
      <c r="G55" s="2"/>
    </row>
    <row r="56" spans="1:7">
      <c r="A56" s="1"/>
      <c r="B56" s="1"/>
      <c r="E56" s="129"/>
      <c r="G56" s="2"/>
    </row>
    <row r="57" spans="1:7">
      <c r="A57" s="1"/>
      <c r="B57" s="1"/>
      <c r="E57" s="129"/>
      <c r="G57" s="2"/>
    </row>
    <row r="58" spans="1:7">
      <c r="A58" s="1"/>
      <c r="B58" s="1"/>
      <c r="E58" s="129"/>
      <c r="G58" s="2"/>
    </row>
    <row r="59" spans="1:7">
      <c r="A59" s="1"/>
      <c r="B59" s="1"/>
      <c r="E59" s="129"/>
      <c r="G59" s="2"/>
    </row>
    <row r="60" spans="1:7">
      <c r="A60" s="1"/>
      <c r="B60" s="1"/>
      <c r="E60" s="129"/>
      <c r="G60" s="2"/>
    </row>
    <row r="61" spans="1:7">
      <c r="A61" s="1"/>
      <c r="B61" s="1"/>
      <c r="E61" s="129"/>
      <c r="G61" s="2"/>
    </row>
    <row r="62" spans="1:7">
      <c r="A62" s="1"/>
      <c r="B62" s="1"/>
      <c r="E62" s="129"/>
      <c r="G62" s="2"/>
    </row>
    <row r="63" spans="1:7">
      <c r="A63" s="1"/>
      <c r="B63" s="1"/>
      <c r="E63" s="129"/>
      <c r="G63" s="2"/>
    </row>
    <row r="64" spans="1:7">
      <c r="A64" s="1"/>
      <c r="B64" s="1"/>
      <c r="E64" s="129"/>
      <c r="G64" s="2"/>
    </row>
    <row r="65" spans="1:7">
      <c r="A65" s="1"/>
      <c r="B65" s="1"/>
      <c r="E65" s="129"/>
      <c r="G65" s="2"/>
    </row>
    <row r="66" spans="1:7">
      <c r="A66" s="1"/>
      <c r="B66" s="1"/>
      <c r="E66" s="129"/>
      <c r="G66" s="2"/>
    </row>
    <row r="67" spans="1:7">
      <c r="A67" s="1"/>
      <c r="B67" s="1"/>
      <c r="C67" s="38"/>
      <c r="E67" s="129"/>
      <c r="F67" s="2"/>
      <c r="G67" s="2"/>
    </row>
    <row r="68" spans="1:7">
      <c r="A68" s="1"/>
      <c r="B68" s="1"/>
      <c r="C68" s="38"/>
      <c r="E68" s="129"/>
      <c r="F68" s="2"/>
      <c r="G68" s="2"/>
    </row>
    <row r="69" spans="1:7">
      <c r="A69" s="1"/>
      <c r="B69" s="1"/>
      <c r="C69" s="38"/>
      <c r="E69" s="129"/>
      <c r="F69" s="2"/>
      <c r="G69" s="2"/>
    </row>
    <row r="70" spans="1:7">
      <c r="A70" s="1"/>
      <c r="B70" s="43"/>
      <c r="C70" s="42"/>
      <c r="D70" s="42"/>
      <c r="E70" s="129"/>
      <c r="F70" s="42"/>
      <c r="G70" s="41"/>
    </row>
    <row r="71" spans="1:7">
      <c r="A71" s="1"/>
      <c r="B71" s="43"/>
      <c r="C71" s="42"/>
      <c r="D71" s="42"/>
      <c r="E71" s="129"/>
      <c r="F71" s="44"/>
      <c r="G71" s="41"/>
    </row>
    <row r="72" spans="1:7">
      <c r="A72" s="1"/>
      <c r="B72" s="43"/>
      <c r="C72" s="42"/>
      <c r="D72" s="42"/>
      <c r="E72" s="129"/>
      <c r="F72" s="44"/>
      <c r="G72" s="41"/>
    </row>
    <row r="73" spans="1:7">
      <c r="A73" s="1"/>
      <c r="B73" s="1"/>
      <c r="C73" s="38"/>
      <c r="E73" s="129"/>
      <c r="F73" s="2"/>
      <c r="G73" s="2"/>
    </row>
    <row r="74" spans="1:7">
      <c r="A74" s="1"/>
      <c r="B74" s="1"/>
      <c r="C74" s="38"/>
      <c r="E74" s="130"/>
      <c r="G74" s="2"/>
    </row>
  </sheetData>
  <conditionalFormatting sqref="E1">
    <cfRule type="containsText" dxfId="775" priority="51" operator="containsText" text="Paycheck">
      <formula>NOT(ISERROR(SEARCH("Paycheck",E1)))</formula>
    </cfRule>
    <cfRule type="containsText" dxfId="774" priority="53" operator="containsText" text="Charity">
      <formula>NOT(ISERROR(SEARCH("Charity",E1)))</formula>
    </cfRule>
    <cfRule type="containsText" dxfId="773" priority="54" operator="containsText" text="Fee">
      <formula>NOT(ISERROR(SEARCH("Fee",E1)))</formula>
    </cfRule>
    <cfRule type="containsText" dxfId="772" priority="55" operator="containsText" text="Airfare">
      <formula>NOT(ISERROR(SEARCH("Airfare",E1)))</formula>
    </cfRule>
    <cfRule type="containsText" dxfId="771" priority="56" operator="containsText" text="Entertainment">
      <formula>NOT(ISERROR(SEARCH("Entertainment",E1)))</formula>
    </cfRule>
    <cfRule type="containsText" dxfId="770" priority="57" operator="containsText" text="Rent">
      <formula>NOT(ISERROR(SEARCH("Rent",E1)))</formula>
    </cfRule>
    <cfRule type="containsText" dxfId="769" priority="58" operator="containsText" text="Utilities">
      <formula>NOT(ISERROR(SEARCH("Utilities",E1)))</formula>
    </cfRule>
    <cfRule type="containsText" dxfId="768" priority="59" operator="containsText" text="Merchandise">
      <formula>NOT(ISERROR(SEARCH("Merchandise",E1)))</formula>
    </cfRule>
    <cfRule type="containsText" dxfId="767" priority="60" operator="containsText" text="Grocery">
      <formula>NOT(ISERROR(SEARCH("Grocery",E1)))</formula>
    </cfRule>
    <cfRule type="containsText" dxfId="766" priority="61" operator="containsText" text="Dining">
      <formula>NOT(ISERROR(SEARCH("Dining",E1)))</formula>
    </cfRule>
    <cfRule type="containsText" dxfId="765" priority="62" operator="containsText" text="Transportation">
      <formula>NOT(ISERROR(SEARCH("Transportation",E1)))</formula>
    </cfRule>
    <cfRule type="notContainsBlanks" dxfId="764" priority="63">
      <formula>LEN(TRIM(E1))&gt;0</formula>
    </cfRule>
  </conditionalFormatting>
  <conditionalFormatting sqref="E1">
    <cfRule type="containsText" dxfId="763" priority="52" operator="containsText" text="Category">
      <formula>NOT(ISERROR(SEARCH("Category",E1)))</formula>
    </cfRule>
  </conditionalFormatting>
  <conditionalFormatting sqref="E1">
    <cfRule type="containsText" dxfId="762" priority="50" operator="containsText" text="Phone">
      <formula>NOT(ISERROR(SEARCH("Phone",E1)))</formula>
    </cfRule>
  </conditionalFormatting>
  <conditionalFormatting sqref="E10 E2:E8">
    <cfRule type="containsText" dxfId="269" priority="29" operator="containsText" text="Payment">
      <formula>NOT(ISERROR(SEARCH("Payment",E2)))</formula>
    </cfRule>
  </conditionalFormatting>
  <conditionalFormatting sqref="E10 E2:E8">
    <cfRule type="containsText" dxfId="268" priority="18" operator="containsText" text="Paycheck">
      <formula>NOT(ISERROR(SEARCH("Paycheck",E2)))</formula>
    </cfRule>
    <cfRule type="containsText" dxfId="267" priority="19" operator="containsText" text="Charity">
      <formula>NOT(ISERROR(SEARCH("Charity",E2)))</formula>
    </cfRule>
    <cfRule type="containsText" dxfId="266" priority="20" operator="containsText" text="Fee">
      <formula>NOT(ISERROR(SEARCH("Fee",E2)))</formula>
    </cfRule>
    <cfRule type="containsText" dxfId="265" priority="21" operator="containsText" text="Airfare">
      <formula>NOT(ISERROR(SEARCH("Airfare",E2)))</formula>
    </cfRule>
    <cfRule type="containsText" dxfId="264" priority="22" operator="containsText" text="Entertainment">
      <formula>NOT(ISERROR(SEARCH("Entertainment",E2)))</formula>
    </cfRule>
    <cfRule type="containsText" dxfId="263" priority="23" operator="containsText" text="Rent">
      <formula>NOT(ISERROR(SEARCH("Rent",E2)))</formula>
    </cfRule>
    <cfRule type="containsText" dxfId="262" priority="24" operator="containsText" text="Utilities">
      <formula>NOT(ISERROR(SEARCH("Utilities",E2)))</formula>
    </cfRule>
    <cfRule type="containsText" dxfId="261" priority="25" operator="containsText" text="Merchandise">
      <formula>NOT(ISERROR(SEARCH("Merchandise",E2)))</formula>
    </cfRule>
    <cfRule type="containsText" dxfId="260" priority="26" operator="containsText" text="Groccery">
      <formula>NOT(ISERROR(SEARCH("Groccery",E2)))</formula>
    </cfRule>
    <cfRule type="containsText" dxfId="259" priority="27" operator="containsText" text="Dining">
      <formula>NOT(ISERROR(SEARCH("Dining",E2)))</formula>
    </cfRule>
    <cfRule type="containsText" dxfId="258" priority="28" operator="containsText" text="Transportation">
      <formula>NOT(ISERROR(SEARCH("Transportation",E2)))</formula>
    </cfRule>
    <cfRule type="notContainsBlanks" dxfId="257" priority="30">
      <formula>LEN(TRIM(E2))&gt;0</formula>
    </cfRule>
  </conditionalFormatting>
  <conditionalFormatting sqref="E10 E2:E8">
    <cfRule type="containsText" dxfId="256" priority="17" operator="containsText" text="Phone">
      <formula>NOT(ISERROR(SEARCH("Phone",E2)))</formula>
    </cfRule>
  </conditionalFormatting>
  <conditionalFormatting sqref="E9">
    <cfRule type="containsText" dxfId="255" priority="6" operator="containsText" text="Charity">
      <formula>NOT(ISERROR(SEARCH("Charity",E9)))</formula>
    </cfRule>
    <cfRule type="containsText" dxfId="254" priority="7" operator="containsText" text="Fee">
      <formula>NOT(ISERROR(SEARCH("Fee",E9)))</formula>
    </cfRule>
    <cfRule type="containsText" dxfId="253" priority="8" operator="containsText" text="Airfare">
      <formula>NOT(ISERROR(SEARCH("Airfare",E9)))</formula>
    </cfRule>
    <cfRule type="containsText" dxfId="252" priority="9" operator="containsText" text="Entertainment">
      <formula>NOT(ISERROR(SEARCH("Entertainment",E9)))</formula>
    </cfRule>
    <cfRule type="containsText" dxfId="251" priority="10" operator="containsText" text="Rent">
      <formula>NOT(ISERROR(SEARCH("Rent",E9)))</formula>
    </cfRule>
    <cfRule type="containsText" dxfId="250" priority="11" operator="containsText" text="Utilities">
      <formula>NOT(ISERROR(SEARCH("Utilities",E9)))</formula>
    </cfRule>
    <cfRule type="containsText" dxfId="249" priority="12" operator="containsText" text="Merchandise">
      <formula>NOT(ISERROR(SEARCH("Merchandise",E9)))</formula>
    </cfRule>
    <cfRule type="containsText" dxfId="248" priority="13" operator="containsText" text="Grocery">
      <formula>NOT(ISERROR(SEARCH("Grocery",E9)))</formula>
    </cfRule>
    <cfRule type="containsText" dxfId="247" priority="14" operator="containsText" text="Dining">
      <formula>NOT(ISERROR(SEARCH("Dining",E9)))</formula>
    </cfRule>
    <cfRule type="containsText" dxfId="246" priority="15" operator="containsText" text="Transportation">
      <formula>NOT(ISERROR(SEARCH("Transportation",E9)))</formula>
    </cfRule>
    <cfRule type="notContainsBlanks" dxfId="245" priority="16">
      <formula>LEN(TRIM(E9))&gt;0</formula>
    </cfRule>
  </conditionalFormatting>
  <conditionalFormatting sqref="E9">
    <cfRule type="containsText" dxfId="244" priority="2" operator="containsText" text="Misc">
      <formula>NOT(ISERROR(SEARCH("Misc",E9)))</formula>
    </cfRule>
    <cfRule type="containsText" dxfId="243" priority="3" operator="containsText" text="Payment">
      <formula>NOT(ISERROR(SEARCH("Payment",E9)))</formula>
    </cfRule>
  </conditionalFormatting>
  <conditionalFormatting sqref="E5">
    <cfRule type="containsText" dxfId="242" priority="1" operator="containsText" text="Savings">
      <formula>NOT(ISERROR(SEARCH("Savings",E5)))</formula>
    </cfRule>
  </conditionalFormatting>
  <conditionalFormatting sqref="E2:E10">
    <cfRule type="containsText" dxfId="240" priority="4" operator="containsText" text="Phone">
      <formula>NOT(ISERROR(SEARCH("Phone",E2)))</formula>
    </cfRule>
    <cfRule type="containsText" dxfId="241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ACBB-2F6F-D942-A695-1762A1DCD8B4}">
  <sheetPr codeName="Sheet6"/>
  <dimension ref="A1:I74"/>
  <sheetViews>
    <sheetView workbookViewId="0">
      <selection activeCell="A2" sqref="A2:G10"/>
    </sheetView>
  </sheetViews>
  <sheetFormatPr baseColWidth="10" defaultRowHeight="16"/>
  <cols>
    <col min="9" max="9" width="12.7109375" customWidth="1"/>
  </cols>
  <sheetData>
    <row r="1" spans="1:9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9">
      <c r="A2" s="1"/>
      <c r="B2" s="1"/>
      <c r="C2" s="38"/>
      <c r="F2" s="2"/>
      <c r="G2" s="2"/>
      <c r="I2" s="22" t="str">
        <f>Master!C4</f>
        <v>Groccery</v>
      </c>
    </row>
    <row r="3" spans="1:9">
      <c r="A3" s="1"/>
      <c r="B3" s="1"/>
      <c r="C3" s="38"/>
      <c r="F3" s="2"/>
      <c r="G3" s="2"/>
      <c r="I3" s="23" t="str">
        <f>Master!C5</f>
        <v>Entertainment</v>
      </c>
    </row>
    <row r="4" spans="1:9">
      <c r="A4" s="1"/>
      <c r="B4" s="1"/>
      <c r="C4" s="38"/>
      <c r="F4" s="2"/>
      <c r="G4" s="2"/>
      <c r="I4" s="24" t="str">
        <f>Master!C6</f>
        <v>Transportation</v>
      </c>
    </row>
    <row r="5" spans="1:9">
      <c r="A5" s="1"/>
      <c r="B5" s="1"/>
      <c r="C5" s="38"/>
      <c r="F5" s="2"/>
      <c r="G5" s="2"/>
      <c r="I5" s="25" t="str">
        <f>Master!C7</f>
        <v>Merchandise</v>
      </c>
    </row>
    <row r="6" spans="1:9">
      <c r="A6" s="1"/>
      <c r="B6" s="1"/>
      <c r="C6" s="38"/>
      <c r="F6" s="2"/>
      <c r="G6" s="2"/>
      <c r="I6" s="26" t="str">
        <f>Master!C8</f>
        <v>Airfare</v>
      </c>
    </row>
    <row r="7" spans="1:9">
      <c r="A7" s="1"/>
      <c r="B7" s="1"/>
      <c r="C7" s="38"/>
      <c r="F7" s="2"/>
      <c r="G7" s="2"/>
      <c r="I7" s="27" t="str">
        <f>Master!C9</f>
        <v>Charity</v>
      </c>
    </row>
    <row r="8" spans="1:9">
      <c r="A8" s="1"/>
      <c r="B8" s="1"/>
      <c r="C8" s="38"/>
      <c r="F8" s="2"/>
      <c r="G8" s="2"/>
      <c r="I8" s="28" t="str">
        <f>Master!C10</f>
        <v>Payment</v>
      </c>
    </row>
    <row r="9" spans="1:9">
      <c r="A9" s="1"/>
      <c r="B9" s="1"/>
      <c r="C9" s="38"/>
      <c r="F9" s="2"/>
      <c r="G9" s="2"/>
      <c r="I9" s="29" t="str">
        <f>Master!C11</f>
        <v>Misc</v>
      </c>
    </row>
    <row r="10" spans="1:9">
      <c r="A10" s="1"/>
      <c r="B10" s="1"/>
      <c r="C10" s="38"/>
      <c r="F10" s="2"/>
      <c r="G10" s="2"/>
      <c r="I10" s="30" t="str">
        <f>Master!C12</f>
        <v>Fees</v>
      </c>
    </row>
    <row r="11" spans="1:9">
      <c r="A11" s="1"/>
      <c r="B11" s="1"/>
      <c r="E11" s="129"/>
      <c r="F11" s="2"/>
      <c r="G11" s="2"/>
      <c r="I11" s="31" t="str">
        <f>Master!C13</f>
        <v>Savings</v>
      </c>
    </row>
    <row r="12" spans="1:9">
      <c r="A12" s="1"/>
      <c r="B12" s="1"/>
      <c r="E12" s="129"/>
      <c r="F12" s="2"/>
      <c r="G12" s="2"/>
      <c r="I12" s="32" t="str">
        <f>Master!C14</f>
        <v>Taxes</v>
      </c>
    </row>
    <row r="13" spans="1:9">
      <c r="A13" s="1"/>
      <c r="B13" s="1"/>
      <c r="E13" s="129"/>
      <c r="F13" s="2"/>
      <c r="G13" s="2"/>
      <c r="I13" s="33" t="str">
        <f>Master!C15</f>
        <v>Utilities</v>
      </c>
    </row>
    <row r="14" spans="1:9">
      <c r="A14" s="1"/>
      <c r="B14" s="1"/>
      <c r="E14" s="129"/>
      <c r="F14" s="2"/>
      <c r="G14" s="2"/>
      <c r="I14" s="34" t="str">
        <f>Master!C16</f>
        <v>Phone</v>
      </c>
    </row>
    <row r="15" spans="1:9">
      <c r="A15" s="1"/>
      <c r="B15" s="1"/>
      <c r="E15" s="129"/>
      <c r="G15" s="2"/>
      <c r="I15" s="35" t="str">
        <f>Master!C17</f>
        <v>Rent</v>
      </c>
    </row>
    <row r="16" spans="1:9">
      <c r="A16" s="1"/>
      <c r="B16" s="1"/>
      <c r="E16" s="129"/>
      <c r="G16" s="2"/>
      <c r="I16" s="36" t="str">
        <f>Master!C18</f>
        <v>Paycheck</v>
      </c>
    </row>
    <row r="17" spans="1:7">
      <c r="A17" s="1"/>
      <c r="B17" s="1"/>
      <c r="E17" s="129"/>
      <c r="G17" s="2"/>
    </row>
    <row r="18" spans="1:7">
      <c r="A18" s="1"/>
      <c r="B18" s="1"/>
      <c r="E18" s="129"/>
      <c r="G18" s="2"/>
    </row>
    <row r="19" spans="1:7">
      <c r="A19" s="1"/>
      <c r="B19" s="1"/>
      <c r="E19" s="129"/>
      <c r="G19" s="2"/>
    </row>
    <row r="20" spans="1:7">
      <c r="A20" s="1"/>
      <c r="B20" s="1"/>
      <c r="E20" s="129"/>
      <c r="G20" s="2"/>
    </row>
    <row r="21" spans="1:7">
      <c r="A21" s="1"/>
      <c r="B21" s="1"/>
      <c r="E21" s="129"/>
      <c r="G21" s="2"/>
    </row>
    <row r="22" spans="1:7">
      <c r="A22" s="1"/>
      <c r="B22" s="1"/>
      <c r="E22" s="129"/>
      <c r="G22" s="2"/>
    </row>
    <row r="23" spans="1:7">
      <c r="A23" s="1"/>
      <c r="B23" s="1"/>
      <c r="E23" s="129"/>
      <c r="G23" s="2"/>
    </row>
    <row r="24" spans="1:7">
      <c r="A24" s="1"/>
      <c r="B24" s="1"/>
      <c r="E24" s="129"/>
      <c r="G24" s="2"/>
    </row>
    <row r="25" spans="1:7">
      <c r="A25" s="1"/>
      <c r="B25" s="1"/>
      <c r="E25" s="129"/>
      <c r="G25" s="2"/>
    </row>
    <row r="26" spans="1:7">
      <c r="A26" s="1"/>
      <c r="B26" s="1"/>
      <c r="E26" s="129"/>
      <c r="G26" s="2"/>
    </row>
    <row r="27" spans="1:7">
      <c r="A27" s="1"/>
      <c r="B27" s="1"/>
      <c r="E27" s="129"/>
      <c r="G27" s="2"/>
    </row>
    <row r="28" spans="1:7">
      <c r="A28" s="1"/>
      <c r="B28" s="1"/>
      <c r="E28" s="129"/>
      <c r="G28" s="2"/>
    </row>
    <row r="29" spans="1:7">
      <c r="A29" s="1"/>
      <c r="B29" s="1"/>
      <c r="E29" s="129"/>
      <c r="G29" s="2"/>
    </row>
    <row r="30" spans="1:7">
      <c r="A30" s="1"/>
      <c r="B30" s="1"/>
      <c r="E30" s="129"/>
      <c r="G30" s="2"/>
    </row>
    <row r="31" spans="1:7">
      <c r="A31" s="1"/>
      <c r="B31" s="1"/>
      <c r="E31" s="129"/>
      <c r="G31" s="2"/>
    </row>
    <row r="32" spans="1:7">
      <c r="A32" s="1"/>
      <c r="B32" s="1"/>
      <c r="E32" s="129"/>
      <c r="G32" s="2"/>
    </row>
    <row r="33" spans="1:7">
      <c r="A33" s="1"/>
      <c r="B33" s="1"/>
      <c r="E33" s="129"/>
      <c r="G33" s="2"/>
    </row>
    <row r="34" spans="1:7">
      <c r="A34" s="1"/>
      <c r="B34" s="1"/>
      <c r="E34" s="129"/>
      <c r="G34" s="2"/>
    </row>
    <row r="35" spans="1:7">
      <c r="A35" s="1"/>
      <c r="B35" s="1"/>
      <c r="E35" s="129"/>
      <c r="G35" s="2"/>
    </row>
    <row r="36" spans="1:7">
      <c r="A36" s="1"/>
      <c r="B36" s="1"/>
      <c r="E36" s="129"/>
      <c r="G36" s="2"/>
    </row>
    <row r="37" spans="1:7">
      <c r="A37" s="1"/>
      <c r="B37" s="1"/>
      <c r="E37" s="129"/>
      <c r="G37" s="2"/>
    </row>
    <row r="38" spans="1:7">
      <c r="A38" s="1"/>
      <c r="B38" s="1"/>
      <c r="E38" s="129"/>
      <c r="G38" s="2"/>
    </row>
    <row r="39" spans="1:7">
      <c r="A39" s="1"/>
      <c r="B39" s="1"/>
      <c r="E39" s="129"/>
      <c r="G39" s="2"/>
    </row>
    <row r="40" spans="1:7">
      <c r="A40" s="1"/>
      <c r="B40" s="1"/>
      <c r="E40" s="129"/>
      <c r="G40" s="2"/>
    </row>
    <row r="41" spans="1:7">
      <c r="A41" s="1"/>
      <c r="B41" s="1"/>
      <c r="E41" s="129"/>
      <c r="G41" s="2"/>
    </row>
    <row r="42" spans="1:7">
      <c r="A42" s="1"/>
      <c r="B42" s="1"/>
      <c r="E42" s="129"/>
      <c r="G42" s="2"/>
    </row>
    <row r="43" spans="1:7">
      <c r="A43" s="1"/>
      <c r="B43" s="1"/>
      <c r="E43" s="129"/>
      <c r="G43" s="2"/>
    </row>
    <row r="44" spans="1:7">
      <c r="A44" s="1"/>
      <c r="B44" s="1"/>
      <c r="E44" s="129"/>
      <c r="G44" s="2"/>
    </row>
    <row r="45" spans="1:7">
      <c r="A45" s="1"/>
      <c r="B45" s="1"/>
      <c r="E45" s="129"/>
      <c r="G45" s="2"/>
    </row>
    <row r="46" spans="1:7">
      <c r="A46" s="1"/>
      <c r="B46" s="1"/>
      <c r="E46" s="129"/>
      <c r="G46" s="2"/>
    </row>
    <row r="47" spans="1:7">
      <c r="A47" s="1"/>
      <c r="B47" s="1"/>
      <c r="E47" s="129"/>
      <c r="G47" s="2"/>
    </row>
    <row r="48" spans="1:7">
      <c r="A48" s="1"/>
      <c r="B48" s="1"/>
      <c r="E48" s="129"/>
      <c r="G48" s="2"/>
    </row>
    <row r="49" spans="1:7">
      <c r="A49" s="1"/>
      <c r="B49" s="1"/>
      <c r="E49" s="129"/>
      <c r="G49" s="2"/>
    </row>
    <row r="50" spans="1:7">
      <c r="A50" s="1"/>
      <c r="B50" s="1"/>
      <c r="E50" s="129"/>
      <c r="G50" s="2"/>
    </row>
    <row r="51" spans="1:7">
      <c r="A51" s="1"/>
      <c r="B51" s="1"/>
      <c r="E51" s="129"/>
      <c r="G51" s="2"/>
    </row>
    <row r="52" spans="1:7">
      <c r="A52" s="1"/>
      <c r="B52" s="1"/>
      <c r="E52" s="129"/>
      <c r="G52" s="2"/>
    </row>
    <row r="53" spans="1:7">
      <c r="A53" s="1"/>
      <c r="B53" s="1"/>
      <c r="E53" s="129"/>
      <c r="G53" s="2"/>
    </row>
    <row r="54" spans="1:7">
      <c r="A54" s="1"/>
      <c r="B54" s="1"/>
      <c r="E54" s="129"/>
      <c r="G54" s="2"/>
    </row>
    <row r="55" spans="1:7">
      <c r="A55" s="1"/>
      <c r="B55" s="1"/>
      <c r="E55" s="129"/>
      <c r="G55" s="2"/>
    </row>
    <row r="56" spans="1:7">
      <c r="A56" s="1"/>
      <c r="B56" s="1"/>
      <c r="E56" s="129"/>
      <c r="G56" s="2"/>
    </row>
    <row r="57" spans="1:7">
      <c r="A57" s="1"/>
      <c r="B57" s="1"/>
      <c r="E57" s="129"/>
      <c r="G57" s="2"/>
    </row>
    <row r="58" spans="1:7">
      <c r="A58" s="1"/>
      <c r="B58" s="1"/>
      <c r="E58" s="129"/>
      <c r="G58" s="2"/>
    </row>
    <row r="59" spans="1:7">
      <c r="A59" s="1"/>
      <c r="B59" s="1"/>
      <c r="E59" s="129"/>
      <c r="G59" s="2"/>
    </row>
    <row r="60" spans="1:7">
      <c r="A60" s="1"/>
      <c r="B60" s="1"/>
      <c r="E60" s="129"/>
      <c r="G60" s="2"/>
    </row>
    <row r="61" spans="1:7">
      <c r="A61" s="1"/>
      <c r="B61" s="1"/>
      <c r="E61" s="129"/>
      <c r="G61" s="2"/>
    </row>
    <row r="62" spans="1:7">
      <c r="A62" s="1"/>
      <c r="B62" s="1"/>
      <c r="E62" s="129"/>
      <c r="G62" s="2"/>
    </row>
    <row r="63" spans="1:7">
      <c r="A63" s="1"/>
      <c r="B63" s="1"/>
      <c r="E63" s="129"/>
      <c r="G63" s="2"/>
    </row>
    <row r="64" spans="1:7">
      <c r="A64" s="1"/>
      <c r="B64" s="1"/>
      <c r="E64" s="129"/>
      <c r="G64" s="2"/>
    </row>
    <row r="65" spans="1:7">
      <c r="A65" s="1"/>
      <c r="B65" s="1"/>
      <c r="E65" s="129"/>
      <c r="G65" s="2"/>
    </row>
    <row r="66" spans="1:7">
      <c r="A66" s="1"/>
      <c r="B66" s="1"/>
      <c r="E66" s="129"/>
      <c r="G66" s="2"/>
    </row>
    <row r="67" spans="1:7">
      <c r="A67" s="1"/>
      <c r="B67" s="1"/>
      <c r="C67" s="38"/>
      <c r="E67" s="129"/>
      <c r="F67" s="2"/>
      <c r="G67" s="2"/>
    </row>
    <row r="68" spans="1:7">
      <c r="A68" s="1"/>
      <c r="B68" s="1"/>
      <c r="C68" s="38"/>
      <c r="E68" s="129"/>
      <c r="F68" s="2"/>
      <c r="G68" s="2"/>
    </row>
    <row r="69" spans="1:7">
      <c r="A69" s="1"/>
      <c r="B69" s="1"/>
      <c r="C69" s="38"/>
      <c r="E69" s="129"/>
      <c r="F69" s="2"/>
      <c r="G69" s="2"/>
    </row>
    <row r="70" spans="1:7">
      <c r="A70" s="1"/>
      <c r="B70" s="43"/>
      <c r="C70" s="42"/>
      <c r="D70" s="42"/>
      <c r="E70" s="129"/>
      <c r="F70" s="42"/>
      <c r="G70" s="41"/>
    </row>
    <row r="71" spans="1:7">
      <c r="A71" s="1"/>
      <c r="B71" s="43"/>
      <c r="C71" s="42"/>
      <c r="D71" s="42"/>
      <c r="E71" s="129"/>
      <c r="F71" s="44"/>
      <c r="G71" s="41"/>
    </row>
    <row r="72" spans="1:7">
      <c r="A72" s="1"/>
      <c r="B72" s="43"/>
      <c r="C72" s="42"/>
      <c r="D72" s="42"/>
      <c r="E72" s="129"/>
      <c r="F72" s="44"/>
      <c r="G72" s="41"/>
    </row>
    <row r="73" spans="1:7">
      <c r="A73" s="1"/>
      <c r="B73" s="1"/>
      <c r="C73" s="38"/>
      <c r="E73" s="129"/>
      <c r="F73" s="2"/>
      <c r="G73" s="2"/>
    </row>
    <row r="74" spans="1:7">
      <c r="A74" s="1"/>
      <c r="B74" s="1"/>
      <c r="C74" s="38"/>
      <c r="E74" s="130"/>
      <c r="G74" s="2"/>
    </row>
  </sheetData>
  <conditionalFormatting sqref="E1">
    <cfRule type="containsText" dxfId="739" priority="51" operator="containsText" text="Paycheck">
      <formula>NOT(ISERROR(SEARCH("Paycheck",E1)))</formula>
    </cfRule>
    <cfRule type="containsText" dxfId="738" priority="53" operator="containsText" text="Charity">
      <formula>NOT(ISERROR(SEARCH("Charity",E1)))</formula>
    </cfRule>
    <cfRule type="containsText" dxfId="737" priority="54" operator="containsText" text="Fee">
      <formula>NOT(ISERROR(SEARCH("Fee",E1)))</formula>
    </cfRule>
    <cfRule type="containsText" dxfId="736" priority="55" operator="containsText" text="Airfare">
      <formula>NOT(ISERROR(SEARCH("Airfare",E1)))</formula>
    </cfRule>
    <cfRule type="containsText" dxfId="735" priority="56" operator="containsText" text="Entertainment">
      <formula>NOT(ISERROR(SEARCH("Entertainment",E1)))</formula>
    </cfRule>
    <cfRule type="containsText" dxfId="734" priority="57" operator="containsText" text="Rent">
      <formula>NOT(ISERROR(SEARCH("Rent",E1)))</formula>
    </cfRule>
    <cfRule type="containsText" dxfId="733" priority="58" operator="containsText" text="Utilities">
      <formula>NOT(ISERROR(SEARCH("Utilities",E1)))</formula>
    </cfRule>
    <cfRule type="containsText" dxfId="732" priority="59" operator="containsText" text="Merchandise">
      <formula>NOT(ISERROR(SEARCH("Merchandise",E1)))</formula>
    </cfRule>
    <cfRule type="containsText" dxfId="731" priority="60" operator="containsText" text="Grocery">
      <formula>NOT(ISERROR(SEARCH("Grocery",E1)))</formula>
    </cfRule>
    <cfRule type="containsText" dxfId="730" priority="61" operator="containsText" text="Dining">
      <formula>NOT(ISERROR(SEARCH("Dining",E1)))</formula>
    </cfRule>
    <cfRule type="containsText" dxfId="729" priority="62" operator="containsText" text="Transportation">
      <formula>NOT(ISERROR(SEARCH("Transportation",E1)))</formula>
    </cfRule>
    <cfRule type="notContainsBlanks" dxfId="728" priority="63">
      <formula>LEN(TRIM(E1))&gt;0</formula>
    </cfRule>
  </conditionalFormatting>
  <conditionalFormatting sqref="E1">
    <cfRule type="containsText" dxfId="727" priority="52" operator="containsText" text="Category">
      <formula>NOT(ISERROR(SEARCH("Category",E1)))</formula>
    </cfRule>
  </conditionalFormatting>
  <conditionalFormatting sqref="E1">
    <cfRule type="containsText" dxfId="726" priority="50" operator="containsText" text="Phone">
      <formula>NOT(ISERROR(SEARCH("Phone",E1)))</formula>
    </cfRule>
  </conditionalFormatting>
  <conditionalFormatting sqref="E10 E2:E8">
    <cfRule type="containsText" dxfId="239" priority="29" operator="containsText" text="Payment">
      <formula>NOT(ISERROR(SEARCH("Payment",E2)))</formula>
    </cfRule>
  </conditionalFormatting>
  <conditionalFormatting sqref="E10 E2:E8">
    <cfRule type="containsText" dxfId="238" priority="18" operator="containsText" text="Paycheck">
      <formula>NOT(ISERROR(SEARCH("Paycheck",E2)))</formula>
    </cfRule>
    <cfRule type="containsText" dxfId="237" priority="19" operator="containsText" text="Charity">
      <formula>NOT(ISERROR(SEARCH("Charity",E2)))</formula>
    </cfRule>
    <cfRule type="containsText" dxfId="236" priority="20" operator="containsText" text="Fee">
      <formula>NOT(ISERROR(SEARCH("Fee",E2)))</formula>
    </cfRule>
    <cfRule type="containsText" dxfId="235" priority="21" operator="containsText" text="Airfare">
      <formula>NOT(ISERROR(SEARCH("Airfare",E2)))</formula>
    </cfRule>
    <cfRule type="containsText" dxfId="234" priority="22" operator="containsText" text="Entertainment">
      <formula>NOT(ISERROR(SEARCH("Entertainment",E2)))</formula>
    </cfRule>
    <cfRule type="containsText" dxfId="233" priority="23" operator="containsText" text="Rent">
      <formula>NOT(ISERROR(SEARCH("Rent",E2)))</formula>
    </cfRule>
    <cfRule type="containsText" dxfId="232" priority="24" operator="containsText" text="Utilities">
      <formula>NOT(ISERROR(SEARCH("Utilities",E2)))</formula>
    </cfRule>
    <cfRule type="containsText" dxfId="231" priority="25" operator="containsText" text="Merchandise">
      <formula>NOT(ISERROR(SEARCH("Merchandise",E2)))</formula>
    </cfRule>
    <cfRule type="containsText" dxfId="230" priority="26" operator="containsText" text="Groccery">
      <formula>NOT(ISERROR(SEARCH("Groccery",E2)))</formula>
    </cfRule>
    <cfRule type="containsText" dxfId="229" priority="27" operator="containsText" text="Dining">
      <formula>NOT(ISERROR(SEARCH("Dining",E2)))</formula>
    </cfRule>
    <cfRule type="containsText" dxfId="228" priority="28" operator="containsText" text="Transportation">
      <formula>NOT(ISERROR(SEARCH("Transportation",E2)))</formula>
    </cfRule>
    <cfRule type="notContainsBlanks" dxfId="227" priority="30">
      <formula>LEN(TRIM(E2))&gt;0</formula>
    </cfRule>
  </conditionalFormatting>
  <conditionalFormatting sqref="E10 E2:E8">
    <cfRule type="containsText" dxfId="226" priority="17" operator="containsText" text="Phone">
      <formula>NOT(ISERROR(SEARCH("Phone",E2)))</formula>
    </cfRule>
  </conditionalFormatting>
  <conditionalFormatting sqref="E9">
    <cfRule type="containsText" dxfId="225" priority="6" operator="containsText" text="Charity">
      <formula>NOT(ISERROR(SEARCH("Charity",E9)))</formula>
    </cfRule>
    <cfRule type="containsText" dxfId="224" priority="7" operator="containsText" text="Fee">
      <formula>NOT(ISERROR(SEARCH("Fee",E9)))</formula>
    </cfRule>
    <cfRule type="containsText" dxfId="223" priority="8" operator="containsText" text="Airfare">
      <formula>NOT(ISERROR(SEARCH("Airfare",E9)))</formula>
    </cfRule>
    <cfRule type="containsText" dxfId="222" priority="9" operator="containsText" text="Entertainment">
      <formula>NOT(ISERROR(SEARCH("Entertainment",E9)))</formula>
    </cfRule>
    <cfRule type="containsText" dxfId="221" priority="10" operator="containsText" text="Rent">
      <formula>NOT(ISERROR(SEARCH("Rent",E9)))</formula>
    </cfRule>
    <cfRule type="containsText" dxfId="220" priority="11" operator="containsText" text="Utilities">
      <formula>NOT(ISERROR(SEARCH("Utilities",E9)))</formula>
    </cfRule>
    <cfRule type="containsText" dxfId="219" priority="12" operator="containsText" text="Merchandise">
      <formula>NOT(ISERROR(SEARCH("Merchandise",E9)))</formula>
    </cfRule>
    <cfRule type="containsText" dxfId="218" priority="13" operator="containsText" text="Grocery">
      <formula>NOT(ISERROR(SEARCH("Grocery",E9)))</formula>
    </cfRule>
    <cfRule type="containsText" dxfId="217" priority="14" operator="containsText" text="Dining">
      <formula>NOT(ISERROR(SEARCH("Dining",E9)))</formula>
    </cfRule>
    <cfRule type="containsText" dxfId="216" priority="15" operator="containsText" text="Transportation">
      <formula>NOT(ISERROR(SEARCH("Transportation",E9)))</formula>
    </cfRule>
    <cfRule type="notContainsBlanks" dxfId="215" priority="16">
      <formula>LEN(TRIM(E9))&gt;0</formula>
    </cfRule>
  </conditionalFormatting>
  <conditionalFormatting sqref="E9">
    <cfRule type="containsText" dxfId="214" priority="2" operator="containsText" text="Misc">
      <formula>NOT(ISERROR(SEARCH("Misc",E9)))</formula>
    </cfRule>
    <cfRule type="containsText" dxfId="213" priority="3" operator="containsText" text="Payment">
      <formula>NOT(ISERROR(SEARCH("Payment",E9)))</formula>
    </cfRule>
  </conditionalFormatting>
  <conditionalFormatting sqref="E5">
    <cfRule type="containsText" dxfId="212" priority="1" operator="containsText" text="Savings">
      <formula>NOT(ISERROR(SEARCH("Savings",E5)))</formula>
    </cfRule>
  </conditionalFormatting>
  <conditionalFormatting sqref="E2:E10">
    <cfRule type="containsText" dxfId="210" priority="4" operator="containsText" text="Phone">
      <formula>NOT(ISERROR(SEARCH("Phone",E2)))</formula>
    </cfRule>
    <cfRule type="containsText" dxfId="211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0A65-6A4A-1145-BE99-47C2487BA3A4}">
  <sheetPr codeName="Sheet7"/>
  <dimension ref="A1:I74"/>
  <sheetViews>
    <sheetView workbookViewId="0">
      <selection activeCell="A2" sqref="A2:G10"/>
    </sheetView>
  </sheetViews>
  <sheetFormatPr baseColWidth="10" defaultRowHeight="16"/>
  <cols>
    <col min="9" max="9" width="12.7109375" customWidth="1"/>
    <col min="11" max="11" width="15" customWidth="1"/>
  </cols>
  <sheetData>
    <row r="1" spans="1:9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9">
      <c r="A2" s="1"/>
      <c r="B2" s="1"/>
      <c r="C2" s="38"/>
      <c r="F2" s="2"/>
      <c r="G2" s="2"/>
      <c r="I2" s="22" t="str">
        <f>Master!C4</f>
        <v>Groccery</v>
      </c>
    </row>
    <row r="3" spans="1:9">
      <c r="A3" s="1"/>
      <c r="B3" s="1"/>
      <c r="C3" s="38"/>
      <c r="F3" s="2"/>
      <c r="G3" s="2"/>
      <c r="I3" s="23" t="str">
        <f>Master!C5</f>
        <v>Entertainment</v>
      </c>
    </row>
    <row r="4" spans="1:9">
      <c r="A4" s="1"/>
      <c r="B4" s="1"/>
      <c r="C4" s="38"/>
      <c r="F4" s="2"/>
      <c r="G4" s="2"/>
      <c r="I4" s="24" t="str">
        <f>Master!C6</f>
        <v>Transportation</v>
      </c>
    </row>
    <row r="5" spans="1:9">
      <c r="A5" s="1"/>
      <c r="B5" s="1"/>
      <c r="C5" s="38"/>
      <c r="F5" s="2"/>
      <c r="G5" s="2"/>
      <c r="I5" s="25" t="str">
        <f>Master!C7</f>
        <v>Merchandise</v>
      </c>
    </row>
    <row r="6" spans="1:9">
      <c r="A6" s="1"/>
      <c r="B6" s="1"/>
      <c r="C6" s="38"/>
      <c r="F6" s="2"/>
      <c r="G6" s="2"/>
      <c r="I6" s="26" t="str">
        <f>Master!C8</f>
        <v>Airfare</v>
      </c>
    </row>
    <row r="7" spans="1:9">
      <c r="A7" s="1"/>
      <c r="B7" s="1"/>
      <c r="C7" s="38"/>
      <c r="F7" s="2"/>
      <c r="G7" s="2"/>
      <c r="I7" s="27" t="str">
        <f>Master!C9</f>
        <v>Charity</v>
      </c>
    </row>
    <row r="8" spans="1:9">
      <c r="A8" s="1"/>
      <c r="B8" s="1"/>
      <c r="C8" s="38"/>
      <c r="F8" s="2"/>
      <c r="G8" s="2"/>
      <c r="I8" s="28" t="str">
        <f>Master!C10</f>
        <v>Payment</v>
      </c>
    </row>
    <row r="9" spans="1:9">
      <c r="A9" s="1"/>
      <c r="B9" s="1"/>
      <c r="C9" s="38"/>
      <c r="F9" s="2"/>
      <c r="G9" s="2"/>
      <c r="I9" s="29" t="str">
        <f>Master!C11</f>
        <v>Misc</v>
      </c>
    </row>
    <row r="10" spans="1:9">
      <c r="A10" s="1"/>
      <c r="B10" s="1"/>
      <c r="C10" s="38"/>
      <c r="F10" s="2"/>
      <c r="G10" s="2"/>
      <c r="I10" s="30" t="str">
        <f>Master!C12</f>
        <v>Fees</v>
      </c>
    </row>
    <row r="11" spans="1:9">
      <c r="A11" s="1"/>
      <c r="B11" s="1"/>
      <c r="E11" s="129"/>
      <c r="F11" s="2"/>
      <c r="G11" s="2"/>
      <c r="I11" s="31" t="str">
        <f>Master!C13</f>
        <v>Savings</v>
      </c>
    </row>
    <row r="12" spans="1:9">
      <c r="A12" s="1"/>
      <c r="B12" s="1"/>
      <c r="E12" s="129"/>
      <c r="F12" s="2"/>
      <c r="G12" s="2"/>
      <c r="I12" s="32" t="str">
        <f>Master!C14</f>
        <v>Taxes</v>
      </c>
    </row>
    <row r="13" spans="1:9">
      <c r="A13" s="1"/>
      <c r="B13" s="1"/>
      <c r="E13" s="129"/>
      <c r="F13" s="2"/>
      <c r="G13" s="2"/>
      <c r="I13" s="33" t="str">
        <f>Master!C15</f>
        <v>Utilities</v>
      </c>
    </row>
    <row r="14" spans="1:9">
      <c r="A14" s="1"/>
      <c r="B14" s="1"/>
      <c r="E14" s="129"/>
      <c r="F14" s="2"/>
      <c r="G14" s="2"/>
      <c r="I14" s="34" t="str">
        <f>Master!C16</f>
        <v>Phone</v>
      </c>
    </row>
    <row r="15" spans="1:9">
      <c r="A15" s="1"/>
      <c r="B15" s="1"/>
      <c r="E15" s="129"/>
      <c r="G15" s="2"/>
      <c r="I15" s="35" t="str">
        <f>Master!C17</f>
        <v>Rent</v>
      </c>
    </row>
    <row r="16" spans="1:9">
      <c r="A16" s="1"/>
      <c r="B16" s="1"/>
      <c r="E16" s="129"/>
      <c r="G16" s="2"/>
      <c r="I16" s="36" t="str">
        <f>Master!C18</f>
        <v>Paycheck</v>
      </c>
    </row>
    <row r="17" spans="1:7">
      <c r="A17" s="1"/>
      <c r="B17" s="1"/>
      <c r="E17" s="129"/>
      <c r="G17" s="2"/>
    </row>
    <row r="18" spans="1:7">
      <c r="A18" s="1"/>
      <c r="B18" s="1"/>
      <c r="E18" s="129"/>
      <c r="G18" s="2"/>
    </row>
    <row r="19" spans="1:7">
      <c r="A19" s="1"/>
      <c r="B19" s="1"/>
      <c r="E19" s="129"/>
      <c r="G19" s="2"/>
    </row>
    <row r="20" spans="1:7">
      <c r="A20" s="1"/>
      <c r="B20" s="1"/>
      <c r="E20" s="129"/>
      <c r="G20" s="2"/>
    </row>
    <row r="21" spans="1:7">
      <c r="A21" s="1"/>
      <c r="B21" s="1"/>
      <c r="E21" s="129"/>
      <c r="G21" s="2"/>
    </row>
    <row r="22" spans="1:7">
      <c r="A22" s="1"/>
      <c r="B22" s="1"/>
      <c r="E22" s="129"/>
      <c r="G22" s="2"/>
    </row>
    <row r="23" spans="1:7">
      <c r="A23" s="1"/>
      <c r="B23" s="1"/>
      <c r="E23" s="129"/>
      <c r="G23" s="2"/>
    </row>
    <row r="24" spans="1:7">
      <c r="A24" s="1"/>
      <c r="B24" s="1"/>
      <c r="E24" s="129"/>
      <c r="G24" s="2"/>
    </row>
    <row r="25" spans="1:7">
      <c r="A25" s="1"/>
      <c r="B25" s="1"/>
      <c r="E25" s="129"/>
      <c r="G25" s="2"/>
    </row>
    <row r="26" spans="1:7">
      <c r="A26" s="1"/>
      <c r="B26" s="1"/>
      <c r="E26" s="129"/>
      <c r="G26" s="2"/>
    </row>
    <row r="27" spans="1:7">
      <c r="A27" s="1"/>
      <c r="B27" s="1"/>
      <c r="E27" s="129"/>
      <c r="G27" s="2"/>
    </row>
    <row r="28" spans="1:7">
      <c r="A28" s="1"/>
      <c r="B28" s="1"/>
      <c r="E28" s="129"/>
      <c r="G28" s="2"/>
    </row>
    <row r="29" spans="1:7">
      <c r="A29" s="1"/>
      <c r="B29" s="1"/>
      <c r="E29" s="129"/>
      <c r="G29" s="2"/>
    </row>
    <row r="30" spans="1:7">
      <c r="A30" s="1"/>
      <c r="B30" s="1"/>
      <c r="E30" s="129"/>
      <c r="G30" s="2"/>
    </row>
    <row r="31" spans="1:7">
      <c r="A31" s="1"/>
      <c r="B31" s="1"/>
      <c r="E31" s="129"/>
      <c r="G31" s="2"/>
    </row>
    <row r="32" spans="1:7">
      <c r="A32" s="1"/>
      <c r="B32" s="1"/>
      <c r="E32" s="129"/>
      <c r="G32" s="2"/>
    </row>
    <row r="33" spans="1:7">
      <c r="A33" s="1"/>
      <c r="B33" s="1"/>
      <c r="E33" s="129"/>
      <c r="G33" s="2"/>
    </row>
    <row r="34" spans="1:7">
      <c r="A34" s="1"/>
      <c r="B34" s="1"/>
      <c r="E34" s="129"/>
      <c r="G34" s="2"/>
    </row>
    <row r="35" spans="1:7">
      <c r="A35" s="1"/>
      <c r="B35" s="1"/>
      <c r="E35" s="129"/>
      <c r="G35" s="2"/>
    </row>
    <row r="36" spans="1:7">
      <c r="A36" s="1"/>
      <c r="B36" s="1"/>
      <c r="E36" s="129"/>
      <c r="G36" s="2"/>
    </row>
    <row r="37" spans="1:7">
      <c r="A37" s="1"/>
      <c r="B37" s="1"/>
      <c r="E37" s="129"/>
      <c r="G37" s="2"/>
    </row>
    <row r="38" spans="1:7">
      <c r="A38" s="1"/>
      <c r="B38" s="1"/>
      <c r="E38" s="129"/>
      <c r="G38" s="2"/>
    </row>
    <row r="39" spans="1:7">
      <c r="A39" s="1"/>
      <c r="B39" s="1"/>
      <c r="E39" s="129"/>
      <c r="G39" s="2"/>
    </row>
    <row r="40" spans="1:7">
      <c r="A40" s="1"/>
      <c r="B40" s="1"/>
      <c r="E40" s="129"/>
      <c r="G40" s="2"/>
    </row>
    <row r="41" spans="1:7">
      <c r="A41" s="1"/>
      <c r="B41" s="1"/>
      <c r="E41" s="129"/>
      <c r="G41" s="2"/>
    </row>
    <row r="42" spans="1:7">
      <c r="A42" s="1"/>
      <c r="B42" s="1"/>
      <c r="E42" s="129"/>
      <c r="G42" s="2"/>
    </row>
    <row r="43" spans="1:7">
      <c r="A43" s="1"/>
      <c r="B43" s="1"/>
      <c r="E43" s="129"/>
      <c r="G43" s="2"/>
    </row>
    <row r="44" spans="1:7">
      <c r="A44" s="1"/>
      <c r="B44" s="1"/>
      <c r="E44" s="129"/>
      <c r="G44" s="2"/>
    </row>
    <row r="45" spans="1:7">
      <c r="A45" s="1"/>
      <c r="B45" s="1"/>
      <c r="E45" s="129"/>
      <c r="G45" s="2"/>
    </row>
    <row r="46" spans="1:7">
      <c r="A46" s="1"/>
      <c r="B46" s="1"/>
      <c r="E46" s="129"/>
      <c r="G46" s="2"/>
    </row>
    <row r="47" spans="1:7">
      <c r="A47" s="1"/>
      <c r="B47" s="1"/>
      <c r="E47" s="129"/>
      <c r="G47" s="2"/>
    </row>
    <row r="48" spans="1:7">
      <c r="A48" s="1"/>
      <c r="B48" s="1"/>
      <c r="E48" s="129"/>
      <c r="G48" s="2"/>
    </row>
    <row r="49" spans="1:7">
      <c r="A49" s="1"/>
      <c r="B49" s="1"/>
      <c r="E49" s="129"/>
      <c r="G49" s="2"/>
    </row>
    <row r="50" spans="1:7">
      <c r="A50" s="1"/>
      <c r="B50" s="1"/>
      <c r="E50" s="129"/>
      <c r="G50" s="2"/>
    </row>
    <row r="51" spans="1:7">
      <c r="A51" s="1"/>
      <c r="B51" s="1"/>
      <c r="E51" s="129"/>
      <c r="G51" s="2"/>
    </row>
    <row r="52" spans="1:7">
      <c r="A52" s="1"/>
      <c r="B52" s="1"/>
      <c r="E52" s="129"/>
      <c r="G52" s="2"/>
    </row>
    <row r="53" spans="1:7">
      <c r="A53" s="1"/>
      <c r="B53" s="1"/>
      <c r="E53" s="129"/>
      <c r="G53" s="2"/>
    </row>
    <row r="54" spans="1:7">
      <c r="A54" s="1"/>
      <c r="B54" s="1"/>
      <c r="E54" s="129"/>
      <c r="G54" s="2"/>
    </row>
    <row r="55" spans="1:7">
      <c r="A55" s="1"/>
      <c r="B55" s="1"/>
      <c r="E55" s="129"/>
      <c r="G55" s="2"/>
    </row>
    <row r="56" spans="1:7">
      <c r="A56" s="1"/>
      <c r="B56" s="1"/>
      <c r="E56" s="129"/>
      <c r="G56" s="2"/>
    </row>
    <row r="57" spans="1:7">
      <c r="A57" s="1"/>
      <c r="B57" s="1"/>
      <c r="E57" s="129"/>
      <c r="G57" s="2"/>
    </row>
    <row r="58" spans="1:7">
      <c r="A58" s="1"/>
      <c r="B58" s="1"/>
      <c r="E58" s="129"/>
      <c r="G58" s="2"/>
    </row>
    <row r="59" spans="1:7">
      <c r="A59" s="1"/>
      <c r="B59" s="1"/>
      <c r="E59" s="129"/>
      <c r="G59" s="2"/>
    </row>
    <row r="60" spans="1:7">
      <c r="A60" s="1"/>
      <c r="B60" s="1"/>
      <c r="E60" s="129"/>
      <c r="G60" s="2"/>
    </row>
    <row r="61" spans="1:7">
      <c r="A61" s="1"/>
      <c r="B61" s="1"/>
      <c r="E61" s="129"/>
      <c r="G61" s="2"/>
    </row>
    <row r="62" spans="1:7">
      <c r="A62" s="1"/>
      <c r="B62" s="1"/>
      <c r="E62" s="129"/>
      <c r="G62" s="2"/>
    </row>
    <row r="63" spans="1:7">
      <c r="A63" s="1"/>
      <c r="B63" s="1"/>
      <c r="E63" s="129"/>
      <c r="G63" s="2"/>
    </row>
    <row r="64" spans="1:7">
      <c r="A64" s="1"/>
      <c r="B64" s="1"/>
      <c r="E64" s="129"/>
      <c r="G64" s="2"/>
    </row>
    <row r="65" spans="1:7">
      <c r="A65" s="1"/>
      <c r="B65" s="1"/>
      <c r="E65" s="129"/>
      <c r="G65" s="2"/>
    </row>
    <row r="66" spans="1:7">
      <c r="A66" s="1"/>
      <c r="B66" s="1"/>
      <c r="E66" s="129"/>
      <c r="G66" s="2"/>
    </row>
    <row r="67" spans="1:7">
      <c r="A67" s="1"/>
      <c r="B67" s="1"/>
      <c r="C67" s="38"/>
      <c r="E67" s="129"/>
      <c r="F67" s="2"/>
      <c r="G67" s="2"/>
    </row>
    <row r="68" spans="1:7">
      <c r="A68" s="1"/>
      <c r="B68" s="1"/>
      <c r="C68" s="38"/>
      <c r="E68" s="129"/>
      <c r="F68" s="2"/>
      <c r="G68" s="2"/>
    </row>
    <row r="69" spans="1:7">
      <c r="A69" s="1"/>
      <c r="B69" s="1"/>
      <c r="C69" s="38"/>
      <c r="E69" s="129"/>
      <c r="F69" s="2"/>
      <c r="G69" s="2"/>
    </row>
    <row r="70" spans="1:7">
      <c r="A70" s="1"/>
      <c r="B70" s="43"/>
      <c r="C70" s="42"/>
      <c r="D70" s="42"/>
      <c r="E70" s="129"/>
      <c r="F70" s="42"/>
      <c r="G70" s="41"/>
    </row>
    <row r="71" spans="1:7">
      <c r="A71" s="1"/>
      <c r="B71" s="43"/>
      <c r="C71" s="42"/>
      <c r="D71" s="42"/>
      <c r="E71" s="129"/>
      <c r="F71" s="44"/>
      <c r="G71" s="41"/>
    </row>
    <row r="72" spans="1:7">
      <c r="A72" s="1"/>
      <c r="B72" s="43"/>
      <c r="C72" s="42"/>
      <c r="D72" s="42"/>
      <c r="E72" s="129"/>
      <c r="F72" s="44"/>
      <c r="G72" s="41"/>
    </row>
    <row r="73" spans="1:7">
      <c r="A73" s="1"/>
      <c r="B73" s="1"/>
      <c r="C73" s="38"/>
      <c r="E73" s="129"/>
      <c r="F73" s="2"/>
      <c r="G73" s="2"/>
    </row>
    <row r="74" spans="1:7">
      <c r="A74" s="1"/>
      <c r="B74" s="1"/>
      <c r="C74" s="38"/>
      <c r="E74" s="130"/>
      <c r="G74" s="2"/>
    </row>
  </sheetData>
  <conditionalFormatting sqref="E1">
    <cfRule type="containsText" dxfId="703" priority="51" operator="containsText" text="Paycheck">
      <formula>NOT(ISERROR(SEARCH("Paycheck",E1)))</formula>
    </cfRule>
    <cfRule type="containsText" dxfId="702" priority="53" operator="containsText" text="Charity">
      <formula>NOT(ISERROR(SEARCH("Charity",E1)))</formula>
    </cfRule>
    <cfRule type="containsText" dxfId="701" priority="54" operator="containsText" text="Fee">
      <formula>NOT(ISERROR(SEARCH("Fee",E1)))</formula>
    </cfRule>
    <cfRule type="containsText" dxfId="700" priority="55" operator="containsText" text="Airfare">
      <formula>NOT(ISERROR(SEARCH("Airfare",E1)))</formula>
    </cfRule>
    <cfRule type="containsText" dxfId="699" priority="56" operator="containsText" text="Entertainment">
      <formula>NOT(ISERROR(SEARCH("Entertainment",E1)))</formula>
    </cfRule>
    <cfRule type="containsText" dxfId="698" priority="57" operator="containsText" text="Rent">
      <formula>NOT(ISERROR(SEARCH("Rent",E1)))</formula>
    </cfRule>
    <cfRule type="containsText" dxfId="697" priority="58" operator="containsText" text="Utilities">
      <formula>NOT(ISERROR(SEARCH("Utilities",E1)))</formula>
    </cfRule>
    <cfRule type="containsText" dxfId="696" priority="59" operator="containsText" text="Merchandise">
      <formula>NOT(ISERROR(SEARCH("Merchandise",E1)))</formula>
    </cfRule>
    <cfRule type="containsText" dxfId="695" priority="60" operator="containsText" text="Grocery">
      <formula>NOT(ISERROR(SEARCH("Grocery",E1)))</formula>
    </cfRule>
    <cfRule type="containsText" dxfId="694" priority="61" operator="containsText" text="Dining">
      <formula>NOT(ISERROR(SEARCH("Dining",E1)))</formula>
    </cfRule>
    <cfRule type="containsText" dxfId="693" priority="62" operator="containsText" text="Transportation">
      <formula>NOT(ISERROR(SEARCH("Transportation",E1)))</formula>
    </cfRule>
    <cfRule type="notContainsBlanks" dxfId="692" priority="63">
      <formula>LEN(TRIM(E1))&gt;0</formula>
    </cfRule>
  </conditionalFormatting>
  <conditionalFormatting sqref="E1">
    <cfRule type="containsText" dxfId="691" priority="52" operator="containsText" text="Category">
      <formula>NOT(ISERROR(SEARCH("Category",E1)))</formula>
    </cfRule>
  </conditionalFormatting>
  <conditionalFormatting sqref="E1">
    <cfRule type="containsText" dxfId="690" priority="50" operator="containsText" text="Phone">
      <formula>NOT(ISERROR(SEARCH("Phone",E1)))</formula>
    </cfRule>
  </conditionalFormatting>
  <conditionalFormatting sqref="E10 E2:E8">
    <cfRule type="containsText" dxfId="209" priority="29" operator="containsText" text="Payment">
      <formula>NOT(ISERROR(SEARCH("Payment",E2)))</formula>
    </cfRule>
  </conditionalFormatting>
  <conditionalFormatting sqref="E10 E2:E8">
    <cfRule type="containsText" dxfId="208" priority="18" operator="containsText" text="Paycheck">
      <formula>NOT(ISERROR(SEARCH("Paycheck",E2)))</formula>
    </cfRule>
    <cfRule type="containsText" dxfId="207" priority="19" operator="containsText" text="Charity">
      <formula>NOT(ISERROR(SEARCH("Charity",E2)))</formula>
    </cfRule>
    <cfRule type="containsText" dxfId="206" priority="20" operator="containsText" text="Fee">
      <formula>NOT(ISERROR(SEARCH("Fee",E2)))</formula>
    </cfRule>
    <cfRule type="containsText" dxfId="205" priority="21" operator="containsText" text="Airfare">
      <formula>NOT(ISERROR(SEARCH("Airfare",E2)))</formula>
    </cfRule>
    <cfRule type="containsText" dxfId="204" priority="22" operator="containsText" text="Entertainment">
      <formula>NOT(ISERROR(SEARCH("Entertainment",E2)))</formula>
    </cfRule>
    <cfRule type="containsText" dxfId="203" priority="23" operator="containsText" text="Rent">
      <formula>NOT(ISERROR(SEARCH("Rent",E2)))</formula>
    </cfRule>
    <cfRule type="containsText" dxfId="202" priority="24" operator="containsText" text="Utilities">
      <formula>NOT(ISERROR(SEARCH("Utilities",E2)))</formula>
    </cfRule>
    <cfRule type="containsText" dxfId="201" priority="25" operator="containsText" text="Merchandise">
      <formula>NOT(ISERROR(SEARCH("Merchandise",E2)))</formula>
    </cfRule>
    <cfRule type="containsText" dxfId="200" priority="26" operator="containsText" text="Groccery">
      <formula>NOT(ISERROR(SEARCH("Groccery",E2)))</formula>
    </cfRule>
    <cfRule type="containsText" dxfId="199" priority="27" operator="containsText" text="Dining">
      <formula>NOT(ISERROR(SEARCH("Dining",E2)))</formula>
    </cfRule>
    <cfRule type="containsText" dxfId="198" priority="28" operator="containsText" text="Transportation">
      <formula>NOT(ISERROR(SEARCH("Transportation",E2)))</formula>
    </cfRule>
    <cfRule type="notContainsBlanks" dxfId="197" priority="30">
      <formula>LEN(TRIM(E2))&gt;0</formula>
    </cfRule>
  </conditionalFormatting>
  <conditionalFormatting sqref="E10 E2:E8">
    <cfRule type="containsText" dxfId="196" priority="17" operator="containsText" text="Phone">
      <formula>NOT(ISERROR(SEARCH("Phone",E2)))</formula>
    </cfRule>
  </conditionalFormatting>
  <conditionalFormatting sqref="E9">
    <cfRule type="containsText" dxfId="195" priority="6" operator="containsText" text="Charity">
      <formula>NOT(ISERROR(SEARCH("Charity",E9)))</formula>
    </cfRule>
    <cfRule type="containsText" dxfId="194" priority="7" operator="containsText" text="Fee">
      <formula>NOT(ISERROR(SEARCH("Fee",E9)))</formula>
    </cfRule>
    <cfRule type="containsText" dxfId="193" priority="8" operator="containsText" text="Airfare">
      <formula>NOT(ISERROR(SEARCH("Airfare",E9)))</formula>
    </cfRule>
    <cfRule type="containsText" dxfId="192" priority="9" operator="containsText" text="Entertainment">
      <formula>NOT(ISERROR(SEARCH("Entertainment",E9)))</formula>
    </cfRule>
    <cfRule type="containsText" dxfId="191" priority="10" operator="containsText" text="Rent">
      <formula>NOT(ISERROR(SEARCH("Rent",E9)))</formula>
    </cfRule>
    <cfRule type="containsText" dxfId="190" priority="11" operator="containsText" text="Utilities">
      <formula>NOT(ISERROR(SEARCH("Utilities",E9)))</formula>
    </cfRule>
    <cfRule type="containsText" dxfId="189" priority="12" operator="containsText" text="Merchandise">
      <formula>NOT(ISERROR(SEARCH("Merchandise",E9)))</formula>
    </cfRule>
    <cfRule type="containsText" dxfId="188" priority="13" operator="containsText" text="Grocery">
      <formula>NOT(ISERROR(SEARCH("Grocery",E9)))</formula>
    </cfRule>
    <cfRule type="containsText" dxfId="187" priority="14" operator="containsText" text="Dining">
      <formula>NOT(ISERROR(SEARCH("Dining",E9)))</formula>
    </cfRule>
    <cfRule type="containsText" dxfId="186" priority="15" operator="containsText" text="Transportation">
      <formula>NOT(ISERROR(SEARCH("Transportation",E9)))</formula>
    </cfRule>
    <cfRule type="notContainsBlanks" dxfId="185" priority="16">
      <formula>LEN(TRIM(E9))&gt;0</formula>
    </cfRule>
  </conditionalFormatting>
  <conditionalFormatting sqref="E9">
    <cfRule type="containsText" dxfId="184" priority="2" operator="containsText" text="Misc">
      <formula>NOT(ISERROR(SEARCH("Misc",E9)))</formula>
    </cfRule>
    <cfRule type="containsText" dxfId="183" priority="3" operator="containsText" text="Payment">
      <formula>NOT(ISERROR(SEARCH("Payment",E9)))</formula>
    </cfRule>
  </conditionalFormatting>
  <conditionalFormatting sqref="E5">
    <cfRule type="containsText" dxfId="182" priority="1" operator="containsText" text="Savings">
      <formula>NOT(ISERROR(SEARCH("Savings",E5)))</formula>
    </cfRule>
  </conditionalFormatting>
  <conditionalFormatting sqref="E2:E10">
    <cfRule type="containsText" dxfId="180" priority="4" operator="containsText" text="Phone">
      <formula>NOT(ISERROR(SEARCH("Phone",E2)))</formula>
    </cfRule>
    <cfRule type="containsText" dxfId="181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91CB-8B8D-A146-98F5-A2484B92EB67}">
  <sheetPr codeName="Sheet8"/>
  <dimension ref="A1:I74"/>
  <sheetViews>
    <sheetView workbookViewId="0">
      <selection activeCell="A2" sqref="A2:G10"/>
    </sheetView>
  </sheetViews>
  <sheetFormatPr baseColWidth="10" defaultRowHeight="16"/>
  <cols>
    <col min="2" max="2" width="16.7109375" customWidth="1"/>
    <col min="3" max="3" width="13" customWidth="1"/>
    <col min="5" max="5" width="12.28515625" customWidth="1"/>
    <col min="9" max="9" width="13.7109375" customWidth="1"/>
    <col min="10" max="10" width="12.5703125" customWidth="1"/>
    <col min="11" max="11" width="12.140625" customWidth="1"/>
  </cols>
  <sheetData>
    <row r="1" spans="1:9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9">
      <c r="A2" s="1"/>
      <c r="B2" s="1"/>
      <c r="C2" s="38"/>
      <c r="F2" s="2"/>
      <c r="G2" s="2"/>
      <c r="I2" s="22" t="str">
        <f>Master!C4</f>
        <v>Groccery</v>
      </c>
    </row>
    <row r="3" spans="1:9">
      <c r="A3" s="1"/>
      <c r="B3" s="1"/>
      <c r="C3" s="38"/>
      <c r="F3" s="2"/>
      <c r="G3" s="2"/>
      <c r="I3" s="23" t="str">
        <f>Master!C5</f>
        <v>Entertainment</v>
      </c>
    </row>
    <row r="4" spans="1:9">
      <c r="A4" s="1"/>
      <c r="B4" s="1"/>
      <c r="C4" s="38"/>
      <c r="F4" s="2"/>
      <c r="G4" s="2"/>
      <c r="I4" s="24" t="str">
        <f>Master!C6</f>
        <v>Transportation</v>
      </c>
    </row>
    <row r="5" spans="1:9">
      <c r="A5" s="1"/>
      <c r="B5" s="1"/>
      <c r="C5" s="38"/>
      <c r="F5" s="2"/>
      <c r="G5" s="2"/>
      <c r="I5" s="25" t="str">
        <f>Master!C7</f>
        <v>Merchandise</v>
      </c>
    </row>
    <row r="6" spans="1:9">
      <c r="A6" s="1"/>
      <c r="B6" s="1"/>
      <c r="C6" s="38"/>
      <c r="F6" s="2"/>
      <c r="G6" s="2"/>
      <c r="I6" s="26" t="str">
        <f>Master!C8</f>
        <v>Airfare</v>
      </c>
    </row>
    <row r="7" spans="1:9">
      <c r="A7" s="1"/>
      <c r="B7" s="1"/>
      <c r="C7" s="38"/>
      <c r="F7" s="2"/>
      <c r="G7" s="2"/>
      <c r="I7" s="27" t="str">
        <f>Master!C9</f>
        <v>Charity</v>
      </c>
    </row>
    <row r="8" spans="1:9">
      <c r="A8" s="1"/>
      <c r="B8" s="1"/>
      <c r="C8" s="38"/>
      <c r="F8" s="2"/>
      <c r="G8" s="2"/>
      <c r="I8" s="28" t="str">
        <f>Master!C10</f>
        <v>Payment</v>
      </c>
    </row>
    <row r="9" spans="1:9">
      <c r="A9" s="1"/>
      <c r="B9" s="1"/>
      <c r="C9" s="38"/>
      <c r="F9" s="2"/>
      <c r="G9" s="2"/>
      <c r="I9" s="29" t="str">
        <f>Master!C11</f>
        <v>Misc</v>
      </c>
    </row>
    <row r="10" spans="1:9">
      <c r="A10" s="1"/>
      <c r="B10" s="1"/>
      <c r="C10" s="38"/>
      <c r="F10" s="2"/>
      <c r="G10" s="2"/>
      <c r="I10" s="30" t="str">
        <f>Master!C12</f>
        <v>Fees</v>
      </c>
    </row>
    <row r="11" spans="1:9">
      <c r="A11" s="1"/>
      <c r="B11" s="1"/>
      <c r="E11" s="129"/>
      <c r="F11" s="2"/>
      <c r="G11" s="2"/>
      <c r="I11" s="31" t="str">
        <f>Master!C13</f>
        <v>Savings</v>
      </c>
    </row>
    <row r="12" spans="1:9">
      <c r="A12" s="1"/>
      <c r="B12" s="1"/>
      <c r="E12" s="129"/>
      <c r="F12" s="2"/>
      <c r="G12" s="2"/>
      <c r="I12" s="32" t="str">
        <f>Master!C14</f>
        <v>Taxes</v>
      </c>
    </row>
    <row r="13" spans="1:9">
      <c r="A13" s="1"/>
      <c r="B13" s="1"/>
      <c r="E13" s="129"/>
      <c r="F13" s="2"/>
      <c r="G13" s="2"/>
      <c r="I13" s="33" t="str">
        <f>Master!C15</f>
        <v>Utilities</v>
      </c>
    </row>
    <row r="14" spans="1:9">
      <c r="A14" s="1"/>
      <c r="B14" s="1"/>
      <c r="E14" s="129"/>
      <c r="F14" s="2"/>
      <c r="G14" s="2"/>
      <c r="I14" s="34" t="str">
        <f>Master!C16</f>
        <v>Phone</v>
      </c>
    </row>
    <row r="15" spans="1:9">
      <c r="A15" s="1"/>
      <c r="B15" s="1"/>
      <c r="E15" s="129"/>
      <c r="G15" s="2"/>
      <c r="I15" s="35" t="str">
        <f>Master!C17</f>
        <v>Rent</v>
      </c>
    </row>
    <row r="16" spans="1:9">
      <c r="A16" s="1"/>
      <c r="B16" s="1"/>
      <c r="E16" s="129"/>
      <c r="G16" s="2"/>
      <c r="I16" s="36" t="str">
        <f>Master!C18</f>
        <v>Paycheck</v>
      </c>
    </row>
    <row r="17" spans="1:7">
      <c r="A17" s="1"/>
      <c r="B17" s="1"/>
      <c r="E17" s="129"/>
      <c r="G17" s="2"/>
    </row>
    <row r="18" spans="1:7">
      <c r="A18" s="1"/>
      <c r="B18" s="1"/>
      <c r="E18" s="129"/>
      <c r="G18" s="2"/>
    </row>
    <row r="19" spans="1:7">
      <c r="A19" s="1"/>
      <c r="B19" s="1"/>
      <c r="E19" s="129"/>
      <c r="G19" s="2"/>
    </row>
    <row r="20" spans="1:7">
      <c r="A20" s="1"/>
      <c r="B20" s="1"/>
      <c r="E20" s="129"/>
      <c r="G20" s="2"/>
    </row>
    <row r="21" spans="1:7">
      <c r="A21" s="1"/>
      <c r="B21" s="1"/>
      <c r="E21" s="129"/>
      <c r="G21" s="2"/>
    </row>
    <row r="22" spans="1:7">
      <c r="A22" s="1"/>
      <c r="B22" s="1"/>
      <c r="E22" s="129"/>
      <c r="G22" s="2"/>
    </row>
    <row r="23" spans="1:7">
      <c r="A23" s="1"/>
      <c r="B23" s="1"/>
      <c r="E23" s="129"/>
      <c r="G23" s="2"/>
    </row>
    <row r="24" spans="1:7">
      <c r="A24" s="1"/>
      <c r="B24" s="1"/>
      <c r="E24" s="129"/>
      <c r="G24" s="2"/>
    </row>
    <row r="25" spans="1:7">
      <c r="A25" s="1"/>
      <c r="B25" s="1"/>
      <c r="E25" s="129"/>
      <c r="G25" s="2"/>
    </row>
    <row r="26" spans="1:7">
      <c r="A26" s="1"/>
      <c r="B26" s="1"/>
      <c r="E26" s="129"/>
      <c r="G26" s="2"/>
    </row>
    <row r="27" spans="1:7">
      <c r="A27" s="1"/>
      <c r="B27" s="1"/>
      <c r="E27" s="129"/>
      <c r="G27" s="2"/>
    </row>
    <row r="28" spans="1:7">
      <c r="A28" s="1"/>
      <c r="B28" s="1"/>
      <c r="E28" s="129"/>
      <c r="G28" s="2"/>
    </row>
    <row r="29" spans="1:7">
      <c r="A29" s="1"/>
      <c r="B29" s="1"/>
      <c r="E29" s="129"/>
      <c r="G29" s="2"/>
    </row>
    <row r="30" spans="1:7">
      <c r="A30" s="1"/>
      <c r="B30" s="1"/>
      <c r="E30" s="129"/>
      <c r="G30" s="2"/>
    </row>
    <row r="31" spans="1:7">
      <c r="A31" s="1"/>
      <c r="B31" s="1"/>
      <c r="E31" s="129"/>
      <c r="G31" s="2"/>
    </row>
    <row r="32" spans="1:7">
      <c r="A32" s="1"/>
      <c r="B32" s="1"/>
      <c r="E32" s="129"/>
      <c r="G32" s="2"/>
    </row>
    <row r="33" spans="1:7">
      <c r="A33" s="1"/>
      <c r="B33" s="1"/>
      <c r="E33" s="129"/>
      <c r="G33" s="2"/>
    </row>
    <row r="34" spans="1:7">
      <c r="A34" s="1"/>
      <c r="B34" s="1"/>
      <c r="E34" s="129"/>
      <c r="G34" s="2"/>
    </row>
    <row r="35" spans="1:7">
      <c r="A35" s="1"/>
      <c r="B35" s="1"/>
      <c r="E35" s="129"/>
      <c r="G35" s="2"/>
    </row>
    <row r="36" spans="1:7">
      <c r="A36" s="1"/>
      <c r="B36" s="1"/>
      <c r="E36" s="129"/>
      <c r="G36" s="2"/>
    </row>
    <row r="37" spans="1:7">
      <c r="A37" s="1"/>
      <c r="B37" s="1"/>
      <c r="E37" s="129"/>
      <c r="G37" s="2"/>
    </row>
    <row r="38" spans="1:7">
      <c r="A38" s="1"/>
      <c r="B38" s="1"/>
      <c r="E38" s="129"/>
      <c r="G38" s="2"/>
    </row>
    <row r="39" spans="1:7">
      <c r="A39" s="1"/>
      <c r="B39" s="1"/>
      <c r="E39" s="129"/>
      <c r="G39" s="2"/>
    </row>
    <row r="40" spans="1:7">
      <c r="A40" s="1"/>
      <c r="B40" s="1"/>
      <c r="E40" s="129"/>
      <c r="G40" s="2"/>
    </row>
    <row r="41" spans="1:7">
      <c r="A41" s="1"/>
      <c r="B41" s="1"/>
      <c r="E41" s="129"/>
      <c r="G41" s="2"/>
    </row>
    <row r="42" spans="1:7">
      <c r="A42" s="1"/>
      <c r="B42" s="1"/>
      <c r="E42" s="129"/>
      <c r="G42" s="2"/>
    </row>
    <row r="43" spans="1:7">
      <c r="A43" s="1"/>
      <c r="B43" s="1"/>
      <c r="E43" s="129"/>
      <c r="G43" s="2"/>
    </row>
    <row r="44" spans="1:7">
      <c r="A44" s="1"/>
      <c r="B44" s="1"/>
      <c r="E44" s="129"/>
      <c r="G44" s="2"/>
    </row>
    <row r="45" spans="1:7">
      <c r="A45" s="1"/>
      <c r="B45" s="1"/>
      <c r="E45" s="129"/>
      <c r="G45" s="2"/>
    </row>
    <row r="46" spans="1:7">
      <c r="A46" s="1"/>
      <c r="B46" s="1"/>
      <c r="E46" s="129"/>
      <c r="G46" s="2"/>
    </row>
    <row r="47" spans="1:7">
      <c r="A47" s="1"/>
      <c r="B47" s="1"/>
      <c r="E47" s="129"/>
      <c r="G47" s="2"/>
    </row>
    <row r="48" spans="1:7">
      <c r="A48" s="1"/>
      <c r="B48" s="1"/>
      <c r="E48" s="129"/>
      <c r="G48" s="2"/>
    </row>
    <row r="49" spans="1:7">
      <c r="A49" s="1"/>
      <c r="B49" s="1"/>
      <c r="E49" s="129"/>
      <c r="G49" s="2"/>
    </row>
    <row r="50" spans="1:7">
      <c r="A50" s="1"/>
      <c r="B50" s="1"/>
      <c r="E50" s="129"/>
      <c r="G50" s="2"/>
    </row>
    <row r="51" spans="1:7">
      <c r="A51" s="1"/>
      <c r="B51" s="1"/>
      <c r="E51" s="129"/>
      <c r="G51" s="2"/>
    </row>
    <row r="52" spans="1:7">
      <c r="A52" s="1"/>
      <c r="B52" s="1"/>
      <c r="E52" s="129"/>
      <c r="G52" s="2"/>
    </row>
    <row r="53" spans="1:7">
      <c r="A53" s="1"/>
      <c r="B53" s="1"/>
      <c r="E53" s="129"/>
      <c r="G53" s="2"/>
    </row>
    <row r="54" spans="1:7">
      <c r="A54" s="1"/>
      <c r="B54" s="1"/>
      <c r="E54" s="129"/>
      <c r="G54" s="2"/>
    </row>
    <row r="55" spans="1:7">
      <c r="A55" s="1"/>
      <c r="B55" s="1"/>
      <c r="E55" s="129"/>
      <c r="G55" s="2"/>
    </row>
    <row r="56" spans="1:7">
      <c r="A56" s="1"/>
      <c r="B56" s="1"/>
      <c r="E56" s="129"/>
      <c r="G56" s="2"/>
    </row>
    <row r="57" spans="1:7">
      <c r="A57" s="1"/>
      <c r="B57" s="1"/>
      <c r="E57" s="129"/>
      <c r="G57" s="2"/>
    </row>
    <row r="58" spans="1:7">
      <c r="A58" s="1"/>
      <c r="B58" s="1"/>
      <c r="E58" s="129"/>
      <c r="G58" s="2"/>
    </row>
    <row r="59" spans="1:7">
      <c r="A59" s="1"/>
      <c r="B59" s="1"/>
      <c r="E59" s="129"/>
      <c r="G59" s="2"/>
    </row>
    <row r="60" spans="1:7">
      <c r="A60" s="1"/>
      <c r="B60" s="1"/>
      <c r="E60" s="129"/>
      <c r="G60" s="2"/>
    </row>
    <row r="61" spans="1:7">
      <c r="A61" s="1"/>
      <c r="B61" s="1"/>
      <c r="E61" s="129"/>
      <c r="G61" s="2"/>
    </row>
    <row r="62" spans="1:7">
      <c r="A62" s="1"/>
      <c r="B62" s="1"/>
      <c r="E62" s="129"/>
      <c r="G62" s="2"/>
    </row>
    <row r="63" spans="1:7">
      <c r="A63" s="1"/>
      <c r="B63" s="1"/>
      <c r="E63" s="129"/>
      <c r="G63" s="2"/>
    </row>
    <row r="64" spans="1:7">
      <c r="A64" s="1"/>
      <c r="B64" s="1"/>
      <c r="E64" s="129"/>
      <c r="G64" s="2"/>
    </row>
    <row r="65" spans="1:7">
      <c r="A65" s="1"/>
      <c r="B65" s="1"/>
      <c r="E65" s="129"/>
      <c r="G65" s="2"/>
    </row>
    <row r="66" spans="1:7">
      <c r="A66" s="1"/>
      <c r="B66" s="1"/>
      <c r="E66" s="129"/>
      <c r="G66" s="2"/>
    </row>
    <row r="67" spans="1:7">
      <c r="A67" s="1"/>
      <c r="B67" s="1"/>
      <c r="C67" s="38"/>
      <c r="E67" s="129"/>
      <c r="F67" s="2"/>
      <c r="G67" s="2"/>
    </row>
    <row r="68" spans="1:7">
      <c r="A68" s="1"/>
      <c r="B68" s="1"/>
      <c r="C68" s="38"/>
      <c r="E68" s="129"/>
      <c r="F68" s="2"/>
      <c r="G68" s="2"/>
    </row>
    <row r="69" spans="1:7">
      <c r="A69" s="1"/>
      <c r="B69" s="1"/>
      <c r="C69" s="38"/>
      <c r="E69" s="129"/>
      <c r="F69" s="2"/>
      <c r="G69" s="2"/>
    </row>
    <row r="70" spans="1:7">
      <c r="A70" s="1"/>
      <c r="B70" s="43"/>
      <c r="C70" s="42"/>
      <c r="D70" s="42"/>
      <c r="E70" s="129"/>
      <c r="F70" s="42"/>
      <c r="G70" s="41"/>
    </row>
    <row r="71" spans="1:7">
      <c r="A71" s="1"/>
      <c r="B71" s="43"/>
      <c r="C71" s="42"/>
      <c r="D71" s="42"/>
      <c r="E71" s="129"/>
      <c r="F71" s="44"/>
      <c r="G71" s="41"/>
    </row>
    <row r="72" spans="1:7">
      <c r="A72" s="1"/>
      <c r="B72" s="43"/>
      <c r="C72" s="42"/>
      <c r="D72" s="42"/>
      <c r="E72" s="129"/>
      <c r="F72" s="44"/>
      <c r="G72" s="41"/>
    </row>
    <row r="73" spans="1:7">
      <c r="A73" s="1"/>
      <c r="B73" s="1"/>
      <c r="C73" s="38"/>
      <c r="E73" s="129"/>
      <c r="F73" s="2"/>
      <c r="G73" s="2"/>
    </row>
    <row r="74" spans="1:7">
      <c r="A74" s="1"/>
      <c r="B74" s="1"/>
      <c r="C74" s="38"/>
      <c r="E74" s="130"/>
      <c r="G74" s="2"/>
    </row>
  </sheetData>
  <conditionalFormatting sqref="E1">
    <cfRule type="containsText" dxfId="667" priority="51" operator="containsText" text="Paycheck">
      <formula>NOT(ISERROR(SEARCH("Paycheck",E1)))</formula>
    </cfRule>
    <cfRule type="containsText" dxfId="666" priority="53" operator="containsText" text="Charity">
      <formula>NOT(ISERROR(SEARCH("Charity",E1)))</formula>
    </cfRule>
    <cfRule type="containsText" dxfId="665" priority="54" operator="containsText" text="Fee">
      <formula>NOT(ISERROR(SEARCH("Fee",E1)))</formula>
    </cfRule>
    <cfRule type="containsText" dxfId="664" priority="55" operator="containsText" text="Airfare">
      <formula>NOT(ISERROR(SEARCH("Airfare",E1)))</formula>
    </cfRule>
    <cfRule type="containsText" dxfId="663" priority="56" operator="containsText" text="Entertainment">
      <formula>NOT(ISERROR(SEARCH("Entertainment",E1)))</formula>
    </cfRule>
    <cfRule type="containsText" dxfId="662" priority="57" operator="containsText" text="Rent">
      <formula>NOT(ISERROR(SEARCH("Rent",E1)))</formula>
    </cfRule>
    <cfRule type="containsText" dxfId="661" priority="58" operator="containsText" text="Utilities">
      <formula>NOT(ISERROR(SEARCH("Utilities",E1)))</formula>
    </cfRule>
    <cfRule type="containsText" dxfId="660" priority="59" operator="containsText" text="Merchandise">
      <formula>NOT(ISERROR(SEARCH("Merchandise",E1)))</formula>
    </cfRule>
    <cfRule type="containsText" dxfId="659" priority="60" operator="containsText" text="Grocery">
      <formula>NOT(ISERROR(SEARCH("Grocery",E1)))</formula>
    </cfRule>
    <cfRule type="containsText" dxfId="658" priority="61" operator="containsText" text="Dining">
      <formula>NOT(ISERROR(SEARCH("Dining",E1)))</formula>
    </cfRule>
    <cfRule type="containsText" dxfId="657" priority="62" operator="containsText" text="Transportation">
      <formula>NOT(ISERROR(SEARCH("Transportation",E1)))</formula>
    </cfRule>
    <cfRule type="notContainsBlanks" dxfId="656" priority="63">
      <formula>LEN(TRIM(E1))&gt;0</formula>
    </cfRule>
  </conditionalFormatting>
  <conditionalFormatting sqref="E1">
    <cfRule type="containsText" dxfId="655" priority="52" operator="containsText" text="Category">
      <formula>NOT(ISERROR(SEARCH("Category",E1)))</formula>
    </cfRule>
  </conditionalFormatting>
  <conditionalFormatting sqref="E1">
    <cfRule type="containsText" dxfId="654" priority="50" operator="containsText" text="Phone">
      <formula>NOT(ISERROR(SEARCH("Phone",E1)))</formula>
    </cfRule>
  </conditionalFormatting>
  <conditionalFormatting sqref="E10 E2:E8">
    <cfRule type="containsText" dxfId="179" priority="29" operator="containsText" text="Payment">
      <formula>NOT(ISERROR(SEARCH("Payment",E2)))</formula>
    </cfRule>
  </conditionalFormatting>
  <conditionalFormatting sqref="E10 E2:E8">
    <cfRule type="containsText" dxfId="178" priority="18" operator="containsText" text="Paycheck">
      <formula>NOT(ISERROR(SEARCH("Paycheck",E2)))</formula>
    </cfRule>
    <cfRule type="containsText" dxfId="177" priority="19" operator="containsText" text="Charity">
      <formula>NOT(ISERROR(SEARCH("Charity",E2)))</formula>
    </cfRule>
    <cfRule type="containsText" dxfId="176" priority="20" operator="containsText" text="Fee">
      <formula>NOT(ISERROR(SEARCH("Fee",E2)))</formula>
    </cfRule>
    <cfRule type="containsText" dxfId="175" priority="21" operator="containsText" text="Airfare">
      <formula>NOT(ISERROR(SEARCH("Airfare",E2)))</formula>
    </cfRule>
    <cfRule type="containsText" dxfId="174" priority="22" operator="containsText" text="Entertainment">
      <formula>NOT(ISERROR(SEARCH("Entertainment",E2)))</formula>
    </cfRule>
    <cfRule type="containsText" dxfId="173" priority="23" operator="containsText" text="Rent">
      <formula>NOT(ISERROR(SEARCH("Rent",E2)))</formula>
    </cfRule>
    <cfRule type="containsText" dxfId="172" priority="24" operator="containsText" text="Utilities">
      <formula>NOT(ISERROR(SEARCH("Utilities",E2)))</formula>
    </cfRule>
    <cfRule type="containsText" dxfId="171" priority="25" operator="containsText" text="Merchandise">
      <formula>NOT(ISERROR(SEARCH("Merchandise",E2)))</formula>
    </cfRule>
    <cfRule type="containsText" dxfId="170" priority="26" operator="containsText" text="Groccery">
      <formula>NOT(ISERROR(SEARCH("Groccery",E2)))</formula>
    </cfRule>
    <cfRule type="containsText" dxfId="169" priority="27" operator="containsText" text="Dining">
      <formula>NOT(ISERROR(SEARCH("Dining",E2)))</formula>
    </cfRule>
    <cfRule type="containsText" dxfId="168" priority="28" operator="containsText" text="Transportation">
      <formula>NOT(ISERROR(SEARCH("Transportation",E2)))</formula>
    </cfRule>
    <cfRule type="notContainsBlanks" dxfId="167" priority="30">
      <formula>LEN(TRIM(E2))&gt;0</formula>
    </cfRule>
  </conditionalFormatting>
  <conditionalFormatting sqref="E10 E2:E8">
    <cfRule type="containsText" dxfId="166" priority="17" operator="containsText" text="Phone">
      <formula>NOT(ISERROR(SEARCH("Phone",E2)))</formula>
    </cfRule>
  </conditionalFormatting>
  <conditionalFormatting sqref="E9">
    <cfRule type="containsText" dxfId="165" priority="6" operator="containsText" text="Charity">
      <formula>NOT(ISERROR(SEARCH("Charity",E9)))</formula>
    </cfRule>
    <cfRule type="containsText" dxfId="164" priority="7" operator="containsText" text="Fee">
      <formula>NOT(ISERROR(SEARCH("Fee",E9)))</formula>
    </cfRule>
    <cfRule type="containsText" dxfId="163" priority="8" operator="containsText" text="Airfare">
      <formula>NOT(ISERROR(SEARCH("Airfare",E9)))</formula>
    </cfRule>
    <cfRule type="containsText" dxfId="162" priority="9" operator="containsText" text="Entertainment">
      <formula>NOT(ISERROR(SEARCH("Entertainment",E9)))</formula>
    </cfRule>
    <cfRule type="containsText" dxfId="161" priority="10" operator="containsText" text="Rent">
      <formula>NOT(ISERROR(SEARCH("Rent",E9)))</formula>
    </cfRule>
    <cfRule type="containsText" dxfId="160" priority="11" operator="containsText" text="Utilities">
      <formula>NOT(ISERROR(SEARCH("Utilities",E9)))</formula>
    </cfRule>
    <cfRule type="containsText" dxfId="159" priority="12" operator="containsText" text="Merchandise">
      <formula>NOT(ISERROR(SEARCH("Merchandise",E9)))</formula>
    </cfRule>
    <cfRule type="containsText" dxfId="158" priority="13" operator="containsText" text="Grocery">
      <formula>NOT(ISERROR(SEARCH("Grocery",E9)))</formula>
    </cfRule>
    <cfRule type="containsText" dxfId="157" priority="14" operator="containsText" text="Dining">
      <formula>NOT(ISERROR(SEARCH("Dining",E9)))</formula>
    </cfRule>
    <cfRule type="containsText" dxfId="156" priority="15" operator="containsText" text="Transportation">
      <formula>NOT(ISERROR(SEARCH("Transportation",E9)))</formula>
    </cfRule>
    <cfRule type="notContainsBlanks" dxfId="155" priority="16">
      <formula>LEN(TRIM(E9))&gt;0</formula>
    </cfRule>
  </conditionalFormatting>
  <conditionalFormatting sqref="E9">
    <cfRule type="containsText" dxfId="154" priority="2" operator="containsText" text="Misc">
      <formula>NOT(ISERROR(SEARCH("Misc",E9)))</formula>
    </cfRule>
    <cfRule type="containsText" dxfId="153" priority="3" operator="containsText" text="Payment">
      <formula>NOT(ISERROR(SEARCH("Payment",E9)))</formula>
    </cfRule>
  </conditionalFormatting>
  <conditionalFormatting sqref="E5">
    <cfRule type="containsText" dxfId="152" priority="1" operator="containsText" text="Savings">
      <formula>NOT(ISERROR(SEARCH("Savings",E5)))</formula>
    </cfRule>
  </conditionalFormatting>
  <conditionalFormatting sqref="E2:E10">
    <cfRule type="containsText" dxfId="150" priority="4" operator="containsText" text="Phone">
      <formula>NOT(ISERROR(SEARCH("Phone",E2)))</formula>
    </cfRule>
    <cfRule type="containsText" dxfId="151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4A86-102B-0646-A5CD-CB3A61A2BCCB}">
  <sheetPr codeName="Sheet9"/>
  <dimension ref="A1:I74"/>
  <sheetViews>
    <sheetView workbookViewId="0">
      <selection activeCell="A2" sqref="A2:G10"/>
    </sheetView>
  </sheetViews>
  <sheetFormatPr baseColWidth="10" defaultRowHeight="16"/>
  <cols>
    <col min="2" max="2" width="16.7109375" customWidth="1"/>
    <col min="3" max="3" width="13" customWidth="1"/>
    <col min="5" max="5" width="12.28515625" customWidth="1"/>
    <col min="6" max="6" width="14" customWidth="1"/>
    <col min="9" max="9" width="12.85546875" customWidth="1"/>
    <col min="11" max="11" width="13" customWidth="1"/>
  </cols>
  <sheetData>
    <row r="1" spans="1:9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9">
      <c r="A2" s="1"/>
      <c r="B2" s="1"/>
      <c r="C2" s="38"/>
      <c r="F2" s="2"/>
      <c r="G2" s="2"/>
      <c r="I2" s="22" t="str">
        <f>Master!C4</f>
        <v>Groccery</v>
      </c>
    </row>
    <row r="3" spans="1:9">
      <c r="A3" s="1"/>
      <c r="B3" s="1"/>
      <c r="C3" s="38"/>
      <c r="F3" s="2"/>
      <c r="G3" s="2"/>
      <c r="I3" s="23" t="str">
        <f>Master!C5</f>
        <v>Entertainment</v>
      </c>
    </row>
    <row r="4" spans="1:9">
      <c r="A4" s="1"/>
      <c r="B4" s="1"/>
      <c r="C4" s="38"/>
      <c r="F4" s="2"/>
      <c r="G4" s="2"/>
      <c r="I4" s="24" t="str">
        <f>Master!C6</f>
        <v>Transportation</v>
      </c>
    </row>
    <row r="5" spans="1:9">
      <c r="A5" s="1"/>
      <c r="B5" s="1"/>
      <c r="C5" s="38"/>
      <c r="F5" s="2"/>
      <c r="G5" s="2"/>
      <c r="I5" s="25" t="str">
        <f>Master!C7</f>
        <v>Merchandise</v>
      </c>
    </row>
    <row r="6" spans="1:9">
      <c r="A6" s="1"/>
      <c r="B6" s="1"/>
      <c r="C6" s="38"/>
      <c r="F6" s="2"/>
      <c r="G6" s="2"/>
      <c r="I6" s="26" t="str">
        <f>Master!C8</f>
        <v>Airfare</v>
      </c>
    </row>
    <row r="7" spans="1:9">
      <c r="A7" s="1"/>
      <c r="B7" s="1"/>
      <c r="C7" s="38"/>
      <c r="F7" s="2"/>
      <c r="G7" s="2"/>
      <c r="I7" s="27" t="str">
        <f>Master!C9</f>
        <v>Charity</v>
      </c>
    </row>
    <row r="8" spans="1:9">
      <c r="A8" s="1"/>
      <c r="B8" s="1"/>
      <c r="C8" s="38"/>
      <c r="F8" s="2"/>
      <c r="G8" s="2"/>
      <c r="I8" s="28" t="str">
        <f>Master!C10</f>
        <v>Payment</v>
      </c>
    </row>
    <row r="9" spans="1:9">
      <c r="A9" s="1"/>
      <c r="B9" s="1"/>
      <c r="C9" s="38"/>
      <c r="F9" s="2"/>
      <c r="G9" s="2"/>
      <c r="I9" s="29" t="str">
        <f>Master!C11</f>
        <v>Misc</v>
      </c>
    </row>
    <row r="10" spans="1:9">
      <c r="A10" s="1"/>
      <c r="B10" s="1"/>
      <c r="C10" s="38"/>
      <c r="F10" s="2"/>
      <c r="G10" s="2"/>
      <c r="I10" s="30" t="str">
        <f>Master!C12</f>
        <v>Fees</v>
      </c>
    </row>
    <row r="11" spans="1:9">
      <c r="A11" s="1"/>
      <c r="B11" s="1"/>
      <c r="E11" s="129"/>
      <c r="F11" s="2"/>
      <c r="G11" s="2"/>
      <c r="I11" s="31" t="str">
        <f>Master!C13</f>
        <v>Savings</v>
      </c>
    </row>
    <row r="12" spans="1:9">
      <c r="A12" s="1"/>
      <c r="B12" s="1"/>
      <c r="E12" s="129"/>
      <c r="F12" s="2"/>
      <c r="G12" s="2"/>
      <c r="I12" s="32" t="str">
        <f>Master!C14</f>
        <v>Taxes</v>
      </c>
    </row>
    <row r="13" spans="1:9">
      <c r="A13" s="1"/>
      <c r="B13" s="1"/>
      <c r="E13" s="129"/>
      <c r="F13" s="2"/>
      <c r="G13" s="2"/>
      <c r="I13" s="33" t="str">
        <f>Master!C15</f>
        <v>Utilities</v>
      </c>
    </row>
    <row r="14" spans="1:9">
      <c r="A14" s="1"/>
      <c r="B14" s="1"/>
      <c r="E14" s="129"/>
      <c r="F14" s="2"/>
      <c r="G14" s="2"/>
      <c r="I14" s="34" t="str">
        <f>Master!C16</f>
        <v>Phone</v>
      </c>
    </row>
    <row r="15" spans="1:9">
      <c r="A15" s="1"/>
      <c r="B15" s="1"/>
      <c r="E15" s="129"/>
      <c r="G15" s="2"/>
      <c r="I15" s="35" t="str">
        <f>Master!C17</f>
        <v>Rent</v>
      </c>
    </row>
    <row r="16" spans="1:9">
      <c r="A16" s="1"/>
      <c r="B16" s="1"/>
      <c r="E16" s="129"/>
      <c r="G16" s="2"/>
      <c r="I16" s="36" t="str">
        <f>Master!C18</f>
        <v>Paycheck</v>
      </c>
    </row>
    <row r="17" spans="1:7">
      <c r="A17" s="1"/>
      <c r="B17" s="1"/>
      <c r="E17" s="129"/>
      <c r="G17" s="2"/>
    </row>
    <row r="18" spans="1:7">
      <c r="A18" s="1"/>
      <c r="B18" s="1"/>
      <c r="E18" s="129"/>
      <c r="G18" s="2"/>
    </row>
    <row r="19" spans="1:7">
      <c r="A19" s="1"/>
      <c r="B19" s="1"/>
      <c r="E19" s="129"/>
      <c r="G19" s="2"/>
    </row>
    <row r="20" spans="1:7">
      <c r="A20" s="1"/>
      <c r="B20" s="1"/>
      <c r="E20" s="129"/>
      <c r="G20" s="2"/>
    </row>
    <row r="21" spans="1:7">
      <c r="A21" s="1"/>
      <c r="B21" s="1"/>
      <c r="E21" s="129"/>
      <c r="G21" s="2"/>
    </row>
    <row r="22" spans="1:7">
      <c r="A22" s="1"/>
      <c r="B22" s="1"/>
      <c r="E22" s="129"/>
      <c r="G22" s="2"/>
    </row>
    <row r="23" spans="1:7">
      <c r="A23" s="1"/>
      <c r="B23" s="1"/>
      <c r="E23" s="129"/>
      <c r="G23" s="2"/>
    </row>
    <row r="24" spans="1:7">
      <c r="A24" s="1"/>
      <c r="B24" s="1"/>
      <c r="E24" s="129"/>
      <c r="G24" s="2"/>
    </row>
    <row r="25" spans="1:7">
      <c r="A25" s="1"/>
      <c r="B25" s="1"/>
      <c r="E25" s="129"/>
      <c r="G25" s="2"/>
    </row>
    <row r="26" spans="1:7">
      <c r="A26" s="1"/>
      <c r="B26" s="1"/>
      <c r="E26" s="129"/>
      <c r="G26" s="2"/>
    </row>
    <row r="27" spans="1:7">
      <c r="A27" s="1"/>
      <c r="B27" s="1"/>
      <c r="E27" s="129"/>
      <c r="G27" s="2"/>
    </row>
    <row r="28" spans="1:7">
      <c r="A28" s="1"/>
      <c r="B28" s="1"/>
      <c r="E28" s="129"/>
      <c r="G28" s="2"/>
    </row>
    <row r="29" spans="1:7">
      <c r="A29" s="1"/>
      <c r="B29" s="1"/>
      <c r="E29" s="129"/>
      <c r="G29" s="2"/>
    </row>
    <row r="30" spans="1:7">
      <c r="A30" s="1"/>
      <c r="B30" s="1"/>
      <c r="E30" s="129"/>
      <c r="G30" s="2"/>
    </row>
    <row r="31" spans="1:7">
      <c r="A31" s="1"/>
      <c r="B31" s="1"/>
      <c r="E31" s="129"/>
      <c r="G31" s="2"/>
    </row>
    <row r="32" spans="1:7">
      <c r="A32" s="1"/>
      <c r="B32" s="1"/>
      <c r="E32" s="129"/>
      <c r="G32" s="2"/>
    </row>
    <row r="33" spans="1:7">
      <c r="A33" s="1"/>
      <c r="B33" s="1"/>
      <c r="E33" s="129"/>
      <c r="G33" s="2"/>
    </row>
    <row r="34" spans="1:7">
      <c r="A34" s="1"/>
      <c r="B34" s="1"/>
      <c r="E34" s="129"/>
      <c r="G34" s="2"/>
    </row>
    <row r="35" spans="1:7">
      <c r="A35" s="1"/>
      <c r="B35" s="1"/>
      <c r="E35" s="129"/>
      <c r="G35" s="2"/>
    </row>
    <row r="36" spans="1:7">
      <c r="A36" s="1"/>
      <c r="B36" s="1"/>
      <c r="E36" s="129"/>
      <c r="G36" s="2"/>
    </row>
    <row r="37" spans="1:7">
      <c r="A37" s="1"/>
      <c r="B37" s="1"/>
      <c r="E37" s="129"/>
      <c r="G37" s="2"/>
    </row>
    <row r="38" spans="1:7">
      <c r="A38" s="1"/>
      <c r="B38" s="1"/>
      <c r="E38" s="129"/>
      <c r="G38" s="2"/>
    </row>
    <row r="39" spans="1:7">
      <c r="A39" s="1"/>
      <c r="B39" s="1"/>
      <c r="E39" s="129"/>
      <c r="G39" s="2"/>
    </row>
    <row r="40" spans="1:7">
      <c r="A40" s="1"/>
      <c r="B40" s="1"/>
      <c r="E40" s="129"/>
      <c r="G40" s="2"/>
    </row>
    <row r="41" spans="1:7">
      <c r="A41" s="1"/>
      <c r="B41" s="1"/>
      <c r="E41" s="129"/>
      <c r="G41" s="2"/>
    </row>
    <row r="42" spans="1:7">
      <c r="A42" s="1"/>
      <c r="B42" s="1"/>
      <c r="E42" s="129"/>
      <c r="G42" s="2"/>
    </row>
    <row r="43" spans="1:7">
      <c r="A43" s="1"/>
      <c r="B43" s="1"/>
      <c r="E43" s="129"/>
      <c r="G43" s="2"/>
    </row>
    <row r="44" spans="1:7">
      <c r="A44" s="1"/>
      <c r="B44" s="1"/>
      <c r="E44" s="129"/>
      <c r="G44" s="2"/>
    </row>
    <row r="45" spans="1:7">
      <c r="A45" s="1"/>
      <c r="B45" s="1"/>
      <c r="E45" s="129"/>
      <c r="G45" s="2"/>
    </row>
    <row r="46" spans="1:7">
      <c r="A46" s="1"/>
      <c r="B46" s="1"/>
      <c r="E46" s="129"/>
      <c r="G46" s="2"/>
    </row>
    <row r="47" spans="1:7">
      <c r="A47" s="1"/>
      <c r="B47" s="1"/>
      <c r="E47" s="129"/>
      <c r="G47" s="2"/>
    </row>
    <row r="48" spans="1:7">
      <c r="A48" s="1"/>
      <c r="B48" s="1"/>
      <c r="E48" s="129"/>
      <c r="G48" s="2"/>
    </row>
    <row r="49" spans="1:7">
      <c r="A49" s="1"/>
      <c r="B49" s="1"/>
      <c r="E49" s="129"/>
      <c r="G49" s="2"/>
    </row>
    <row r="50" spans="1:7">
      <c r="A50" s="1"/>
      <c r="B50" s="1"/>
      <c r="E50" s="129"/>
      <c r="G50" s="2"/>
    </row>
    <row r="51" spans="1:7">
      <c r="A51" s="1"/>
      <c r="B51" s="1"/>
      <c r="E51" s="129"/>
      <c r="G51" s="2"/>
    </row>
    <row r="52" spans="1:7">
      <c r="A52" s="1"/>
      <c r="B52" s="1"/>
      <c r="E52" s="129"/>
      <c r="G52" s="2"/>
    </row>
    <row r="53" spans="1:7">
      <c r="A53" s="1"/>
      <c r="B53" s="1"/>
      <c r="E53" s="129"/>
      <c r="G53" s="2"/>
    </row>
    <row r="54" spans="1:7">
      <c r="A54" s="1"/>
      <c r="B54" s="1"/>
      <c r="E54" s="129"/>
      <c r="G54" s="2"/>
    </row>
    <row r="55" spans="1:7">
      <c r="A55" s="1"/>
      <c r="B55" s="1"/>
      <c r="E55" s="129"/>
      <c r="G55" s="2"/>
    </row>
    <row r="56" spans="1:7">
      <c r="A56" s="1"/>
      <c r="B56" s="1"/>
      <c r="E56" s="129"/>
      <c r="G56" s="2"/>
    </row>
    <row r="57" spans="1:7">
      <c r="A57" s="1"/>
      <c r="B57" s="1"/>
      <c r="E57" s="129"/>
      <c r="G57" s="2"/>
    </row>
    <row r="58" spans="1:7">
      <c r="A58" s="1"/>
      <c r="B58" s="1"/>
      <c r="E58" s="129"/>
      <c r="G58" s="2"/>
    </row>
    <row r="59" spans="1:7">
      <c r="A59" s="1"/>
      <c r="B59" s="1"/>
      <c r="E59" s="129"/>
      <c r="G59" s="2"/>
    </row>
    <row r="60" spans="1:7">
      <c r="A60" s="1"/>
      <c r="B60" s="1"/>
      <c r="E60" s="129"/>
      <c r="G60" s="2"/>
    </row>
    <row r="61" spans="1:7">
      <c r="A61" s="1"/>
      <c r="B61" s="1"/>
      <c r="E61" s="129"/>
      <c r="G61" s="2"/>
    </row>
    <row r="62" spans="1:7">
      <c r="A62" s="1"/>
      <c r="B62" s="1"/>
      <c r="E62" s="129"/>
      <c r="G62" s="2"/>
    </row>
    <row r="63" spans="1:7">
      <c r="A63" s="1"/>
      <c r="B63" s="1"/>
      <c r="E63" s="129"/>
      <c r="G63" s="2"/>
    </row>
    <row r="64" spans="1:7">
      <c r="A64" s="1"/>
      <c r="B64" s="1"/>
      <c r="E64" s="129"/>
      <c r="G64" s="2"/>
    </row>
    <row r="65" spans="1:7">
      <c r="A65" s="1"/>
      <c r="B65" s="1"/>
      <c r="E65" s="129"/>
      <c r="G65" s="2"/>
    </row>
    <row r="66" spans="1:7">
      <c r="A66" s="1"/>
      <c r="B66" s="1"/>
      <c r="E66" s="129"/>
      <c r="G66" s="2"/>
    </row>
    <row r="67" spans="1:7">
      <c r="A67" s="1"/>
      <c r="B67" s="1"/>
      <c r="C67" s="38"/>
      <c r="E67" s="129"/>
      <c r="F67" s="2"/>
      <c r="G67" s="2"/>
    </row>
    <row r="68" spans="1:7">
      <c r="A68" s="1"/>
      <c r="B68" s="1"/>
      <c r="C68" s="38"/>
      <c r="E68" s="129"/>
      <c r="F68" s="2"/>
      <c r="G68" s="2"/>
    </row>
    <row r="69" spans="1:7">
      <c r="A69" s="1"/>
      <c r="B69" s="1"/>
      <c r="C69" s="38"/>
      <c r="E69" s="129"/>
      <c r="F69" s="2"/>
      <c r="G69" s="2"/>
    </row>
    <row r="70" spans="1:7">
      <c r="A70" s="1"/>
      <c r="B70" s="43"/>
      <c r="C70" s="42"/>
      <c r="D70" s="42"/>
      <c r="E70" s="129"/>
      <c r="F70" s="42"/>
      <c r="G70" s="41"/>
    </row>
    <row r="71" spans="1:7">
      <c r="A71" s="1"/>
      <c r="B71" s="43"/>
      <c r="C71" s="42"/>
      <c r="D71" s="42"/>
      <c r="E71" s="129"/>
      <c r="F71" s="44"/>
      <c r="G71" s="41"/>
    </row>
    <row r="72" spans="1:7">
      <c r="A72" s="1"/>
      <c r="B72" s="43"/>
      <c r="C72" s="42"/>
      <c r="D72" s="42"/>
      <c r="E72" s="129"/>
      <c r="F72" s="44"/>
      <c r="G72" s="41"/>
    </row>
    <row r="73" spans="1:7">
      <c r="A73" s="1"/>
      <c r="B73" s="1"/>
      <c r="C73" s="38"/>
      <c r="E73" s="129"/>
      <c r="F73" s="2"/>
      <c r="G73" s="2"/>
    </row>
    <row r="74" spans="1:7">
      <c r="A74" s="1"/>
      <c r="B74" s="1"/>
      <c r="C74" s="38"/>
      <c r="E74" s="130"/>
      <c r="G74" s="2"/>
    </row>
  </sheetData>
  <conditionalFormatting sqref="E1">
    <cfRule type="containsText" dxfId="631" priority="51" operator="containsText" text="Paycheck">
      <formula>NOT(ISERROR(SEARCH("Paycheck",E1)))</formula>
    </cfRule>
    <cfRule type="containsText" dxfId="630" priority="53" operator="containsText" text="Charity">
      <formula>NOT(ISERROR(SEARCH("Charity",E1)))</formula>
    </cfRule>
    <cfRule type="containsText" dxfId="629" priority="54" operator="containsText" text="Fee">
      <formula>NOT(ISERROR(SEARCH("Fee",E1)))</formula>
    </cfRule>
    <cfRule type="containsText" dxfId="628" priority="55" operator="containsText" text="Airfare">
      <formula>NOT(ISERROR(SEARCH("Airfare",E1)))</formula>
    </cfRule>
    <cfRule type="containsText" dxfId="627" priority="56" operator="containsText" text="Entertainment">
      <formula>NOT(ISERROR(SEARCH("Entertainment",E1)))</formula>
    </cfRule>
    <cfRule type="containsText" dxfId="626" priority="57" operator="containsText" text="Rent">
      <formula>NOT(ISERROR(SEARCH("Rent",E1)))</formula>
    </cfRule>
    <cfRule type="containsText" dxfId="625" priority="58" operator="containsText" text="Utilities">
      <formula>NOT(ISERROR(SEARCH("Utilities",E1)))</formula>
    </cfRule>
    <cfRule type="containsText" dxfId="624" priority="59" operator="containsText" text="Merchandise">
      <formula>NOT(ISERROR(SEARCH("Merchandise",E1)))</formula>
    </cfRule>
    <cfRule type="containsText" dxfId="623" priority="60" operator="containsText" text="Grocery">
      <formula>NOT(ISERROR(SEARCH("Grocery",E1)))</formula>
    </cfRule>
    <cfRule type="containsText" dxfId="622" priority="61" operator="containsText" text="Dining">
      <formula>NOT(ISERROR(SEARCH("Dining",E1)))</formula>
    </cfRule>
    <cfRule type="containsText" dxfId="621" priority="62" operator="containsText" text="Transportation">
      <formula>NOT(ISERROR(SEARCH("Transportation",E1)))</formula>
    </cfRule>
    <cfRule type="notContainsBlanks" dxfId="620" priority="63">
      <formula>LEN(TRIM(E1))&gt;0</formula>
    </cfRule>
  </conditionalFormatting>
  <conditionalFormatting sqref="E1">
    <cfRule type="containsText" dxfId="619" priority="52" operator="containsText" text="Category">
      <formula>NOT(ISERROR(SEARCH("Category",E1)))</formula>
    </cfRule>
  </conditionalFormatting>
  <conditionalFormatting sqref="E1">
    <cfRule type="containsText" dxfId="618" priority="50" operator="containsText" text="Phone">
      <formula>NOT(ISERROR(SEARCH("Phone",E1)))</formula>
    </cfRule>
  </conditionalFormatting>
  <conditionalFormatting sqref="E10 E2:E8">
    <cfRule type="containsText" dxfId="149" priority="29" operator="containsText" text="Payment">
      <formula>NOT(ISERROR(SEARCH("Payment",E2)))</formula>
    </cfRule>
  </conditionalFormatting>
  <conditionalFormatting sqref="E10 E2:E8">
    <cfRule type="containsText" dxfId="148" priority="18" operator="containsText" text="Paycheck">
      <formula>NOT(ISERROR(SEARCH("Paycheck",E2)))</formula>
    </cfRule>
    <cfRule type="containsText" dxfId="147" priority="19" operator="containsText" text="Charity">
      <formula>NOT(ISERROR(SEARCH("Charity",E2)))</formula>
    </cfRule>
    <cfRule type="containsText" dxfId="146" priority="20" operator="containsText" text="Fee">
      <formula>NOT(ISERROR(SEARCH("Fee",E2)))</formula>
    </cfRule>
    <cfRule type="containsText" dxfId="145" priority="21" operator="containsText" text="Airfare">
      <formula>NOT(ISERROR(SEARCH("Airfare",E2)))</formula>
    </cfRule>
    <cfRule type="containsText" dxfId="144" priority="22" operator="containsText" text="Entertainment">
      <formula>NOT(ISERROR(SEARCH("Entertainment",E2)))</formula>
    </cfRule>
    <cfRule type="containsText" dxfId="143" priority="23" operator="containsText" text="Rent">
      <formula>NOT(ISERROR(SEARCH("Rent",E2)))</formula>
    </cfRule>
    <cfRule type="containsText" dxfId="142" priority="24" operator="containsText" text="Utilities">
      <formula>NOT(ISERROR(SEARCH("Utilities",E2)))</formula>
    </cfRule>
    <cfRule type="containsText" dxfId="141" priority="25" operator="containsText" text="Merchandise">
      <formula>NOT(ISERROR(SEARCH("Merchandise",E2)))</formula>
    </cfRule>
    <cfRule type="containsText" dxfId="140" priority="26" operator="containsText" text="Groccery">
      <formula>NOT(ISERROR(SEARCH("Groccery",E2)))</formula>
    </cfRule>
    <cfRule type="containsText" dxfId="139" priority="27" operator="containsText" text="Dining">
      <formula>NOT(ISERROR(SEARCH("Dining",E2)))</formula>
    </cfRule>
    <cfRule type="containsText" dxfId="138" priority="28" operator="containsText" text="Transportation">
      <formula>NOT(ISERROR(SEARCH("Transportation",E2)))</formula>
    </cfRule>
    <cfRule type="notContainsBlanks" dxfId="137" priority="30">
      <formula>LEN(TRIM(E2))&gt;0</formula>
    </cfRule>
  </conditionalFormatting>
  <conditionalFormatting sqref="E10 E2:E8">
    <cfRule type="containsText" dxfId="136" priority="17" operator="containsText" text="Phone">
      <formula>NOT(ISERROR(SEARCH("Phone",E2)))</formula>
    </cfRule>
  </conditionalFormatting>
  <conditionalFormatting sqref="E9">
    <cfRule type="containsText" dxfId="135" priority="6" operator="containsText" text="Charity">
      <formula>NOT(ISERROR(SEARCH("Charity",E9)))</formula>
    </cfRule>
    <cfRule type="containsText" dxfId="134" priority="7" operator="containsText" text="Fee">
      <formula>NOT(ISERROR(SEARCH("Fee",E9)))</formula>
    </cfRule>
    <cfRule type="containsText" dxfId="133" priority="8" operator="containsText" text="Airfare">
      <formula>NOT(ISERROR(SEARCH("Airfare",E9)))</formula>
    </cfRule>
    <cfRule type="containsText" dxfId="132" priority="9" operator="containsText" text="Entertainment">
      <formula>NOT(ISERROR(SEARCH("Entertainment",E9)))</formula>
    </cfRule>
    <cfRule type="containsText" dxfId="131" priority="10" operator="containsText" text="Rent">
      <formula>NOT(ISERROR(SEARCH("Rent",E9)))</formula>
    </cfRule>
    <cfRule type="containsText" dxfId="130" priority="11" operator="containsText" text="Utilities">
      <formula>NOT(ISERROR(SEARCH("Utilities",E9)))</formula>
    </cfRule>
    <cfRule type="containsText" dxfId="129" priority="12" operator="containsText" text="Merchandise">
      <formula>NOT(ISERROR(SEARCH("Merchandise",E9)))</formula>
    </cfRule>
    <cfRule type="containsText" dxfId="128" priority="13" operator="containsText" text="Grocery">
      <formula>NOT(ISERROR(SEARCH("Grocery",E9)))</formula>
    </cfRule>
    <cfRule type="containsText" dxfId="127" priority="14" operator="containsText" text="Dining">
      <formula>NOT(ISERROR(SEARCH("Dining",E9)))</formula>
    </cfRule>
    <cfRule type="containsText" dxfId="126" priority="15" operator="containsText" text="Transportation">
      <formula>NOT(ISERROR(SEARCH("Transportation",E9)))</formula>
    </cfRule>
    <cfRule type="notContainsBlanks" dxfId="125" priority="16">
      <formula>LEN(TRIM(E9))&gt;0</formula>
    </cfRule>
  </conditionalFormatting>
  <conditionalFormatting sqref="E9">
    <cfRule type="containsText" dxfId="124" priority="2" operator="containsText" text="Misc">
      <formula>NOT(ISERROR(SEARCH("Misc",E9)))</formula>
    </cfRule>
    <cfRule type="containsText" dxfId="123" priority="3" operator="containsText" text="Payment">
      <formula>NOT(ISERROR(SEARCH("Payment",E9)))</formula>
    </cfRule>
  </conditionalFormatting>
  <conditionalFormatting sqref="E5">
    <cfRule type="containsText" dxfId="122" priority="1" operator="containsText" text="Savings">
      <formula>NOT(ISERROR(SEARCH("Savings",E5)))</formula>
    </cfRule>
  </conditionalFormatting>
  <conditionalFormatting sqref="E2:E10">
    <cfRule type="containsText" dxfId="120" priority="4" operator="containsText" text="Phone">
      <formula>NOT(ISERROR(SEARCH("Phone",E2)))</formula>
    </cfRule>
    <cfRule type="containsText" dxfId="121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</vt:lpstr>
      <vt:lpstr>Jan</vt:lpstr>
      <vt:lpstr>Feb</vt:lpstr>
      <vt:lpstr>Mar</vt:lpstr>
      <vt:lpstr>Apr</vt:lpstr>
      <vt:lpstr>May</vt:lpstr>
      <vt:lpstr>Jun</vt:lpstr>
      <vt:lpstr>Jul</vt:lpstr>
      <vt:lpstr>Aug</vt:lpstr>
      <vt:lpstr>Sept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H. Scheid</dc:creator>
  <cp:lastModifiedBy>Brittany H. Scheid</cp:lastModifiedBy>
  <dcterms:created xsi:type="dcterms:W3CDTF">2019-01-06T23:34:45Z</dcterms:created>
  <dcterms:modified xsi:type="dcterms:W3CDTF">2019-11-03T17:13:24Z</dcterms:modified>
</cp:coreProperties>
</file>