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ndy/Desktop/Junuralism/hw3/"/>
    </mc:Choice>
  </mc:AlternateContent>
  <bookViews>
    <workbookView xWindow="720" yWindow="460" windowWidth="20640" windowHeight="17540"/>
  </bookViews>
  <sheets>
    <sheet name="Table 1" sheetId="1" r:id="rId1"/>
  </sheets>
  <definedNames>
    <definedName name="_xlnm._FilterDatabase" localSheetId="0" hidden="1">'Table 1'!$A$1:$J$70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F48" i="1"/>
  <c r="G48" i="1"/>
  <c r="I48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C48" i="1"/>
  <c r="E48" i="1"/>
  <c r="B48" i="1"/>
  <c r="I47" i="1"/>
  <c r="E47" i="1"/>
  <c r="J47" i="1"/>
  <c r="D47" i="1"/>
  <c r="I46" i="1"/>
  <c r="E46" i="1"/>
  <c r="J46" i="1"/>
  <c r="D46" i="1"/>
  <c r="I45" i="1"/>
  <c r="E45" i="1"/>
  <c r="J45" i="1"/>
  <c r="D45" i="1"/>
  <c r="I44" i="1"/>
  <c r="E44" i="1"/>
  <c r="J44" i="1"/>
  <c r="D44" i="1"/>
  <c r="I43" i="1"/>
  <c r="E43" i="1"/>
  <c r="J43" i="1"/>
  <c r="D43" i="1"/>
  <c r="I42" i="1"/>
  <c r="E42" i="1"/>
  <c r="J42" i="1"/>
  <c r="D42" i="1"/>
  <c r="I41" i="1"/>
  <c r="E41" i="1"/>
  <c r="J41" i="1"/>
  <c r="D41" i="1"/>
  <c r="I40" i="1"/>
  <c r="E40" i="1"/>
  <c r="J40" i="1"/>
  <c r="D40" i="1"/>
  <c r="I39" i="1"/>
  <c r="E39" i="1"/>
  <c r="J39" i="1"/>
  <c r="D39" i="1"/>
  <c r="I38" i="1"/>
  <c r="E38" i="1"/>
  <c r="J38" i="1"/>
  <c r="D38" i="1"/>
  <c r="I37" i="1"/>
  <c r="E37" i="1"/>
  <c r="J37" i="1"/>
  <c r="D37" i="1"/>
  <c r="I36" i="1"/>
  <c r="E36" i="1"/>
  <c r="J36" i="1"/>
  <c r="D36" i="1"/>
  <c r="I35" i="1"/>
  <c r="E35" i="1"/>
  <c r="J35" i="1"/>
  <c r="D35" i="1"/>
  <c r="I34" i="1"/>
  <c r="E34" i="1"/>
  <c r="J34" i="1"/>
  <c r="D34" i="1"/>
  <c r="I33" i="1"/>
  <c r="E33" i="1"/>
  <c r="J33" i="1"/>
  <c r="D33" i="1"/>
  <c r="I32" i="1"/>
  <c r="E32" i="1"/>
  <c r="J32" i="1"/>
  <c r="D32" i="1"/>
  <c r="I31" i="1"/>
  <c r="E31" i="1"/>
  <c r="J31" i="1"/>
  <c r="D31" i="1"/>
  <c r="I30" i="1"/>
  <c r="E30" i="1"/>
  <c r="J30" i="1"/>
  <c r="D30" i="1"/>
  <c r="I29" i="1"/>
  <c r="E29" i="1"/>
  <c r="J29" i="1"/>
  <c r="D29" i="1"/>
  <c r="I28" i="1"/>
  <c r="E28" i="1"/>
  <c r="J28" i="1"/>
  <c r="D28" i="1"/>
  <c r="I27" i="1"/>
  <c r="E27" i="1"/>
  <c r="J27" i="1"/>
  <c r="D27" i="1"/>
  <c r="I26" i="1"/>
  <c r="E26" i="1"/>
  <c r="J26" i="1"/>
  <c r="D26" i="1"/>
  <c r="F25" i="1"/>
  <c r="G25" i="1"/>
  <c r="H25" i="1"/>
  <c r="I25" i="1"/>
  <c r="E25" i="1"/>
  <c r="J25" i="1"/>
  <c r="C25" i="1"/>
  <c r="B25" i="1"/>
  <c r="D25" i="1"/>
</calcChain>
</file>

<file path=xl/sharedStrings.xml><?xml version="1.0" encoding="utf-8"?>
<sst xmlns="http://schemas.openxmlformats.org/spreadsheetml/2006/main" count="79" uniqueCount="77">
  <si>
    <t xml:space="preserve">New Taipei City </t>
  </si>
  <si>
    <t>Taoyuan City</t>
    <phoneticPr fontId="1" type="noConversion"/>
  </si>
  <si>
    <t>Taichung City</t>
    <phoneticPr fontId="1" type="noConversion"/>
  </si>
  <si>
    <t xml:space="preserve">Tainan City </t>
    <phoneticPr fontId="1" type="noConversion"/>
  </si>
  <si>
    <t>Kaohsiung City</t>
    <phoneticPr fontId="1" type="noConversion"/>
  </si>
  <si>
    <t xml:space="preserve">Taipei City </t>
    <phoneticPr fontId="1" type="noConversion"/>
  </si>
  <si>
    <t xml:space="preserve">Yilan County </t>
    <phoneticPr fontId="1" type="noConversion"/>
  </si>
  <si>
    <t>Hsinchu County</t>
    <phoneticPr fontId="1" type="noConversion"/>
  </si>
  <si>
    <t>Miaoli County</t>
    <phoneticPr fontId="1" type="noConversion"/>
  </si>
  <si>
    <t xml:space="preserve">Changhua County  </t>
    <phoneticPr fontId="1" type="noConversion"/>
  </si>
  <si>
    <t>Nantou County</t>
    <phoneticPr fontId="1" type="noConversion"/>
  </si>
  <si>
    <t>Yunlin County</t>
    <phoneticPr fontId="1" type="noConversion"/>
  </si>
  <si>
    <t xml:space="preserve">Chiayi County  </t>
    <phoneticPr fontId="1" type="noConversion"/>
  </si>
  <si>
    <t>Pingtung County</t>
    <phoneticPr fontId="1" type="noConversion"/>
  </si>
  <si>
    <t>Taitung County</t>
    <phoneticPr fontId="1" type="noConversion"/>
  </si>
  <si>
    <t>Hualien County</t>
    <phoneticPr fontId="1" type="noConversion"/>
  </si>
  <si>
    <t>Penghu County</t>
    <phoneticPr fontId="1" type="noConversion"/>
  </si>
  <si>
    <t>Keelung City</t>
    <phoneticPr fontId="1" type="noConversion"/>
  </si>
  <si>
    <t>Hsinchu City</t>
    <phoneticPr fontId="1" type="noConversion"/>
  </si>
  <si>
    <t>Chiayi City</t>
    <phoneticPr fontId="1" type="noConversion"/>
  </si>
  <si>
    <t>Lienchiang County</t>
    <phoneticPr fontId="1" type="noConversion"/>
  </si>
  <si>
    <t>Kinmen County</t>
    <phoneticPr fontId="1" type="noConversion"/>
  </si>
  <si>
    <t>Area</t>
    <phoneticPr fontId="1" type="noConversion"/>
  </si>
  <si>
    <t>Population</t>
    <phoneticPr fontId="1" type="noConversion"/>
  </si>
  <si>
    <t>Proportion of Aged Population</t>
    <phoneticPr fontId="1" type="noConversion"/>
  </si>
  <si>
    <t>Aged Population</t>
    <phoneticPr fontId="1" type="noConversion"/>
  </si>
  <si>
    <t>Total Beds</t>
    <phoneticPr fontId="1" type="noConversion"/>
  </si>
  <si>
    <t>Longterm Care Facilities Beds</t>
    <phoneticPr fontId="1" type="noConversion"/>
  </si>
  <si>
    <t>Nursing Home Beds</t>
    <phoneticPr fontId="1" type="noConversion"/>
  </si>
  <si>
    <t>Veterans Home Beds</t>
    <phoneticPr fontId="1" type="noConversion"/>
  </si>
  <si>
    <t>Disabled Aged Population</t>
    <phoneticPr fontId="1" type="noConversion"/>
  </si>
  <si>
    <t>Disabled Aged Beds of every millon people</t>
    <phoneticPr fontId="1" type="noConversion"/>
  </si>
  <si>
    <t>Taiwan</t>
    <phoneticPr fontId="1" type="noConversion"/>
  </si>
  <si>
    <t>Taiwan</t>
    <phoneticPr fontId="1" type="noConversion"/>
  </si>
  <si>
    <t xml:space="preserve">Taipei City </t>
    <phoneticPr fontId="1" type="noConversion"/>
  </si>
  <si>
    <t>Taoyuan City</t>
    <phoneticPr fontId="1" type="noConversion"/>
  </si>
  <si>
    <t>Taichung City</t>
    <phoneticPr fontId="1" type="noConversion"/>
  </si>
  <si>
    <t xml:space="preserve">Tainan City </t>
    <phoneticPr fontId="1" type="noConversion"/>
  </si>
  <si>
    <t>Kaohsiung City</t>
    <phoneticPr fontId="1" type="noConversion"/>
  </si>
  <si>
    <t xml:space="preserve">Yilan County </t>
    <phoneticPr fontId="1" type="noConversion"/>
  </si>
  <si>
    <t>Hsinchu County</t>
    <phoneticPr fontId="1" type="noConversion"/>
  </si>
  <si>
    <t>Miaoli County</t>
    <phoneticPr fontId="1" type="noConversion"/>
  </si>
  <si>
    <t xml:space="preserve">Changhua County  </t>
    <phoneticPr fontId="1" type="noConversion"/>
  </si>
  <si>
    <t>Nantou County</t>
    <phoneticPr fontId="1" type="noConversion"/>
  </si>
  <si>
    <t>Yunlin County</t>
    <phoneticPr fontId="1" type="noConversion"/>
  </si>
  <si>
    <t xml:space="preserve">Chiayi County  </t>
    <phoneticPr fontId="1" type="noConversion"/>
  </si>
  <si>
    <t>Pingtung County</t>
    <phoneticPr fontId="1" type="noConversion"/>
  </si>
  <si>
    <t>Taitung County</t>
    <phoneticPr fontId="1" type="noConversion"/>
  </si>
  <si>
    <t>Hualien County</t>
    <phoneticPr fontId="1" type="noConversion"/>
  </si>
  <si>
    <t>Penghu County</t>
    <phoneticPr fontId="1" type="noConversion"/>
  </si>
  <si>
    <t>Keelung City</t>
    <phoneticPr fontId="1" type="noConversion"/>
  </si>
  <si>
    <t>Hsinchu City</t>
    <phoneticPr fontId="1" type="noConversion"/>
  </si>
  <si>
    <t>Chiayi City</t>
    <phoneticPr fontId="1" type="noConversion"/>
  </si>
  <si>
    <t>Kinmen County</t>
    <phoneticPr fontId="1" type="noConversion"/>
  </si>
  <si>
    <t>Lienchiang County</t>
    <phoneticPr fontId="1" type="noConversion"/>
  </si>
  <si>
    <t>Taiwan</t>
    <phoneticPr fontId="1" type="noConversion"/>
  </si>
  <si>
    <t xml:space="preserve">Taipei City </t>
    <phoneticPr fontId="1" type="noConversion"/>
  </si>
  <si>
    <t>Taoyuan City</t>
    <phoneticPr fontId="1" type="noConversion"/>
  </si>
  <si>
    <t>Taichung City</t>
    <phoneticPr fontId="1" type="noConversion"/>
  </si>
  <si>
    <t xml:space="preserve">Tainan City </t>
    <phoneticPr fontId="1" type="noConversion"/>
  </si>
  <si>
    <t>Kaohsiung City</t>
    <phoneticPr fontId="1" type="noConversion"/>
  </si>
  <si>
    <t xml:space="preserve">Yilan County </t>
    <phoneticPr fontId="1" type="noConversion"/>
  </si>
  <si>
    <t>Hsinchu County</t>
    <phoneticPr fontId="1" type="noConversion"/>
  </si>
  <si>
    <t>Miaoli County</t>
    <phoneticPr fontId="1" type="noConversion"/>
  </si>
  <si>
    <t xml:space="preserve">Changhua County  </t>
    <phoneticPr fontId="1" type="noConversion"/>
  </si>
  <si>
    <t>Nantou County</t>
    <phoneticPr fontId="1" type="noConversion"/>
  </si>
  <si>
    <t>Yunlin County</t>
    <phoneticPr fontId="1" type="noConversion"/>
  </si>
  <si>
    <t xml:space="preserve">Chiayi County  </t>
    <phoneticPr fontId="1" type="noConversion"/>
  </si>
  <si>
    <t>Pingtung County</t>
    <phoneticPr fontId="1" type="noConversion"/>
  </si>
  <si>
    <t>Taitung County</t>
    <phoneticPr fontId="1" type="noConversion"/>
  </si>
  <si>
    <t>Hualien County</t>
    <phoneticPr fontId="1" type="noConversion"/>
  </si>
  <si>
    <t>Penghu County</t>
    <phoneticPr fontId="1" type="noConversion"/>
  </si>
  <si>
    <t>Keelung City</t>
    <phoneticPr fontId="1" type="noConversion"/>
  </si>
  <si>
    <t>Hsinchu City</t>
    <phoneticPr fontId="1" type="noConversion"/>
  </si>
  <si>
    <t>Chiayi City</t>
    <phoneticPr fontId="1" type="noConversion"/>
  </si>
  <si>
    <t>Kinmen County</t>
    <phoneticPr fontId="1" type="noConversion"/>
  </si>
  <si>
    <t>Lienchiang County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</si>
</sst>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0_);[Red]\(0.000\)"/>
    <numFmt numFmtId="177" formatCode="0.0_);[Red]\(0.0\)"/>
    <numFmt numFmtId="178" formatCode="0_);[Red]\(0\)"/>
    <numFmt numFmtId="179" formatCode="0.00_);[Red]\(0.00\)"/>
    <numFmt numFmtId="180" formatCode="_-* #,##0.00_-;\-* #,##0.00_-;_-* &quot;-&quot;??_-;_-@_-"/>
  </numFmts>
  <fonts count="7" x14ac:knownFonts="1">
    <font>
      <sz val="10"/>
      <color rgb="FF000000"/>
      <name val="Times New Roman"/>
      <charset val="204"/>
    </font>
    <font>
      <sz val="9"/>
      <name val="Times New Roman"/>
      <charset val="204"/>
    </font>
    <font>
      <sz val="11"/>
      <name val="新細明體"/>
      <family val="3"/>
      <charset val="136"/>
      <scheme val="minor"/>
    </font>
    <font>
      <sz val="11"/>
      <color rgb="FF000000"/>
      <name val="新細明體"/>
      <family val="3"/>
      <charset val="136"/>
      <scheme val="minor"/>
    </font>
    <font>
      <sz val="10"/>
      <color rgb="FF000000"/>
      <name val="Times New Roman"/>
      <charset val="204"/>
    </font>
    <font>
      <sz val="12"/>
      <name val="新細明體"/>
      <family val="1"/>
      <charset val="136"/>
    </font>
    <font>
      <sz val="11"/>
      <color theme="1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>
      <alignment vertical="center"/>
    </xf>
    <xf numFmtId="180" fontId="1" fillId="0" borderId="0" applyFont="0" applyFill="0" applyBorder="0" applyAlignment="0" applyProtection="0"/>
  </cellStyleXfs>
  <cellXfs count="33">
    <xf numFmtId="0" fontId="0" fillId="0" borderId="0" xfId="0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vertical="center" wrapText="1"/>
    </xf>
    <xf numFmtId="177" fontId="3" fillId="0" borderId="1" xfId="0" applyNumberFormat="1" applyFont="1" applyFill="1" applyBorder="1" applyAlignment="1">
      <alignment vertical="center" wrapText="1"/>
    </xf>
    <xf numFmtId="179" fontId="2" fillId="0" borderId="1" xfId="0" applyNumberFormat="1" applyFont="1" applyFill="1" applyBorder="1" applyAlignment="1">
      <alignment vertical="center" wrapText="1"/>
    </xf>
    <xf numFmtId="178" fontId="2" fillId="0" borderId="1" xfId="2" applyNumberFormat="1" applyFont="1" applyBorder="1" applyAlignment="1">
      <alignment vertical="center"/>
    </xf>
    <xf numFmtId="178" fontId="2" fillId="0" borderId="1" xfId="0" applyNumberFormat="1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176" fontId="3" fillId="0" borderId="1" xfId="1" applyNumberFormat="1" applyFont="1" applyBorder="1" applyAlignment="1" applyProtection="1">
      <alignment vertical="center"/>
    </xf>
    <xf numFmtId="178" fontId="2" fillId="0" borderId="1" xfId="3" applyNumberFormat="1" applyFont="1" applyBorder="1" applyAlignment="1">
      <alignment vertical="center" wrapText="1"/>
    </xf>
    <xf numFmtId="178" fontId="6" fillId="2" borderId="1" xfId="1" applyNumberFormat="1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vertical="center"/>
    </xf>
    <xf numFmtId="178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9" fontId="6" fillId="0" borderId="1" xfId="0" applyNumberFormat="1" applyFont="1" applyFill="1" applyBorder="1" applyAlignment="1">
      <alignment vertical="center" wrapText="1"/>
    </xf>
    <xf numFmtId="178" fontId="6" fillId="0" borderId="1" xfId="0" applyNumberFormat="1" applyFont="1" applyBorder="1" applyAlignment="1">
      <alignment vertical="center"/>
    </xf>
    <xf numFmtId="178" fontId="6" fillId="0" borderId="1" xfId="1" applyNumberFormat="1" applyFont="1" applyBorder="1" applyAlignment="1">
      <alignment vertical="center" wrapText="1"/>
    </xf>
    <xf numFmtId="177" fontId="6" fillId="0" borderId="1" xfId="0" applyNumberFormat="1" applyFont="1" applyBorder="1" applyAlignment="1">
      <alignment vertical="center"/>
    </xf>
    <xf numFmtId="179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 wrapText="1"/>
    </xf>
    <xf numFmtId="178" fontId="6" fillId="0" borderId="1" xfId="2" applyNumberFormat="1" applyFont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8" fontId="2" fillId="0" borderId="1" xfId="1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vertical="center"/>
    </xf>
    <xf numFmtId="179" fontId="3" fillId="0" borderId="1" xfId="0" applyNumberFormat="1" applyFont="1" applyFill="1" applyBorder="1" applyAlignment="1">
      <alignment vertical="center"/>
    </xf>
    <xf numFmtId="178" fontId="3" fillId="0" borderId="1" xfId="1" applyNumberFormat="1" applyFont="1" applyBorder="1" applyAlignment="1" applyProtection="1">
      <alignment vertical="center"/>
    </xf>
  </cellXfs>
  <cellStyles count="4">
    <cellStyle name="一般" xfId="0" builtinId="0"/>
    <cellStyle name="一般_92.10外籍與大陸配偶證件別及國籍別" xfId="2"/>
    <cellStyle name="千分位 5" xfId="3"/>
    <cellStyle name="逗號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126" zoomScaleNormal="126" zoomScalePageLayoutView="126" workbookViewId="0">
      <selection activeCell="H73" sqref="H73"/>
    </sheetView>
  </sheetViews>
  <sheetFormatPr baseColWidth="10" defaultColWidth="9" defaultRowHeight="14" x14ac:dyDescent="0.15"/>
  <cols>
    <col min="1" max="1" width="22.19921875" style="1" customWidth="1"/>
    <col min="2" max="2" width="14.796875" style="25" customWidth="1"/>
    <col min="3" max="3" width="14.59765625" style="25" customWidth="1"/>
    <col min="4" max="4" width="11.59765625" style="1" customWidth="1"/>
    <col min="5" max="5" width="14.3984375" style="25" customWidth="1"/>
    <col min="6" max="6" width="14" style="25" customWidth="1"/>
    <col min="7" max="7" width="11.59765625" style="25" customWidth="1"/>
    <col min="8" max="8" width="10" style="25" customWidth="1"/>
    <col min="9" max="9" width="13.19921875" style="26" customWidth="1"/>
    <col min="10" max="10" width="14.19921875" style="26" customWidth="1"/>
    <col min="11" max="16384" width="9" style="1"/>
  </cols>
  <sheetData>
    <row r="1" spans="1:10" ht="46" customHeight="1" x14ac:dyDescent="0.15">
      <c r="A1" s="2" t="s">
        <v>22</v>
      </c>
      <c r="B1" s="8" t="s">
        <v>23</v>
      </c>
      <c r="C1" s="8" t="s">
        <v>25</v>
      </c>
      <c r="D1" s="2" t="s">
        <v>24</v>
      </c>
      <c r="E1" s="8" t="s">
        <v>30</v>
      </c>
      <c r="F1" s="2" t="s">
        <v>27</v>
      </c>
      <c r="G1" s="3" t="s">
        <v>28</v>
      </c>
      <c r="H1" s="8" t="s">
        <v>29</v>
      </c>
      <c r="I1" s="9" t="s">
        <v>26</v>
      </c>
      <c r="J1" s="9" t="s">
        <v>31</v>
      </c>
    </row>
    <row r="2" spans="1:10" ht="14" customHeight="1" x14ac:dyDescent="0.15">
      <c r="A2" s="2" t="s">
        <v>32</v>
      </c>
      <c r="B2" s="3">
        <v>23539816</v>
      </c>
      <c r="C2" s="3">
        <v>3106105</v>
      </c>
      <c r="D2" s="4">
        <v>0.13200000000000001</v>
      </c>
      <c r="E2" s="3">
        <v>394475</v>
      </c>
      <c r="F2" s="3">
        <v>61082</v>
      </c>
      <c r="G2" s="3">
        <v>42603</v>
      </c>
      <c r="H2" s="3">
        <v>8230</v>
      </c>
      <c r="I2" s="3">
        <v>111915</v>
      </c>
      <c r="J2" s="5">
        <v>2837.1</v>
      </c>
    </row>
    <row r="3" spans="1:10" ht="14" customHeight="1" x14ac:dyDescent="0.15">
      <c r="A3" s="27" t="s">
        <v>0</v>
      </c>
      <c r="B3" s="3">
        <v>3979208</v>
      </c>
      <c r="C3" s="3">
        <v>465909</v>
      </c>
      <c r="D3" s="4">
        <v>0.1171</v>
      </c>
      <c r="E3" s="3">
        <v>59170</v>
      </c>
      <c r="F3" s="3">
        <v>11034</v>
      </c>
      <c r="G3" s="3">
        <v>6231</v>
      </c>
      <c r="H3" s="3">
        <v>1288</v>
      </c>
      <c r="I3" s="3">
        <v>18553</v>
      </c>
      <c r="J3" s="5">
        <v>3135.5</v>
      </c>
    </row>
    <row r="4" spans="1:10" ht="14" customHeight="1" x14ac:dyDescent="0.15">
      <c r="A4" s="27" t="s">
        <v>5</v>
      </c>
      <c r="B4" s="3">
        <v>2695704</v>
      </c>
      <c r="C4" s="3">
        <v>419130</v>
      </c>
      <c r="D4" s="4">
        <v>0.1555</v>
      </c>
      <c r="E4" s="3">
        <v>53230</v>
      </c>
      <c r="F4" s="3">
        <v>5674</v>
      </c>
      <c r="G4" s="3">
        <v>1474</v>
      </c>
      <c r="H4" s="3">
        <v>0</v>
      </c>
      <c r="I4" s="3">
        <v>7148</v>
      </c>
      <c r="J4" s="5">
        <v>1342.9</v>
      </c>
    </row>
    <row r="5" spans="1:10" ht="14" customHeight="1" x14ac:dyDescent="0.15">
      <c r="A5" s="2" t="s">
        <v>1</v>
      </c>
      <c r="B5" s="3">
        <v>2147763</v>
      </c>
      <c r="C5" s="3">
        <v>219425</v>
      </c>
      <c r="D5" s="4">
        <v>0.1022</v>
      </c>
      <c r="E5" s="3">
        <v>27867</v>
      </c>
      <c r="F5" s="3">
        <v>3704</v>
      </c>
      <c r="G5" s="3">
        <v>3892</v>
      </c>
      <c r="H5" s="3">
        <v>1346</v>
      </c>
      <c r="I5" s="3">
        <v>8942</v>
      </c>
      <c r="J5" s="5">
        <v>3208.8</v>
      </c>
    </row>
    <row r="6" spans="1:10" ht="14" customHeight="1" x14ac:dyDescent="0.15">
      <c r="A6" s="2" t="s">
        <v>2</v>
      </c>
      <c r="B6" s="3">
        <v>2767239</v>
      </c>
      <c r="C6" s="3">
        <v>301904</v>
      </c>
      <c r="D6" s="4">
        <v>0.1091</v>
      </c>
      <c r="E6" s="3">
        <v>38342</v>
      </c>
      <c r="F6" s="3">
        <v>4306</v>
      </c>
      <c r="G6" s="3">
        <v>6387</v>
      </c>
      <c r="H6" s="3">
        <v>0</v>
      </c>
      <c r="I6" s="3">
        <v>10693</v>
      </c>
      <c r="J6" s="5">
        <v>2788.9</v>
      </c>
    </row>
    <row r="7" spans="1:10" ht="14" customHeight="1" x14ac:dyDescent="0.15">
      <c r="A7" s="2" t="s">
        <v>3</v>
      </c>
      <c r="B7" s="3">
        <v>1886033</v>
      </c>
      <c r="C7" s="3">
        <v>259701</v>
      </c>
      <c r="D7" s="4">
        <v>0.13769999999999999</v>
      </c>
      <c r="E7" s="3">
        <v>32982</v>
      </c>
      <c r="F7" s="3">
        <v>5951</v>
      </c>
      <c r="G7" s="3">
        <v>5381</v>
      </c>
      <c r="H7" s="3">
        <v>1091</v>
      </c>
      <c r="I7" s="3">
        <v>12423</v>
      </c>
      <c r="J7" s="5">
        <v>3766.6</v>
      </c>
    </row>
    <row r="8" spans="1:10" ht="14" customHeight="1" x14ac:dyDescent="0.15">
      <c r="A8" s="2" t="s">
        <v>4</v>
      </c>
      <c r="B8" s="3">
        <v>2779371</v>
      </c>
      <c r="C8" s="3">
        <v>373604</v>
      </c>
      <c r="D8" s="4">
        <v>0.13439999999999999</v>
      </c>
      <c r="E8" s="3">
        <v>47448</v>
      </c>
      <c r="F8" s="3">
        <v>8007</v>
      </c>
      <c r="G8" s="3">
        <v>4861</v>
      </c>
      <c r="H8" s="3">
        <v>1324</v>
      </c>
      <c r="I8" s="3">
        <v>14192</v>
      </c>
      <c r="J8" s="5">
        <v>2991.1</v>
      </c>
    </row>
    <row r="9" spans="1:10" ht="14" customHeight="1" x14ac:dyDescent="0.15">
      <c r="A9" s="2" t="s">
        <v>6</v>
      </c>
      <c r="B9" s="3">
        <v>457538</v>
      </c>
      <c r="C9" s="3">
        <v>67808</v>
      </c>
      <c r="D9" s="4">
        <v>0.1482</v>
      </c>
      <c r="E9" s="3">
        <v>8612</v>
      </c>
      <c r="F9" s="3">
        <v>2323</v>
      </c>
      <c r="G9" s="3">
        <v>550</v>
      </c>
      <c r="H9" s="3">
        <v>0</v>
      </c>
      <c r="I9" s="3">
        <v>2873</v>
      </c>
      <c r="J9" s="5">
        <v>3336.2</v>
      </c>
    </row>
    <row r="10" spans="1:10" ht="14" customHeight="1" x14ac:dyDescent="0.15">
      <c r="A10" s="2" t="s">
        <v>7</v>
      </c>
      <c r="B10" s="3">
        <v>547481</v>
      </c>
      <c r="C10" s="3">
        <v>64040</v>
      </c>
      <c r="D10" s="4">
        <v>0.11700000000000001</v>
      </c>
      <c r="E10" s="3">
        <v>8133</v>
      </c>
      <c r="F10" s="3">
        <v>1191</v>
      </c>
      <c r="G10" s="3">
        <v>1210</v>
      </c>
      <c r="H10" s="3">
        <v>0</v>
      </c>
      <c r="I10" s="3">
        <v>2401</v>
      </c>
      <c r="J10" s="5">
        <v>2952.1</v>
      </c>
    </row>
    <row r="11" spans="1:10" ht="14" customHeight="1" x14ac:dyDescent="0.15">
      <c r="A11" s="2" t="s">
        <v>8</v>
      </c>
      <c r="B11" s="3">
        <v>559189</v>
      </c>
      <c r="C11" s="3">
        <v>82771</v>
      </c>
      <c r="D11" s="4">
        <v>0.14799999999999999</v>
      </c>
      <c r="E11" s="3">
        <v>10512</v>
      </c>
      <c r="F11" s="3">
        <v>1058</v>
      </c>
      <c r="G11" s="3">
        <v>639</v>
      </c>
      <c r="H11" s="3">
        <v>0</v>
      </c>
      <c r="I11" s="3">
        <v>1697</v>
      </c>
      <c r="J11" s="5">
        <v>1614.4</v>
      </c>
    </row>
    <row r="12" spans="1:10" ht="14" customHeight="1" x14ac:dyDescent="0.15">
      <c r="A12" s="2" t="s">
        <v>9</v>
      </c>
      <c r="B12" s="3">
        <v>1287146</v>
      </c>
      <c r="C12" s="3">
        <v>182962</v>
      </c>
      <c r="D12" s="4">
        <v>0.1421</v>
      </c>
      <c r="E12" s="3">
        <v>23236</v>
      </c>
      <c r="F12" s="3">
        <v>3431</v>
      </c>
      <c r="G12" s="3">
        <v>3558</v>
      </c>
      <c r="H12" s="3">
        <v>810</v>
      </c>
      <c r="I12" s="3">
        <v>7799</v>
      </c>
      <c r="J12" s="5">
        <v>3356.4</v>
      </c>
    </row>
    <row r="13" spans="1:10" ht="14" customHeight="1" x14ac:dyDescent="0.15">
      <c r="A13" s="2" t="s">
        <v>10</v>
      </c>
      <c r="B13" s="3">
        <v>505163</v>
      </c>
      <c r="C13" s="3">
        <v>80135</v>
      </c>
      <c r="D13" s="4">
        <v>0.15859999999999999</v>
      </c>
      <c r="E13" s="3">
        <v>10177</v>
      </c>
      <c r="F13" s="3">
        <v>1404</v>
      </c>
      <c r="G13" s="3">
        <v>1494</v>
      </c>
      <c r="H13" s="3">
        <v>0</v>
      </c>
      <c r="I13" s="3">
        <v>2898</v>
      </c>
      <c r="J13" s="5">
        <v>2847.6</v>
      </c>
    </row>
    <row r="14" spans="1:10" ht="14" customHeight="1" x14ac:dyDescent="0.15">
      <c r="A14" s="2" t="s">
        <v>11</v>
      </c>
      <c r="B14" s="3">
        <v>694873</v>
      </c>
      <c r="C14" s="3">
        <v>118764</v>
      </c>
      <c r="D14" s="4">
        <v>0.1709</v>
      </c>
      <c r="E14" s="3">
        <v>15083</v>
      </c>
      <c r="F14" s="3">
        <v>2001</v>
      </c>
      <c r="G14" s="3">
        <v>920</v>
      </c>
      <c r="H14" s="3">
        <v>401</v>
      </c>
      <c r="I14" s="3">
        <v>3322</v>
      </c>
      <c r="J14" s="5">
        <v>2202.5</v>
      </c>
    </row>
    <row r="15" spans="1:10" ht="14" customHeight="1" x14ac:dyDescent="0.15">
      <c r="A15" s="2" t="s">
        <v>12</v>
      </c>
      <c r="B15" s="3">
        <v>515320</v>
      </c>
      <c r="C15" s="3">
        <v>92234</v>
      </c>
      <c r="D15" s="4">
        <v>0.17899999999999999</v>
      </c>
      <c r="E15" s="3">
        <v>11714</v>
      </c>
      <c r="F15" s="3">
        <v>1275</v>
      </c>
      <c r="G15" s="3">
        <v>1149</v>
      </c>
      <c r="H15" s="3">
        <v>0</v>
      </c>
      <c r="I15" s="3">
        <v>2424</v>
      </c>
      <c r="J15" s="5">
        <v>2069.4</v>
      </c>
    </row>
    <row r="16" spans="1:10" ht="14" customHeight="1" x14ac:dyDescent="0.15">
      <c r="A16" s="2" t="s">
        <v>13</v>
      </c>
      <c r="B16" s="3">
        <v>835792</v>
      </c>
      <c r="C16" s="3">
        <v>127016</v>
      </c>
      <c r="D16" s="4">
        <v>0.152</v>
      </c>
      <c r="E16" s="3">
        <v>16131</v>
      </c>
      <c r="F16" s="3">
        <v>3376</v>
      </c>
      <c r="G16" s="3">
        <v>1675</v>
      </c>
      <c r="H16" s="3">
        <v>468</v>
      </c>
      <c r="I16" s="3">
        <v>5519</v>
      </c>
      <c r="J16" s="5">
        <v>3421.4</v>
      </c>
    </row>
    <row r="17" spans="1:10" ht="14" customHeight="1" x14ac:dyDescent="0.15">
      <c r="A17" s="2" t="s">
        <v>14</v>
      </c>
      <c r="B17" s="3">
        <v>220802</v>
      </c>
      <c r="C17" s="3">
        <v>33060</v>
      </c>
      <c r="D17" s="4">
        <v>0.1497</v>
      </c>
      <c r="E17" s="3">
        <v>4199</v>
      </c>
      <c r="F17" s="3">
        <v>730</v>
      </c>
      <c r="G17" s="3">
        <v>377</v>
      </c>
      <c r="H17" s="3">
        <v>448</v>
      </c>
      <c r="I17" s="3">
        <v>1555</v>
      </c>
      <c r="J17" s="5">
        <v>3703.6</v>
      </c>
    </row>
    <row r="18" spans="1:10" ht="14" customHeight="1" x14ac:dyDescent="0.15">
      <c r="A18" s="2" t="s">
        <v>15</v>
      </c>
      <c r="B18" s="3">
        <v>330911</v>
      </c>
      <c r="C18" s="3">
        <v>48649</v>
      </c>
      <c r="D18" s="4">
        <v>0.14699999999999999</v>
      </c>
      <c r="E18" s="3">
        <v>6178</v>
      </c>
      <c r="F18" s="3">
        <v>1183</v>
      </c>
      <c r="G18" s="3">
        <v>475</v>
      </c>
      <c r="H18" s="3">
        <v>480</v>
      </c>
      <c r="I18" s="3">
        <v>2138</v>
      </c>
      <c r="J18" s="5">
        <v>3460.4</v>
      </c>
    </row>
    <row r="19" spans="1:10" ht="14" customHeight="1" x14ac:dyDescent="0.15">
      <c r="A19" s="2" t="s">
        <v>16</v>
      </c>
      <c r="B19" s="3">
        <v>103263</v>
      </c>
      <c r="C19" s="3">
        <v>15579</v>
      </c>
      <c r="D19" s="4">
        <v>0.15090000000000001</v>
      </c>
      <c r="E19" s="3">
        <v>1979</v>
      </c>
      <c r="F19" s="3">
        <v>155</v>
      </c>
      <c r="G19" s="3">
        <v>139</v>
      </c>
      <c r="H19" s="3">
        <v>0</v>
      </c>
      <c r="I19" s="3">
        <v>294</v>
      </c>
      <c r="J19" s="5">
        <v>1485.9</v>
      </c>
    </row>
    <row r="20" spans="1:10" ht="14" customHeight="1" x14ac:dyDescent="0.15">
      <c r="A20" s="2" t="s">
        <v>17</v>
      </c>
      <c r="B20" s="3">
        <v>372100</v>
      </c>
      <c r="C20" s="3">
        <v>51949</v>
      </c>
      <c r="D20" s="4">
        <v>0.1396</v>
      </c>
      <c r="E20" s="3">
        <v>6598</v>
      </c>
      <c r="F20" s="3">
        <v>1908</v>
      </c>
      <c r="G20" s="3">
        <v>571</v>
      </c>
      <c r="H20" s="3">
        <v>0</v>
      </c>
      <c r="I20" s="3">
        <v>2479</v>
      </c>
      <c r="J20" s="5">
        <v>3757.5</v>
      </c>
    </row>
    <row r="21" spans="1:10" ht="14" customHeight="1" x14ac:dyDescent="0.15">
      <c r="A21" s="2" t="s">
        <v>18</v>
      </c>
      <c r="B21" s="3">
        <v>437337</v>
      </c>
      <c r="C21" s="3">
        <v>48141</v>
      </c>
      <c r="D21" s="4">
        <v>0.1101</v>
      </c>
      <c r="E21" s="3">
        <v>6114</v>
      </c>
      <c r="F21" s="3">
        <v>639</v>
      </c>
      <c r="G21" s="3">
        <v>289</v>
      </c>
      <c r="H21" s="3">
        <v>574</v>
      </c>
      <c r="I21" s="3">
        <v>1502</v>
      </c>
      <c r="J21" s="5">
        <v>2456.6999999999998</v>
      </c>
    </row>
    <row r="22" spans="1:10" ht="14" customHeight="1" x14ac:dyDescent="0.15">
      <c r="A22" s="2" t="s">
        <v>19</v>
      </c>
      <c r="B22" s="3">
        <v>269874</v>
      </c>
      <c r="C22" s="3">
        <v>36268</v>
      </c>
      <c r="D22" s="4">
        <v>0.13439999999999999</v>
      </c>
      <c r="E22" s="3">
        <v>4606</v>
      </c>
      <c r="F22" s="3">
        <v>1404</v>
      </c>
      <c r="G22" s="3">
        <v>1321</v>
      </c>
      <c r="H22" s="3">
        <v>0</v>
      </c>
      <c r="I22" s="3">
        <v>2725</v>
      </c>
      <c r="J22" s="5">
        <v>5916.2</v>
      </c>
    </row>
    <row r="23" spans="1:10" ht="14" customHeight="1" x14ac:dyDescent="0.15">
      <c r="A23" s="2" t="s">
        <v>21</v>
      </c>
      <c r="B23" s="3">
        <v>135114</v>
      </c>
      <c r="C23" s="3">
        <v>15769</v>
      </c>
      <c r="D23" s="4">
        <v>0.1167</v>
      </c>
      <c r="E23" s="3">
        <v>2003</v>
      </c>
      <c r="F23" s="3">
        <v>294</v>
      </c>
      <c r="G23" s="3">
        <v>0</v>
      </c>
      <c r="H23" s="3">
        <v>0</v>
      </c>
      <c r="I23" s="3">
        <v>294</v>
      </c>
      <c r="J23" s="5">
        <v>1468</v>
      </c>
    </row>
    <row r="24" spans="1:10" ht="14" customHeight="1" x14ac:dyDescent="0.15">
      <c r="A24" s="2" t="s">
        <v>20</v>
      </c>
      <c r="B24" s="3">
        <v>12595</v>
      </c>
      <c r="C24" s="3">
        <v>1287</v>
      </c>
      <c r="D24" s="4">
        <v>0.1022</v>
      </c>
      <c r="E24" s="3">
        <v>163</v>
      </c>
      <c r="F24" s="3">
        <v>34</v>
      </c>
      <c r="G24" s="3">
        <v>10</v>
      </c>
      <c r="H24" s="3">
        <v>0</v>
      </c>
      <c r="I24" s="3">
        <v>44</v>
      </c>
      <c r="J24" s="5">
        <v>2692</v>
      </c>
    </row>
    <row r="25" spans="1:10" x14ac:dyDescent="0.15">
      <c r="A25" s="6" t="s">
        <v>33</v>
      </c>
      <c r="B25" s="7">
        <f>SUM(B26:B47)</f>
        <v>23492074</v>
      </c>
      <c r="C25" s="7">
        <f>SUM(C26:C47)</f>
        <v>2938579</v>
      </c>
      <c r="D25" s="10">
        <f>C25/B25</f>
        <v>0.1250881041835642</v>
      </c>
      <c r="E25" s="28">
        <f>SUM(E26:E47)</f>
        <v>481926.95600000006</v>
      </c>
      <c r="F25" s="28">
        <f>SUM(F26:F47)</f>
        <v>59869</v>
      </c>
      <c r="G25" s="29">
        <f>SUM(G26:G47)</f>
        <v>37032</v>
      </c>
      <c r="H25" s="30">
        <f>SUM(H26:H47)</f>
        <v>7841</v>
      </c>
      <c r="I25" s="14">
        <f t="shared" ref="I25:I70" si="0">F25+G25+H25</f>
        <v>104742</v>
      </c>
      <c r="J25" s="15">
        <f t="shared" ref="J25:J47" si="1">I25/E25*10000</f>
        <v>2173.3999041962697</v>
      </c>
    </row>
    <row r="26" spans="1:10" x14ac:dyDescent="0.15">
      <c r="A26" s="31" t="s">
        <v>0</v>
      </c>
      <c r="B26" s="7">
        <v>3970644</v>
      </c>
      <c r="C26" s="7">
        <v>429175</v>
      </c>
      <c r="D26" s="10">
        <f t="shared" ref="D26:D47" si="2">C26/B26</f>
        <v>0.10808700049664488</v>
      </c>
      <c r="E26" s="32">
        <f>C26*0.164</f>
        <v>70384.7</v>
      </c>
      <c r="F26" s="11">
        <v>11006</v>
      </c>
      <c r="G26" s="12">
        <v>6052</v>
      </c>
      <c r="H26" s="13">
        <v>803</v>
      </c>
      <c r="I26" s="14">
        <f t="shared" si="0"/>
        <v>17861</v>
      </c>
      <c r="J26" s="15">
        <f t="shared" si="1"/>
        <v>2537.625364603387</v>
      </c>
    </row>
    <row r="27" spans="1:10" x14ac:dyDescent="0.15">
      <c r="A27" s="31" t="s">
        <v>34</v>
      </c>
      <c r="B27" s="7">
        <v>2704810</v>
      </c>
      <c r="C27" s="7">
        <v>399182</v>
      </c>
      <c r="D27" s="10">
        <f t="shared" si="2"/>
        <v>0.14758227010399991</v>
      </c>
      <c r="E27" s="32">
        <f t="shared" ref="E27:E47" si="3">C27*0.164</f>
        <v>65465.848000000005</v>
      </c>
      <c r="F27" s="11">
        <v>5673</v>
      </c>
      <c r="G27" s="12">
        <v>1246</v>
      </c>
      <c r="H27" s="13">
        <v>0</v>
      </c>
      <c r="I27" s="14">
        <f t="shared" si="0"/>
        <v>6919</v>
      </c>
      <c r="J27" s="15">
        <f t="shared" si="1"/>
        <v>1056.8869435556687</v>
      </c>
    </row>
    <row r="28" spans="1:10" x14ac:dyDescent="0.15">
      <c r="A28" s="6" t="s">
        <v>35</v>
      </c>
      <c r="B28" s="7">
        <v>2105780</v>
      </c>
      <c r="C28" s="7">
        <v>203630</v>
      </c>
      <c r="D28" s="10">
        <f t="shared" si="2"/>
        <v>9.670051002478891E-2</v>
      </c>
      <c r="E28" s="32">
        <f t="shared" si="3"/>
        <v>33395.32</v>
      </c>
      <c r="F28" s="11">
        <v>3464</v>
      </c>
      <c r="G28" s="12">
        <v>2787</v>
      </c>
      <c r="H28" s="13">
        <v>1448</v>
      </c>
      <c r="I28" s="14">
        <f t="shared" si="0"/>
        <v>7699</v>
      </c>
      <c r="J28" s="15">
        <f t="shared" si="1"/>
        <v>2305.4128542562253</v>
      </c>
    </row>
    <row r="29" spans="1:10" x14ac:dyDescent="0.15">
      <c r="A29" s="6" t="s">
        <v>36</v>
      </c>
      <c r="B29" s="7">
        <v>2744445</v>
      </c>
      <c r="C29" s="7">
        <v>282316</v>
      </c>
      <c r="D29" s="10">
        <f t="shared" si="2"/>
        <v>0.10286815731413819</v>
      </c>
      <c r="E29" s="32">
        <f t="shared" si="3"/>
        <v>46299.824000000001</v>
      </c>
      <c r="F29" s="11">
        <v>4176</v>
      </c>
      <c r="G29" s="12">
        <v>5675</v>
      </c>
      <c r="H29" s="13">
        <v>0</v>
      </c>
      <c r="I29" s="14">
        <f t="shared" si="0"/>
        <v>9851</v>
      </c>
      <c r="J29" s="15">
        <f t="shared" si="1"/>
        <v>2127.6538761788811</v>
      </c>
    </row>
    <row r="30" spans="1:10" x14ac:dyDescent="0.15">
      <c r="A30" s="6" t="s">
        <v>37</v>
      </c>
      <c r="B30" s="7">
        <v>1885541</v>
      </c>
      <c r="C30" s="7">
        <v>246794</v>
      </c>
      <c r="D30" s="10">
        <f t="shared" si="2"/>
        <v>0.13088763384089766</v>
      </c>
      <c r="E30" s="32">
        <f t="shared" si="3"/>
        <v>40474.216</v>
      </c>
      <c r="F30" s="11">
        <v>5487</v>
      </c>
      <c r="G30" s="12">
        <v>4548</v>
      </c>
      <c r="H30" s="13">
        <v>1055</v>
      </c>
      <c r="I30" s="14">
        <f t="shared" si="0"/>
        <v>11090</v>
      </c>
      <c r="J30" s="15">
        <f t="shared" si="1"/>
        <v>2740.0160141458946</v>
      </c>
    </row>
    <row r="31" spans="1:10" x14ac:dyDescent="0.15">
      <c r="A31" s="6" t="s">
        <v>38</v>
      </c>
      <c r="B31" s="7">
        <v>2778918</v>
      </c>
      <c r="C31" s="7">
        <v>350448</v>
      </c>
      <c r="D31" s="10">
        <f t="shared" si="2"/>
        <v>0.12610951456646075</v>
      </c>
      <c r="E31" s="32">
        <f t="shared" si="3"/>
        <v>57473.472000000002</v>
      </c>
      <c r="F31" s="11">
        <v>7579</v>
      </c>
      <c r="G31" s="12">
        <v>4338</v>
      </c>
      <c r="H31" s="13">
        <v>1324</v>
      </c>
      <c r="I31" s="14">
        <f t="shared" si="0"/>
        <v>13241</v>
      </c>
      <c r="J31" s="15">
        <f t="shared" si="1"/>
        <v>2303.8455028434682</v>
      </c>
    </row>
    <row r="32" spans="1:10" x14ac:dyDescent="0.15">
      <c r="A32" s="6" t="s">
        <v>39</v>
      </c>
      <c r="B32" s="7">
        <v>458117</v>
      </c>
      <c r="C32" s="7">
        <v>65178</v>
      </c>
      <c r="D32" s="10">
        <f t="shared" si="2"/>
        <v>0.14227369864030368</v>
      </c>
      <c r="E32" s="32">
        <f t="shared" si="3"/>
        <v>10689.192000000001</v>
      </c>
      <c r="F32" s="11">
        <v>2361</v>
      </c>
      <c r="G32" s="12">
        <v>473</v>
      </c>
      <c r="H32" s="13">
        <v>0</v>
      </c>
      <c r="I32" s="14">
        <f t="shared" si="0"/>
        <v>2834</v>
      </c>
      <c r="J32" s="15">
        <f t="shared" si="1"/>
        <v>2651.2761675531692</v>
      </c>
    </row>
    <row r="33" spans="1:10" x14ac:dyDescent="0.15">
      <c r="A33" s="6" t="s">
        <v>40</v>
      </c>
      <c r="B33" s="7">
        <v>542042</v>
      </c>
      <c r="C33" s="7">
        <v>61960</v>
      </c>
      <c r="D33" s="10">
        <f t="shared" si="2"/>
        <v>0.11430848532032573</v>
      </c>
      <c r="E33" s="32">
        <f t="shared" si="3"/>
        <v>10161.44</v>
      </c>
      <c r="F33" s="11">
        <v>1190</v>
      </c>
      <c r="G33" s="12">
        <v>976</v>
      </c>
      <c r="H33" s="13">
        <v>0</v>
      </c>
      <c r="I33" s="14">
        <f t="shared" si="0"/>
        <v>2166</v>
      </c>
      <c r="J33" s="15">
        <f t="shared" si="1"/>
        <v>2131.5876489946304</v>
      </c>
    </row>
    <row r="34" spans="1:10" x14ac:dyDescent="0.15">
      <c r="A34" s="6" t="s">
        <v>41</v>
      </c>
      <c r="B34" s="7">
        <v>563912</v>
      </c>
      <c r="C34" s="7">
        <v>80544</v>
      </c>
      <c r="D34" s="10">
        <f t="shared" si="2"/>
        <v>0.1428307962944573</v>
      </c>
      <c r="E34" s="32">
        <f t="shared" si="3"/>
        <v>13209.216</v>
      </c>
      <c r="F34" s="11">
        <v>1084</v>
      </c>
      <c r="G34" s="12">
        <v>619</v>
      </c>
      <c r="H34" s="13">
        <v>0</v>
      </c>
      <c r="I34" s="14">
        <f t="shared" si="0"/>
        <v>1703</v>
      </c>
      <c r="J34" s="15">
        <f t="shared" si="1"/>
        <v>1289.2513832766456</v>
      </c>
    </row>
    <row r="35" spans="1:10" x14ac:dyDescent="0.15">
      <c r="A35" s="6" t="s">
        <v>42</v>
      </c>
      <c r="B35" s="7">
        <v>1289072</v>
      </c>
      <c r="C35" s="7">
        <v>175785</v>
      </c>
      <c r="D35" s="10">
        <f t="shared" si="2"/>
        <v>0.136365540481835</v>
      </c>
      <c r="E35" s="32">
        <f t="shared" si="3"/>
        <v>28828.74</v>
      </c>
      <c r="F35" s="11">
        <v>3498</v>
      </c>
      <c r="G35" s="12">
        <v>2848</v>
      </c>
      <c r="H35" s="13">
        <v>840</v>
      </c>
      <c r="I35" s="14">
        <f t="shared" si="0"/>
        <v>7186</v>
      </c>
      <c r="J35" s="15">
        <f t="shared" si="1"/>
        <v>2492.6514304822199</v>
      </c>
    </row>
    <row r="36" spans="1:10" x14ac:dyDescent="0.15">
      <c r="A36" s="6" t="s">
        <v>43</v>
      </c>
      <c r="B36" s="7">
        <v>509490</v>
      </c>
      <c r="C36" s="7">
        <v>77509</v>
      </c>
      <c r="D36" s="10">
        <f t="shared" si="2"/>
        <v>0.15213056193448352</v>
      </c>
      <c r="E36" s="32">
        <f t="shared" si="3"/>
        <v>12711.476000000001</v>
      </c>
      <c r="F36" s="11">
        <v>1537</v>
      </c>
      <c r="G36" s="12">
        <v>1229</v>
      </c>
      <c r="H36" s="13">
        <v>0</v>
      </c>
      <c r="I36" s="14">
        <f t="shared" si="0"/>
        <v>2766</v>
      </c>
      <c r="J36" s="15">
        <f t="shared" si="1"/>
        <v>2175.9864865417676</v>
      </c>
    </row>
    <row r="37" spans="1:10" x14ac:dyDescent="0.15">
      <c r="A37" s="6" t="s">
        <v>44</v>
      </c>
      <c r="B37" s="7">
        <v>699633</v>
      </c>
      <c r="C37" s="7">
        <v>115214</v>
      </c>
      <c r="D37" s="10">
        <f t="shared" si="2"/>
        <v>0.1646777667720076</v>
      </c>
      <c r="E37" s="32">
        <f t="shared" si="3"/>
        <v>18895.096000000001</v>
      </c>
      <c r="F37" s="11">
        <v>1908</v>
      </c>
      <c r="G37" s="12">
        <v>742</v>
      </c>
      <c r="H37" s="13">
        <v>401</v>
      </c>
      <c r="I37" s="14">
        <f t="shared" si="0"/>
        <v>3051</v>
      </c>
      <c r="J37" s="15">
        <f t="shared" si="1"/>
        <v>1614.7046831622342</v>
      </c>
    </row>
    <row r="38" spans="1:10" x14ac:dyDescent="0.15">
      <c r="A38" s="6" t="s">
        <v>45</v>
      </c>
      <c r="B38" s="7">
        <v>519839</v>
      </c>
      <c r="C38" s="7">
        <v>89843</v>
      </c>
      <c r="D38" s="10">
        <f t="shared" si="2"/>
        <v>0.17282851036570937</v>
      </c>
      <c r="E38" s="32">
        <f t="shared" si="3"/>
        <v>14734.252</v>
      </c>
      <c r="F38" s="11">
        <v>1226</v>
      </c>
      <c r="G38" s="12">
        <v>1049</v>
      </c>
      <c r="H38" s="13">
        <v>0</v>
      </c>
      <c r="I38" s="14">
        <f t="shared" si="0"/>
        <v>2275</v>
      </c>
      <c r="J38" s="15">
        <f t="shared" si="1"/>
        <v>1544.0213727849912</v>
      </c>
    </row>
    <row r="39" spans="1:10" x14ac:dyDescent="0.15">
      <c r="A39" s="6" t="s">
        <v>46</v>
      </c>
      <c r="B39" s="7">
        <v>841253</v>
      </c>
      <c r="C39" s="7">
        <v>121896</v>
      </c>
      <c r="D39" s="10">
        <f t="shared" si="2"/>
        <v>0.14489814597986575</v>
      </c>
      <c r="E39" s="32">
        <f t="shared" si="3"/>
        <v>19990.944</v>
      </c>
      <c r="F39" s="11">
        <v>3394</v>
      </c>
      <c r="G39" s="12">
        <v>1557</v>
      </c>
      <c r="H39" s="13">
        <v>468</v>
      </c>
      <c r="I39" s="14">
        <f t="shared" si="0"/>
        <v>5419</v>
      </c>
      <c r="J39" s="15">
        <f t="shared" si="1"/>
        <v>2710.7274173745873</v>
      </c>
    </row>
    <row r="40" spans="1:10" x14ac:dyDescent="0.15">
      <c r="A40" s="6" t="s">
        <v>47</v>
      </c>
      <c r="B40" s="7">
        <v>222452</v>
      </c>
      <c r="C40" s="7">
        <v>32084</v>
      </c>
      <c r="D40" s="10">
        <f t="shared" si="2"/>
        <v>0.14422886735115889</v>
      </c>
      <c r="E40" s="32">
        <f t="shared" si="3"/>
        <v>5261.7759999999998</v>
      </c>
      <c r="F40" s="11">
        <v>730</v>
      </c>
      <c r="G40" s="12">
        <v>311</v>
      </c>
      <c r="H40" s="13">
        <v>448</v>
      </c>
      <c r="I40" s="14">
        <f t="shared" si="0"/>
        <v>1489</v>
      </c>
      <c r="J40" s="15">
        <f t="shared" si="1"/>
        <v>2829.8430035790193</v>
      </c>
    </row>
    <row r="41" spans="1:10" x14ac:dyDescent="0.15">
      <c r="A41" s="6" t="s">
        <v>48</v>
      </c>
      <c r="B41" s="7">
        <v>331945</v>
      </c>
      <c r="C41" s="7">
        <v>46701</v>
      </c>
      <c r="D41" s="10">
        <f t="shared" si="2"/>
        <v>0.14068896955820995</v>
      </c>
      <c r="E41" s="32">
        <f t="shared" si="3"/>
        <v>7658.9639999999999</v>
      </c>
      <c r="F41" s="11">
        <v>1183</v>
      </c>
      <c r="G41" s="12">
        <v>404</v>
      </c>
      <c r="H41" s="13">
        <v>480</v>
      </c>
      <c r="I41" s="14">
        <f t="shared" si="0"/>
        <v>2067</v>
      </c>
      <c r="J41" s="15">
        <f t="shared" si="1"/>
        <v>2698.7984275680105</v>
      </c>
    </row>
    <row r="42" spans="1:10" x14ac:dyDescent="0.15">
      <c r="A42" s="6" t="s">
        <v>49</v>
      </c>
      <c r="B42" s="7">
        <v>102304</v>
      </c>
      <c r="C42" s="7">
        <v>15108</v>
      </c>
      <c r="D42" s="10">
        <f t="shared" si="2"/>
        <v>0.14767751016578043</v>
      </c>
      <c r="E42" s="32">
        <f t="shared" si="3"/>
        <v>2477.712</v>
      </c>
      <c r="F42" s="11">
        <v>155</v>
      </c>
      <c r="G42" s="12">
        <v>139</v>
      </c>
      <c r="H42" s="13">
        <v>0</v>
      </c>
      <c r="I42" s="14">
        <f t="shared" si="0"/>
        <v>294</v>
      </c>
      <c r="J42" s="15">
        <f t="shared" si="1"/>
        <v>1186.5785854045992</v>
      </c>
    </row>
    <row r="43" spans="1:10" x14ac:dyDescent="0.15">
      <c r="A43" s="6" t="s">
        <v>50</v>
      </c>
      <c r="B43" s="7">
        <v>372105</v>
      </c>
      <c r="C43" s="7">
        <v>49134</v>
      </c>
      <c r="D43" s="10">
        <f t="shared" si="2"/>
        <v>0.13204337485387188</v>
      </c>
      <c r="E43" s="32">
        <f t="shared" si="3"/>
        <v>8057.9760000000006</v>
      </c>
      <c r="F43" s="11">
        <v>1904</v>
      </c>
      <c r="G43" s="12">
        <v>505</v>
      </c>
      <c r="H43" s="13">
        <v>0</v>
      </c>
      <c r="I43" s="14">
        <f t="shared" si="0"/>
        <v>2409</v>
      </c>
      <c r="J43" s="15">
        <f t="shared" si="1"/>
        <v>2989.5844812642777</v>
      </c>
    </row>
    <row r="44" spans="1:10" x14ac:dyDescent="0.15">
      <c r="A44" s="6" t="s">
        <v>51</v>
      </c>
      <c r="B44" s="7">
        <v>434060</v>
      </c>
      <c r="C44" s="7">
        <v>45572</v>
      </c>
      <c r="D44" s="10">
        <f t="shared" si="2"/>
        <v>0.10499009353545592</v>
      </c>
      <c r="E44" s="32">
        <f t="shared" si="3"/>
        <v>7473.808</v>
      </c>
      <c r="F44" s="11">
        <v>574</v>
      </c>
      <c r="G44" s="12">
        <v>267</v>
      </c>
      <c r="H44" s="13">
        <v>574</v>
      </c>
      <c r="I44" s="14">
        <f t="shared" si="0"/>
        <v>1415</v>
      </c>
      <c r="J44" s="15">
        <f t="shared" si="1"/>
        <v>1893.2785000631538</v>
      </c>
    </row>
    <row r="45" spans="1:10" x14ac:dyDescent="0.15">
      <c r="A45" s="6" t="s">
        <v>52</v>
      </c>
      <c r="B45" s="7">
        <v>270366</v>
      </c>
      <c r="C45" s="7">
        <v>34434</v>
      </c>
      <c r="D45" s="10">
        <f t="shared" si="2"/>
        <v>0.12736068884401144</v>
      </c>
      <c r="E45" s="32">
        <f t="shared" si="3"/>
        <v>5647.1760000000004</v>
      </c>
      <c r="F45" s="11">
        <v>1412</v>
      </c>
      <c r="G45" s="12">
        <v>1262</v>
      </c>
      <c r="H45" s="13">
        <v>0</v>
      </c>
      <c r="I45" s="14">
        <f t="shared" si="0"/>
        <v>2674</v>
      </c>
      <c r="J45" s="15">
        <f t="shared" si="1"/>
        <v>4735.1100797991776</v>
      </c>
    </row>
    <row r="46" spans="1:10" x14ac:dyDescent="0.15">
      <c r="A46" s="6" t="s">
        <v>53</v>
      </c>
      <c r="B46" s="7">
        <v>132799</v>
      </c>
      <c r="C46" s="7">
        <v>14841</v>
      </c>
      <c r="D46" s="10">
        <f t="shared" si="2"/>
        <v>0.11175535960361148</v>
      </c>
      <c r="E46" s="32">
        <f t="shared" si="3"/>
        <v>2433.924</v>
      </c>
      <c r="F46" s="11">
        <v>294</v>
      </c>
      <c r="G46" s="12">
        <v>0</v>
      </c>
      <c r="H46" s="13">
        <v>0</v>
      </c>
      <c r="I46" s="14">
        <f t="shared" si="0"/>
        <v>294</v>
      </c>
      <c r="J46" s="15">
        <f t="shared" si="1"/>
        <v>1207.925966464031</v>
      </c>
    </row>
    <row r="47" spans="1:10" x14ac:dyDescent="0.15">
      <c r="A47" s="6" t="s">
        <v>54</v>
      </c>
      <c r="B47" s="7">
        <v>12547</v>
      </c>
      <c r="C47" s="7">
        <v>1231</v>
      </c>
      <c r="D47" s="10">
        <f t="shared" si="2"/>
        <v>9.811110225551925E-2</v>
      </c>
      <c r="E47" s="32">
        <f t="shared" si="3"/>
        <v>201.88400000000001</v>
      </c>
      <c r="F47" s="11">
        <v>34</v>
      </c>
      <c r="G47" s="12">
        <v>5</v>
      </c>
      <c r="H47" s="13">
        <v>0</v>
      </c>
      <c r="I47" s="14">
        <f t="shared" si="0"/>
        <v>39</v>
      </c>
      <c r="J47" s="15">
        <f t="shared" si="1"/>
        <v>1931.802421192368</v>
      </c>
    </row>
    <row r="48" spans="1:10" x14ac:dyDescent="0.15">
      <c r="A48" s="16" t="s">
        <v>55</v>
      </c>
      <c r="B48" s="17">
        <f>SUM(B49:B70)</f>
        <v>23433753</v>
      </c>
      <c r="C48" s="17">
        <f>SUM(C49:C70)</f>
        <v>2808690</v>
      </c>
      <c r="D48" s="27">
        <v>0.11985660171462932</v>
      </c>
      <c r="E48" s="17">
        <f>C48*0.127</f>
        <v>356703.63</v>
      </c>
      <c r="F48" s="18">
        <f>SUM(F49:F70)</f>
        <v>59280</v>
      </c>
      <c r="G48" s="17">
        <f>SUM(G49:G70)</f>
        <v>35334</v>
      </c>
      <c r="H48" s="17">
        <f>SUM(H49:H70)</f>
        <v>8200</v>
      </c>
      <c r="I48" s="17">
        <f t="shared" si="0"/>
        <v>102814</v>
      </c>
      <c r="J48" s="19">
        <v>2882.3368015626866</v>
      </c>
    </row>
    <row r="49" spans="1:10" x14ac:dyDescent="0.15">
      <c r="A49" s="20" t="s">
        <v>0</v>
      </c>
      <c r="B49" s="17">
        <v>3966818</v>
      </c>
      <c r="C49" s="17">
        <v>400545</v>
      </c>
      <c r="D49" s="27">
        <v>0.10097387881168231</v>
      </c>
      <c r="E49" s="17">
        <f>C49*0.127</f>
        <v>50869.215000000004</v>
      </c>
      <c r="F49" s="18">
        <v>10733</v>
      </c>
      <c r="G49" s="17">
        <v>5695</v>
      </c>
      <c r="H49" s="21">
        <v>909</v>
      </c>
      <c r="I49" s="17">
        <f t="shared" si="0"/>
        <v>17337</v>
      </c>
      <c r="J49" s="19">
        <v>3408.151668941618</v>
      </c>
    </row>
    <row r="50" spans="1:10" x14ac:dyDescent="0.15">
      <c r="A50" s="20" t="s">
        <v>56</v>
      </c>
      <c r="B50" s="17">
        <v>2702315</v>
      </c>
      <c r="C50" s="17">
        <v>380527</v>
      </c>
      <c r="D50" s="27">
        <v>0.14081518993899675</v>
      </c>
      <c r="E50" s="17">
        <f>C50*0.127</f>
        <v>48326.929000000004</v>
      </c>
      <c r="F50" s="18">
        <v>5680</v>
      </c>
      <c r="G50" s="22">
        <v>1286</v>
      </c>
      <c r="H50" s="21">
        <v>0</v>
      </c>
      <c r="I50" s="17">
        <f t="shared" si="0"/>
        <v>6966</v>
      </c>
      <c r="J50" s="19">
        <v>1441.4323740703655</v>
      </c>
    </row>
    <row r="51" spans="1:10" x14ac:dyDescent="0.15">
      <c r="A51" s="16" t="s">
        <v>57</v>
      </c>
      <c r="B51" s="17">
        <v>2719835</v>
      </c>
      <c r="C51" s="17">
        <v>266370</v>
      </c>
      <c r="D51" s="27">
        <v>9.7936088034752108E-2</v>
      </c>
      <c r="E51" s="17">
        <f>C51*0.127</f>
        <v>33828.99</v>
      </c>
      <c r="F51" s="18">
        <v>4176</v>
      </c>
      <c r="G51" s="22">
        <v>5313</v>
      </c>
      <c r="H51" s="21">
        <v>0</v>
      </c>
      <c r="I51" s="17">
        <f t="shared" si="0"/>
        <v>9489</v>
      </c>
      <c r="J51" s="19">
        <v>2804.9906308169416</v>
      </c>
    </row>
    <row r="52" spans="1:10" x14ac:dyDescent="0.15">
      <c r="A52" s="16" t="s">
        <v>58</v>
      </c>
      <c r="B52" s="17">
        <v>1884284</v>
      </c>
      <c r="C52" s="17">
        <v>237732</v>
      </c>
      <c r="D52" s="27">
        <v>0.12616569476788</v>
      </c>
      <c r="E52" s="17">
        <f>C52*0.127</f>
        <v>30191.964</v>
      </c>
      <c r="F52" s="18">
        <v>5554</v>
      </c>
      <c r="G52" s="22">
        <v>4472</v>
      </c>
      <c r="H52" s="21">
        <v>1059</v>
      </c>
      <c r="I52" s="17">
        <f t="shared" si="0"/>
        <v>11085</v>
      </c>
      <c r="J52" s="19">
        <v>3671.5067625279362</v>
      </c>
    </row>
    <row r="53" spans="1:10" x14ac:dyDescent="0.15">
      <c r="A53" s="16" t="s">
        <v>59</v>
      </c>
      <c r="B53" s="17">
        <v>2778992</v>
      </c>
      <c r="C53" s="17">
        <v>332089</v>
      </c>
      <c r="D53" s="27">
        <v>0.11949980424556818</v>
      </c>
      <c r="E53" s="17">
        <f>C53*0.127</f>
        <v>42175.303</v>
      </c>
      <c r="F53" s="18">
        <v>7342</v>
      </c>
      <c r="G53" s="22">
        <v>4015</v>
      </c>
      <c r="H53" s="21">
        <v>1340</v>
      </c>
      <c r="I53" s="17">
        <f t="shared" si="0"/>
        <v>12697</v>
      </c>
      <c r="J53" s="19">
        <v>3010.5296457502627</v>
      </c>
    </row>
    <row r="54" spans="1:10" x14ac:dyDescent="0.15">
      <c r="A54" s="16" t="s">
        <v>60</v>
      </c>
      <c r="B54" s="23">
        <v>458777</v>
      </c>
      <c r="C54" s="23">
        <v>63438</v>
      </c>
      <c r="D54" s="27">
        <v>0.13827633033042197</v>
      </c>
      <c r="E54" s="17">
        <f>C54*0.127</f>
        <v>8056.6260000000002</v>
      </c>
      <c r="F54" s="18">
        <v>2299</v>
      </c>
      <c r="G54" s="22">
        <v>510</v>
      </c>
      <c r="H54" s="21">
        <v>0</v>
      </c>
      <c r="I54" s="17">
        <f t="shared" si="0"/>
        <v>2809</v>
      </c>
      <c r="J54" s="19">
        <v>3486.5711775624186</v>
      </c>
    </row>
    <row r="55" spans="1:10" x14ac:dyDescent="0.15">
      <c r="A55" s="16" t="s">
        <v>61</v>
      </c>
      <c r="B55" s="17">
        <v>2058328</v>
      </c>
      <c r="C55" s="17">
        <v>191590</v>
      </c>
      <c r="D55" s="27">
        <v>9.3080403123311742E-2</v>
      </c>
      <c r="E55" s="17">
        <f>C55*0.127</f>
        <v>24331.93</v>
      </c>
      <c r="F55" s="18">
        <v>3329</v>
      </c>
      <c r="G55" s="22">
        <v>2635</v>
      </c>
      <c r="H55" s="21">
        <v>1570</v>
      </c>
      <c r="I55" s="17">
        <f t="shared" si="0"/>
        <v>7534</v>
      </c>
      <c r="J55" s="19">
        <v>3096.3429534771799</v>
      </c>
    </row>
    <row r="56" spans="1:10" x14ac:dyDescent="0.15">
      <c r="A56" s="16" t="s">
        <v>62</v>
      </c>
      <c r="B56" s="17">
        <v>537630</v>
      </c>
      <c r="C56" s="23">
        <v>60322</v>
      </c>
      <c r="D56" s="27">
        <v>0.11219984003868831</v>
      </c>
      <c r="E56" s="17">
        <f>C56*0.127</f>
        <v>7660.8940000000002</v>
      </c>
      <c r="F56" s="18">
        <v>1115</v>
      </c>
      <c r="G56" s="21">
        <v>884</v>
      </c>
      <c r="H56" s="21">
        <v>0</v>
      </c>
      <c r="I56" s="17">
        <f t="shared" si="0"/>
        <v>1999</v>
      </c>
      <c r="J56" s="19">
        <v>2609.356035992666</v>
      </c>
    </row>
    <row r="57" spans="1:10" x14ac:dyDescent="0.15">
      <c r="A57" s="16" t="s">
        <v>63</v>
      </c>
      <c r="B57" s="17">
        <v>567132</v>
      </c>
      <c r="C57" s="23">
        <v>78805</v>
      </c>
      <c r="D57" s="27">
        <v>0.1389535416798911</v>
      </c>
      <c r="E57" s="17">
        <f>C57*0.127</f>
        <v>10008.235000000001</v>
      </c>
      <c r="F57" s="18">
        <v>1179</v>
      </c>
      <c r="G57" s="21">
        <v>658</v>
      </c>
      <c r="H57" s="21">
        <v>0</v>
      </c>
      <c r="I57" s="17">
        <f t="shared" si="0"/>
        <v>1837</v>
      </c>
      <c r="J57" s="19">
        <v>1835.4884752406392</v>
      </c>
    </row>
    <row r="58" spans="1:10" x14ac:dyDescent="0.15">
      <c r="A58" s="16" t="s">
        <v>64</v>
      </c>
      <c r="B58" s="17">
        <v>1291474</v>
      </c>
      <c r="C58" s="23">
        <v>170602</v>
      </c>
      <c r="D58" s="27">
        <v>0.13209867175026366</v>
      </c>
      <c r="E58" s="17">
        <f>C58*0.127</f>
        <v>21666.454000000002</v>
      </c>
      <c r="F58" s="18">
        <v>3622</v>
      </c>
      <c r="G58" s="22">
        <v>2635</v>
      </c>
      <c r="H58" s="21">
        <v>873</v>
      </c>
      <c r="I58" s="17">
        <f t="shared" si="0"/>
        <v>7130</v>
      </c>
      <c r="J58" s="19">
        <v>3290.8015312519528</v>
      </c>
    </row>
    <row r="59" spans="1:10" x14ac:dyDescent="0.15">
      <c r="A59" s="16" t="s">
        <v>65</v>
      </c>
      <c r="B59" s="17">
        <v>514315</v>
      </c>
      <c r="C59" s="23">
        <v>75641</v>
      </c>
      <c r="D59" s="27">
        <v>0.14707134732605504</v>
      </c>
      <c r="E59" s="17">
        <f>C59*0.127</f>
        <v>9606.4069999999992</v>
      </c>
      <c r="F59" s="18">
        <v>1497</v>
      </c>
      <c r="G59" s="22">
        <v>1189</v>
      </c>
      <c r="H59" s="21">
        <v>0</v>
      </c>
      <c r="I59" s="17">
        <f t="shared" si="0"/>
        <v>2686</v>
      </c>
      <c r="J59" s="19">
        <v>2796.0505941503416</v>
      </c>
    </row>
    <row r="60" spans="1:10" x14ac:dyDescent="0.15">
      <c r="A60" s="16" t="s">
        <v>66</v>
      </c>
      <c r="B60" s="17">
        <v>705356</v>
      </c>
      <c r="C60" s="23">
        <v>113535</v>
      </c>
      <c r="D60" s="27">
        <v>0.16096127345624053</v>
      </c>
      <c r="E60" s="17">
        <f>C60*0.127</f>
        <v>14418.945</v>
      </c>
      <c r="F60" s="18">
        <v>1894</v>
      </c>
      <c r="G60" s="22">
        <v>742</v>
      </c>
      <c r="H60" s="21">
        <v>411</v>
      </c>
      <c r="I60" s="17">
        <f t="shared" si="0"/>
        <v>3047</v>
      </c>
      <c r="J60" s="19">
        <v>2113.1920539262755</v>
      </c>
    </row>
    <row r="61" spans="1:10" x14ac:dyDescent="0.15">
      <c r="A61" s="16" t="s">
        <v>67</v>
      </c>
      <c r="B61" s="17">
        <v>524783</v>
      </c>
      <c r="C61" s="23">
        <v>88395</v>
      </c>
      <c r="D61" s="27">
        <v>0.16844105087245587</v>
      </c>
      <c r="E61" s="17">
        <f>C61*0.127</f>
        <v>11226.165000000001</v>
      </c>
      <c r="F61" s="18">
        <v>1226</v>
      </c>
      <c r="G61" s="22">
        <v>1047</v>
      </c>
      <c r="H61" s="21">
        <v>0</v>
      </c>
      <c r="I61" s="17">
        <f t="shared" si="0"/>
        <v>2273</v>
      </c>
      <c r="J61" s="19">
        <v>2024.7341812631471</v>
      </c>
    </row>
    <row r="62" spans="1:10" x14ac:dyDescent="0.15">
      <c r="A62" s="16" t="s">
        <v>68</v>
      </c>
      <c r="B62" s="17">
        <v>847917</v>
      </c>
      <c r="C62" s="17">
        <v>118340</v>
      </c>
      <c r="D62" s="27">
        <v>0.13956554709953922</v>
      </c>
      <c r="E62" s="17">
        <f>C62*0.127</f>
        <v>15029.18</v>
      </c>
      <c r="F62" s="18">
        <v>3392</v>
      </c>
      <c r="G62" s="22">
        <v>1503</v>
      </c>
      <c r="H62" s="21">
        <v>516</v>
      </c>
      <c r="I62" s="17">
        <f t="shared" si="0"/>
        <v>5411</v>
      </c>
      <c r="J62" s="19">
        <v>3600.3294923608605</v>
      </c>
    </row>
    <row r="63" spans="1:10" x14ac:dyDescent="0.15">
      <c r="A63" s="16" t="s">
        <v>69</v>
      </c>
      <c r="B63" s="17">
        <v>224470</v>
      </c>
      <c r="C63" s="17">
        <v>31477</v>
      </c>
      <c r="D63" s="27">
        <v>0.14022809284091414</v>
      </c>
      <c r="E63" s="17">
        <f>C63*0.127</f>
        <v>3997.5790000000002</v>
      </c>
      <c r="F63" s="18">
        <v>728</v>
      </c>
      <c r="G63" s="22">
        <v>311</v>
      </c>
      <c r="H63" s="21">
        <v>448</v>
      </c>
      <c r="I63" s="17">
        <f t="shared" si="0"/>
        <v>1487</v>
      </c>
      <c r="J63" s="19">
        <v>3719.7513795224559</v>
      </c>
    </row>
    <row r="64" spans="1:10" x14ac:dyDescent="0.15">
      <c r="A64" s="16" t="s">
        <v>70</v>
      </c>
      <c r="B64" s="17">
        <v>333392</v>
      </c>
      <c r="C64" s="17">
        <v>45216</v>
      </c>
      <c r="D64" s="27">
        <v>0.13562413015309305</v>
      </c>
      <c r="E64" s="17">
        <f>C64*0.127</f>
        <v>5742.4319999999998</v>
      </c>
      <c r="F64" s="18">
        <v>1134</v>
      </c>
      <c r="G64" s="22">
        <v>318</v>
      </c>
      <c r="H64" s="21">
        <v>500</v>
      </c>
      <c r="I64" s="17">
        <f t="shared" si="0"/>
        <v>1952</v>
      </c>
      <c r="J64" s="19">
        <v>3399.2566215847223</v>
      </c>
    </row>
    <row r="65" spans="1:10" x14ac:dyDescent="0.15">
      <c r="A65" s="16" t="s">
        <v>71</v>
      </c>
      <c r="B65" s="17">
        <v>101758</v>
      </c>
      <c r="C65" s="17">
        <v>14715</v>
      </c>
      <c r="D65" s="27">
        <v>0.14460779496452367</v>
      </c>
      <c r="E65" s="17">
        <f>C65*0.127</f>
        <v>1868.8050000000001</v>
      </c>
      <c r="F65" s="18">
        <v>155</v>
      </c>
      <c r="G65" s="22">
        <v>139</v>
      </c>
      <c r="H65" s="21">
        <v>0</v>
      </c>
      <c r="I65" s="17">
        <f t="shared" si="0"/>
        <v>294</v>
      </c>
      <c r="J65" s="19">
        <v>1573.1978456821337</v>
      </c>
    </row>
    <row r="66" spans="1:10" x14ac:dyDescent="0.15">
      <c r="A66" s="16" t="s">
        <v>72</v>
      </c>
      <c r="B66" s="17">
        <v>373077</v>
      </c>
      <c r="C66" s="17">
        <v>46818</v>
      </c>
      <c r="D66" s="27">
        <v>0.12549152051721227</v>
      </c>
      <c r="E66" s="17">
        <f>C66*0.127</f>
        <v>5945.8860000000004</v>
      </c>
      <c r="F66" s="18">
        <v>1892</v>
      </c>
      <c r="G66" s="22">
        <v>505</v>
      </c>
      <c r="H66" s="21">
        <v>0</v>
      </c>
      <c r="I66" s="17">
        <f t="shared" si="0"/>
        <v>2397</v>
      </c>
      <c r="J66" s="19">
        <v>4031.3588252448835</v>
      </c>
    </row>
    <row r="67" spans="1:10" x14ac:dyDescent="0.15">
      <c r="A67" s="16" t="s">
        <v>73</v>
      </c>
      <c r="B67" s="17">
        <v>431988</v>
      </c>
      <c r="C67" s="17">
        <v>43721</v>
      </c>
      <c r="D67" s="27">
        <v>0.10120882987490393</v>
      </c>
      <c r="E67" s="17">
        <f>C67*0.127</f>
        <v>5552.567</v>
      </c>
      <c r="F67" s="18">
        <v>574</v>
      </c>
      <c r="G67" s="21">
        <v>246</v>
      </c>
      <c r="H67" s="21">
        <v>574</v>
      </c>
      <c r="I67" s="17">
        <f t="shared" si="0"/>
        <v>1394</v>
      </c>
      <c r="J67" s="19">
        <v>2510.5505255497142</v>
      </c>
    </row>
    <row r="68" spans="1:10" x14ac:dyDescent="0.15">
      <c r="A68" s="16" t="s">
        <v>74</v>
      </c>
      <c r="B68" s="23">
        <v>270883</v>
      </c>
      <c r="C68" s="23">
        <v>33336</v>
      </c>
      <c r="D68" s="27">
        <v>0.1230642011495738</v>
      </c>
      <c r="E68" s="17">
        <f>C68*0.127</f>
        <v>4233.6720000000005</v>
      </c>
      <c r="F68" s="18">
        <v>1431</v>
      </c>
      <c r="G68" s="22">
        <v>1226</v>
      </c>
      <c r="H68" s="17">
        <v>0</v>
      </c>
      <c r="I68" s="17">
        <f t="shared" si="0"/>
        <v>2657</v>
      </c>
      <c r="J68" s="19">
        <v>6275.87588268529</v>
      </c>
    </row>
    <row r="69" spans="1:10" x14ac:dyDescent="0.15">
      <c r="A69" s="16" t="s">
        <v>75</v>
      </c>
      <c r="B69" s="23">
        <v>127723</v>
      </c>
      <c r="C69" s="23">
        <v>14292</v>
      </c>
      <c r="D69" s="27">
        <v>0.11189840514237843</v>
      </c>
      <c r="E69" s="17">
        <f>C69*0.127</f>
        <v>1815.0840000000001</v>
      </c>
      <c r="F69" s="18">
        <v>294</v>
      </c>
      <c r="G69" s="24">
        <v>0</v>
      </c>
      <c r="H69" s="17">
        <v>0</v>
      </c>
      <c r="I69" s="17">
        <f t="shared" si="0"/>
        <v>294</v>
      </c>
      <c r="J69" s="19">
        <v>1619.7597466563529</v>
      </c>
    </row>
    <row r="70" spans="1:10" x14ac:dyDescent="0.15">
      <c r="A70" s="16" t="s">
        <v>76</v>
      </c>
      <c r="B70" s="23">
        <v>12506</v>
      </c>
      <c r="C70" s="23">
        <v>1184</v>
      </c>
      <c r="D70" s="27">
        <v>9.4674556213017749E-2</v>
      </c>
      <c r="E70" s="17">
        <f>C70*0.127</f>
        <v>150.36799999999999</v>
      </c>
      <c r="F70" s="18">
        <v>34</v>
      </c>
      <c r="G70" s="24">
        <v>5</v>
      </c>
      <c r="H70" s="17">
        <v>0</v>
      </c>
      <c r="I70" s="17">
        <f t="shared" si="0"/>
        <v>39</v>
      </c>
      <c r="J70" s="19">
        <v>2593.6369440306448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林宜慶</dc:creator>
  <cp:lastModifiedBy>Microsoft Office 使用者</cp:lastModifiedBy>
  <dcterms:created xsi:type="dcterms:W3CDTF">2017-04-12T03:53:09Z</dcterms:created>
  <dcterms:modified xsi:type="dcterms:W3CDTF">2017-04-30T17:31:16Z</dcterms:modified>
</cp:coreProperties>
</file>