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校\105-2\Prob\"/>
    </mc:Choice>
  </mc:AlternateContent>
  <bookViews>
    <workbookView xWindow="0" yWindow="0" windowWidth="23040" windowHeight="9168" activeTab="4"/>
  </bookViews>
  <sheets>
    <sheet name="工作表1" sheetId="1" r:id="rId1"/>
    <sheet name="Comparison I" sheetId="2" r:id="rId2"/>
    <sheet name="Comparison II" sheetId="3" r:id="rId3"/>
    <sheet name="工作表4 (2)" sheetId="5" r:id="rId4"/>
    <sheet name="工作表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5" l="1"/>
  <c r="O11" i="5" s="1"/>
  <c r="P11" i="5"/>
  <c r="M11" i="5"/>
  <c r="L11" i="5"/>
  <c r="J11" i="5"/>
  <c r="S10" i="5"/>
  <c r="O10" i="5" s="1"/>
  <c r="R10" i="5"/>
  <c r="P10" i="5"/>
  <c r="M10" i="5"/>
  <c r="L10" i="5"/>
  <c r="J10" i="5"/>
  <c r="S9" i="5"/>
  <c r="R9" i="5"/>
  <c r="P9" i="5"/>
  <c r="O9" i="5"/>
  <c r="M9" i="5"/>
  <c r="L9" i="5"/>
  <c r="J9" i="5"/>
  <c r="S8" i="5"/>
  <c r="O8" i="5" s="1"/>
  <c r="P8" i="5"/>
  <c r="M8" i="5"/>
  <c r="L8" i="5"/>
  <c r="J8" i="5"/>
  <c r="S7" i="5"/>
  <c r="O7" i="5" s="1"/>
  <c r="R7" i="5"/>
  <c r="P7" i="5"/>
  <c r="M7" i="5"/>
  <c r="L7" i="5"/>
  <c r="J7" i="5"/>
  <c r="S6" i="5"/>
  <c r="O6" i="5" s="1"/>
  <c r="P6" i="5"/>
  <c r="M6" i="5"/>
  <c r="J6" i="5"/>
  <c r="S5" i="5"/>
  <c r="R5" i="5" s="1"/>
  <c r="P5" i="5"/>
  <c r="O5" i="5"/>
  <c r="M5" i="5"/>
  <c r="L5" i="5"/>
  <c r="J5" i="5"/>
  <c r="S4" i="5"/>
  <c r="O4" i="5" s="1"/>
  <c r="P4" i="5"/>
  <c r="M4" i="5"/>
  <c r="J4" i="5"/>
  <c r="I8" i="4"/>
  <c r="L8" i="4"/>
  <c r="O8" i="4"/>
  <c r="R8" i="4"/>
  <c r="K8" i="4" s="1"/>
  <c r="R15" i="4"/>
  <c r="Q15" i="4" s="1"/>
  <c r="O15" i="4"/>
  <c r="L15" i="4"/>
  <c r="I15" i="4"/>
  <c r="R19" i="4"/>
  <c r="N19" i="4" s="1"/>
  <c r="O19" i="4"/>
  <c r="L19" i="4"/>
  <c r="I19" i="4"/>
  <c r="R14" i="4"/>
  <c r="N14" i="4" s="1"/>
  <c r="O14" i="4"/>
  <c r="L14" i="4"/>
  <c r="I14" i="4"/>
  <c r="R18" i="4"/>
  <c r="Q18" i="4" s="1"/>
  <c r="O18" i="4"/>
  <c r="L18" i="4"/>
  <c r="I18" i="4"/>
  <c r="R10" i="4"/>
  <c r="Q10" i="4" s="1"/>
  <c r="O10" i="4"/>
  <c r="L10" i="4"/>
  <c r="I10" i="4"/>
  <c r="R6" i="4"/>
  <c r="N6" i="4" s="1"/>
  <c r="O6" i="4"/>
  <c r="L6" i="4"/>
  <c r="I6" i="4"/>
  <c r="R17" i="4"/>
  <c r="Q17" i="4" s="1"/>
  <c r="O17" i="4"/>
  <c r="L17" i="4"/>
  <c r="I17" i="4"/>
  <c r="R16" i="4"/>
  <c r="Q16" i="4" s="1"/>
  <c r="O16" i="4"/>
  <c r="L16" i="4"/>
  <c r="I16" i="4"/>
  <c r="R11" i="4"/>
  <c r="Q11" i="4" s="1"/>
  <c r="O11" i="4"/>
  <c r="L11" i="4"/>
  <c r="I11" i="4"/>
  <c r="R7" i="4"/>
  <c r="N7" i="4" s="1"/>
  <c r="O7" i="4"/>
  <c r="L7" i="4"/>
  <c r="I7" i="4"/>
  <c r="R13" i="4"/>
  <c r="N13" i="4" s="1"/>
  <c r="O13" i="4"/>
  <c r="L13" i="4"/>
  <c r="I13" i="4"/>
  <c r="R9" i="4"/>
  <c r="Q9" i="4" s="1"/>
  <c r="O9" i="4"/>
  <c r="L9" i="4"/>
  <c r="I9" i="4"/>
  <c r="R5" i="4"/>
  <c r="Q5" i="4" s="1"/>
  <c r="O5" i="4"/>
  <c r="L5" i="4"/>
  <c r="I5" i="4"/>
  <c r="R12" i="4"/>
  <c r="N12" i="4" s="1"/>
  <c r="O12" i="4"/>
  <c r="L12" i="4"/>
  <c r="I12" i="4"/>
  <c r="R4" i="4"/>
  <c r="Q4" i="4" s="1"/>
  <c r="O4" i="4"/>
  <c r="L4" i="4"/>
  <c r="I4" i="4"/>
  <c r="S7" i="3"/>
  <c r="O7" i="3" s="1"/>
  <c r="P7" i="3"/>
  <c r="M7" i="3"/>
  <c r="L7" i="3"/>
  <c r="J7" i="3"/>
  <c r="S6" i="3"/>
  <c r="O6" i="3" s="1"/>
  <c r="P6" i="3"/>
  <c r="M6" i="3"/>
  <c r="L6" i="3"/>
  <c r="J6" i="3"/>
  <c r="S5" i="3"/>
  <c r="O5" i="3" s="1"/>
  <c r="P5" i="3"/>
  <c r="M5" i="3"/>
  <c r="L5" i="3"/>
  <c r="J5" i="3"/>
  <c r="S4" i="3"/>
  <c r="O4" i="3" s="1"/>
  <c r="P4" i="3"/>
  <c r="M4" i="3"/>
  <c r="L4" i="3"/>
  <c r="J4" i="3"/>
  <c r="S7" i="2"/>
  <c r="R7" i="2" s="1"/>
  <c r="P7" i="2"/>
  <c r="M7" i="2"/>
  <c r="J7" i="2"/>
  <c r="S6" i="2"/>
  <c r="R6" i="2" s="1"/>
  <c r="P6" i="2"/>
  <c r="O6" i="2"/>
  <c r="M6" i="2"/>
  <c r="J6" i="2"/>
  <c r="S5" i="2"/>
  <c r="R5" i="2" s="1"/>
  <c r="P5" i="2"/>
  <c r="O5" i="2"/>
  <c r="M5" i="2"/>
  <c r="L5" i="2"/>
  <c r="J5" i="2"/>
  <c r="S4" i="2"/>
  <c r="R4" i="2" s="1"/>
  <c r="P4" i="2"/>
  <c r="O4" i="2"/>
  <c r="M4" i="2"/>
  <c r="L4" i="2"/>
  <c r="J4" i="2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11" i="5" l="1"/>
  <c r="L4" i="5"/>
  <c r="R4" i="5"/>
  <c r="L6" i="5"/>
  <c r="R6" i="5"/>
  <c r="R8" i="5"/>
  <c r="K14" i="4"/>
  <c r="K6" i="4"/>
  <c r="K13" i="4"/>
  <c r="N8" i="4"/>
  <c r="K16" i="4"/>
  <c r="Q6" i="4"/>
  <c r="K19" i="4"/>
  <c r="Q8" i="4"/>
  <c r="K12" i="4"/>
  <c r="K4" i="4"/>
  <c r="N9" i="4"/>
  <c r="Q13" i="4"/>
  <c r="Q14" i="4"/>
  <c r="K7" i="4"/>
  <c r="N4" i="4"/>
  <c r="N18" i="4"/>
  <c r="K9" i="4"/>
  <c r="Q7" i="4"/>
  <c r="N17" i="4"/>
  <c r="Q12" i="4"/>
  <c r="N16" i="4"/>
  <c r="K17" i="4"/>
  <c r="Q19" i="4"/>
  <c r="N5" i="4"/>
  <c r="N11" i="4"/>
  <c r="N10" i="4"/>
  <c r="N15" i="4"/>
  <c r="K18" i="4"/>
  <c r="K5" i="4"/>
  <c r="K11" i="4"/>
  <c r="K10" i="4"/>
  <c r="K15" i="4"/>
  <c r="R6" i="3"/>
  <c r="R5" i="3"/>
  <c r="R7" i="3"/>
  <c r="R4" i="3"/>
  <c r="O7" i="2"/>
  <c r="L6" i="2"/>
  <c r="L7" i="2"/>
</calcChain>
</file>

<file path=xl/sharedStrings.xml><?xml version="1.0" encoding="utf-8"?>
<sst xmlns="http://schemas.openxmlformats.org/spreadsheetml/2006/main" count="113" uniqueCount="32">
  <si>
    <t>Future</t>
    <phoneticPr fontId="2" type="noConversion"/>
  </si>
  <si>
    <t>Self_Max</t>
    <phoneticPr fontId="2" type="noConversion"/>
  </si>
  <si>
    <t>Opp_Max</t>
    <phoneticPr fontId="2" type="noConversion"/>
  </si>
  <si>
    <t>1 AVG</t>
    <phoneticPr fontId="2" type="noConversion"/>
  </si>
  <si>
    <t>2 AVG</t>
    <phoneticPr fontId="2" type="noConversion"/>
  </si>
  <si>
    <t>1 WON</t>
    <phoneticPr fontId="2" type="noConversion"/>
  </si>
  <si>
    <t>2 WON</t>
    <phoneticPr fontId="2" type="noConversion"/>
  </si>
  <si>
    <t>DRAW</t>
    <phoneticPr fontId="2" type="noConversion"/>
  </si>
  <si>
    <t>N</t>
    <phoneticPr fontId="2" type="noConversion"/>
  </si>
  <si>
    <t>2AVG - 1AVG</t>
    <phoneticPr fontId="2" type="noConversion"/>
  </si>
  <si>
    <t>1 WON%</t>
    <phoneticPr fontId="2" type="noConversion"/>
  </si>
  <si>
    <t>1 WON%_NODRAW</t>
    <phoneticPr fontId="2" type="noConversion"/>
  </si>
  <si>
    <t>2 WON%</t>
    <phoneticPr fontId="2" type="noConversion"/>
  </si>
  <si>
    <t>2 WON%_NODRAW</t>
    <phoneticPr fontId="2" type="noConversion"/>
  </si>
  <si>
    <t>DRAW%</t>
    <phoneticPr fontId="2" type="noConversion"/>
  </si>
  <si>
    <t>Comparison I: Two Players With Same Strategy:</t>
    <phoneticPr fontId="2" type="noConversion"/>
  </si>
  <si>
    <t>Comparison II: No Future Consideration</t>
    <phoneticPr fontId="2" type="noConversion"/>
  </si>
  <si>
    <r>
      <t>1</t>
    </r>
    <r>
      <rPr>
        <sz val="12"/>
        <color theme="1"/>
        <rFont val="新細明體"/>
        <family val="2"/>
        <charset val="136"/>
      </rPr>
      <t>策略</t>
    </r>
    <phoneticPr fontId="2" type="noConversion"/>
  </si>
  <si>
    <r>
      <t>2</t>
    </r>
    <r>
      <rPr>
        <sz val="12"/>
        <color theme="1"/>
        <rFont val="新細明體"/>
        <family val="2"/>
        <charset val="136"/>
      </rPr>
      <t>策略</t>
    </r>
    <phoneticPr fontId="2" type="noConversion"/>
  </si>
  <si>
    <r>
      <t>2</t>
    </r>
    <r>
      <rPr>
        <sz val="12"/>
        <color theme="1"/>
        <rFont val="新細明體"/>
        <family val="2"/>
        <charset val="136"/>
      </rPr>
      <t>策略</t>
    </r>
    <phoneticPr fontId="2" type="noConversion"/>
  </si>
  <si>
    <r>
      <t>1</t>
    </r>
    <r>
      <rPr>
        <sz val="12"/>
        <color theme="1"/>
        <rFont val="新細明體"/>
        <family val="2"/>
        <charset val="136"/>
      </rPr>
      <t>策略</t>
    </r>
    <phoneticPr fontId="2" type="noConversion"/>
  </si>
  <si>
    <r>
      <t>1</t>
    </r>
    <r>
      <rPr>
        <sz val="12"/>
        <color theme="1"/>
        <rFont val="新細明體"/>
        <family val="2"/>
        <charset val="136"/>
      </rPr>
      <t>策略</t>
    </r>
    <phoneticPr fontId="2" type="noConversion"/>
  </si>
  <si>
    <t>000</t>
    <phoneticPr fontId="2" type="noConversion"/>
  </si>
  <si>
    <t>010</t>
    <phoneticPr fontId="2" type="noConversion"/>
  </si>
  <si>
    <t>100</t>
    <phoneticPr fontId="2" type="noConversion"/>
  </si>
  <si>
    <t>101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</si>
  <si>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</si>
  <si>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</si>
  <si>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</si>
  <si>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11</t>
    <phoneticPr fontId="2" type="noConversion"/>
  </si>
  <si>
    <t>Comparison III: Fix Player 2 Strategy</t>
    <phoneticPr fontId="2" type="noConversion"/>
  </si>
  <si>
    <t>Comparison IV: Consider Future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</si>
</sst>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alibri Light"/>
      <family val="2"/>
    </font>
    <font>
      <b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0" fontId="4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10" fontId="5" fillId="0" borderId="0" xfId="1" applyNumberFormat="1" applyFont="1">
      <alignment vertical="center"/>
    </xf>
    <xf numFmtId="49" fontId="4" fillId="0" borderId="0" xfId="0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WON%</a:t>
            </a:r>
            <a:r>
              <a:rPr lang="en-US" altLang="zh-TW" baseline="0"/>
              <a:t> Comparison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工作表1!$L$1:$L$2</c:f>
              <c:strCache>
                <c:ptCount val="2"/>
                <c:pt idx="1">
                  <c:v>1 WON%_NODRAW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100.00%</c:v>
              </c:pt>
              <c:pt idx="1">
                <c:v>200.00%</c:v>
              </c:pt>
              <c:pt idx="2">
                <c:v>300.00%</c:v>
              </c:pt>
              <c:pt idx="3">
                <c:v>400.00%</c:v>
              </c:pt>
              <c:pt idx="4">
                <c:v>500.00%</c:v>
              </c:pt>
              <c:pt idx="5">
                <c:v>600.00%</c:v>
              </c:pt>
              <c:pt idx="6">
                <c:v>700.00%</c:v>
              </c:pt>
              <c:pt idx="7">
                <c:v>800.00%</c:v>
              </c:pt>
              <c:pt idx="8">
                <c:v>900.00%</c:v>
              </c:pt>
              <c:pt idx="9">
                <c:v>1000.00%</c:v>
              </c:pt>
              <c:pt idx="10">
                <c:v>1100.00%</c:v>
              </c:pt>
              <c:pt idx="11">
                <c:v>1200.00%</c:v>
              </c:pt>
              <c:pt idx="12">
                <c:v>1300.00%</c:v>
              </c:pt>
              <c:pt idx="13">
                <c:v>1400.00%</c:v>
              </c:pt>
              <c:pt idx="14">
                <c:v>1500.00%</c:v>
              </c:pt>
              <c:pt idx="15">
                <c:v>1600.00%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工作表1!$L$3:$L$20</c15:sqref>
                  </c15:fullRef>
                </c:ext>
              </c:extLst>
              <c:f>工作表1!$L$3:$L$18</c:f>
              <c:numCache>
                <c:formatCode>0.00%</c:formatCode>
                <c:ptCount val="16"/>
                <c:pt idx="0">
                  <c:v>0.42349580432065703</c:v>
                </c:pt>
                <c:pt idx="1">
                  <c:v>0.47715824214000346</c:v>
                </c:pt>
                <c:pt idx="2">
                  <c:v>0.42142341040462428</c:v>
                </c:pt>
                <c:pt idx="3">
                  <c:v>0.39842005838914651</c:v>
                </c:pt>
                <c:pt idx="4">
                  <c:v>0.44849007765314924</c:v>
                </c:pt>
                <c:pt idx="5">
                  <c:v>0.40368247351050895</c:v>
                </c:pt>
                <c:pt idx="6">
                  <c:v>0.42055393586005829</c:v>
                </c:pt>
                <c:pt idx="7">
                  <c:v>0.47408321579689705</c:v>
                </c:pt>
                <c:pt idx="8">
                  <c:v>0.43389592123769338</c:v>
                </c:pt>
                <c:pt idx="9">
                  <c:v>0.39252122046340904</c:v>
                </c:pt>
                <c:pt idx="10">
                  <c:v>0.43536783476444652</c:v>
                </c:pt>
                <c:pt idx="11">
                  <c:v>0.4866635470285447</c:v>
                </c:pt>
                <c:pt idx="12">
                  <c:v>0.4329995231282785</c:v>
                </c:pt>
                <c:pt idx="13">
                  <c:v>0.43632416787264833</c:v>
                </c:pt>
                <c:pt idx="14">
                  <c:v>0.41934319740166004</c:v>
                </c:pt>
                <c:pt idx="15">
                  <c:v>0.41019955654101997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F-4E15-A2BE-54910B8C6CA6}"/>
            </c:ext>
          </c:extLst>
        </c:ser>
        <c:ser>
          <c:idx val="1"/>
          <c:order val="1"/>
          <c:tx>
            <c:strRef>
              <c:f>工作表1!$O$1:$O$2</c:f>
              <c:strCache>
                <c:ptCount val="2"/>
                <c:pt idx="1">
                  <c:v>2 WON%_NODRAW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6"/>
              <c:pt idx="0">
                <c:v>100.00%</c:v>
              </c:pt>
              <c:pt idx="1">
                <c:v>200.00%</c:v>
              </c:pt>
              <c:pt idx="2">
                <c:v>300.00%</c:v>
              </c:pt>
              <c:pt idx="3">
                <c:v>400.00%</c:v>
              </c:pt>
              <c:pt idx="4">
                <c:v>500.00%</c:v>
              </c:pt>
              <c:pt idx="5">
                <c:v>600.00%</c:v>
              </c:pt>
              <c:pt idx="6">
                <c:v>700.00%</c:v>
              </c:pt>
              <c:pt idx="7">
                <c:v>800.00%</c:v>
              </c:pt>
              <c:pt idx="8">
                <c:v>900.00%</c:v>
              </c:pt>
              <c:pt idx="9">
                <c:v>1000.00%</c:v>
              </c:pt>
              <c:pt idx="10">
                <c:v>1100.00%</c:v>
              </c:pt>
              <c:pt idx="11">
                <c:v>1200.00%</c:v>
              </c:pt>
              <c:pt idx="12">
                <c:v>1300.00%</c:v>
              </c:pt>
              <c:pt idx="13">
                <c:v>1400.00%</c:v>
              </c:pt>
              <c:pt idx="14">
                <c:v>1500.00%</c:v>
              </c:pt>
              <c:pt idx="15">
                <c:v>1600.00%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工作表1!$O$3:$O$20</c15:sqref>
                  </c15:fullRef>
                </c:ext>
              </c:extLst>
              <c:f>工作表1!$O$3:$O$18</c:f>
              <c:numCache>
                <c:formatCode>0.00%</c:formatCode>
                <c:ptCount val="16"/>
                <c:pt idx="0">
                  <c:v>0.57650419567934297</c:v>
                </c:pt>
                <c:pt idx="1">
                  <c:v>0.52284175785999654</c:v>
                </c:pt>
                <c:pt idx="2">
                  <c:v>0.57857658959537572</c:v>
                </c:pt>
                <c:pt idx="3">
                  <c:v>0.60157994161085349</c:v>
                </c:pt>
                <c:pt idx="4">
                  <c:v>0.5515099223468507</c:v>
                </c:pt>
                <c:pt idx="5">
                  <c:v>0.5963175264894911</c:v>
                </c:pt>
                <c:pt idx="6">
                  <c:v>0.57944606413994171</c:v>
                </c:pt>
                <c:pt idx="7">
                  <c:v>0.52591678420310295</c:v>
                </c:pt>
                <c:pt idx="8">
                  <c:v>0.56610407876230662</c:v>
                </c:pt>
                <c:pt idx="9">
                  <c:v>0.60747877953659091</c:v>
                </c:pt>
                <c:pt idx="10">
                  <c:v>0.56463216523555348</c:v>
                </c:pt>
                <c:pt idx="11">
                  <c:v>0.51333645297145536</c:v>
                </c:pt>
                <c:pt idx="12">
                  <c:v>0.5670004768717215</c:v>
                </c:pt>
                <c:pt idx="13">
                  <c:v>0.56367583212735162</c:v>
                </c:pt>
                <c:pt idx="14">
                  <c:v>0.58065680259833996</c:v>
                </c:pt>
                <c:pt idx="15">
                  <c:v>0.58980044345898008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5F-4E15-A2BE-54910B8C6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1202495"/>
        <c:axId val="1491200415"/>
      </c:barChart>
      <c:catAx>
        <c:axId val="149120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91200415"/>
        <c:crosses val="autoZero"/>
        <c:auto val="1"/>
        <c:lblAlgn val="ctr"/>
        <c:lblOffset val="100"/>
        <c:noMultiLvlLbl val="0"/>
      </c:catAx>
      <c:valAx>
        <c:axId val="1491200415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9120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工作表1!$I$2</c:f>
              <c:strCache>
                <c:ptCount val="1"/>
                <c:pt idx="0">
                  <c:v>2AVG - 1AVG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工作表1!$I$3:$I$18</c:f>
              <c:numCache>
                <c:formatCode>General</c:formatCode>
                <c:ptCount val="16"/>
                <c:pt idx="0">
                  <c:v>0.11769999999999969</c:v>
                </c:pt>
                <c:pt idx="1">
                  <c:v>4.1999999999999815E-2</c:v>
                </c:pt>
                <c:pt idx="2">
                  <c:v>0.11549999999999994</c:v>
                </c:pt>
                <c:pt idx="3">
                  <c:v>0.15609999999999991</c:v>
                </c:pt>
                <c:pt idx="4">
                  <c:v>8.4400000000000031E-2</c:v>
                </c:pt>
                <c:pt idx="5">
                  <c:v>0.14820000000000011</c:v>
                </c:pt>
                <c:pt idx="6">
                  <c:v>0.12290000000000001</c:v>
                </c:pt>
                <c:pt idx="7">
                  <c:v>4.9599999999999866E-2</c:v>
                </c:pt>
                <c:pt idx="8">
                  <c:v>0.10328000000000026</c:v>
                </c:pt>
                <c:pt idx="9">
                  <c:v>0.16713999999999984</c:v>
                </c:pt>
                <c:pt idx="10">
                  <c:v>9.723000000000015E-2</c:v>
                </c:pt>
                <c:pt idx="11">
                  <c:v>2.89299999999999E-2</c:v>
                </c:pt>
                <c:pt idx="12">
                  <c:v>9.6280000000000143E-2</c:v>
                </c:pt>
                <c:pt idx="13">
                  <c:v>8.9949999999999974E-2</c:v>
                </c:pt>
                <c:pt idx="14">
                  <c:v>0.1192899999999999</c:v>
                </c:pt>
                <c:pt idx="15">
                  <c:v>0.12218000000000018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7-4E15-A9D5-81DC0E1E666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1636479"/>
        <c:axId val="1581623999"/>
      </c:barChart>
      <c:catAx>
        <c:axId val="158163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1623999"/>
        <c:crosses val="autoZero"/>
        <c:auto val="1"/>
        <c:lblAlgn val="ctr"/>
        <c:lblOffset val="100"/>
        <c:noMultiLvlLbl val="0"/>
      </c:catAx>
      <c:valAx>
        <c:axId val="158162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163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WON % With</a:t>
            </a:r>
            <a:r>
              <a:rPr lang="en-US" altLang="zh-TW" baseline="0"/>
              <a:t> Same Strategy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I'!$M$3</c:f>
              <c:strCache>
                <c:ptCount val="1"/>
                <c:pt idx="0">
                  <c:v>1 WON%_NODRAW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I'!$A$4:$A$7</c:f>
              <c:strCache>
                <c:ptCount val="4"/>
                <c:pt idx="0">
                  <c:v>000</c:v>
                </c:pt>
                <c:pt idx="1">
                  <c:v>010</c:v>
                </c:pt>
                <c:pt idx="2">
                  <c:v>100</c:v>
                </c:pt>
                <c:pt idx="3">
                  <c:v>101</c:v>
                </c:pt>
              </c:strCache>
            </c:strRef>
          </c:cat>
          <c:val>
            <c:numRef>
              <c:f>'Comparison I'!$M$4:$M$7</c:f>
              <c:numCache>
                <c:formatCode>0.00%</c:formatCode>
                <c:ptCount val="4"/>
                <c:pt idx="0">
                  <c:v>0.42349580432065703</c:v>
                </c:pt>
                <c:pt idx="1">
                  <c:v>0.44849007765314924</c:v>
                </c:pt>
                <c:pt idx="2">
                  <c:v>0.4329995231282785</c:v>
                </c:pt>
                <c:pt idx="3">
                  <c:v>0.41019955654101997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4-451D-865A-EF5EA323883F}"/>
            </c:ext>
          </c:extLst>
        </c:ser>
        <c:ser>
          <c:idx val="1"/>
          <c:order val="1"/>
          <c:tx>
            <c:strRef>
              <c:f>'Comparison I'!$P$3</c:f>
              <c:strCache>
                <c:ptCount val="1"/>
                <c:pt idx="0">
                  <c:v>2 WON%_NODRAW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I'!$A$4:$A$7</c:f>
              <c:strCache>
                <c:ptCount val="4"/>
                <c:pt idx="0">
                  <c:v>000</c:v>
                </c:pt>
                <c:pt idx="1">
                  <c:v>010</c:v>
                </c:pt>
                <c:pt idx="2">
                  <c:v>100</c:v>
                </c:pt>
                <c:pt idx="3">
                  <c:v>101</c:v>
                </c:pt>
              </c:strCache>
            </c:strRef>
          </c:cat>
          <c:val>
            <c:numRef>
              <c:f>'Comparison I'!$P$4:$P$7</c:f>
              <c:numCache>
                <c:formatCode>0.00%</c:formatCode>
                <c:ptCount val="4"/>
                <c:pt idx="0">
                  <c:v>0.57650419567934297</c:v>
                </c:pt>
                <c:pt idx="1">
                  <c:v>0.5515099223468507</c:v>
                </c:pt>
                <c:pt idx="2">
                  <c:v>0.5670004768717215</c:v>
                </c:pt>
                <c:pt idx="3">
                  <c:v>0.58980044345898008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E4-451D-865A-EF5EA32388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2993471"/>
        <c:axId val="1312990143"/>
      </c:barChart>
      <c:catAx>
        <c:axId val="131299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2990143"/>
        <c:crosses val="autoZero"/>
        <c:auto val="1"/>
        <c:lblAlgn val="ctr"/>
        <c:lblOffset val="100"/>
        <c:noMultiLvlLbl val="0"/>
      </c:catAx>
      <c:valAx>
        <c:axId val="1312990143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1299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Won %: No</a:t>
            </a:r>
            <a:r>
              <a:rPr lang="en-US" altLang="zh-TW" baseline="0"/>
              <a:t> Future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II'!$M$3</c:f>
              <c:strCache>
                <c:ptCount val="1"/>
                <c:pt idx="0">
                  <c:v>1 WON%_NODRAW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II'!$A$4:$A$7</c:f>
              <c:strCache>
                <c:ptCount val="4"/>
                <c:pt idx="0">
                  <c:v>00</c:v>
                </c:pt>
                <c:pt idx="1">
                  <c:v>01</c:v>
                </c:pt>
                <c:pt idx="2">
                  <c:v>10</c:v>
                </c:pt>
                <c:pt idx="3">
                  <c:v>11</c:v>
                </c:pt>
              </c:strCache>
            </c:strRef>
          </c:cat>
          <c:val>
            <c:numRef>
              <c:f>'Comparison II'!$M$4:$M$7</c:f>
              <c:numCache>
                <c:formatCode>0.00%</c:formatCode>
                <c:ptCount val="4"/>
                <c:pt idx="0">
                  <c:v>0.42349580432065703</c:v>
                </c:pt>
                <c:pt idx="1">
                  <c:v>0.47715824214000346</c:v>
                </c:pt>
                <c:pt idx="2">
                  <c:v>0.39842005838914651</c:v>
                </c:pt>
                <c:pt idx="3">
                  <c:v>0.44849007765314924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0-4EB0-9BF6-5EDBEF76F2A1}"/>
            </c:ext>
          </c:extLst>
        </c:ser>
        <c:ser>
          <c:idx val="1"/>
          <c:order val="1"/>
          <c:tx>
            <c:strRef>
              <c:f>'Comparison II'!$P$3</c:f>
              <c:strCache>
                <c:ptCount val="1"/>
                <c:pt idx="0">
                  <c:v>2 WON%_NODRAW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'Comparison II'!$A$4:$A$7</c:f>
              <c:strCache>
                <c:ptCount val="4"/>
                <c:pt idx="0">
                  <c:v>00</c:v>
                </c:pt>
                <c:pt idx="1">
                  <c:v>01</c:v>
                </c:pt>
                <c:pt idx="2">
                  <c:v>10</c:v>
                </c:pt>
                <c:pt idx="3">
                  <c:v>11</c:v>
                </c:pt>
              </c:strCache>
            </c:strRef>
          </c:cat>
          <c:val>
            <c:numRef>
              <c:f>'Comparison II'!$P$4:$P$7</c:f>
              <c:numCache>
                <c:formatCode>0.00%</c:formatCode>
                <c:ptCount val="4"/>
                <c:pt idx="0">
                  <c:v>0.57650419567934297</c:v>
                </c:pt>
                <c:pt idx="1">
                  <c:v>0.52284175785999654</c:v>
                </c:pt>
                <c:pt idx="2">
                  <c:v>0.60157994161085349</c:v>
                </c:pt>
                <c:pt idx="3">
                  <c:v>0.5515099223468507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30-4EB0-9BF6-5EDBEF76F2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3245839"/>
        <c:axId val="1483247087"/>
      </c:barChart>
      <c:catAx>
        <c:axId val="148324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83247087"/>
        <c:crosses val="autoZero"/>
        <c:auto val="1"/>
        <c:lblAlgn val="ctr"/>
        <c:lblOffset val="100"/>
        <c:noMultiLvlLbl val="0"/>
      </c:catAx>
      <c:valAx>
        <c:axId val="1483247087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8324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Player 1WON %: Fix Player2 Strategy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Maximize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000</c:v>
              </c:pt>
              <c:pt idx="1">
                <c:v>010</c:v>
              </c:pt>
              <c:pt idx="2">
                <c:v>101</c:v>
              </c:pt>
              <c:pt idx="3">
                <c:v>100</c:v>
              </c:pt>
            </c:strLit>
          </c:cat>
          <c:val>
            <c:numLit>
              <c:formatCode>General</c:formatCode>
              <c:ptCount val="4"/>
              <c:pt idx="0">
                <c:v>0.39839999999999998</c:v>
              </c:pt>
              <c:pt idx="1">
                <c:v>0.44850000000000001</c:v>
              </c:pt>
              <c:pt idx="2">
                <c:v>0.4037</c:v>
              </c:pt>
              <c:pt idx="3">
                <c:v>0.39250000000000002</c:v>
              </c:pt>
            </c:numLit>
          </c:val>
          <c:extLst>
            <c:ext xmlns:c16="http://schemas.microsoft.com/office/drawing/2014/chart" uri="{C3380CC4-5D6E-409C-BE32-E72D297353CC}">
              <c16:uniqueId val="{00000000-56E6-4CCF-BEE2-D13F53A7A46F}"/>
            </c:ext>
          </c:extLst>
        </c:ser>
        <c:ser>
          <c:idx val="1"/>
          <c:order val="1"/>
          <c:tx>
            <c:v>Difference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000</c:v>
              </c:pt>
              <c:pt idx="1">
                <c:v>010</c:v>
              </c:pt>
              <c:pt idx="2">
                <c:v>101</c:v>
              </c:pt>
              <c:pt idx="3">
                <c:v>100</c:v>
              </c:pt>
            </c:strLit>
          </c:cat>
          <c:val>
            <c:numLit>
              <c:formatCode>General</c:formatCode>
              <c:ptCount val="4"/>
              <c:pt idx="0">
                <c:v>0.42349999999999999</c:v>
              </c:pt>
              <c:pt idx="1">
                <c:v>0.47720000000000001</c:v>
              </c:pt>
              <c:pt idx="2">
                <c:v>0.4214</c:v>
              </c:pt>
              <c:pt idx="3">
                <c:v>0.43390000000000001</c:v>
              </c:pt>
            </c:numLit>
          </c:val>
          <c:extLst>
            <c:ext xmlns:c16="http://schemas.microsoft.com/office/drawing/2014/chart" uri="{C3380CC4-5D6E-409C-BE32-E72D297353CC}">
              <c16:uniqueId val="{00000001-56E6-4CCF-BEE2-D13F53A7A4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8064511"/>
        <c:axId val="1588062431"/>
      </c:barChart>
      <c:catAx>
        <c:axId val="158806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8062431"/>
        <c:crosses val="autoZero"/>
        <c:auto val="1"/>
        <c:lblAlgn val="ctr"/>
        <c:lblOffset val="100"/>
        <c:noMultiLvlLbl val="0"/>
      </c:catAx>
      <c:valAx>
        <c:axId val="1588062431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806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Player</a:t>
            </a:r>
            <a:r>
              <a:rPr lang="en-US" altLang="zh-TW" baseline="0"/>
              <a:t> 1 Won %: Consider Future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000</c:v>
              </c:pt>
              <c:pt idx="1">
                <c:v>010</c:v>
              </c:pt>
              <c:pt idx="2">
                <c:v>101</c:v>
              </c:pt>
              <c:pt idx="3">
                <c:v>100</c:v>
              </c:pt>
            </c:strLit>
          </c:cat>
          <c:val>
            <c:numLit>
              <c:formatCode>General</c:formatCode>
              <c:ptCount val="4"/>
              <c:pt idx="0">
                <c:v>0.42349999999999999</c:v>
              </c:pt>
              <c:pt idx="1">
                <c:v>0.47720000000000001</c:v>
              </c:pt>
              <c:pt idx="2">
                <c:v>0.4214</c:v>
              </c:pt>
              <c:pt idx="3">
                <c:v>0.43390000000000001</c:v>
              </c:pt>
            </c:numLit>
          </c:val>
          <c:extLst>
            <c:ext xmlns:c16="http://schemas.microsoft.com/office/drawing/2014/chart" uri="{C3380CC4-5D6E-409C-BE32-E72D297353CC}">
              <c16:uniqueId val="{00000000-D8BC-41F5-9B0F-0EC37B108E82}"/>
            </c:ext>
          </c:extLst>
        </c:ser>
        <c:ser>
          <c:idx val="1"/>
          <c:order val="1"/>
          <c:tx>
            <c:v>100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000</c:v>
              </c:pt>
              <c:pt idx="1">
                <c:v>010</c:v>
              </c:pt>
              <c:pt idx="2">
                <c:v>101</c:v>
              </c:pt>
              <c:pt idx="3">
                <c:v>100</c:v>
              </c:pt>
            </c:strLit>
          </c:cat>
          <c:val>
            <c:numLit>
              <c:formatCode>General</c:formatCode>
              <c:ptCount val="4"/>
              <c:pt idx="0">
                <c:v>0.43540000000000001</c:v>
              </c:pt>
              <c:pt idx="1">
                <c:v>0.48670000000000002</c:v>
              </c:pt>
              <c:pt idx="2">
                <c:v>0.43630000000000002</c:v>
              </c:pt>
              <c:pt idx="3">
                <c:v>0.433</c:v>
              </c:pt>
            </c:numLit>
          </c:val>
          <c:extLst>
            <c:ext xmlns:c16="http://schemas.microsoft.com/office/drawing/2014/chart" uri="{C3380CC4-5D6E-409C-BE32-E72D297353CC}">
              <c16:uniqueId val="{00000002-D8BC-41F5-9B0F-0EC37B108E82}"/>
            </c:ext>
          </c:extLst>
        </c:ser>
        <c:ser>
          <c:idx val="2"/>
          <c:order val="2"/>
          <c:tx>
            <c:v>101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000</c:v>
              </c:pt>
              <c:pt idx="1">
                <c:v>010</c:v>
              </c:pt>
              <c:pt idx="2">
                <c:v>101</c:v>
              </c:pt>
              <c:pt idx="3">
                <c:v>100</c:v>
              </c:pt>
            </c:strLit>
          </c:cat>
          <c:val>
            <c:numLit>
              <c:formatCode>General</c:formatCode>
              <c:ptCount val="4"/>
              <c:pt idx="0">
                <c:v>0.42059999999999997</c:v>
              </c:pt>
              <c:pt idx="1">
                <c:v>0.47410000000000002</c:v>
              </c:pt>
              <c:pt idx="2">
                <c:v>0.41020000000000001</c:v>
              </c:pt>
              <c:pt idx="3">
                <c:v>0.41930000000000001</c:v>
              </c:pt>
            </c:numLit>
          </c:val>
          <c:extLst>
            <c:ext xmlns:c16="http://schemas.microsoft.com/office/drawing/2014/chart" uri="{C3380CC4-5D6E-409C-BE32-E72D297353CC}">
              <c16:uniqueId val="{00000003-D8BC-41F5-9B0F-0EC37B108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560367"/>
        <c:axId val="1587561615"/>
      </c:barChart>
      <c:catAx>
        <c:axId val="1587560367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7561615"/>
        <c:crosses val="autoZero"/>
        <c:auto val="1"/>
        <c:lblAlgn val="ctr"/>
        <c:lblOffset val="100"/>
        <c:noMultiLvlLbl val="0"/>
      </c:catAx>
      <c:valAx>
        <c:axId val="158756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875603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20</xdr:row>
      <xdr:rowOff>167640</xdr:rowOff>
    </xdr:from>
    <xdr:to>
      <xdr:col>17</xdr:col>
      <xdr:colOff>45720</xdr:colOff>
      <xdr:row>34</xdr:row>
      <xdr:rowOff>137160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601980</xdr:colOff>
      <xdr:row>20</xdr:row>
      <xdr:rowOff>182880</xdr:rowOff>
    </xdr:from>
    <xdr:to>
      <xdr:col>9</xdr:col>
      <xdr:colOff>297180</xdr:colOff>
      <xdr:row>34</xdr:row>
      <xdr:rowOff>152400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9</xdr:row>
      <xdr:rowOff>152400</xdr:rowOff>
    </xdr:from>
    <xdr:to>
      <xdr:col>13</xdr:col>
      <xdr:colOff>472440</xdr:colOff>
      <xdr:row>23</xdr:row>
      <xdr:rowOff>121920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8</xdr:row>
      <xdr:rowOff>114300</xdr:rowOff>
    </xdr:from>
    <xdr:to>
      <xdr:col>13</xdr:col>
      <xdr:colOff>205740</xdr:colOff>
      <xdr:row>22</xdr:row>
      <xdr:rowOff>83820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12</xdr:row>
      <xdr:rowOff>0</xdr:rowOff>
    </xdr:from>
    <xdr:to>
      <xdr:col>14</xdr:col>
      <xdr:colOff>335280</xdr:colOff>
      <xdr:row>25</xdr:row>
      <xdr:rowOff>167640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20</xdr:row>
      <xdr:rowOff>167640</xdr:rowOff>
    </xdr:from>
    <xdr:to>
      <xdr:col>14</xdr:col>
      <xdr:colOff>381000</xdr:colOff>
      <xdr:row>34</xdr:row>
      <xdr:rowOff>137160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sqref="A1:R18"/>
    </sheetView>
  </sheetViews>
  <sheetFormatPr defaultRowHeight="15.6" x14ac:dyDescent="0.3"/>
  <cols>
    <col min="1" max="16384" width="8.88671875" style="1"/>
  </cols>
  <sheetData>
    <row r="1" spans="1:18" s="1" customFormat="1" ht="16.2" x14ac:dyDescent="0.3">
      <c r="A1" s="1" t="s">
        <v>17</v>
      </c>
      <c r="D1" s="1" t="s">
        <v>18</v>
      </c>
    </row>
    <row r="2" spans="1:18" s="1" customFormat="1" x14ac:dyDescent="0.3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2" t="s">
        <v>9</v>
      </c>
      <c r="J2" s="1" t="s">
        <v>5</v>
      </c>
      <c r="K2" s="1" t="s">
        <v>10</v>
      </c>
      <c r="L2" s="2" t="s">
        <v>11</v>
      </c>
      <c r="M2" s="1" t="s">
        <v>6</v>
      </c>
      <c r="N2" s="1" t="s">
        <v>12</v>
      </c>
      <c r="O2" s="2" t="s">
        <v>13</v>
      </c>
      <c r="P2" s="1" t="s">
        <v>7</v>
      </c>
      <c r="Q2" s="1" t="s">
        <v>14</v>
      </c>
      <c r="R2" s="1" t="s">
        <v>8</v>
      </c>
    </row>
    <row r="3" spans="1:18" s="1" customFormat="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2.3126000000000002</v>
      </c>
      <c r="H3" s="1">
        <v>2.4302999999999999</v>
      </c>
      <c r="I3" s="2">
        <f>H3-G3</f>
        <v>0.11769999999999969</v>
      </c>
      <c r="J3" s="1">
        <v>2372</v>
      </c>
      <c r="K3" s="3">
        <f>J3/R3*100%</f>
        <v>0.23719999999999999</v>
      </c>
      <c r="L3" s="4">
        <f>J3/(J3+M3)</f>
        <v>0.42349580432065703</v>
      </c>
      <c r="M3" s="1">
        <v>3229</v>
      </c>
      <c r="N3" s="3">
        <f>M3/R3</f>
        <v>0.32290000000000002</v>
      </c>
      <c r="O3" s="5">
        <f>M3/(J3+M3)</f>
        <v>0.57650419567934297</v>
      </c>
      <c r="P3" s="1">
        <v>4399</v>
      </c>
      <c r="Q3" s="3">
        <f>P3/R3</f>
        <v>0.43990000000000001</v>
      </c>
      <c r="R3" s="1">
        <f>J3+M3+P3</f>
        <v>10000</v>
      </c>
    </row>
    <row r="4" spans="1:18" s="1" customFormat="1" x14ac:dyDescent="0.3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2.4357000000000002</v>
      </c>
      <c r="H4" s="1">
        <v>2.4777</v>
      </c>
      <c r="I4" s="2">
        <f t="shared" ref="I4:I18" si="0">H4-G4</f>
        <v>4.1999999999999815E-2</v>
      </c>
      <c r="J4" s="1">
        <v>2747</v>
      </c>
      <c r="K4" s="3">
        <f t="shared" ref="K4:K18" si="1">J4/R4*100%</f>
        <v>0.2747</v>
      </c>
      <c r="L4" s="4">
        <f t="shared" ref="L4:L18" si="2">J4/(J4+M4)</f>
        <v>0.47715824214000346</v>
      </c>
      <c r="M4" s="1">
        <v>3010</v>
      </c>
      <c r="N4" s="3">
        <f t="shared" ref="N4:N18" si="3">M4/R4</f>
        <v>0.30099999999999999</v>
      </c>
      <c r="O4" s="5">
        <f t="shared" ref="O4:O18" si="4">M4/(J4+M4)</f>
        <v>0.52284175785999654</v>
      </c>
      <c r="P4" s="1">
        <v>4243</v>
      </c>
      <c r="Q4" s="3">
        <f t="shared" ref="Q4:Q18" si="5">P4/R4</f>
        <v>0.42430000000000001</v>
      </c>
      <c r="R4" s="1">
        <f t="shared" ref="R4:R18" si="6">J4+M4+P4</f>
        <v>10000</v>
      </c>
    </row>
    <row r="5" spans="1:18" s="1" customFormat="1" x14ac:dyDescent="0.3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2.2826</v>
      </c>
      <c r="H5" s="1">
        <v>2.3980999999999999</v>
      </c>
      <c r="I5" s="2">
        <f t="shared" si="0"/>
        <v>0.11549999999999994</v>
      </c>
      <c r="J5" s="1">
        <v>2333</v>
      </c>
      <c r="K5" s="3">
        <f t="shared" si="1"/>
        <v>0.23330000000000001</v>
      </c>
      <c r="L5" s="4">
        <f t="shared" si="2"/>
        <v>0.42142341040462428</v>
      </c>
      <c r="M5" s="1">
        <v>3203</v>
      </c>
      <c r="N5" s="3">
        <f t="shared" si="3"/>
        <v>0.32029999999999997</v>
      </c>
      <c r="O5" s="5">
        <f t="shared" si="4"/>
        <v>0.57857658959537572</v>
      </c>
      <c r="P5" s="1">
        <v>4464</v>
      </c>
      <c r="Q5" s="3">
        <f t="shared" si="5"/>
        <v>0.44640000000000002</v>
      </c>
      <c r="R5" s="1">
        <f t="shared" si="6"/>
        <v>10000</v>
      </c>
    </row>
    <row r="6" spans="1:18" s="1" customFormat="1" x14ac:dyDescent="0.3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2.3485</v>
      </c>
      <c r="H6" s="1">
        <v>2.5045999999999999</v>
      </c>
      <c r="I6" s="2">
        <f t="shared" si="0"/>
        <v>0.15609999999999991</v>
      </c>
      <c r="J6" s="1">
        <v>2320</v>
      </c>
      <c r="K6" s="3">
        <f t="shared" si="1"/>
        <v>0.23200000000000001</v>
      </c>
      <c r="L6" s="4">
        <f t="shared" si="2"/>
        <v>0.39842005838914651</v>
      </c>
      <c r="M6" s="1">
        <v>3503</v>
      </c>
      <c r="N6" s="3">
        <f t="shared" si="3"/>
        <v>0.3503</v>
      </c>
      <c r="O6" s="5">
        <f t="shared" si="4"/>
        <v>0.60157994161085349</v>
      </c>
      <c r="P6" s="1">
        <v>4177</v>
      </c>
      <c r="Q6" s="3">
        <f t="shared" si="5"/>
        <v>0.41770000000000002</v>
      </c>
      <c r="R6" s="1">
        <f t="shared" si="6"/>
        <v>10000</v>
      </c>
    </row>
    <row r="7" spans="1:18" s="1" customFormat="1" x14ac:dyDescent="0.3">
      <c r="A7" s="1">
        <v>0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2.4744000000000002</v>
      </c>
      <c r="H7" s="1">
        <v>2.5588000000000002</v>
      </c>
      <c r="I7" s="2">
        <f t="shared" si="0"/>
        <v>8.4400000000000031E-2</v>
      </c>
      <c r="J7" s="1">
        <v>2599</v>
      </c>
      <c r="K7" s="3">
        <f t="shared" si="1"/>
        <v>0.25990000000000002</v>
      </c>
      <c r="L7" s="4">
        <f t="shared" si="2"/>
        <v>0.44849007765314924</v>
      </c>
      <c r="M7" s="1">
        <v>3196</v>
      </c>
      <c r="N7" s="3">
        <f t="shared" si="3"/>
        <v>0.3196</v>
      </c>
      <c r="O7" s="5">
        <f t="shared" si="4"/>
        <v>0.5515099223468507</v>
      </c>
      <c r="P7" s="1">
        <v>4205</v>
      </c>
      <c r="Q7" s="3">
        <f t="shared" si="5"/>
        <v>0.42049999999999998</v>
      </c>
      <c r="R7" s="1">
        <f t="shared" si="6"/>
        <v>10000</v>
      </c>
    </row>
    <row r="8" spans="1:18" s="1" customFormat="1" x14ac:dyDescent="0.3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2.3106</v>
      </c>
      <c r="H8" s="1">
        <v>2.4588000000000001</v>
      </c>
      <c r="I8" s="2">
        <f t="shared" si="0"/>
        <v>0.14820000000000011</v>
      </c>
      <c r="J8" s="1">
        <v>2324</v>
      </c>
      <c r="K8" s="3">
        <f t="shared" si="1"/>
        <v>0.2324</v>
      </c>
      <c r="L8" s="4">
        <f t="shared" si="2"/>
        <v>0.40368247351050895</v>
      </c>
      <c r="M8" s="1">
        <v>3433</v>
      </c>
      <c r="N8" s="3">
        <f t="shared" si="3"/>
        <v>0.34329999999999999</v>
      </c>
      <c r="O8" s="5">
        <f t="shared" si="4"/>
        <v>0.5963175264894911</v>
      </c>
      <c r="P8" s="1">
        <v>4243</v>
      </c>
      <c r="Q8" s="3">
        <f t="shared" si="5"/>
        <v>0.42430000000000001</v>
      </c>
      <c r="R8" s="1">
        <f t="shared" si="6"/>
        <v>10000</v>
      </c>
    </row>
    <row r="9" spans="1:18" s="1" customFormat="1" x14ac:dyDescent="0.3">
      <c r="A9" s="1">
        <v>1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2.2839</v>
      </c>
      <c r="H9" s="1">
        <v>2.4068000000000001</v>
      </c>
      <c r="I9" s="2">
        <f t="shared" si="0"/>
        <v>0.12290000000000001</v>
      </c>
      <c r="J9" s="1">
        <v>2308</v>
      </c>
      <c r="K9" s="3">
        <f t="shared" si="1"/>
        <v>0.23080000000000001</v>
      </c>
      <c r="L9" s="4">
        <f t="shared" si="2"/>
        <v>0.42055393586005829</v>
      </c>
      <c r="M9" s="1">
        <v>3180</v>
      </c>
      <c r="N9" s="3">
        <f t="shared" si="3"/>
        <v>0.318</v>
      </c>
      <c r="O9" s="5">
        <f t="shared" si="4"/>
        <v>0.57944606413994171</v>
      </c>
      <c r="P9" s="1">
        <v>4512</v>
      </c>
      <c r="Q9" s="3">
        <f t="shared" si="5"/>
        <v>0.45119999999999999</v>
      </c>
      <c r="R9" s="1">
        <f t="shared" si="6"/>
        <v>10000</v>
      </c>
    </row>
    <row r="10" spans="1:18" s="1" customFormat="1" x14ac:dyDescent="0.3">
      <c r="A10" s="1">
        <v>1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2.3948</v>
      </c>
      <c r="H10" s="1">
        <v>2.4443999999999999</v>
      </c>
      <c r="I10" s="2">
        <f t="shared" si="0"/>
        <v>4.9599999999999866E-2</v>
      </c>
      <c r="J10" s="1">
        <v>2689</v>
      </c>
      <c r="K10" s="3">
        <f t="shared" si="1"/>
        <v>0.26889999999999997</v>
      </c>
      <c r="L10" s="4">
        <f t="shared" si="2"/>
        <v>0.47408321579689705</v>
      </c>
      <c r="M10" s="1">
        <v>2983</v>
      </c>
      <c r="N10" s="3">
        <f t="shared" si="3"/>
        <v>0.29830000000000001</v>
      </c>
      <c r="O10" s="5">
        <f t="shared" si="4"/>
        <v>0.52591678420310295</v>
      </c>
      <c r="P10" s="1">
        <v>4328</v>
      </c>
      <c r="Q10" s="3">
        <f t="shared" si="5"/>
        <v>0.43280000000000002</v>
      </c>
      <c r="R10" s="1">
        <f t="shared" si="6"/>
        <v>10000</v>
      </c>
    </row>
    <row r="11" spans="1:18" s="1" customFormat="1" x14ac:dyDescent="0.3">
      <c r="A11" s="1">
        <v>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2.3373599999999999</v>
      </c>
      <c r="H11" s="1">
        <v>2.4406400000000001</v>
      </c>
      <c r="I11" s="2">
        <f t="shared" si="0"/>
        <v>0.10328000000000026</v>
      </c>
      <c r="J11" s="1">
        <v>1851</v>
      </c>
      <c r="K11" s="3">
        <f t="shared" si="1"/>
        <v>0.2482897384305835</v>
      </c>
      <c r="L11" s="4">
        <f t="shared" si="2"/>
        <v>0.43389592123769338</v>
      </c>
      <c r="M11" s="1">
        <v>2415</v>
      </c>
      <c r="N11" s="3">
        <f t="shared" si="3"/>
        <v>0.323943661971831</v>
      </c>
      <c r="O11" s="5">
        <f t="shared" si="4"/>
        <v>0.56610407876230662</v>
      </c>
      <c r="P11" s="1">
        <v>3189</v>
      </c>
      <c r="Q11" s="3">
        <f t="shared" si="5"/>
        <v>0.42776659959758551</v>
      </c>
      <c r="R11" s="1">
        <f t="shared" si="6"/>
        <v>7455</v>
      </c>
    </row>
    <row r="12" spans="1:18" s="1" customFormat="1" x14ac:dyDescent="0.3">
      <c r="A12" s="1">
        <v>0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2.3526600000000002</v>
      </c>
      <c r="H12" s="1">
        <v>2.5198</v>
      </c>
      <c r="I12" s="2">
        <f t="shared" si="0"/>
        <v>0.16713999999999984</v>
      </c>
      <c r="J12" s="1">
        <v>1711</v>
      </c>
      <c r="K12" s="3">
        <f t="shared" si="1"/>
        <v>0.22969526110887367</v>
      </c>
      <c r="L12" s="4">
        <f t="shared" si="2"/>
        <v>0.39252122046340904</v>
      </c>
      <c r="M12" s="1">
        <v>2648</v>
      </c>
      <c r="N12" s="3">
        <f t="shared" si="3"/>
        <v>0.3554839575781984</v>
      </c>
      <c r="O12" s="5">
        <f t="shared" si="4"/>
        <v>0.60747877953659091</v>
      </c>
      <c r="P12" s="1">
        <v>3090</v>
      </c>
      <c r="Q12" s="3">
        <f t="shared" si="5"/>
        <v>0.41482078131292793</v>
      </c>
      <c r="R12" s="1">
        <f t="shared" si="6"/>
        <v>7449</v>
      </c>
    </row>
    <row r="13" spans="1:18" s="1" customFormat="1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2.3538199999999998</v>
      </c>
      <c r="H13" s="1">
        <v>2.45105</v>
      </c>
      <c r="I13" s="2">
        <f t="shared" si="0"/>
        <v>9.723000000000015E-2</v>
      </c>
      <c r="J13" s="1">
        <v>1876</v>
      </c>
      <c r="K13" s="3">
        <f t="shared" si="1"/>
        <v>0.25228617536309844</v>
      </c>
      <c r="L13" s="4">
        <f t="shared" si="2"/>
        <v>0.43536783476444652</v>
      </c>
      <c r="M13" s="1">
        <v>2433</v>
      </c>
      <c r="N13" s="3">
        <f t="shared" si="3"/>
        <v>0.32719203873050029</v>
      </c>
      <c r="O13" s="5">
        <f t="shared" si="4"/>
        <v>0.56463216523555348</v>
      </c>
      <c r="P13" s="1">
        <v>3127</v>
      </c>
      <c r="Q13" s="3">
        <f t="shared" si="5"/>
        <v>0.42052178590640127</v>
      </c>
      <c r="R13" s="1">
        <f t="shared" si="6"/>
        <v>7436</v>
      </c>
    </row>
    <row r="14" spans="1:18" s="1" customFormat="1" x14ac:dyDescent="0.3">
      <c r="A14" s="1">
        <v>1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2.4695100000000001</v>
      </c>
      <c r="H14" s="1">
        <v>2.49844</v>
      </c>
      <c r="I14" s="2">
        <f t="shared" si="0"/>
        <v>2.89299999999999E-2</v>
      </c>
      <c r="J14" s="1">
        <v>2080</v>
      </c>
      <c r="K14" s="3">
        <f t="shared" si="1"/>
        <v>0.28249354882520711</v>
      </c>
      <c r="L14" s="4">
        <f t="shared" si="2"/>
        <v>0.4866635470285447</v>
      </c>
      <c r="M14" s="1">
        <v>2194</v>
      </c>
      <c r="N14" s="3">
        <f t="shared" si="3"/>
        <v>0.29797636832812713</v>
      </c>
      <c r="O14" s="5">
        <f t="shared" si="4"/>
        <v>0.51333645297145536</v>
      </c>
      <c r="P14" s="1">
        <v>3089</v>
      </c>
      <c r="Q14" s="3">
        <f t="shared" si="5"/>
        <v>0.41953008284666576</v>
      </c>
      <c r="R14" s="1">
        <f t="shared" si="6"/>
        <v>7363</v>
      </c>
    </row>
    <row r="15" spans="1:18" s="1" customFormat="1" x14ac:dyDescent="0.3">
      <c r="A15" s="1">
        <v>1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2.3756699999999999</v>
      </c>
      <c r="H15" s="1">
        <v>2.4719500000000001</v>
      </c>
      <c r="I15" s="2">
        <f t="shared" si="0"/>
        <v>9.6280000000000143E-2</v>
      </c>
      <c r="J15" s="1">
        <v>908</v>
      </c>
      <c r="K15" s="3">
        <f t="shared" si="1"/>
        <v>0.24487594390507011</v>
      </c>
      <c r="L15" s="4">
        <f t="shared" si="2"/>
        <v>0.4329995231282785</v>
      </c>
      <c r="M15" s="1">
        <v>1189</v>
      </c>
      <c r="N15" s="3">
        <f t="shared" si="3"/>
        <v>0.32065803667745413</v>
      </c>
      <c r="O15" s="5">
        <f t="shared" si="4"/>
        <v>0.5670004768717215</v>
      </c>
      <c r="P15" s="1">
        <v>1611</v>
      </c>
      <c r="Q15" s="3">
        <f t="shared" si="5"/>
        <v>0.4344660194174757</v>
      </c>
      <c r="R15" s="1">
        <f t="shared" si="6"/>
        <v>3708</v>
      </c>
    </row>
    <row r="16" spans="1:18" s="1" customFormat="1" x14ac:dyDescent="0.3">
      <c r="A16" s="1">
        <v>1</v>
      </c>
      <c r="B16" s="1">
        <v>0</v>
      </c>
      <c r="C16" s="1">
        <v>0</v>
      </c>
      <c r="D16" s="1">
        <v>1</v>
      </c>
      <c r="E16" s="1">
        <v>0</v>
      </c>
      <c r="F16" s="1">
        <v>1</v>
      </c>
      <c r="G16" s="1">
        <v>2.32429</v>
      </c>
      <c r="H16" s="1">
        <v>2.4142399999999999</v>
      </c>
      <c r="I16" s="2">
        <f t="shared" si="0"/>
        <v>8.9949999999999974E-2</v>
      </c>
      <c r="J16" s="1">
        <v>1206</v>
      </c>
      <c r="K16" s="3">
        <f t="shared" si="1"/>
        <v>0.245971853966959</v>
      </c>
      <c r="L16" s="4">
        <f t="shared" si="2"/>
        <v>0.43632416787264833</v>
      </c>
      <c r="M16" s="1">
        <v>1558</v>
      </c>
      <c r="N16" s="3">
        <f t="shared" si="3"/>
        <v>0.31776463389761372</v>
      </c>
      <c r="O16" s="5">
        <f t="shared" si="4"/>
        <v>0.56367583212735162</v>
      </c>
      <c r="P16" s="1">
        <v>2139</v>
      </c>
      <c r="Q16" s="3">
        <f t="shared" si="5"/>
        <v>0.4362635121354273</v>
      </c>
      <c r="R16" s="1">
        <f t="shared" si="6"/>
        <v>4903</v>
      </c>
    </row>
    <row r="17" spans="1:18" s="1" customFormat="1" x14ac:dyDescent="0.3">
      <c r="A17" s="1">
        <v>1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2.2996500000000002</v>
      </c>
      <c r="H17" s="1">
        <v>2.4189400000000001</v>
      </c>
      <c r="I17" s="2">
        <f t="shared" si="0"/>
        <v>0.1192899999999999</v>
      </c>
      <c r="J17" s="1">
        <v>1162</v>
      </c>
      <c r="K17" s="3">
        <f t="shared" si="1"/>
        <v>0.23816355810616929</v>
      </c>
      <c r="L17" s="4">
        <f t="shared" si="2"/>
        <v>0.41934319740166004</v>
      </c>
      <c r="M17" s="1">
        <v>1609</v>
      </c>
      <c r="N17" s="3">
        <f t="shared" si="3"/>
        <v>0.32978069276491084</v>
      </c>
      <c r="O17" s="5">
        <f t="shared" si="4"/>
        <v>0.58065680259833996</v>
      </c>
      <c r="P17" s="1">
        <v>2108</v>
      </c>
      <c r="Q17" s="3">
        <f t="shared" si="5"/>
        <v>0.43205574912891986</v>
      </c>
      <c r="R17" s="1">
        <f t="shared" si="6"/>
        <v>4879</v>
      </c>
    </row>
    <row r="18" spans="1:18" s="1" customFormat="1" x14ac:dyDescent="0.3">
      <c r="A18" s="1">
        <v>1</v>
      </c>
      <c r="B18" s="1">
        <v>0</v>
      </c>
      <c r="C18" s="1">
        <v>1</v>
      </c>
      <c r="D18" s="1">
        <v>1</v>
      </c>
      <c r="E18" s="1">
        <v>0</v>
      </c>
      <c r="F18" s="1">
        <v>1</v>
      </c>
      <c r="G18" s="1">
        <v>2.24735</v>
      </c>
      <c r="H18" s="1">
        <v>2.3695300000000001</v>
      </c>
      <c r="I18" s="2">
        <f t="shared" si="0"/>
        <v>0.12218000000000018</v>
      </c>
      <c r="J18" s="1">
        <v>1665</v>
      </c>
      <c r="K18" s="3">
        <f t="shared" si="1"/>
        <v>0.22628431639032345</v>
      </c>
      <c r="L18" s="4">
        <f t="shared" si="2"/>
        <v>0.41019955654101997</v>
      </c>
      <c r="M18" s="1">
        <v>2394</v>
      </c>
      <c r="N18" s="3">
        <f t="shared" si="3"/>
        <v>0.32536015221527587</v>
      </c>
      <c r="O18" s="5">
        <f t="shared" si="4"/>
        <v>0.58980044345898008</v>
      </c>
      <c r="P18" s="1">
        <v>3299</v>
      </c>
      <c r="Q18" s="3">
        <f t="shared" si="5"/>
        <v>0.44835553139440065</v>
      </c>
      <c r="R18" s="1">
        <f t="shared" si="6"/>
        <v>7358</v>
      </c>
    </row>
    <row r="20" spans="1:18" s="1" customFormat="1" x14ac:dyDescent="0.3">
      <c r="A20" s="1" t="s">
        <v>15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8" sqref="A8"/>
    </sheetView>
  </sheetViews>
  <sheetFormatPr defaultRowHeight="15.6" x14ac:dyDescent="0.3"/>
  <cols>
    <col min="1" max="16384" width="8.88671875" style="1"/>
  </cols>
  <sheetData>
    <row r="1" spans="1:19" x14ac:dyDescent="0.3">
      <c r="B1" s="1" t="s">
        <v>15</v>
      </c>
    </row>
    <row r="2" spans="1:19" ht="16.2" x14ac:dyDescent="0.3">
      <c r="B2" s="1" t="s">
        <v>20</v>
      </c>
      <c r="E2" s="1" t="s">
        <v>19</v>
      </c>
    </row>
    <row r="3" spans="1:19" x14ac:dyDescent="0.3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2" t="s">
        <v>9</v>
      </c>
      <c r="K3" s="1" t="s">
        <v>5</v>
      </c>
      <c r="L3" s="1" t="s">
        <v>10</v>
      </c>
      <c r="M3" s="2" t="s">
        <v>11</v>
      </c>
      <c r="N3" s="1" t="s">
        <v>6</v>
      </c>
      <c r="O3" s="1" t="s">
        <v>12</v>
      </c>
      <c r="P3" s="2" t="s">
        <v>13</v>
      </c>
      <c r="Q3" s="1" t="s">
        <v>7</v>
      </c>
      <c r="R3" s="1" t="s">
        <v>14</v>
      </c>
      <c r="S3" s="1" t="s">
        <v>8</v>
      </c>
    </row>
    <row r="4" spans="1:19" x14ac:dyDescent="0.3">
      <c r="A4" s="6" t="s">
        <v>22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2.3126000000000002</v>
      </c>
      <c r="I4" s="1">
        <v>2.4302999999999999</v>
      </c>
      <c r="J4" s="2">
        <f>I4-H4</f>
        <v>0.11769999999999969</v>
      </c>
      <c r="K4" s="1">
        <v>2372</v>
      </c>
      <c r="L4" s="3">
        <f>K4/S4*100%</f>
        <v>0.23719999999999999</v>
      </c>
      <c r="M4" s="4">
        <f>K4/(K4+N4)</f>
        <v>0.42349580432065703</v>
      </c>
      <c r="N4" s="1">
        <v>3229</v>
      </c>
      <c r="O4" s="3">
        <f>N4/S4</f>
        <v>0.32290000000000002</v>
      </c>
      <c r="P4" s="5">
        <f>N4/(K4+N4)</f>
        <v>0.57650419567934297</v>
      </c>
      <c r="Q4" s="1">
        <v>4399</v>
      </c>
      <c r="R4" s="3">
        <f>Q4/S4</f>
        <v>0.43990000000000001</v>
      </c>
      <c r="S4" s="1">
        <f>K4+N4+Q4</f>
        <v>10000</v>
      </c>
    </row>
    <row r="5" spans="1:19" x14ac:dyDescent="0.3">
      <c r="A5" s="6" t="s">
        <v>23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2.4744000000000002</v>
      </c>
      <c r="I5" s="1">
        <v>2.5588000000000002</v>
      </c>
      <c r="J5" s="2">
        <f t="shared" ref="J5:J7" si="0">I5-H5</f>
        <v>8.4400000000000031E-2</v>
      </c>
      <c r="K5" s="1">
        <v>2599</v>
      </c>
      <c r="L5" s="3">
        <f t="shared" ref="L5:L7" si="1">K5/S5*100%</f>
        <v>0.25990000000000002</v>
      </c>
      <c r="M5" s="4">
        <f t="shared" ref="M5:M7" si="2">K5/(K5+N5)</f>
        <v>0.44849007765314924</v>
      </c>
      <c r="N5" s="1">
        <v>3196</v>
      </c>
      <c r="O5" s="3">
        <f t="shared" ref="O5:O7" si="3">N5/S5</f>
        <v>0.3196</v>
      </c>
      <c r="P5" s="5">
        <f t="shared" ref="P5:P7" si="4">N5/(K5+N5)</f>
        <v>0.5515099223468507</v>
      </c>
      <c r="Q5" s="1">
        <v>4205</v>
      </c>
      <c r="R5" s="3">
        <f t="shared" ref="R5:R7" si="5">Q5/S5</f>
        <v>0.42049999999999998</v>
      </c>
      <c r="S5" s="1">
        <f t="shared" ref="S5:S7" si="6">K5+N5+Q5</f>
        <v>10000</v>
      </c>
    </row>
    <row r="6" spans="1:19" x14ac:dyDescent="0.3">
      <c r="A6" s="6" t="s">
        <v>24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2.3756699999999999</v>
      </c>
      <c r="I6" s="1">
        <v>2.4719500000000001</v>
      </c>
      <c r="J6" s="2">
        <f t="shared" si="0"/>
        <v>9.6280000000000143E-2</v>
      </c>
      <c r="K6" s="1">
        <v>908</v>
      </c>
      <c r="L6" s="3">
        <f t="shared" si="1"/>
        <v>0.24487594390507011</v>
      </c>
      <c r="M6" s="4">
        <f t="shared" si="2"/>
        <v>0.4329995231282785</v>
      </c>
      <c r="N6" s="1">
        <v>1189</v>
      </c>
      <c r="O6" s="3">
        <f t="shared" si="3"/>
        <v>0.32065803667745413</v>
      </c>
      <c r="P6" s="5">
        <f t="shared" si="4"/>
        <v>0.5670004768717215</v>
      </c>
      <c r="Q6" s="1">
        <v>1611</v>
      </c>
      <c r="R6" s="3">
        <f t="shared" si="5"/>
        <v>0.4344660194174757</v>
      </c>
      <c r="S6" s="1">
        <f t="shared" si="6"/>
        <v>3708</v>
      </c>
    </row>
    <row r="7" spans="1:19" x14ac:dyDescent="0.3">
      <c r="A7" s="6" t="s">
        <v>25</v>
      </c>
      <c r="B7" s="1">
        <v>1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2.24735</v>
      </c>
      <c r="I7" s="1">
        <v>2.3695300000000001</v>
      </c>
      <c r="J7" s="2">
        <f t="shared" si="0"/>
        <v>0.12218000000000018</v>
      </c>
      <c r="K7" s="1">
        <v>1665</v>
      </c>
      <c r="L7" s="3">
        <f t="shared" si="1"/>
        <v>0.22628431639032345</v>
      </c>
      <c r="M7" s="4">
        <f t="shared" si="2"/>
        <v>0.41019955654101997</v>
      </c>
      <c r="N7" s="1">
        <v>2394</v>
      </c>
      <c r="O7" s="3">
        <f t="shared" si="3"/>
        <v>0.32536015221527587</v>
      </c>
      <c r="P7" s="5">
        <f t="shared" si="4"/>
        <v>0.58980044345898008</v>
      </c>
      <c r="Q7" s="1">
        <v>3299</v>
      </c>
      <c r="R7" s="3">
        <f t="shared" si="5"/>
        <v>0.44835553139440065</v>
      </c>
      <c r="S7" s="1">
        <f t="shared" si="6"/>
        <v>7358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D23" sqref="D23"/>
    </sheetView>
  </sheetViews>
  <sheetFormatPr defaultRowHeight="15.6" x14ac:dyDescent="0.3"/>
  <cols>
    <col min="1" max="16384" width="8.88671875" style="1"/>
  </cols>
  <sheetData>
    <row r="1" spans="1:19" x14ac:dyDescent="0.3">
      <c r="B1" s="1" t="s">
        <v>16</v>
      </c>
    </row>
    <row r="2" spans="1:19" ht="16.2" x14ac:dyDescent="0.3">
      <c r="B2" s="1" t="s">
        <v>21</v>
      </c>
      <c r="E2" s="1" t="s">
        <v>19</v>
      </c>
    </row>
    <row r="3" spans="1:19" x14ac:dyDescent="0.3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2" t="s">
        <v>9</v>
      </c>
      <c r="K3" s="1" t="s">
        <v>5</v>
      </c>
      <c r="L3" s="1" t="s">
        <v>10</v>
      </c>
      <c r="M3" s="2" t="s">
        <v>11</v>
      </c>
      <c r="N3" s="1" t="s">
        <v>6</v>
      </c>
      <c r="O3" s="1" t="s">
        <v>12</v>
      </c>
      <c r="P3" s="2" t="s">
        <v>13</v>
      </c>
      <c r="Q3" s="1" t="s">
        <v>7</v>
      </c>
      <c r="R3" s="1" t="s">
        <v>14</v>
      </c>
      <c r="S3" s="1" t="s">
        <v>8</v>
      </c>
    </row>
    <row r="4" spans="1:19" x14ac:dyDescent="0.3">
      <c r="A4" s="6" t="s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2.3126000000000002</v>
      </c>
      <c r="I4" s="1">
        <v>2.4302999999999999</v>
      </c>
      <c r="J4" s="2">
        <f>I4-H4</f>
        <v>0.11769999999999969</v>
      </c>
      <c r="K4" s="1">
        <v>2372</v>
      </c>
      <c r="L4" s="3">
        <f>K4/S4*100%</f>
        <v>0.23719999999999999</v>
      </c>
      <c r="M4" s="4">
        <f>K4/(K4+N4)</f>
        <v>0.42349580432065703</v>
      </c>
      <c r="N4" s="1">
        <v>3229</v>
      </c>
      <c r="O4" s="3">
        <f>N4/S4</f>
        <v>0.32290000000000002</v>
      </c>
      <c r="P4" s="5">
        <f>N4/(K4+N4)</f>
        <v>0.57650419567934297</v>
      </c>
      <c r="Q4" s="1">
        <v>4399</v>
      </c>
      <c r="R4" s="3">
        <f>Q4/S4</f>
        <v>0.43990000000000001</v>
      </c>
      <c r="S4" s="1">
        <f>K4+N4+Q4</f>
        <v>10000</v>
      </c>
    </row>
    <row r="5" spans="1:19" x14ac:dyDescent="0.3">
      <c r="A5" s="6" t="s">
        <v>27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2.4357000000000002</v>
      </c>
      <c r="I5" s="1">
        <v>2.4777</v>
      </c>
      <c r="J5" s="2">
        <f t="shared" ref="J5:J7" si="0">I5-H5</f>
        <v>4.1999999999999815E-2</v>
      </c>
      <c r="K5" s="1">
        <v>2747</v>
      </c>
      <c r="L5" s="3">
        <f t="shared" ref="L5:L7" si="1">K5/S5*100%</f>
        <v>0.2747</v>
      </c>
      <c r="M5" s="4">
        <f t="shared" ref="M5:M7" si="2">K5/(K5+N5)</f>
        <v>0.47715824214000346</v>
      </c>
      <c r="N5" s="1">
        <v>3010</v>
      </c>
      <c r="O5" s="3">
        <f t="shared" ref="O5:O7" si="3">N5/S5</f>
        <v>0.30099999999999999</v>
      </c>
      <c r="P5" s="5">
        <f t="shared" ref="P5:P7" si="4">N5/(K5+N5)</f>
        <v>0.52284175785999654</v>
      </c>
      <c r="Q5" s="1">
        <v>4243</v>
      </c>
      <c r="R5" s="3">
        <f t="shared" ref="R5:R7" si="5">Q5/S5</f>
        <v>0.42430000000000001</v>
      </c>
      <c r="S5" s="1">
        <f t="shared" ref="S5:S7" si="6">K5+N5+Q5</f>
        <v>10000</v>
      </c>
    </row>
    <row r="6" spans="1:19" x14ac:dyDescent="0.3">
      <c r="A6" s="6" t="s">
        <v>28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2.3485</v>
      </c>
      <c r="I6" s="1">
        <v>2.5045999999999999</v>
      </c>
      <c r="J6" s="2">
        <f t="shared" si="0"/>
        <v>0.15609999999999991</v>
      </c>
      <c r="K6" s="1">
        <v>2320</v>
      </c>
      <c r="L6" s="3">
        <f t="shared" si="1"/>
        <v>0.23200000000000001</v>
      </c>
      <c r="M6" s="4">
        <f t="shared" si="2"/>
        <v>0.39842005838914651</v>
      </c>
      <c r="N6" s="1">
        <v>3503</v>
      </c>
      <c r="O6" s="3">
        <f t="shared" si="3"/>
        <v>0.3503</v>
      </c>
      <c r="P6" s="5">
        <f t="shared" si="4"/>
        <v>0.60157994161085349</v>
      </c>
      <c r="Q6" s="1">
        <v>4177</v>
      </c>
      <c r="R6" s="3">
        <f t="shared" si="5"/>
        <v>0.41770000000000002</v>
      </c>
      <c r="S6" s="1">
        <f t="shared" si="6"/>
        <v>10000</v>
      </c>
    </row>
    <row r="7" spans="1:19" x14ac:dyDescent="0.3">
      <c r="A7" s="6" t="s">
        <v>29</v>
      </c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2.4744000000000002</v>
      </c>
      <c r="I7" s="1">
        <v>2.5588000000000002</v>
      </c>
      <c r="J7" s="2">
        <f t="shared" si="0"/>
        <v>8.4400000000000031E-2</v>
      </c>
      <c r="K7" s="1">
        <v>2599</v>
      </c>
      <c r="L7" s="3">
        <f t="shared" si="1"/>
        <v>0.25990000000000002</v>
      </c>
      <c r="M7" s="4">
        <f t="shared" si="2"/>
        <v>0.44849007765314924</v>
      </c>
      <c r="N7" s="1">
        <v>3196</v>
      </c>
      <c r="O7" s="3">
        <f t="shared" si="3"/>
        <v>0.3196</v>
      </c>
      <c r="P7" s="5">
        <f t="shared" si="4"/>
        <v>0.5515099223468507</v>
      </c>
      <c r="Q7" s="1">
        <v>4205</v>
      </c>
      <c r="R7" s="3">
        <f t="shared" si="5"/>
        <v>0.42049999999999998</v>
      </c>
      <c r="S7" s="1">
        <f t="shared" si="6"/>
        <v>10000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"/>
  <sheetViews>
    <sheetView workbookViewId="0">
      <selection activeCell="F16" sqref="F16"/>
    </sheetView>
  </sheetViews>
  <sheetFormatPr defaultRowHeight="15.6" x14ac:dyDescent="0.3"/>
  <cols>
    <col min="1" max="16384" width="8.88671875" style="1"/>
  </cols>
  <sheetData>
    <row r="1" spans="2:19" x14ac:dyDescent="0.3">
      <c r="B1" s="1" t="s">
        <v>30</v>
      </c>
    </row>
    <row r="2" spans="2:19" ht="16.2" x14ac:dyDescent="0.3">
      <c r="B2" s="1" t="s">
        <v>17</v>
      </c>
      <c r="E2" s="1" t="s">
        <v>18</v>
      </c>
    </row>
    <row r="3" spans="2:19" x14ac:dyDescent="0.3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2" t="s">
        <v>9</v>
      </c>
      <c r="K3" s="1" t="s">
        <v>5</v>
      </c>
      <c r="L3" s="1" t="s">
        <v>10</v>
      </c>
      <c r="M3" s="2" t="s">
        <v>11</v>
      </c>
      <c r="N3" s="1" t="s">
        <v>6</v>
      </c>
      <c r="O3" s="1" t="s">
        <v>12</v>
      </c>
      <c r="P3" s="2" t="s">
        <v>13</v>
      </c>
      <c r="Q3" s="1" t="s">
        <v>7</v>
      </c>
      <c r="R3" s="1" t="s">
        <v>14</v>
      </c>
      <c r="S3" s="1" t="s">
        <v>8</v>
      </c>
    </row>
    <row r="4" spans="2:19" x14ac:dyDescent="0.3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2.3126000000000002</v>
      </c>
      <c r="I4" s="1">
        <v>2.4302999999999999</v>
      </c>
      <c r="J4" s="2">
        <f>I4-H4</f>
        <v>0.11769999999999969</v>
      </c>
      <c r="K4" s="1">
        <v>2372</v>
      </c>
      <c r="L4" s="3">
        <f>K4/S4*100%</f>
        <v>0.23719999999999999</v>
      </c>
      <c r="M4" s="4">
        <f>K4/(K4+N4)</f>
        <v>0.42349580432065703</v>
      </c>
      <c r="N4" s="1">
        <v>3229</v>
      </c>
      <c r="O4" s="3">
        <f>N4/S4</f>
        <v>0.32290000000000002</v>
      </c>
      <c r="P4" s="5">
        <f>N4/(K4+N4)</f>
        <v>0.57650419567934297</v>
      </c>
      <c r="Q4" s="1">
        <v>4399</v>
      </c>
      <c r="R4" s="3">
        <f>Q4/S4</f>
        <v>0.43990000000000001</v>
      </c>
      <c r="S4" s="1">
        <f>K4+N4+Q4</f>
        <v>10000</v>
      </c>
    </row>
    <row r="5" spans="2:19" x14ac:dyDescent="0.3"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2.3485</v>
      </c>
      <c r="I5" s="1">
        <v>2.5045999999999999</v>
      </c>
      <c r="J5" s="2">
        <f>I5-H5</f>
        <v>0.15609999999999991</v>
      </c>
      <c r="K5" s="1">
        <v>2320</v>
      </c>
      <c r="L5" s="3">
        <f>K5/S5*100%</f>
        <v>0.23200000000000001</v>
      </c>
      <c r="M5" s="4">
        <f>K5/(K5+N5)</f>
        <v>0.39842005838914651</v>
      </c>
      <c r="N5" s="1">
        <v>3503</v>
      </c>
      <c r="O5" s="3">
        <f>N5/S5</f>
        <v>0.3503</v>
      </c>
      <c r="P5" s="5">
        <f>N5/(K5+N5)</f>
        <v>0.60157994161085349</v>
      </c>
      <c r="Q5" s="1">
        <v>4177</v>
      </c>
      <c r="R5" s="3">
        <f>Q5/S5</f>
        <v>0.41770000000000002</v>
      </c>
      <c r="S5" s="1">
        <f>K5+N5+Q5</f>
        <v>10000</v>
      </c>
    </row>
    <row r="6" spans="2:19" x14ac:dyDescent="0.3"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2.4357000000000002</v>
      </c>
      <c r="I6" s="1">
        <v>2.4777</v>
      </c>
      <c r="J6" s="2">
        <f t="shared" ref="J6:J9" si="0">I6-H6</f>
        <v>4.1999999999999815E-2</v>
      </c>
      <c r="K6" s="1">
        <v>2747</v>
      </c>
      <c r="L6" s="3">
        <f t="shared" ref="L6:L9" si="1">K6/S6*100%</f>
        <v>0.2747</v>
      </c>
      <c r="M6" s="4">
        <f t="shared" ref="M6:M9" si="2">K6/(K6+N6)</f>
        <v>0.47715824214000346</v>
      </c>
      <c r="N6" s="1">
        <v>3010</v>
      </c>
      <c r="O6" s="3">
        <f t="shared" ref="O6:O9" si="3">N6/S6</f>
        <v>0.30099999999999999</v>
      </c>
      <c r="P6" s="5">
        <f t="shared" ref="P6:P9" si="4">N6/(K6+N6)</f>
        <v>0.52284175785999654</v>
      </c>
      <c r="Q6" s="1">
        <v>4243</v>
      </c>
      <c r="R6" s="3">
        <f t="shared" ref="R6:R9" si="5">Q6/S6</f>
        <v>0.42430000000000001</v>
      </c>
      <c r="S6" s="1">
        <f t="shared" ref="S6:S9" si="6">K6+N6+Q6</f>
        <v>10000</v>
      </c>
    </row>
    <row r="7" spans="2:19" x14ac:dyDescent="0.3"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2.4744000000000002</v>
      </c>
      <c r="I7" s="1">
        <v>2.5588000000000002</v>
      </c>
      <c r="J7" s="2">
        <f>I7-H7</f>
        <v>8.4400000000000031E-2</v>
      </c>
      <c r="K7" s="1">
        <v>2599</v>
      </c>
      <c r="L7" s="3">
        <f>K7/S7*100%</f>
        <v>0.25990000000000002</v>
      </c>
      <c r="M7" s="4">
        <f>K7/(K7+N7)</f>
        <v>0.44849007765314924</v>
      </c>
      <c r="N7" s="1">
        <v>3196</v>
      </c>
      <c r="O7" s="3">
        <f>N7/S7</f>
        <v>0.3196</v>
      </c>
      <c r="P7" s="5">
        <f>N7/(K7+N7)</f>
        <v>0.5515099223468507</v>
      </c>
      <c r="Q7" s="1">
        <v>4205</v>
      </c>
      <c r="R7" s="3">
        <f>Q7/S7</f>
        <v>0.42049999999999998</v>
      </c>
      <c r="S7" s="1">
        <f>K7+N7+Q7</f>
        <v>10000</v>
      </c>
    </row>
    <row r="8" spans="2:19" x14ac:dyDescent="0.3"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2.2826</v>
      </c>
      <c r="I8" s="1">
        <v>2.3980999999999999</v>
      </c>
      <c r="J8" s="2">
        <f t="shared" si="0"/>
        <v>0.11549999999999994</v>
      </c>
      <c r="K8" s="1">
        <v>2333</v>
      </c>
      <c r="L8" s="3">
        <f t="shared" si="1"/>
        <v>0.23330000000000001</v>
      </c>
      <c r="M8" s="4">
        <f t="shared" si="2"/>
        <v>0.42142341040462428</v>
      </c>
      <c r="N8" s="1">
        <v>3203</v>
      </c>
      <c r="O8" s="3">
        <f t="shared" si="3"/>
        <v>0.32029999999999997</v>
      </c>
      <c r="P8" s="5">
        <f t="shared" si="4"/>
        <v>0.57857658959537572</v>
      </c>
      <c r="Q8" s="1">
        <v>4464</v>
      </c>
      <c r="R8" s="3">
        <f t="shared" si="5"/>
        <v>0.44640000000000002</v>
      </c>
      <c r="S8" s="1">
        <f t="shared" si="6"/>
        <v>10000</v>
      </c>
    </row>
    <row r="9" spans="2:19" x14ac:dyDescent="0.3"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2.3106</v>
      </c>
      <c r="I9" s="1">
        <v>2.4588000000000001</v>
      </c>
      <c r="J9" s="2">
        <f t="shared" si="0"/>
        <v>0.14820000000000011</v>
      </c>
      <c r="K9" s="1">
        <v>2324</v>
      </c>
      <c r="L9" s="3">
        <f t="shared" si="1"/>
        <v>0.2324</v>
      </c>
      <c r="M9" s="4">
        <f t="shared" si="2"/>
        <v>0.40368247351050895</v>
      </c>
      <c r="N9" s="1">
        <v>3433</v>
      </c>
      <c r="O9" s="3">
        <f t="shared" si="3"/>
        <v>0.34329999999999999</v>
      </c>
      <c r="P9" s="5">
        <f t="shared" si="4"/>
        <v>0.5963175264894911</v>
      </c>
      <c r="Q9" s="1">
        <v>4243</v>
      </c>
      <c r="R9" s="3">
        <f t="shared" si="5"/>
        <v>0.42430000000000001</v>
      </c>
      <c r="S9" s="1">
        <f t="shared" si="6"/>
        <v>10000</v>
      </c>
    </row>
    <row r="10" spans="2:19" x14ac:dyDescent="0.3"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2.3373599999999999</v>
      </c>
      <c r="I10" s="1">
        <v>2.4406400000000001</v>
      </c>
      <c r="J10" s="2">
        <f>I10-H10</f>
        <v>0.10328000000000026</v>
      </c>
      <c r="K10" s="1">
        <v>1851</v>
      </c>
      <c r="L10" s="3">
        <f>K10/S10*100%</f>
        <v>0.2482897384305835</v>
      </c>
      <c r="M10" s="4">
        <f>K10/(K10+N10)</f>
        <v>0.43389592123769338</v>
      </c>
      <c r="N10" s="1">
        <v>2415</v>
      </c>
      <c r="O10" s="3">
        <f>N10/S10</f>
        <v>0.323943661971831</v>
      </c>
      <c r="P10" s="5">
        <f>N10/(K10+N10)</f>
        <v>0.56610407876230662</v>
      </c>
      <c r="Q10" s="1">
        <v>3189</v>
      </c>
      <c r="R10" s="3">
        <f>Q10/S10</f>
        <v>0.42776659959758551</v>
      </c>
      <c r="S10" s="1">
        <f>K10+N10+Q10</f>
        <v>7455</v>
      </c>
    </row>
    <row r="11" spans="2:19" x14ac:dyDescent="0.3"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2.3526600000000002</v>
      </c>
      <c r="I11" s="1">
        <v>2.5198</v>
      </c>
      <c r="J11" s="2">
        <f>I11-H11</f>
        <v>0.16713999999999984</v>
      </c>
      <c r="K11" s="1">
        <v>1711</v>
      </c>
      <c r="L11" s="3">
        <f>K11/S11*100%</f>
        <v>0.22969526110887367</v>
      </c>
      <c r="M11" s="4">
        <f>K11/(K11+N11)</f>
        <v>0.39252122046340904</v>
      </c>
      <c r="N11" s="1">
        <v>2648</v>
      </c>
      <c r="O11" s="3">
        <f>N11/S11</f>
        <v>0.3554839575781984</v>
      </c>
      <c r="P11" s="5">
        <f>N11/(K11+N11)</f>
        <v>0.60747877953659091</v>
      </c>
      <c r="Q11" s="1">
        <v>3090</v>
      </c>
      <c r="R11" s="3">
        <f>Q11/S11</f>
        <v>0.41482078131292793</v>
      </c>
      <c r="S11" s="1">
        <f>K11+N11+Q11</f>
        <v>7449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A2" sqref="A2"/>
    </sheetView>
  </sheetViews>
  <sheetFormatPr defaultRowHeight="15.6" x14ac:dyDescent="0.3"/>
  <cols>
    <col min="1" max="16384" width="8.88671875" style="1"/>
  </cols>
  <sheetData>
    <row r="1" spans="1:18" x14ac:dyDescent="0.3">
      <c r="A1" s="1" t="s">
        <v>31</v>
      </c>
    </row>
    <row r="2" spans="1:18" ht="16.2" x14ac:dyDescent="0.3">
      <c r="A2" s="1" t="s">
        <v>17</v>
      </c>
      <c r="D2" s="1" t="s">
        <v>18</v>
      </c>
    </row>
    <row r="3" spans="1:18" x14ac:dyDescent="0.3">
      <c r="A3" s="1" t="s">
        <v>0</v>
      </c>
      <c r="B3" s="1" t="s">
        <v>1</v>
      </c>
      <c r="C3" s="1" t="s">
        <v>2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2" t="s">
        <v>9</v>
      </c>
      <c r="J3" s="1" t="s">
        <v>5</v>
      </c>
      <c r="K3" s="1" t="s">
        <v>10</v>
      </c>
      <c r="L3" s="2" t="s">
        <v>11</v>
      </c>
      <c r="M3" s="1" t="s">
        <v>6</v>
      </c>
      <c r="N3" s="1" t="s">
        <v>12</v>
      </c>
      <c r="O3" s="2" t="s">
        <v>13</v>
      </c>
      <c r="P3" s="1" t="s">
        <v>7</v>
      </c>
      <c r="Q3" s="1" t="s">
        <v>14</v>
      </c>
      <c r="R3" s="1" t="s">
        <v>8</v>
      </c>
    </row>
    <row r="4" spans="1:1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2.3126000000000002</v>
      </c>
      <c r="H4" s="1">
        <v>2.4302999999999999</v>
      </c>
      <c r="I4" s="2">
        <f>H4-G4</f>
        <v>0.11769999999999969</v>
      </c>
      <c r="J4" s="1">
        <v>2372</v>
      </c>
      <c r="K4" s="3">
        <f>J4/R4*100%</f>
        <v>0.23719999999999999</v>
      </c>
      <c r="L4" s="4">
        <f>J4/(J4+M4)</f>
        <v>0.42349580432065703</v>
      </c>
      <c r="M4" s="1">
        <v>3229</v>
      </c>
      <c r="N4" s="3">
        <f>M4/R4</f>
        <v>0.32290000000000002</v>
      </c>
      <c r="O4" s="5">
        <f>M4/(J4+M4)</f>
        <v>0.57650419567934297</v>
      </c>
      <c r="P4" s="1">
        <v>4399</v>
      </c>
      <c r="Q4" s="3">
        <f>P4/R4</f>
        <v>0.43990000000000001</v>
      </c>
      <c r="R4" s="1">
        <f>J4+M4+P4</f>
        <v>10000</v>
      </c>
    </row>
    <row r="5" spans="1:18" x14ac:dyDescent="0.3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2.3485</v>
      </c>
      <c r="H5" s="1">
        <v>2.5045999999999999</v>
      </c>
      <c r="I5" s="2">
        <f>H5-G5</f>
        <v>0.15609999999999991</v>
      </c>
      <c r="J5" s="1">
        <v>2320</v>
      </c>
      <c r="K5" s="3">
        <f>J5/R5*100%</f>
        <v>0.23200000000000001</v>
      </c>
      <c r="L5" s="4">
        <f>J5/(J5+M5)</f>
        <v>0.39842005838914651</v>
      </c>
      <c r="M5" s="1">
        <v>3503</v>
      </c>
      <c r="N5" s="3">
        <f>M5/R5</f>
        <v>0.3503</v>
      </c>
      <c r="O5" s="5">
        <f>M5/(J5+M5)</f>
        <v>0.60157994161085349</v>
      </c>
      <c r="P5" s="1">
        <v>4177</v>
      </c>
      <c r="Q5" s="3">
        <f>P5/R5</f>
        <v>0.41770000000000002</v>
      </c>
      <c r="R5" s="1">
        <f>J5+M5+P5</f>
        <v>10000</v>
      </c>
    </row>
    <row r="6" spans="1:18" x14ac:dyDescent="0.3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2.3538199999999998</v>
      </c>
      <c r="H6" s="1">
        <v>2.45105</v>
      </c>
      <c r="I6" s="2">
        <f>H6-G6</f>
        <v>9.723000000000015E-2</v>
      </c>
      <c r="J6" s="1">
        <v>1876</v>
      </c>
      <c r="K6" s="3">
        <f>J6/R6*100%</f>
        <v>0.25228617536309844</v>
      </c>
      <c r="L6" s="4">
        <f>J6/(J6+M6)</f>
        <v>0.43536783476444652</v>
      </c>
      <c r="M6" s="1">
        <v>2433</v>
      </c>
      <c r="N6" s="3">
        <f>M6/R6</f>
        <v>0.32719203873050029</v>
      </c>
      <c r="O6" s="5">
        <f>M6/(J6+M6)</f>
        <v>0.56463216523555348</v>
      </c>
      <c r="P6" s="1">
        <v>3127</v>
      </c>
      <c r="Q6" s="3">
        <f>P6/R6</f>
        <v>0.42052178590640127</v>
      </c>
      <c r="R6" s="1">
        <f>J6+M6+P6</f>
        <v>7436</v>
      </c>
    </row>
    <row r="7" spans="1:18" x14ac:dyDescent="0.3">
      <c r="A7" s="1">
        <v>1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2.2839</v>
      </c>
      <c r="H7" s="1">
        <v>2.4068000000000001</v>
      </c>
      <c r="I7" s="2">
        <f>H7-G7</f>
        <v>0.12290000000000001</v>
      </c>
      <c r="J7" s="1">
        <v>2308</v>
      </c>
      <c r="K7" s="3">
        <f>J7/R7*100%</f>
        <v>0.23080000000000001</v>
      </c>
      <c r="L7" s="4">
        <f>J7/(J7+M7)</f>
        <v>0.42055393586005829</v>
      </c>
      <c r="M7" s="1">
        <v>3180</v>
      </c>
      <c r="N7" s="3">
        <f>M7/R7</f>
        <v>0.318</v>
      </c>
      <c r="O7" s="5">
        <f>M7/(J7+M7)</f>
        <v>0.57944606413994171</v>
      </c>
      <c r="P7" s="1">
        <v>4512</v>
      </c>
      <c r="Q7" s="3">
        <f>P7/R7</f>
        <v>0.45119999999999999</v>
      </c>
      <c r="R7" s="1">
        <f>J7+M7+P7</f>
        <v>10000</v>
      </c>
    </row>
    <row r="8" spans="1:18" x14ac:dyDescent="0.3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2.4357000000000002</v>
      </c>
      <c r="H8" s="1">
        <v>2.4777</v>
      </c>
      <c r="I8" s="2">
        <f t="shared" ref="I8:I14" si="0">H8-G8</f>
        <v>4.1999999999999815E-2</v>
      </c>
      <c r="J8" s="1">
        <v>2747</v>
      </c>
      <c r="K8" s="3">
        <f t="shared" ref="K8:K14" si="1">J8/R8*100%</f>
        <v>0.2747</v>
      </c>
      <c r="L8" s="4">
        <f t="shared" ref="L8:L14" si="2">J8/(J8+M8)</f>
        <v>0.47715824214000346</v>
      </c>
      <c r="M8" s="1">
        <v>3010</v>
      </c>
      <c r="N8" s="3">
        <f t="shared" ref="N8:N14" si="3">M8/R8</f>
        <v>0.30099999999999999</v>
      </c>
      <c r="O8" s="5">
        <f t="shared" ref="O8:O14" si="4">M8/(J8+M8)</f>
        <v>0.52284175785999654</v>
      </c>
      <c r="P8" s="1">
        <v>4243</v>
      </c>
      <c r="Q8" s="3">
        <f t="shared" ref="Q8:Q14" si="5">P8/R8</f>
        <v>0.42430000000000001</v>
      </c>
      <c r="R8" s="1">
        <f t="shared" ref="R8:R14" si="6">J8+M8+P8</f>
        <v>10000</v>
      </c>
    </row>
    <row r="9" spans="1:18" x14ac:dyDescent="0.3">
      <c r="A9" s="1">
        <v>0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2.4744000000000002</v>
      </c>
      <c r="H9" s="1">
        <v>2.5588000000000002</v>
      </c>
      <c r="I9" s="2">
        <f>H9-G9</f>
        <v>8.4400000000000031E-2</v>
      </c>
      <c r="J9" s="1">
        <v>2599</v>
      </c>
      <c r="K9" s="3">
        <f>J9/R9*100%</f>
        <v>0.25990000000000002</v>
      </c>
      <c r="L9" s="4">
        <f>J9/(J9+M9)</f>
        <v>0.44849007765314924</v>
      </c>
      <c r="M9" s="1">
        <v>3196</v>
      </c>
      <c r="N9" s="3">
        <f>M9/R9</f>
        <v>0.3196</v>
      </c>
      <c r="O9" s="5">
        <f>M9/(J9+M9)</f>
        <v>0.5515099223468507</v>
      </c>
      <c r="P9" s="1">
        <v>4205</v>
      </c>
      <c r="Q9" s="3">
        <f>P9/R9</f>
        <v>0.42049999999999998</v>
      </c>
      <c r="R9" s="1">
        <f>J9+M9+P9</f>
        <v>10000</v>
      </c>
    </row>
    <row r="10" spans="1:18" x14ac:dyDescent="0.3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2.4695100000000001</v>
      </c>
      <c r="H10" s="1">
        <v>2.49844</v>
      </c>
      <c r="I10" s="2">
        <f>H10-G10</f>
        <v>2.89299999999999E-2</v>
      </c>
      <c r="J10" s="1">
        <v>2080</v>
      </c>
      <c r="K10" s="3">
        <f>J10/R10*100%</f>
        <v>0.28249354882520711</v>
      </c>
      <c r="L10" s="4">
        <f>J10/(J10+M10)</f>
        <v>0.4866635470285447</v>
      </c>
      <c r="M10" s="1">
        <v>2194</v>
      </c>
      <c r="N10" s="3">
        <f>M10/R10</f>
        <v>0.29797636832812713</v>
      </c>
      <c r="O10" s="5">
        <f>M10/(J10+M10)</f>
        <v>0.51333645297145536</v>
      </c>
      <c r="P10" s="1">
        <v>3089</v>
      </c>
      <c r="Q10" s="3">
        <f>P10/R10</f>
        <v>0.41953008284666576</v>
      </c>
      <c r="R10" s="1">
        <f>J10+M10+P10</f>
        <v>7363</v>
      </c>
    </row>
    <row r="11" spans="1:18" x14ac:dyDescent="0.3">
      <c r="A11" s="1">
        <v>1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1">
        <v>2.3948</v>
      </c>
      <c r="H11" s="1">
        <v>2.4443999999999999</v>
      </c>
      <c r="I11" s="2">
        <f>H11-G11</f>
        <v>4.9599999999999866E-2</v>
      </c>
      <c r="J11" s="1">
        <v>2689</v>
      </c>
      <c r="K11" s="3">
        <f>J11/R11*100%</f>
        <v>0.26889999999999997</v>
      </c>
      <c r="L11" s="4">
        <f>J11/(J11+M11)</f>
        <v>0.47408321579689705</v>
      </c>
      <c r="M11" s="1">
        <v>2983</v>
      </c>
      <c r="N11" s="3">
        <f>M11/R11</f>
        <v>0.29830000000000001</v>
      </c>
      <c r="O11" s="5">
        <f>M11/(J11+M11)</f>
        <v>0.52591678420310295</v>
      </c>
      <c r="P11" s="1">
        <v>4328</v>
      </c>
      <c r="Q11" s="3">
        <f>P11/R11</f>
        <v>0.43280000000000002</v>
      </c>
      <c r="R11" s="1">
        <f>J11+M11+P11</f>
        <v>10000</v>
      </c>
    </row>
    <row r="12" spans="1:18" x14ac:dyDescent="0.3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2.2826</v>
      </c>
      <c r="H12" s="1">
        <v>2.3980999999999999</v>
      </c>
      <c r="I12" s="2">
        <f t="shared" si="0"/>
        <v>0.11549999999999994</v>
      </c>
      <c r="J12" s="1">
        <v>2333</v>
      </c>
      <c r="K12" s="3">
        <f t="shared" si="1"/>
        <v>0.23330000000000001</v>
      </c>
      <c r="L12" s="4">
        <f t="shared" si="2"/>
        <v>0.42142341040462428</v>
      </c>
      <c r="M12" s="1">
        <v>3203</v>
      </c>
      <c r="N12" s="3">
        <f t="shared" si="3"/>
        <v>0.32029999999999997</v>
      </c>
      <c r="O12" s="5">
        <f t="shared" si="4"/>
        <v>0.57857658959537572</v>
      </c>
      <c r="P12" s="1">
        <v>4464</v>
      </c>
      <c r="Q12" s="3">
        <f t="shared" si="5"/>
        <v>0.44640000000000002</v>
      </c>
      <c r="R12" s="1">
        <f t="shared" si="6"/>
        <v>10000</v>
      </c>
    </row>
    <row r="13" spans="1:18" x14ac:dyDescent="0.3">
      <c r="A13" s="1">
        <v>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2.3106</v>
      </c>
      <c r="H13" s="1">
        <v>2.4588000000000001</v>
      </c>
      <c r="I13" s="2">
        <f t="shared" si="0"/>
        <v>0.14820000000000011</v>
      </c>
      <c r="J13" s="1">
        <v>2324</v>
      </c>
      <c r="K13" s="3">
        <f t="shared" si="1"/>
        <v>0.2324</v>
      </c>
      <c r="L13" s="4">
        <f t="shared" si="2"/>
        <v>0.40368247351050895</v>
      </c>
      <c r="M13" s="1">
        <v>3433</v>
      </c>
      <c r="N13" s="3">
        <f t="shared" si="3"/>
        <v>0.34329999999999999</v>
      </c>
      <c r="O13" s="5">
        <f t="shared" si="4"/>
        <v>0.5963175264894911</v>
      </c>
      <c r="P13" s="1">
        <v>4243</v>
      </c>
      <c r="Q13" s="3">
        <f t="shared" si="5"/>
        <v>0.42430000000000001</v>
      </c>
      <c r="R13" s="1">
        <f t="shared" si="6"/>
        <v>10000</v>
      </c>
    </row>
    <row r="14" spans="1:18" x14ac:dyDescent="0.3">
      <c r="A14" s="1">
        <v>1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2.32429</v>
      </c>
      <c r="H14" s="1">
        <v>2.4142399999999999</v>
      </c>
      <c r="I14" s="2">
        <f t="shared" si="0"/>
        <v>8.9949999999999974E-2</v>
      </c>
      <c r="J14" s="1">
        <v>1206</v>
      </c>
      <c r="K14" s="3">
        <f t="shared" si="1"/>
        <v>0.245971853966959</v>
      </c>
      <c r="L14" s="4">
        <f t="shared" si="2"/>
        <v>0.43632416787264833</v>
      </c>
      <c r="M14" s="1">
        <v>1558</v>
      </c>
      <c r="N14" s="3">
        <f t="shared" si="3"/>
        <v>0.31776463389761372</v>
      </c>
      <c r="O14" s="5">
        <f t="shared" si="4"/>
        <v>0.56367583212735162</v>
      </c>
      <c r="P14" s="1">
        <v>2139</v>
      </c>
      <c r="Q14" s="3">
        <f t="shared" si="5"/>
        <v>0.4362635121354273</v>
      </c>
      <c r="R14" s="1">
        <f t="shared" si="6"/>
        <v>4903</v>
      </c>
    </row>
    <row r="15" spans="1:18" x14ac:dyDescent="0.3">
      <c r="A15" s="1">
        <v>1</v>
      </c>
      <c r="B15" s="1">
        <v>0</v>
      </c>
      <c r="C15" s="1">
        <v>1</v>
      </c>
      <c r="D15" s="1">
        <v>1</v>
      </c>
      <c r="E15" s="1">
        <v>0</v>
      </c>
      <c r="F15" s="1">
        <v>1</v>
      </c>
      <c r="G15" s="1">
        <v>2.24735</v>
      </c>
      <c r="H15" s="1">
        <v>2.3695300000000001</v>
      </c>
      <c r="I15" s="2">
        <f>H15-G15</f>
        <v>0.12218000000000018</v>
      </c>
      <c r="J15" s="1">
        <v>1665</v>
      </c>
      <c r="K15" s="3">
        <f>J15/R15*100%</f>
        <v>0.22628431639032345</v>
      </c>
      <c r="L15" s="4">
        <f>J15/(J15+M15)</f>
        <v>0.41019955654101997</v>
      </c>
      <c r="M15" s="1">
        <v>2394</v>
      </c>
      <c r="N15" s="3">
        <f>M15/R15</f>
        <v>0.32536015221527587</v>
      </c>
      <c r="O15" s="5">
        <f>M15/(J15+M15)</f>
        <v>0.58980044345898008</v>
      </c>
      <c r="P15" s="1">
        <v>3299</v>
      </c>
      <c r="Q15" s="3">
        <f>P15/R15</f>
        <v>0.44835553139440065</v>
      </c>
      <c r="R15" s="1">
        <f>J15+M15+P15</f>
        <v>7358</v>
      </c>
    </row>
    <row r="16" spans="1:18" x14ac:dyDescent="0.3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2.3373599999999999</v>
      </c>
      <c r="H16" s="1">
        <v>2.4406400000000001</v>
      </c>
      <c r="I16" s="2">
        <f>H16-G16</f>
        <v>0.10328000000000026</v>
      </c>
      <c r="J16" s="1">
        <v>1851</v>
      </c>
      <c r="K16" s="3">
        <f>J16/R16*100%</f>
        <v>0.2482897384305835</v>
      </c>
      <c r="L16" s="4">
        <f>J16/(J16+M16)</f>
        <v>0.43389592123769338</v>
      </c>
      <c r="M16" s="1">
        <v>2415</v>
      </c>
      <c r="N16" s="3">
        <f>M16/R16</f>
        <v>0.323943661971831</v>
      </c>
      <c r="O16" s="5">
        <f>M16/(J16+M16)</f>
        <v>0.56610407876230662</v>
      </c>
      <c r="P16" s="1">
        <v>3189</v>
      </c>
      <c r="Q16" s="3">
        <f>P16/R16</f>
        <v>0.42776659959758551</v>
      </c>
      <c r="R16" s="1">
        <f>J16+M16+P16</f>
        <v>7455</v>
      </c>
    </row>
    <row r="17" spans="1:18" x14ac:dyDescent="0.3">
      <c r="A17" s="1">
        <v>0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2.3526600000000002</v>
      </c>
      <c r="H17" s="1">
        <v>2.5198</v>
      </c>
      <c r="I17" s="2">
        <f>H17-G17</f>
        <v>0.16713999999999984</v>
      </c>
      <c r="J17" s="1">
        <v>1711</v>
      </c>
      <c r="K17" s="3">
        <f>J17/R17*100%</f>
        <v>0.22969526110887367</v>
      </c>
      <c r="L17" s="4">
        <f>J17/(J17+M17)</f>
        <v>0.39252122046340904</v>
      </c>
      <c r="M17" s="1">
        <v>2648</v>
      </c>
      <c r="N17" s="3">
        <f>M17/R17</f>
        <v>0.3554839575781984</v>
      </c>
      <c r="O17" s="5">
        <f>M17/(J17+M17)</f>
        <v>0.60747877953659091</v>
      </c>
      <c r="P17" s="1">
        <v>3090</v>
      </c>
      <c r="Q17" s="3">
        <f>P17/R17</f>
        <v>0.41482078131292793</v>
      </c>
      <c r="R17" s="1">
        <f>J17+M17+P17</f>
        <v>7449</v>
      </c>
    </row>
    <row r="18" spans="1:18" x14ac:dyDescent="0.3">
      <c r="A18" s="1">
        <v>1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2.3756699999999999</v>
      </c>
      <c r="H18" s="1">
        <v>2.4719500000000001</v>
      </c>
      <c r="I18" s="2">
        <f>H18-G18</f>
        <v>9.6280000000000143E-2</v>
      </c>
      <c r="J18" s="1">
        <v>908</v>
      </c>
      <c r="K18" s="3">
        <f>J18/R18*100%</f>
        <v>0.24487594390507011</v>
      </c>
      <c r="L18" s="4">
        <f>J18/(J18+M18)</f>
        <v>0.4329995231282785</v>
      </c>
      <c r="M18" s="1">
        <v>1189</v>
      </c>
      <c r="N18" s="3">
        <f>M18/R18</f>
        <v>0.32065803667745413</v>
      </c>
      <c r="O18" s="5">
        <f>M18/(J18+M18)</f>
        <v>0.5670004768717215</v>
      </c>
      <c r="P18" s="1">
        <v>1611</v>
      </c>
      <c r="Q18" s="3">
        <f>P18/R18</f>
        <v>0.4344660194174757</v>
      </c>
      <c r="R18" s="1">
        <f>J18+M18+P18</f>
        <v>3708</v>
      </c>
    </row>
    <row r="19" spans="1:18" x14ac:dyDescent="0.3">
      <c r="A19" s="1">
        <v>1</v>
      </c>
      <c r="B19" s="1">
        <v>0</v>
      </c>
      <c r="C19" s="1">
        <v>1</v>
      </c>
      <c r="D19" s="1">
        <v>1</v>
      </c>
      <c r="E19" s="1">
        <v>0</v>
      </c>
      <c r="F19" s="1">
        <v>0</v>
      </c>
      <c r="G19" s="1">
        <v>2.2996500000000002</v>
      </c>
      <c r="H19" s="1">
        <v>2.4189400000000001</v>
      </c>
      <c r="I19" s="2">
        <f>H19-G19</f>
        <v>0.1192899999999999</v>
      </c>
      <c r="J19" s="1">
        <v>1162</v>
      </c>
      <c r="K19" s="3">
        <f>J19/R19*100%</f>
        <v>0.23816355810616929</v>
      </c>
      <c r="L19" s="4">
        <f>J19/(J19+M19)</f>
        <v>0.41934319740166004</v>
      </c>
      <c r="M19" s="1">
        <v>1609</v>
      </c>
      <c r="N19" s="3">
        <f>M19/R19</f>
        <v>0.32978069276491084</v>
      </c>
      <c r="O19" s="5">
        <f>M19/(J19+M19)</f>
        <v>0.58065680259833996</v>
      </c>
      <c r="P19" s="1">
        <v>2108</v>
      </c>
      <c r="Q19" s="3">
        <f>P19/R19</f>
        <v>0.43205574912891986</v>
      </c>
      <c r="R19" s="1">
        <f>J19+M19+P19</f>
        <v>4879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Comparison I</vt:lpstr>
      <vt:lpstr>Comparison II</vt:lpstr>
      <vt:lpstr>工作表4 (2)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江緯璿</dc:creator>
  <cp:lastModifiedBy>江緯璿</cp:lastModifiedBy>
  <dcterms:created xsi:type="dcterms:W3CDTF">2017-06-05T17:34:50Z</dcterms:created>
  <dcterms:modified xsi:type="dcterms:W3CDTF">2017-06-05T20:41:49Z</dcterms:modified>
</cp:coreProperties>
</file>