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asil\Documents\GitHub\MIT15.071-Analytics_Edge\Week 8\"/>
    </mc:Choice>
  </mc:AlternateContent>
  <bookViews>
    <workbookView xWindow="0" yWindow="0" windowWidth="28800" windowHeight="13275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Sheet1!$B$53</definedName>
    <definedName name="solver_lhs2" localSheetId="0" hidden="1">Sheet1!$B$56</definedName>
    <definedName name="solver_lhs3" localSheetId="0" hidden="1">Sheet1!$B$61:$E$61</definedName>
    <definedName name="solver_lhs4" localSheetId="0" hidden="1">Sheet1!$F$5:$F$11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Sheet1!$H$29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Sheet1!$B$62:$E$62</definedName>
    <definedName name="solver_rhs4" localSheetId="0" hidden="1">Sheet1!$G$5:$G$11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G10" i="1"/>
  <c r="M29" i="1"/>
  <c r="H27" i="1"/>
  <c r="C65" i="1"/>
  <c r="D64" i="1"/>
  <c r="G6" i="1"/>
  <c r="G7" i="1"/>
  <c r="G8" i="1"/>
  <c r="G9" i="1"/>
  <c r="G11" i="1"/>
  <c r="G5" i="1"/>
  <c r="H25" i="1"/>
  <c r="H26" i="1"/>
  <c r="H29" i="1"/>
  <c r="E62" i="1"/>
  <c r="D62" i="1"/>
  <c r="C62" i="1"/>
  <c r="B62" i="1"/>
  <c r="C61" i="1"/>
  <c r="D61" i="1"/>
  <c r="E61" i="1"/>
  <c r="B61" i="1"/>
  <c r="F6" i="1"/>
  <c r="F7" i="1"/>
  <c r="F8" i="1"/>
  <c r="F9" i="1"/>
  <c r="F10" i="1"/>
  <c r="F11" i="1"/>
  <c r="F5" i="1"/>
  <c r="H24" i="1"/>
</calcChain>
</file>

<file path=xl/sharedStrings.xml><?xml version="1.0" encoding="utf-8"?>
<sst xmlns="http://schemas.openxmlformats.org/spreadsheetml/2006/main" count="89" uniqueCount="37">
  <si>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</si>
  <si>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</si>
  <si>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</si>
  <si>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</si>
  <si>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</si>
  <si>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</si>
  <si>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</si>
  <si>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</si>
  <si>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</si>
  <si>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</si>
  <si>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</si>
  <si>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</si>
  <si>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</si>
  <si>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</si>
  <si>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</si>
  <si>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</si>
  <si>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</si>
  <si>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</si>
  <si>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</si>
  <si>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</si>
  <si>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</si>
  <si>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</si>
  <si>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Total Production Costs</t>
  </si>
  <si>
    <t>Total Transportation Costs</t>
  </si>
  <si>
    <t>Total Production Hours</t>
  </si>
  <si>
    <t>Actual Value</t>
  </si>
  <si>
    <t>Limit</t>
  </si>
  <si>
    <t>Production Hours</t>
  </si>
  <si>
    <t>Produced</t>
  </si>
  <si>
    <t>Total Costs</t>
  </si>
  <si>
    <t>Medium Yarn Outsorced</t>
  </si>
  <si>
    <t>Fine Yarn Outsorced</t>
  </si>
  <si>
    <t>Total Rental Costs</t>
  </si>
  <si>
    <t>Costs Before</t>
  </si>
  <si>
    <t>Costs After</t>
  </si>
  <si>
    <t>Diff</t>
  </si>
  <si>
    <t>Rental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</si>
</sst>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 wrapText="1"/>
    </xf>
    <xf numFmtId="1" fontId="1" fillId="3" borderId="11" xfId="0" applyNumberFormat="1" applyFont="1" applyFill="1" applyBorder="1" applyAlignment="1">
      <alignment horizontal="center" vertical="center" wrapText="1"/>
    </xf>
    <xf numFmtId="1" fontId="1" fillId="3" borderId="9" xfId="0" applyNumberFormat="1" applyFont="1" applyFill="1" applyBorder="1" applyAlignment="1">
      <alignment horizontal="center" vertical="center" wrapText="1"/>
    </xf>
    <xf numFmtId="1" fontId="1" fillId="3" borderId="12" xfId="0" applyNumberFormat="1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horizontal="center" vertical="center" wrapText="1"/>
    </xf>
    <xf numFmtId="1" fontId="1" fillId="3" borderId="14" xfId="0" applyNumberFormat="1" applyFont="1" applyFill="1" applyBorder="1" applyAlignment="1">
      <alignment horizontal="center" vertical="center" wrapText="1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J12" sqref="J12"/>
    </sheetView>
  </sheetViews>
  <sheetFormatPr defaultColWidth="11" defaultRowHeight="15.75" x14ac:dyDescent="0.25"/>
  <cols>
    <col min="7" max="7" width="26" customWidth="1"/>
    <col min="8" max="8" width="11" customWidth="1"/>
  </cols>
  <sheetData>
    <row r="1" spans="1:7" x14ac:dyDescent="0.25">
      <c r="A1" s="13" t="s">
        <v>0</v>
      </c>
      <c r="B1" s="1"/>
      <c r="C1" s="1"/>
      <c r="D1" s="1"/>
      <c r="E1" s="1"/>
    </row>
    <row r="2" spans="1:7" x14ac:dyDescent="0.25">
      <c r="A2" s="1"/>
      <c r="B2" s="1"/>
      <c r="C2" s="1"/>
      <c r="D2" s="1"/>
      <c r="E2" s="1"/>
    </row>
    <row r="3" spans="1:7" ht="16.5" thickBot="1" x14ac:dyDescent="0.3">
      <c r="A3" s="13" t="s">
        <v>1</v>
      </c>
      <c r="B3" s="1"/>
      <c r="C3" s="1"/>
      <c r="D3" s="1"/>
      <c r="E3" s="1"/>
    </row>
    <row r="4" spans="1:7" ht="26.2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27" t="s">
        <v>27</v>
      </c>
      <c r="G4" s="26" t="s">
        <v>26</v>
      </c>
    </row>
    <row r="5" spans="1:7" x14ac:dyDescent="0.25">
      <c r="A5" s="5" t="s">
        <v>7</v>
      </c>
      <c r="B5" s="6"/>
      <c r="C5" s="22">
        <v>0.4</v>
      </c>
      <c r="D5" s="22">
        <v>0.375</v>
      </c>
      <c r="E5" s="23">
        <v>0.25</v>
      </c>
      <c r="F5" s="35">
        <f>SUMPRODUCT(B5:E5,B53:E53)</f>
        <v>2500</v>
      </c>
      <c r="G5" s="28">
        <f>B15</f>
        <v>2500</v>
      </c>
    </row>
    <row r="6" spans="1:7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F6" s="35">
        <f t="shared" ref="F6:F11" si="0">SUMPRODUCT(B6:E6,B54:E54)</f>
        <v>3000</v>
      </c>
      <c r="G6" s="28">
        <f t="shared" ref="G6:G11" si="1">B16</f>
        <v>3000</v>
      </c>
    </row>
    <row r="7" spans="1:7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F7" s="35">
        <f t="shared" si="0"/>
        <v>2500</v>
      </c>
      <c r="G7" s="28">
        <f t="shared" si="1"/>
        <v>2500</v>
      </c>
    </row>
    <row r="8" spans="1:7" x14ac:dyDescent="0.25">
      <c r="A8" s="5" t="s">
        <v>10</v>
      </c>
      <c r="B8" s="6"/>
      <c r="C8" s="22">
        <v>0.45</v>
      </c>
      <c r="D8" s="22">
        <v>0.35</v>
      </c>
      <c r="E8" s="23">
        <v>0.2</v>
      </c>
      <c r="F8" s="35">
        <f t="shared" si="0"/>
        <v>219.92626110273352</v>
      </c>
      <c r="G8" s="28">
        <f t="shared" si="1"/>
        <v>2600</v>
      </c>
    </row>
    <row r="9" spans="1:7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F9" s="35">
        <f t="shared" si="0"/>
        <v>2500</v>
      </c>
      <c r="G9" s="28">
        <f t="shared" si="1"/>
        <v>2500</v>
      </c>
    </row>
    <row r="10" spans="1:7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F10" s="35">
        <f t="shared" si="0"/>
        <v>38599.999999999993</v>
      </c>
      <c r="G10" s="28">
        <f>B20</f>
        <v>38000</v>
      </c>
    </row>
    <row r="11" spans="1:7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F11" s="35">
        <f t="shared" si="0"/>
        <v>2499.9999999999991</v>
      </c>
      <c r="G11" s="28">
        <f t="shared" si="1"/>
        <v>2500</v>
      </c>
    </row>
    <row r="12" spans="1:7" x14ac:dyDescent="0.25">
      <c r="A12" s="1"/>
      <c r="B12" s="1"/>
      <c r="C12" s="1"/>
      <c r="D12" s="1"/>
      <c r="E12" s="1"/>
    </row>
    <row r="13" spans="1:7" ht="16.5" thickBot="1" x14ac:dyDescent="0.3">
      <c r="A13" s="13" t="s">
        <v>14</v>
      </c>
      <c r="B13" s="1"/>
      <c r="C13" s="1"/>
      <c r="D13" s="1"/>
      <c r="E13" s="1"/>
    </row>
    <row r="14" spans="1:7" ht="16.5" thickBot="1" x14ac:dyDescent="0.3">
      <c r="A14" s="2" t="s">
        <v>2</v>
      </c>
      <c r="B14" s="4" t="s">
        <v>15</v>
      </c>
      <c r="C14" s="1"/>
      <c r="D14" s="1"/>
      <c r="E14" s="1"/>
    </row>
    <row r="15" spans="1:7" x14ac:dyDescent="0.25">
      <c r="A15" s="5" t="s">
        <v>7</v>
      </c>
      <c r="B15" s="8">
        <v>2500</v>
      </c>
      <c r="C15" s="1"/>
      <c r="D15" s="1"/>
      <c r="E15" s="1"/>
    </row>
    <row r="16" spans="1:7" x14ac:dyDescent="0.25">
      <c r="A16" s="5" t="s">
        <v>8</v>
      </c>
      <c r="B16" s="8">
        <v>3000</v>
      </c>
      <c r="C16" s="1"/>
      <c r="D16" s="1"/>
      <c r="E16" s="1"/>
    </row>
    <row r="17" spans="1:14" x14ac:dyDescent="0.25">
      <c r="A17" s="5" t="s">
        <v>9</v>
      </c>
      <c r="B17" s="8">
        <v>2500</v>
      </c>
      <c r="C17" s="1"/>
      <c r="D17" s="1"/>
      <c r="E17" s="1"/>
    </row>
    <row r="18" spans="1:14" x14ac:dyDescent="0.25">
      <c r="A18" s="5" t="s">
        <v>10</v>
      </c>
      <c r="B18" s="8">
        <v>2600</v>
      </c>
      <c r="C18" s="1"/>
      <c r="D18" s="1"/>
      <c r="E18" s="1"/>
    </row>
    <row r="19" spans="1:14" x14ac:dyDescent="0.25">
      <c r="A19" s="5" t="s">
        <v>11</v>
      </c>
      <c r="B19" s="8">
        <v>2500</v>
      </c>
      <c r="C19" s="1"/>
      <c r="D19" s="1"/>
      <c r="E19" s="1"/>
    </row>
    <row r="20" spans="1:14" x14ac:dyDescent="0.25">
      <c r="A20" s="5" t="s">
        <v>12</v>
      </c>
      <c r="B20" s="8">
        <v>38000</v>
      </c>
      <c r="C20" s="1"/>
      <c r="D20" s="1"/>
      <c r="E20" s="1"/>
    </row>
    <row r="21" spans="1:14" ht="16.5" thickBot="1" x14ac:dyDescent="0.3">
      <c r="A21" s="9" t="s">
        <v>13</v>
      </c>
      <c r="B21" s="10">
        <v>2500</v>
      </c>
      <c r="C21" s="1"/>
      <c r="D21" s="1"/>
      <c r="E21" s="1"/>
    </row>
    <row r="22" spans="1:14" x14ac:dyDescent="0.25">
      <c r="A22" s="1"/>
      <c r="B22" s="1"/>
      <c r="C22" s="1"/>
      <c r="D22" s="1"/>
      <c r="E22" s="1"/>
    </row>
    <row r="23" spans="1:14" ht="16.5" thickBot="1" x14ac:dyDescent="0.3">
      <c r="A23" s="13" t="s">
        <v>16</v>
      </c>
      <c r="B23" s="1"/>
      <c r="C23" s="1"/>
      <c r="D23" s="1"/>
      <c r="E23" s="1"/>
      <c r="H23" t="s">
        <v>25</v>
      </c>
    </row>
    <row r="24" spans="1:14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  <c r="G24" t="s">
        <v>24</v>
      </c>
      <c r="H24" s="36">
        <f>SUMPRODUCT(B5:E11,B53:E59)</f>
        <v>51819.92626110273</v>
      </c>
    </row>
    <row r="25" spans="1:14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  <c r="G25" t="s">
        <v>22</v>
      </c>
      <c r="H25" s="36">
        <f>SUMPRODUCT(B25:E31,B53:E59)</f>
        <v>1366012.2680696209</v>
      </c>
    </row>
    <row r="26" spans="1:14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  <c r="G26" t="s">
        <v>23</v>
      </c>
      <c r="H26" s="36">
        <f>SUMPRODUCT(B35:E41,B53:E59)</f>
        <v>15261.478010007424</v>
      </c>
    </row>
    <row r="27" spans="1:14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G27" s="38" t="s">
        <v>32</v>
      </c>
      <c r="H27" s="39">
        <f>1500</f>
        <v>1500</v>
      </c>
    </row>
    <row r="28" spans="1:14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  <c r="K28" s="28" t="s">
        <v>33</v>
      </c>
      <c r="L28" s="28" t="s">
        <v>34</v>
      </c>
      <c r="M28" s="28" t="s">
        <v>35</v>
      </c>
    </row>
    <row r="29" spans="1:14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G29" t="s">
        <v>29</v>
      </c>
      <c r="H29" s="37">
        <f>H25+H26</f>
        <v>1381273.7460796284</v>
      </c>
      <c r="K29" s="37">
        <v>1382544.3343149223</v>
      </c>
      <c r="L29" s="37">
        <v>1381273.7460796284</v>
      </c>
      <c r="M29" s="37">
        <f>K29-L29</f>
        <v>1270.5882352939807</v>
      </c>
    </row>
    <row r="30" spans="1:14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14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K31" s="28" t="s">
        <v>33</v>
      </c>
      <c r="L31" s="28" t="s">
        <v>34</v>
      </c>
      <c r="M31" s="28" t="s">
        <v>35</v>
      </c>
      <c r="N31" s="28" t="s">
        <v>36</v>
      </c>
    </row>
    <row r="32" spans="1:14" x14ac:dyDescent="0.25">
      <c r="A32" s="1"/>
      <c r="B32" s="1"/>
      <c r="C32" s="1"/>
      <c r="D32" s="1"/>
      <c r="E32" s="1"/>
      <c r="K32" s="37">
        <v>1382544.3343149223</v>
      </c>
      <c r="L32" s="37"/>
      <c r="M32" s="37">
        <f>K32-L32</f>
        <v>1382544.3343149223</v>
      </c>
      <c r="N32" s="28">
        <v>3000</v>
      </c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6" x14ac:dyDescent="0.25">
      <c r="A49" s="1"/>
      <c r="B49" s="1"/>
      <c r="C49" s="1"/>
      <c r="D49" s="1"/>
      <c r="E49" s="1"/>
    </row>
    <row r="50" spans="1:6" x14ac:dyDescent="0.25">
      <c r="A50" s="1"/>
      <c r="B50" s="1"/>
      <c r="C50" s="1"/>
      <c r="D50" s="1"/>
      <c r="E50" s="1"/>
    </row>
    <row r="51" spans="1:6" ht="16.5" thickBot="1" x14ac:dyDescent="0.3">
      <c r="A51" s="13" t="s">
        <v>21</v>
      </c>
      <c r="B51" s="1"/>
      <c r="C51" s="1"/>
      <c r="D51" s="1"/>
      <c r="E51" s="1"/>
    </row>
    <row r="52" spans="1:6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6" x14ac:dyDescent="0.25">
      <c r="A53" s="5" t="s">
        <v>7</v>
      </c>
      <c r="B53" s="29">
        <v>0</v>
      </c>
      <c r="C53" s="29">
        <v>6250</v>
      </c>
      <c r="D53" s="29">
        <v>0</v>
      </c>
      <c r="E53" s="30">
        <v>0</v>
      </c>
    </row>
    <row r="54" spans="1:6" x14ac:dyDescent="0.25">
      <c r="A54" s="5" t="s">
        <v>8</v>
      </c>
      <c r="B54" s="31">
        <v>4285.7142857142862</v>
      </c>
      <c r="C54" s="31">
        <v>0</v>
      </c>
      <c r="D54" s="31">
        <v>0</v>
      </c>
      <c r="E54" s="32">
        <v>0</v>
      </c>
    </row>
    <row r="55" spans="1:6" x14ac:dyDescent="0.25">
      <c r="A55" s="5" t="s">
        <v>9</v>
      </c>
      <c r="B55" s="31">
        <v>3703.7037037037035</v>
      </c>
      <c r="C55" s="31">
        <v>0</v>
      </c>
      <c r="D55" s="31">
        <v>0</v>
      </c>
      <c r="E55" s="32">
        <v>0</v>
      </c>
    </row>
    <row r="56" spans="1:6" x14ac:dyDescent="0.25">
      <c r="A56" s="5" t="s">
        <v>10</v>
      </c>
      <c r="B56" s="31">
        <v>0</v>
      </c>
      <c r="C56" s="31">
        <v>0</v>
      </c>
      <c r="D56" s="31">
        <v>628.36074600781012</v>
      </c>
      <c r="E56" s="32">
        <v>0</v>
      </c>
    </row>
    <row r="57" spans="1:6" x14ac:dyDescent="0.25">
      <c r="A57" s="5" t="s">
        <v>11</v>
      </c>
      <c r="B57" s="31">
        <v>3846.1538461538462</v>
      </c>
      <c r="C57" s="31">
        <v>0</v>
      </c>
      <c r="D57" s="31">
        <v>0</v>
      </c>
      <c r="E57" s="32">
        <v>0</v>
      </c>
    </row>
    <row r="58" spans="1:6" x14ac:dyDescent="0.25">
      <c r="A58" s="5" t="s">
        <v>12</v>
      </c>
      <c r="B58" s="31">
        <v>13164.42816442816</v>
      </c>
      <c r="C58" s="31">
        <v>19750</v>
      </c>
      <c r="D58" s="31">
        <v>20228.782111135049</v>
      </c>
      <c r="E58" s="32">
        <v>28000</v>
      </c>
    </row>
    <row r="59" spans="1:6" ht="16.5" thickBot="1" x14ac:dyDescent="0.3">
      <c r="A59" s="9" t="s">
        <v>13</v>
      </c>
      <c r="B59" s="33">
        <v>0</v>
      </c>
      <c r="C59" s="33">
        <v>0</v>
      </c>
      <c r="D59" s="33">
        <v>7142.8571428571413</v>
      </c>
      <c r="E59" s="34">
        <v>0</v>
      </c>
    </row>
    <row r="61" spans="1:6" x14ac:dyDescent="0.25">
      <c r="B61" s="35">
        <f>SUM(B53:B59)</f>
        <v>24999.999999999996</v>
      </c>
      <c r="C61" s="35">
        <f t="shared" ref="C61:E61" si="2">SUM(C53:C59)</f>
        <v>26000</v>
      </c>
      <c r="D61" s="35">
        <f t="shared" si="2"/>
        <v>28000</v>
      </c>
      <c r="E61" s="35">
        <f t="shared" si="2"/>
        <v>28000</v>
      </c>
      <c r="F61" t="s">
        <v>28</v>
      </c>
    </row>
    <row r="62" spans="1:6" x14ac:dyDescent="0.25">
      <c r="B62" s="28">
        <f>B45</f>
        <v>25000</v>
      </c>
      <c r="C62" s="28">
        <f>B46</f>
        <v>26000</v>
      </c>
      <c r="D62" s="28">
        <f>B47</f>
        <v>28000</v>
      </c>
      <c r="E62" s="28">
        <f>B48</f>
        <v>28000</v>
      </c>
      <c r="F62" t="s">
        <v>20</v>
      </c>
    </row>
    <row r="64" spans="1:6" x14ac:dyDescent="0.25">
      <c r="A64" t="s">
        <v>30</v>
      </c>
      <c r="D64" s="37">
        <f>SUM(D53:D57)+D59</f>
        <v>7771.2178888649514</v>
      </c>
    </row>
    <row r="65" spans="1:3" x14ac:dyDescent="0.25">
      <c r="A65" t="s">
        <v>31</v>
      </c>
      <c r="C65" s="37">
        <f>SUM(C53:C57)+C59</f>
        <v>6250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Vasil Yordanov</cp:lastModifiedBy>
  <dcterms:created xsi:type="dcterms:W3CDTF">2014-01-19T03:55:05Z</dcterms:created>
  <dcterms:modified xsi:type="dcterms:W3CDTF">2017-08-07T20:51:39Z</dcterms:modified>
</cp:coreProperties>
</file>