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sil\Documents\GitHub\MIT15.071-Analytics_Edge\Week 8\"/>
    </mc:Choice>
  </mc:AlternateContent>
  <bookViews>
    <workbookView xWindow="0" yWindow="0" windowWidth="19200" windowHeight="807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Sheet1!$G$6</definedName>
    <definedName name="solver_lhs2" localSheetId="0" hidden="1">Sheet1!$G$6:$G$13</definedName>
    <definedName name="solver_lhs3" localSheetId="0" hidden="1">Sheet1!$G$7:$G$13</definedName>
    <definedName name="solver_lhs4" localSheetId="0" hidden="1">Sheet1!$L$15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Sheet1!$N$15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100</definedName>
    <definedName name="solver_rhs2" localSheetId="0" hidden="1">Sheet1!$C$6:$C$13</definedName>
    <definedName name="solver_rhs3" localSheetId="0" hidden="1">75</definedName>
    <definedName name="solver_rhs4" localSheetId="0" hidden="1">Sheet1!$L$16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10000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15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I6" i="1"/>
  <c r="H6" i="1"/>
  <c r="J6" i="1"/>
  <c r="K6" i="1"/>
  <c r="L6" i="1"/>
  <c r="L15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<sst xmlns="http://schemas.openxmlformats.org/spreadsheetml/2006/main" count="38" uniqueCount="29">
  <si>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</si>
  <si>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</si>
  <si>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</si>
  <si>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</si>
  <si>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</si>
  <si>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</si>
  <si>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</si>
  <si>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</si>
  <si>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</si>
  <si>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</si>
  <si>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</si>
  <si>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</si>
  <si>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</si>
  <si>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</si>
  <si>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</si>
  <si>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</si>
  <si>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Selling 50 shares of Intel Stocks</t>
  </si>
  <si>
    <t>Amount Received</t>
  </si>
  <si>
    <t>Amount Paid</t>
  </si>
  <si>
    <t># Stocks</t>
  </si>
  <si>
    <t>Capital Gains Tax</t>
  </si>
  <si>
    <t>Transaction Costs</t>
  </si>
  <si>
    <t>Net Cashflow</t>
  </si>
  <si>
    <t>Sold Shares</t>
  </si>
  <si>
    <t>CGT</t>
  </si>
  <si>
    <t>TC</t>
  </si>
  <si>
    <t>Remaining Shares</t>
  </si>
  <si>
    <t>Value Next Year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</si>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</sst>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H24" sqref="H24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9" width="14.875" style="3" customWidth="1"/>
    <col min="10" max="11" width="9.5" style="3" customWidth="1"/>
    <col min="12" max="12" width="11.25" style="3" bestFit="1" customWidth="1"/>
    <col min="13" max="13" width="17.375" style="3" customWidth="1"/>
    <col min="14" max="14" width="14.75" style="3" customWidth="1"/>
    <col min="15" max="16384" width="26.375" style="3"/>
  </cols>
  <sheetData>
    <row r="1" spans="1:14" x14ac:dyDescent="0.25">
      <c r="A1" s="1" t="s">
        <v>0</v>
      </c>
      <c r="B1" s="2"/>
      <c r="C1" s="2"/>
      <c r="D1" s="2"/>
      <c r="E1" s="2"/>
      <c r="F1" s="2"/>
    </row>
    <row r="2" spans="1:14" x14ac:dyDescent="0.25">
      <c r="A2" s="2"/>
      <c r="B2" s="2"/>
      <c r="C2" s="2"/>
      <c r="D2" s="2"/>
      <c r="E2" s="2"/>
      <c r="F2" s="2"/>
    </row>
    <row r="3" spans="1:14" x14ac:dyDescent="0.25">
      <c r="A3" s="1" t="s">
        <v>1</v>
      </c>
      <c r="B3" s="2"/>
      <c r="C3" s="2"/>
      <c r="D3" s="2"/>
      <c r="E3" s="2"/>
      <c r="F3" s="2"/>
    </row>
    <row r="4" spans="1:14" ht="16.5" thickBot="1" x14ac:dyDescent="0.3">
      <c r="A4" s="2"/>
      <c r="B4" s="2"/>
      <c r="C4" s="2"/>
      <c r="D4" s="2"/>
      <c r="E4" s="2"/>
      <c r="F4" s="2"/>
    </row>
    <row r="5" spans="1:14" ht="16.5" thickBot="1" x14ac:dyDescent="0.3">
      <c r="A5" s="4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25" t="s">
        <v>7</v>
      </c>
      <c r="G5" s="22" t="s">
        <v>23</v>
      </c>
      <c r="H5" s="22" t="s">
        <v>17</v>
      </c>
      <c r="I5" s="22" t="s">
        <v>18</v>
      </c>
      <c r="J5" s="22" t="s">
        <v>24</v>
      </c>
      <c r="K5" s="22" t="s">
        <v>25</v>
      </c>
      <c r="L5" s="22" t="s">
        <v>22</v>
      </c>
      <c r="M5" s="22" t="s">
        <v>26</v>
      </c>
      <c r="N5" s="22" t="s">
        <v>27</v>
      </c>
    </row>
    <row r="6" spans="1:14" x14ac:dyDescent="0.25">
      <c r="A6" s="7">
        <v>1</v>
      </c>
      <c r="B6" s="2" t="s">
        <v>8</v>
      </c>
      <c r="C6" s="8">
        <v>150</v>
      </c>
      <c r="D6" s="8">
        <v>15.68</v>
      </c>
      <c r="E6" s="8">
        <v>31.8</v>
      </c>
      <c r="F6" s="23">
        <v>29.5</v>
      </c>
      <c r="G6" s="20">
        <v>100</v>
      </c>
      <c r="H6" s="20">
        <f>G6*E6</f>
        <v>3180</v>
      </c>
      <c r="I6" s="21">
        <f>G6*D6</f>
        <v>1568</v>
      </c>
      <c r="J6" s="20">
        <f>0.3*(H6-I6)</f>
        <v>483.59999999999997</v>
      </c>
      <c r="K6" s="20">
        <f>0.01*H6</f>
        <v>31.8</v>
      </c>
      <c r="L6" s="20">
        <f>H6-J6-K6</f>
        <v>2664.6</v>
      </c>
      <c r="M6" s="20">
        <f>C6-G6</f>
        <v>50</v>
      </c>
      <c r="N6" s="20">
        <f>M6*F6</f>
        <v>1475</v>
      </c>
    </row>
    <row r="7" spans="1:14" x14ac:dyDescent="0.25">
      <c r="A7" s="7">
        <v>2</v>
      </c>
      <c r="B7" s="2" t="s">
        <v>9</v>
      </c>
      <c r="C7" s="8">
        <v>150</v>
      </c>
      <c r="D7" s="8">
        <v>22.1</v>
      </c>
      <c r="E7" s="8">
        <v>24.28</v>
      </c>
      <c r="F7" s="23">
        <v>26.31</v>
      </c>
      <c r="G7" s="20">
        <v>75</v>
      </c>
      <c r="H7" s="20">
        <f t="shared" ref="H7:H13" si="0">G7*E7</f>
        <v>1821</v>
      </c>
      <c r="I7" s="21">
        <f t="shared" ref="I7:I13" si="1">G7*D7</f>
        <v>1657.5</v>
      </c>
      <c r="J7" s="20">
        <f t="shared" ref="J7:J13" si="2">0.3*(H7-I7)</f>
        <v>49.05</v>
      </c>
      <c r="K7" s="20">
        <f t="shared" ref="K7:K13" si="3">0.01*H7</f>
        <v>18.21</v>
      </c>
      <c r="L7" s="20">
        <f t="shared" ref="L7:L13" si="4">H7-J7-K7</f>
        <v>1753.74</v>
      </c>
      <c r="M7" s="20">
        <f t="shared" ref="M7:M13" si="5">C7-G7</f>
        <v>75</v>
      </c>
      <c r="N7" s="20">
        <f t="shared" ref="N7:N13" si="6">M7*F7</f>
        <v>1973.25</v>
      </c>
    </row>
    <row r="8" spans="1:14" x14ac:dyDescent="0.25">
      <c r="A8" s="7">
        <v>3</v>
      </c>
      <c r="B8" s="2" t="s">
        <v>10</v>
      </c>
      <c r="C8" s="8">
        <v>150</v>
      </c>
      <c r="D8" s="8">
        <v>30.39</v>
      </c>
      <c r="E8" s="8">
        <v>32.5</v>
      </c>
      <c r="F8" s="23">
        <v>34.549999999999997</v>
      </c>
      <c r="G8" s="20">
        <v>75</v>
      </c>
      <c r="H8" s="20">
        <f t="shared" si="0"/>
        <v>2437.5</v>
      </c>
      <c r="I8" s="21">
        <f t="shared" si="1"/>
        <v>2279.25</v>
      </c>
      <c r="J8" s="20">
        <f t="shared" si="2"/>
        <v>47.475000000000001</v>
      </c>
      <c r="K8" s="20">
        <f t="shared" si="3"/>
        <v>24.375</v>
      </c>
      <c r="L8" s="20">
        <f t="shared" si="4"/>
        <v>2365.65</v>
      </c>
      <c r="M8" s="20">
        <f t="shared" si="5"/>
        <v>75</v>
      </c>
      <c r="N8" s="20">
        <f t="shared" si="6"/>
        <v>2591.25</v>
      </c>
    </row>
    <row r="9" spans="1:14" x14ac:dyDescent="0.25">
      <c r="A9" s="7">
        <v>4</v>
      </c>
      <c r="B9" s="2" t="s">
        <v>11</v>
      </c>
      <c r="C9" s="8">
        <v>150</v>
      </c>
      <c r="D9" s="8">
        <v>8.93</v>
      </c>
      <c r="E9" s="8">
        <v>14.16</v>
      </c>
      <c r="F9" s="23">
        <v>15.23</v>
      </c>
      <c r="G9" s="20">
        <v>0</v>
      </c>
      <c r="H9" s="20">
        <f t="shared" si="0"/>
        <v>0</v>
      </c>
      <c r="I9" s="21">
        <f t="shared" si="1"/>
        <v>0</v>
      </c>
      <c r="J9" s="20">
        <f t="shared" si="2"/>
        <v>0</v>
      </c>
      <c r="K9" s="20">
        <f t="shared" si="3"/>
        <v>0</v>
      </c>
      <c r="L9" s="20">
        <f t="shared" si="4"/>
        <v>0</v>
      </c>
      <c r="M9" s="20">
        <f t="shared" si="5"/>
        <v>150</v>
      </c>
      <c r="N9" s="20">
        <f t="shared" si="6"/>
        <v>2284.5</v>
      </c>
    </row>
    <row r="10" spans="1:14" x14ac:dyDescent="0.25">
      <c r="A10" s="7">
        <v>5</v>
      </c>
      <c r="B10" s="2" t="s">
        <v>12</v>
      </c>
      <c r="C10" s="8">
        <v>150</v>
      </c>
      <c r="D10" s="8">
        <v>40.549999999999997</v>
      </c>
      <c r="E10" s="8">
        <v>50.99</v>
      </c>
      <c r="F10" s="23">
        <v>62.43</v>
      </c>
      <c r="G10" s="20">
        <v>0</v>
      </c>
      <c r="H10" s="20">
        <f t="shared" si="0"/>
        <v>0</v>
      </c>
      <c r="I10" s="21">
        <f t="shared" si="1"/>
        <v>0</v>
      </c>
      <c r="J10" s="20">
        <f t="shared" si="2"/>
        <v>0</v>
      </c>
      <c r="K10" s="20">
        <f t="shared" si="3"/>
        <v>0</v>
      </c>
      <c r="L10" s="20">
        <f t="shared" si="4"/>
        <v>0</v>
      </c>
      <c r="M10" s="20">
        <f t="shared" si="5"/>
        <v>150</v>
      </c>
      <c r="N10" s="20">
        <f t="shared" si="6"/>
        <v>9364.5</v>
      </c>
    </row>
    <row r="11" spans="1:14" x14ac:dyDescent="0.25">
      <c r="A11" s="7">
        <v>6</v>
      </c>
      <c r="B11" s="2" t="s">
        <v>13</v>
      </c>
      <c r="C11" s="8">
        <v>150</v>
      </c>
      <c r="D11" s="8">
        <v>18.579999999999998</v>
      </c>
      <c r="E11" s="8">
        <v>24.17</v>
      </c>
      <c r="F11" s="23">
        <v>26.68</v>
      </c>
      <c r="G11" s="20">
        <v>0</v>
      </c>
      <c r="H11" s="20">
        <f t="shared" si="0"/>
        <v>0</v>
      </c>
      <c r="I11" s="21">
        <f t="shared" si="1"/>
        <v>0</v>
      </c>
      <c r="J11" s="20">
        <f t="shared" si="2"/>
        <v>0</v>
      </c>
      <c r="K11" s="20">
        <f t="shared" si="3"/>
        <v>0</v>
      </c>
      <c r="L11" s="20">
        <f t="shared" si="4"/>
        <v>0</v>
      </c>
      <c r="M11" s="20">
        <f t="shared" si="5"/>
        <v>150</v>
      </c>
      <c r="N11" s="20">
        <f t="shared" si="6"/>
        <v>4002</v>
      </c>
    </row>
    <row r="12" spans="1:14" x14ac:dyDescent="0.25">
      <c r="A12" s="7">
        <v>7</v>
      </c>
      <c r="B12" s="2" t="s">
        <v>14</v>
      </c>
      <c r="C12" s="8">
        <v>150</v>
      </c>
      <c r="D12" s="8">
        <v>22.54</v>
      </c>
      <c r="E12" s="8">
        <v>23.67</v>
      </c>
      <c r="F12" s="23">
        <v>23.85</v>
      </c>
      <c r="G12" s="20">
        <v>75</v>
      </c>
      <c r="H12" s="20">
        <f t="shared" si="0"/>
        <v>1775.2500000000002</v>
      </c>
      <c r="I12" s="21">
        <f t="shared" si="1"/>
        <v>1690.5</v>
      </c>
      <c r="J12" s="20">
        <f t="shared" si="2"/>
        <v>25.425000000000068</v>
      </c>
      <c r="K12" s="20">
        <f t="shared" si="3"/>
        <v>17.752500000000001</v>
      </c>
      <c r="L12" s="20">
        <f t="shared" si="4"/>
        <v>1732.0725000000002</v>
      </c>
      <c r="M12" s="20">
        <f t="shared" si="5"/>
        <v>75</v>
      </c>
      <c r="N12" s="20">
        <f t="shared" si="6"/>
        <v>1788.75</v>
      </c>
    </row>
    <row r="13" spans="1:14" ht="16.5" thickBot="1" x14ac:dyDescent="0.3">
      <c r="A13" s="9">
        <v>8</v>
      </c>
      <c r="B13" s="10" t="s">
        <v>15</v>
      </c>
      <c r="C13" s="11">
        <v>150</v>
      </c>
      <c r="D13" s="11">
        <v>24.84</v>
      </c>
      <c r="E13" s="11">
        <v>28.77</v>
      </c>
      <c r="F13" s="24">
        <v>31.66</v>
      </c>
      <c r="G13" s="20">
        <v>54.35011518754137</v>
      </c>
      <c r="H13" s="20">
        <f t="shared" si="0"/>
        <v>1563.6528139455652</v>
      </c>
      <c r="I13" s="21">
        <f t="shared" si="1"/>
        <v>1350.0568612585275</v>
      </c>
      <c r="J13" s="20">
        <f t="shared" si="2"/>
        <v>64.078785806111298</v>
      </c>
      <c r="K13" s="20">
        <f t="shared" si="3"/>
        <v>15.636528139455653</v>
      </c>
      <c r="L13" s="20">
        <f t="shared" si="4"/>
        <v>1483.9374999999984</v>
      </c>
      <c r="M13" s="20">
        <f t="shared" si="5"/>
        <v>95.649884812458623</v>
      </c>
      <c r="N13" s="20">
        <f t="shared" si="6"/>
        <v>3028.2753531624398</v>
      </c>
    </row>
    <row r="15" spans="1:14" x14ac:dyDescent="0.25">
      <c r="G15" s="20">
        <f>SUM(G6:G14)</f>
        <v>379.35011518754135</v>
      </c>
      <c r="H15" s="18"/>
      <c r="L15" s="26">
        <f>SUM(L6:L13)</f>
        <v>9999.9999999999982</v>
      </c>
      <c r="N15" s="20">
        <f>SUM(N6:N14)</f>
        <v>26507.52535316244</v>
      </c>
    </row>
    <row r="16" spans="1:14" x14ac:dyDescent="0.25">
      <c r="K16" s="27" t="s">
        <v>28</v>
      </c>
      <c r="L16" s="27">
        <v>10000</v>
      </c>
    </row>
    <row r="17" spans="1:6" x14ac:dyDescent="0.25">
      <c r="A17" s="13">
        <v>1.4</v>
      </c>
      <c r="B17" s="13" t="s">
        <v>16</v>
      </c>
      <c r="C17" s="14"/>
      <c r="D17" s="14"/>
      <c r="E17" s="14"/>
      <c r="F17" s="14"/>
    </row>
    <row r="18" spans="1:6" x14ac:dyDescent="0.25"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</row>
    <row r="19" spans="1:6" x14ac:dyDescent="0.25">
      <c r="B19" s="16" t="s">
        <v>14</v>
      </c>
      <c r="C19" s="16">
        <v>150</v>
      </c>
      <c r="D19" s="16">
        <v>22.54</v>
      </c>
      <c r="E19" s="16">
        <v>23.67</v>
      </c>
      <c r="F19" s="16">
        <v>23.85</v>
      </c>
    </row>
    <row r="21" spans="1:6" x14ac:dyDescent="0.25">
      <c r="B21" s="3" t="s">
        <v>19</v>
      </c>
      <c r="C21" s="17">
        <v>50</v>
      </c>
    </row>
    <row r="22" spans="1:6" x14ac:dyDescent="0.25">
      <c r="B22" s="19" t="s">
        <v>17</v>
      </c>
      <c r="C22" s="20">
        <f>C21*E19</f>
        <v>1183.5</v>
      </c>
    </row>
    <row r="23" spans="1:6" x14ac:dyDescent="0.25">
      <c r="B23" s="12" t="s">
        <v>18</v>
      </c>
      <c r="C23" s="21">
        <f>C21*D19</f>
        <v>1127</v>
      </c>
    </row>
    <row r="24" spans="1:6" x14ac:dyDescent="0.25">
      <c r="B24" s="3" t="s">
        <v>20</v>
      </c>
      <c r="C24" s="21">
        <f>0.3*(C22-C23)</f>
        <v>16.95</v>
      </c>
    </row>
    <row r="25" spans="1:6" x14ac:dyDescent="0.25">
      <c r="B25" s="3" t="s">
        <v>21</v>
      </c>
      <c r="C25" s="20">
        <f>0.01*C22</f>
        <v>11.835000000000001</v>
      </c>
    </row>
    <row r="26" spans="1:6" x14ac:dyDescent="0.25">
      <c r="B26" s="3" t="s">
        <v>22</v>
      </c>
      <c r="C26" s="20">
        <f>C22-C24-C25</f>
        <v>1154.7149999999999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Vasil Yordanov</cp:lastModifiedBy>
  <dcterms:created xsi:type="dcterms:W3CDTF">2014-01-19T04:00:32Z</dcterms:created>
  <dcterms:modified xsi:type="dcterms:W3CDTF">2017-08-07T17:53:34Z</dcterms:modified>
</cp:coreProperties>
</file>