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UB\6thSemester\1SoftwareEngineering\Project\LabProject\SE_LabEssentials\"/>
    </mc:Choice>
  </mc:AlternateContent>
  <xr:revisionPtr revIDLastSave="0" documentId="13_ncr:1_{7DB430FD-5B27-4624-83D0-BF285722D9A0}" xr6:coauthVersionLast="47" xr6:coauthVersionMax="47" xr10:uidLastSave="{00000000-0000-0000-0000-000000000000}"/>
  <bookViews>
    <workbookView xWindow="19410" yWindow="1110" windowWidth="18195" windowHeight="11505" xr2:uid="{79521924-CEF8-4802-9416-773035B2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0" i="1"/>
  <c r="B10" i="1"/>
  <c r="B8" i="1"/>
  <c r="B6" i="1"/>
  <c r="B29" i="1"/>
  <c r="F15" i="1"/>
  <c r="B14" i="1"/>
  <c r="B15" i="1" s="1"/>
  <c r="B16" i="1" s="1"/>
  <c r="B25" i="1"/>
  <c r="B22" i="1"/>
  <c r="B21" i="1"/>
  <c r="B19" i="1"/>
  <c r="B35" i="1" l="1"/>
</calcChain>
</file>

<file path=xl/sharedStrings.xml><?xml version="1.0" encoding="utf-8"?>
<sst xmlns="http://schemas.openxmlformats.org/spreadsheetml/2006/main" count="34" uniqueCount="33">
  <si>
    <t>Software Project Type</t>
  </si>
  <si>
    <t>Coeffiecient</t>
  </si>
  <si>
    <t>P</t>
  </si>
  <si>
    <t>T</t>
  </si>
  <si>
    <t>Organic</t>
  </si>
  <si>
    <t>SLOC</t>
  </si>
  <si>
    <t>Effort</t>
  </si>
  <si>
    <t>PM</t>
  </si>
  <si>
    <t>Development Time</t>
  </si>
  <si>
    <t>Required Number of People</t>
  </si>
  <si>
    <t>DM</t>
  </si>
  <si>
    <t>ST</t>
  </si>
  <si>
    <t>Daily Wage</t>
  </si>
  <si>
    <t>Monthly Wage</t>
  </si>
  <si>
    <t>Salary for Developers</t>
  </si>
  <si>
    <t>Monthly Wage for Developers</t>
  </si>
  <si>
    <t>Monthly Rent for Workplace</t>
  </si>
  <si>
    <t>Rent for Workplace</t>
  </si>
  <si>
    <t>Monthly Utility Bill</t>
  </si>
  <si>
    <t>Utility Bill</t>
  </si>
  <si>
    <t>Monthly Office Supplies</t>
  </si>
  <si>
    <t>Office Supplies</t>
  </si>
  <si>
    <t>Requirement Analysis</t>
  </si>
  <si>
    <t>Time Needed (in days)</t>
  </si>
  <si>
    <t>Total Cost</t>
  </si>
  <si>
    <t>Transportation Cost</t>
  </si>
  <si>
    <t>Training &amp; H/W Expense Estimation</t>
  </si>
  <si>
    <t>Maintenance (Till 3 Months After Delivery)</t>
  </si>
  <si>
    <t>Total Estimated Expense</t>
  </si>
  <si>
    <t>Tax</t>
  </si>
  <si>
    <t>Profit</t>
  </si>
  <si>
    <t>Project Budget</t>
  </si>
  <si>
    <t xml:space="preserve">Expense per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</si>
</sst>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7" applyNumberFormat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0" xfId="1" applyFont="1"/>
    <xf numFmtId="164" fontId="0" fillId="0" borderId="0" xfId="0" applyNumberFormat="1"/>
    <xf numFmtId="43" fontId="2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3" fillId="2" borderId="7" xfId="2"/>
    <xf numFmtId="164" fontId="3" fillId="2" borderId="7" xfId="2" applyNumberFormat="1"/>
    <xf numFmtId="43" fontId="3" fillId="2" borderId="7" xfId="2" applyNumberFormat="1"/>
    <xf numFmtId="43" fontId="0" fillId="0" borderId="0" xfId="1" applyFont="1" applyBorder="1"/>
    <xf numFmtId="164" fontId="0" fillId="0" borderId="0" xfId="1" applyNumberFormat="1" applyFont="1" applyBorder="1"/>
    <xf numFmtId="0" fontId="0" fillId="0" borderId="0" xfId="0" applyBorder="1"/>
    <xf numFmtId="43" fontId="0" fillId="0" borderId="0" xfId="0" applyNumberFormat="1"/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0A0E-F1C3-427E-8951-9703BFF31CB4}">
  <dimension ref="A1:F35"/>
  <sheetViews>
    <sheetView tabSelected="1" topLeftCell="A11" zoomScale="130" zoomScaleNormal="130" workbookViewId="0">
      <selection activeCell="C17" sqref="C17"/>
    </sheetView>
  </sheetViews>
  <sheetFormatPr defaultRowHeight="15" x14ac:dyDescent="0.25"/>
  <cols>
    <col min="1" max="1" width="28.5703125" style="1" customWidth="1"/>
    <col min="2" max="2" width="18.85546875" style="7" customWidth="1"/>
    <col min="4" max="4" width="11.140625" bestFit="1" customWidth="1"/>
    <col min="5" max="5" width="39" customWidth="1"/>
    <col min="6" max="6" width="13.140625" style="7" customWidth="1"/>
  </cols>
  <sheetData>
    <row r="1" spans="1:6" ht="15.75" thickBot="1" x14ac:dyDescent="0.3">
      <c r="A1" s="4" t="s">
        <v>0</v>
      </c>
      <c r="B1" s="9" t="s">
        <v>1</v>
      </c>
      <c r="C1" s="5" t="s">
        <v>2</v>
      </c>
      <c r="D1" s="3" t="s">
        <v>3</v>
      </c>
    </row>
    <row r="2" spans="1:6" ht="15.75" thickBot="1" x14ac:dyDescent="0.3">
      <c r="A2" s="11" t="s">
        <v>4</v>
      </c>
      <c r="B2" s="10">
        <v>2.4</v>
      </c>
      <c r="C2" s="6">
        <v>1.05</v>
      </c>
      <c r="D2" s="2">
        <v>0.38</v>
      </c>
    </row>
    <row r="4" spans="1:6" x14ac:dyDescent="0.25">
      <c r="A4" s="13" t="s">
        <v>5</v>
      </c>
      <c r="B4" s="14">
        <v>7500</v>
      </c>
    </row>
    <row r="5" spans="1:6" x14ac:dyDescent="0.25">
      <c r="A5" s="13"/>
      <c r="B5" s="15"/>
    </row>
    <row r="6" spans="1:6" x14ac:dyDescent="0.25">
      <c r="A6" s="13" t="s">
        <v>6</v>
      </c>
      <c r="B6" s="15">
        <f>B2*(B4/1000)^C2</f>
        <v>19.907905395954906</v>
      </c>
    </row>
    <row r="7" spans="1:6" x14ac:dyDescent="0.25">
      <c r="A7" s="13" t="s">
        <v>7</v>
      </c>
      <c r="B7" s="14">
        <v>20</v>
      </c>
    </row>
    <row r="8" spans="1:6" x14ac:dyDescent="0.25">
      <c r="A8" s="13" t="s">
        <v>8</v>
      </c>
      <c r="B8" s="15">
        <f>2.5*(B6)^D2</f>
        <v>7.7905787981097827</v>
      </c>
    </row>
    <row r="9" spans="1:6" x14ac:dyDescent="0.25">
      <c r="A9" s="13" t="s">
        <v>10</v>
      </c>
      <c r="B9" s="14">
        <v>8</v>
      </c>
      <c r="C9" s="8"/>
      <c r="D9" s="8"/>
    </row>
    <row r="10" spans="1:6" x14ac:dyDescent="0.25">
      <c r="A10" s="13" t="s">
        <v>9</v>
      </c>
      <c r="B10" s="15">
        <f>B6/B8</f>
        <v>2.5553820726112333</v>
      </c>
    </row>
    <row r="11" spans="1:6" x14ac:dyDescent="0.25">
      <c r="A11" s="13" t="s">
        <v>11</v>
      </c>
      <c r="B11" s="14">
        <v>3</v>
      </c>
    </row>
    <row r="12" spans="1:6" x14ac:dyDescent="0.25">
      <c r="A12" s="12"/>
      <c r="B12" s="16"/>
      <c r="E12" s="1" t="s">
        <v>22</v>
      </c>
    </row>
    <row r="13" spans="1:6" x14ac:dyDescent="0.25">
      <c r="A13" t="s">
        <v>12</v>
      </c>
      <c r="B13" s="7">
        <v>1500</v>
      </c>
      <c r="E13" t="s">
        <v>23</v>
      </c>
      <c r="F13" s="7">
        <v>15</v>
      </c>
    </row>
    <row r="14" spans="1:6" x14ac:dyDescent="0.25">
      <c r="A14" t="s">
        <v>13</v>
      </c>
      <c r="B14" s="7">
        <f>B13*30</f>
        <v>45000</v>
      </c>
      <c r="E14" t="s">
        <v>12</v>
      </c>
      <c r="F14" s="7">
        <v>500</v>
      </c>
    </row>
    <row r="15" spans="1:6" x14ac:dyDescent="0.25">
      <c r="A15" t="s">
        <v>15</v>
      </c>
      <c r="B15" s="7">
        <f>B14*B11</f>
        <v>135000</v>
      </c>
      <c r="E15" t="s">
        <v>24</v>
      </c>
      <c r="F15" s="7">
        <f>F13*F14</f>
        <v>7500</v>
      </c>
    </row>
    <row r="16" spans="1:6" x14ac:dyDescent="0.25">
      <c r="A16" t="s">
        <v>14</v>
      </c>
      <c r="B16" s="7">
        <f>B15*B9</f>
        <v>1080000</v>
      </c>
    </row>
    <row r="17" spans="1:6" x14ac:dyDescent="0.25">
      <c r="A17"/>
      <c r="C17" s="18"/>
      <c r="E17" s="1" t="s">
        <v>25</v>
      </c>
      <c r="F17" s="7">
        <v>10000</v>
      </c>
    </row>
    <row r="18" spans="1:6" x14ac:dyDescent="0.25">
      <c r="A18" t="s">
        <v>16</v>
      </c>
      <c r="B18" s="7">
        <v>10000</v>
      </c>
    </row>
    <row r="19" spans="1:6" x14ac:dyDescent="0.25">
      <c r="A19" t="s">
        <v>17</v>
      </c>
      <c r="B19" s="7">
        <f>B18*B9</f>
        <v>80000</v>
      </c>
      <c r="E19" s="1" t="s">
        <v>26</v>
      </c>
      <c r="F19" s="7">
        <v>100000</v>
      </c>
    </row>
    <row r="20" spans="1:6" x14ac:dyDescent="0.25">
      <c r="A20"/>
    </row>
    <row r="21" spans="1:6" x14ac:dyDescent="0.25">
      <c r="A21" t="s">
        <v>18</v>
      </c>
      <c r="B21" s="7">
        <f>500</f>
        <v>500</v>
      </c>
      <c r="E21" s="1" t="s">
        <v>27</v>
      </c>
      <c r="F21" s="7">
        <v>30000</v>
      </c>
    </row>
    <row r="22" spans="1:6" x14ac:dyDescent="0.25">
      <c r="A22" t="s">
        <v>19</v>
      </c>
      <c r="B22" s="7">
        <f>B21*B9</f>
        <v>4000</v>
      </c>
      <c r="E22" t="s">
        <v>32</v>
      </c>
      <c r="F22" s="7">
        <v>10000</v>
      </c>
    </row>
    <row r="23" spans="1:6" x14ac:dyDescent="0.25">
      <c r="A23"/>
      <c r="C23" s="18"/>
    </row>
    <row r="24" spans="1:6" x14ac:dyDescent="0.25">
      <c r="A24" t="s">
        <v>20</v>
      </c>
      <c r="B24" s="7">
        <v>2000</v>
      </c>
    </row>
    <row r="25" spans="1:6" x14ac:dyDescent="0.25">
      <c r="A25" t="s">
        <v>21</v>
      </c>
      <c r="B25" s="7">
        <f>B24*B9</f>
        <v>16000</v>
      </c>
    </row>
    <row r="26" spans="1:6" x14ac:dyDescent="0.25">
      <c r="A26" s="12"/>
      <c r="B26" s="17"/>
      <c r="C26" s="18"/>
    </row>
    <row r="27" spans="1:6" x14ac:dyDescent="0.25">
      <c r="A27"/>
      <c r="B27"/>
    </row>
    <row r="28" spans="1:6" x14ac:dyDescent="0.25">
      <c r="A28"/>
      <c r="B28"/>
      <c r="D28" s="8"/>
    </row>
    <row r="29" spans="1:6" x14ac:dyDescent="0.25">
      <c r="A29" t="s">
        <v>28</v>
      </c>
      <c r="B29" s="19">
        <f>B16+B19+B22+B25+F15+F17+F19+F21</f>
        <v>1327500</v>
      </c>
      <c r="C29" s="18"/>
    </row>
    <row r="30" spans="1:6" x14ac:dyDescent="0.25">
      <c r="A30" t="s">
        <v>29</v>
      </c>
      <c r="B30" s="19">
        <f>B29+(B29*15%)</f>
        <v>1526625</v>
      </c>
    </row>
    <row r="33" spans="1:2" x14ac:dyDescent="0.25">
      <c r="A33" s="1" t="s">
        <v>30</v>
      </c>
      <c r="B33" s="7">
        <f>(B29*25%)</f>
        <v>331875</v>
      </c>
    </row>
    <row r="35" spans="1:2" x14ac:dyDescent="0.25">
      <c r="A35" s="1" t="s">
        <v>31</v>
      </c>
      <c r="B35" s="7">
        <f>B30+B33</f>
        <v>1858500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2022-04-10T13:08:23Z</dcterms:created>
  <dcterms:modified xsi:type="dcterms:W3CDTF">2022-04-12T18:03:59Z</dcterms:modified>
</cp:coreProperties>
</file>