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D5F13865-D150-4B48-BCC4-FED17DD295F3}" xr6:coauthVersionLast="47" xr6:coauthVersionMax="47" xr10:uidLastSave="{00000000-0000-0000-0000-000000000000}"/>
  <bookViews>
    <workbookView xWindow="-120" yWindow="-120" windowWidth="29040" windowHeight="15720" tabRatio="938" xr2:uid="{00000000-000D-0000-FFFF-FFFF00000000}"/>
  </bookViews>
  <sheets>
    <sheet name="推移表（天）" sheetId="30" r:id="rId1"/>
    <sheet name="推移表（时间段）" sheetId="1" r:id="rId2"/>
  </sheets>
  <definedNames>
    <definedName name="_xlnm._FilterDatabase" localSheetId="1" hidden="1">'推移表（时间段）'!$A$4:$FI$22</definedName>
    <definedName name="_xlnm._FilterDatabase" localSheetId="0" hidden="1">'推移表（天）'!$A$4:$AZ$85</definedName>
    <definedName name="半小时" comment="0:30">2.5/60/2</definedName>
    <definedName name="间隔" comment="关联名称管理器的时间信息">一小时</definedName>
    <definedName name="节拍" comment="x秒下线1台车">80</definedName>
    <definedName name="开线时间" comment="7:00">0.291666666666667</definedName>
    <definedName name="每小时最大生产台数" comment="按节拍运算每小时最大生产量">ROUNDUP(60*60/节拍,0)</definedName>
    <definedName name="十五分钟" comment="0:15">2.5/60/4</definedName>
    <definedName name="一小时" comment="1:00">2.5/60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30" l="1"/>
  <c r="H5" i="30" l="1"/>
  <c r="F14" i="1" l="1"/>
  <c r="E14" i="1"/>
  <c r="D14" i="1"/>
  <c r="C14" i="1"/>
  <c r="B14" i="1"/>
  <c r="F5" i="1"/>
  <c r="E5" i="1"/>
  <c r="D5" i="1"/>
  <c r="C5" i="1"/>
  <c r="B5" i="1"/>
  <c r="L3" i="30"/>
  <c r="L11" i="30"/>
  <c r="M4" i="30" l="1"/>
  <c r="A14" i="30"/>
  <c r="M3" i="30" l="1"/>
  <c r="M1" i="30"/>
  <c r="H14" i="30"/>
  <c r="N4" i="30"/>
  <c r="F14" i="30"/>
  <c r="B14" i="30"/>
  <c r="E14" i="30"/>
  <c r="D14" i="30"/>
  <c r="C14" i="30"/>
  <c r="A15" i="30"/>
  <c r="N3" i="30" l="1"/>
  <c r="N1" i="30"/>
  <c r="O4" i="30"/>
  <c r="A16" i="30"/>
  <c r="N15" i="30"/>
  <c r="M15" i="30"/>
  <c r="L15" i="30"/>
  <c r="O3" i="30" l="1"/>
  <c r="O1" i="30"/>
  <c r="P4" i="30"/>
  <c r="A17" i="30"/>
  <c r="L16" i="30"/>
  <c r="O15" i="30"/>
  <c r="N16" i="30"/>
  <c r="M16" i="30"/>
  <c r="O16" i="30"/>
  <c r="P15" i="30"/>
  <c r="P3" i="30" l="1"/>
  <c r="P1" i="30"/>
  <c r="A18" i="30"/>
  <c r="Q4" i="30"/>
  <c r="EN4" i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DR4" i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CV4" i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BZ4" i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BD4" i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AH4" i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L1" i="1"/>
  <c r="P6" i="30"/>
  <c r="O6" i="30"/>
  <c r="P16" i="30"/>
  <c r="Q3" i="30" l="1"/>
  <c r="Q1" i="30"/>
  <c r="A19" i="30"/>
  <c r="AH1" i="1"/>
  <c r="R4" i="30"/>
  <c r="P11" i="30"/>
  <c r="Q11" i="30"/>
  <c r="O7" i="30"/>
  <c r="L7" i="30"/>
  <c r="Q6" i="30"/>
  <c r="N11" i="30"/>
  <c r="O11" i="30"/>
  <c r="M7" i="30"/>
  <c r="N7" i="30"/>
  <c r="Q15" i="30"/>
  <c r="N6" i="30"/>
  <c r="L6" i="30"/>
  <c r="P7" i="30"/>
  <c r="Q7" i="30"/>
  <c r="M11" i="30"/>
  <c r="M6" i="30"/>
  <c r="Q16" i="30"/>
  <c r="R15" i="30"/>
  <c r="R3" i="30" l="1"/>
  <c r="R1" i="30"/>
  <c r="A20" i="30"/>
  <c r="BD1" i="1"/>
  <c r="S4" i="30"/>
  <c r="R11" i="30"/>
  <c r="R7" i="30"/>
  <c r="R6" i="30"/>
  <c r="R16" i="30"/>
  <c r="S16" i="30"/>
  <c r="S15" i="30"/>
  <c r="S3" i="30" l="1"/>
  <c r="S1" i="30"/>
  <c r="A21" i="30"/>
  <c r="BZ1" i="1"/>
  <c r="T4" i="30"/>
  <c r="F5" i="30"/>
  <c r="E5" i="30"/>
  <c r="D5" i="30"/>
  <c r="C5" i="30"/>
  <c r="B5" i="30"/>
  <c r="T6" i="30"/>
  <c r="N20" i="30"/>
  <c r="S7" i="30"/>
  <c r="L20" i="30"/>
  <c r="S20" i="30"/>
  <c r="P20" i="30"/>
  <c r="T7" i="30"/>
  <c r="R20" i="30"/>
  <c r="T16" i="30"/>
  <c r="M20" i="30"/>
  <c r="S11" i="30"/>
  <c r="O20" i="30"/>
  <c r="T15" i="30"/>
  <c r="T11" i="30"/>
  <c r="Q20" i="30"/>
  <c r="S6" i="30"/>
  <c r="T3" i="30" l="1"/>
  <c r="T1" i="30"/>
  <c r="A22" i="30"/>
  <c r="CV1" i="1"/>
  <c r="U4" i="30"/>
  <c r="U16" i="30"/>
  <c r="U6" i="30"/>
  <c r="U15" i="30"/>
  <c r="U20" i="30"/>
  <c r="U11" i="30"/>
  <c r="T20" i="30"/>
  <c r="U7" i="30"/>
  <c r="U3" i="30" l="1"/>
  <c r="U1" i="30"/>
  <c r="DR1" i="1"/>
  <c r="V4" i="30"/>
  <c r="V15" i="30"/>
  <c r="V11" i="30"/>
  <c r="V16" i="30"/>
  <c r="V7" i="30"/>
  <c r="V3" i="30" l="1"/>
  <c r="V1" i="30"/>
  <c r="EN1" i="1"/>
  <c r="W4" i="30"/>
  <c r="V6" i="30"/>
  <c r="V20" i="30"/>
  <c r="W3" i="30" l="1"/>
  <c r="W1" i="30"/>
  <c r="X4" i="30"/>
  <c r="X16" i="30"/>
  <c r="X6" i="30"/>
  <c r="W6" i="30"/>
  <c r="W20" i="30"/>
  <c r="W15" i="30"/>
  <c r="X15" i="30"/>
  <c r="W7" i="30"/>
  <c r="X7" i="30"/>
  <c r="W16" i="30"/>
  <c r="W11" i="30"/>
  <c r="X3" i="30" l="1"/>
  <c r="X1" i="30"/>
  <c r="Y4" i="30"/>
  <c r="Y11" i="30"/>
  <c r="Y16" i="30"/>
  <c r="Y6" i="30"/>
  <c r="Y7" i="30"/>
  <c r="X20" i="30"/>
  <c r="Y15" i="30"/>
  <c r="Y20" i="30"/>
  <c r="X11" i="30"/>
  <c r="Y3" i="30" l="1"/>
  <c r="Y1" i="30"/>
  <c r="Z4" i="30"/>
  <c r="Z20" i="30"/>
  <c r="Z16" i="30"/>
  <c r="Z15" i="30"/>
  <c r="Z3" i="30" l="1"/>
  <c r="Z1" i="30"/>
  <c r="AA4" i="30"/>
  <c r="AA1" i="30" s="1"/>
  <c r="AA20" i="30"/>
  <c r="Z11" i="30"/>
  <c r="Z6" i="30"/>
  <c r="AA11" i="30"/>
  <c r="Z7" i="30"/>
  <c r="AB4" i="30" l="1"/>
  <c r="AB1" i="30" s="1"/>
  <c r="AA3" i="30"/>
  <c r="AB16" i="30"/>
  <c r="AB15" i="30"/>
  <c r="AB20" i="30"/>
  <c r="AA6" i="30"/>
  <c r="AA7" i="30"/>
  <c r="AA16" i="30"/>
  <c r="AA15" i="30"/>
  <c r="AB11" i="30"/>
  <c r="AB7" i="30"/>
  <c r="AB6" i="30"/>
  <c r="AC4" i="30" l="1"/>
  <c r="AC1" i="30" s="1"/>
  <c r="AB3" i="30"/>
  <c r="AC6" i="30"/>
  <c r="AC16" i="30"/>
  <c r="AD4" i="30" l="1"/>
  <c r="AD1" i="30" s="1"/>
  <c r="AC3" i="30"/>
  <c r="AC15" i="30"/>
  <c r="AD20" i="30"/>
  <c r="AD6" i="30"/>
  <c r="AC7" i="30"/>
  <c r="AC11" i="30"/>
  <c r="AD15" i="30"/>
  <c r="AC20" i="30"/>
  <c r="AE4" i="30" l="1"/>
  <c r="AE1" i="30" s="1"/>
  <c r="AD3" i="30"/>
  <c r="L4" i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D7" i="30"/>
  <c r="AE20" i="30"/>
  <c r="AE15" i="30"/>
  <c r="AE7" i="30"/>
  <c r="AE11" i="30"/>
  <c r="AD16" i="30"/>
  <c r="AE6" i="30"/>
  <c r="AD11" i="30"/>
  <c r="AE16" i="30"/>
  <c r="AF4" i="30" l="1"/>
  <c r="AF1" i="30" s="1"/>
  <c r="AE3" i="30"/>
  <c r="L5" i="30"/>
  <c r="L8" i="30" s="1"/>
  <c r="AF6" i="30"/>
  <c r="L14" i="30" l="1"/>
  <c r="L17" i="30" s="1"/>
  <c r="AG4" i="30"/>
  <c r="AG1" i="30" s="1"/>
  <c r="AF3" i="30"/>
  <c r="AF7" i="30"/>
  <c r="AF15" i="30"/>
  <c r="AF16" i="30"/>
  <c r="AG20" i="30"/>
  <c r="AF20" i="30"/>
  <c r="AF11" i="30"/>
  <c r="AH4" i="30" l="1"/>
  <c r="AG3" i="30"/>
  <c r="AG16" i="30"/>
  <c r="AG11" i="30"/>
  <c r="AH7" i="30"/>
  <c r="AH11" i="30"/>
  <c r="AH15" i="30"/>
  <c r="AH16" i="30"/>
  <c r="AG15" i="30"/>
  <c r="AG6" i="30"/>
  <c r="AH20" i="30"/>
  <c r="AH6" i="30"/>
  <c r="AG7" i="30"/>
  <c r="AH1" i="30" l="1"/>
  <c r="AI4" i="30"/>
  <c r="AH3" i="30"/>
  <c r="AI1" i="30" l="1"/>
  <c r="AJ4" i="30"/>
  <c r="AI3" i="30"/>
  <c r="AI16" i="30"/>
  <c r="AI7" i="30"/>
  <c r="AI20" i="30"/>
  <c r="AI15" i="30"/>
  <c r="AI6" i="30"/>
  <c r="AI11" i="30"/>
  <c r="AJ1" i="30" l="1"/>
  <c r="AK4" i="30"/>
  <c r="AJ3" i="30"/>
  <c r="AJ20" i="30"/>
  <c r="AJ16" i="30"/>
  <c r="AJ7" i="30"/>
  <c r="AJ6" i="30"/>
  <c r="AJ11" i="30"/>
  <c r="AJ15" i="30"/>
  <c r="AK1" i="30" l="1"/>
  <c r="AL4" i="30"/>
  <c r="AK3" i="30"/>
  <c r="AK6" i="30"/>
  <c r="AK11" i="30"/>
  <c r="AK7" i="30"/>
  <c r="AK20" i="30"/>
  <c r="AK15" i="30"/>
  <c r="AK16" i="30"/>
  <c r="AL1" i="30" l="1"/>
  <c r="AM4" i="30"/>
  <c r="AL3" i="30"/>
  <c r="AL16" i="30"/>
  <c r="AL6" i="30"/>
  <c r="AL11" i="30"/>
  <c r="AL7" i="30"/>
  <c r="AL15" i="30"/>
  <c r="AL20" i="30"/>
  <c r="AM1" i="30" l="1"/>
  <c r="AN4" i="30"/>
  <c r="AM3" i="30"/>
  <c r="AM7" i="30"/>
  <c r="AM6" i="30"/>
  <c r="AM11" i="30"/>
  <c r="AM16" i="30"/>
  <c r="AM20" i="30"/>
  <c r="AM15" i="30"/>
  <c r="AN1" i="30" l="1"/>
  <c r="AN3" i="30"/>
  <c r="AO4" i="30"/>
  <c r="AN16" i="30"/>
  <c r="AN15" i="30"/>
  <c r="AN6" i="30"/>
  <c r="AN11" i="30"/>
  <c r="AN20" i="30"/>
  <c r="AN7" i="30"/>
  <c r="AO1" i="30" l="1"/>
  <c r="AO3" i="30"/>
  <c r="AP4" i="30"/>
  <c r="AO11" i="30"/>
  <c r="AO20" i="30"/>
  <c r="AO16" i="30"/>
  <c r="AO6" i="30"/>
  <c r="AO15" i="30"/>
  <c r="AO7" i="30"/>
  <c r="AQ4" i="30" l="1"/>
  <c r="AP1" i="30"/>
  <c r="AP3" i="30"/>
  <c r="AP6" i="30"/>
  <c r="AP20" i="30"/>
  <c r="AP7" i="30"/>
  <c r="AP11" i="30"/>
  <c r="AP15" i="30"/>
  <c r="AP16" i="30"/>
  <c r="AR4" i="30" l="1"/>
  <c r="AQ1" i="30"/>
  <c r="AQ3" i="30"/>
  <c r="AQ6" i="30"/>
  <c r="AQ16" i="30"/>
  <c r="AQ7" i="30"/>
  <c r="AQ11" i="30"/>
  <c r="AQ20" i="30"/>
  <c r="AQ15" i="30"/>
  <c r="AR1" i="30" l="1"/>
  <c r="AR3" i="30"/>
  <c r="AS4" i="30"/>
  <c r="AR6" i="30"/>
  <c r="AR15" i="30"/>
  <c r="AR11" i="30"/>
  <c r="AR20" i="30"/>
  <c r="AR16" i="30"/>
  <c r="AR7" i="30"/>
  <c r="AS1" i="30" l="1"/>
  <c r="AS3" i="30"/>
  <c r="AT4" i="30"/>
  <c r="AS7" i="30"/>
  <c r="AS20" i="30"/>
  <c r="AS11" i="30"/>
  <c r="AS16" i="30"/>
  <c r="AS15" i="30"/>
  <c r="AS6" i="30"/>
  <c r="AT1" i="30" l="1"/>
  <c r="AT3" i="30"/>
  <c r="AU4" i="30"/>
  <c r="AT6" i="30"/>
  <c r="AT7" i="30"/>
  <c r="AT16" i="30"/>
  <c r="AT15" i="30"/>
  <c r="AT11" i="30"/>
  <c r="AT20" i="30"/>
  <c r="AU1" i="30" l="1"/>
  <c r="AU3" i="30"/>
  <c r="AV4" i="30"/>
  <c r="AU16" i="30"/>
  <c r="AU20" i="30"/>
  <c r="AU6" i="30"/>
  <c r="AU15" i="30"/>
  <c r="AU7" i="30"/>
  <c r="AU11" i="30"/>
  <c r="AV1" i="30" l="1"/>
  <c r="AW4" i="30"/>
  <c r="AV3" i="30"/>
  <c r="AV7" i="30"/>
  <c r="AV15" i="30"/>
  <c r="AV16" i="30"/>
  <c r="AV6" i="30"/>
  <c r="AV11" i="30"/>
  <c r="AV20" i="30"/>
  <c r="AW1" i="30" l="1"/>
  <c r="AW3" i="30"/>
  <c r="AX4" i="30"/>
  <c r="AW7" i="30"/>
  <c r="AW20" i="30"/>
  <c r="AW16" i="30"/>
  <c r="AW11" i="30"/>
  <c r="AW6" i="30"/>
  <c r="AW15" i="30"/>
  <c r="AX1" i="30" l="1"/>
  <c r="AX3" i="30"/>
  <c r="AY4" i="30"/>
  <c r="AX11" i="30"/>
  <c r="AX16" i="30"/>
  <c r="AX6" i="30"/>
  <c r="AX15" i="30"/>
  <c r="AX20" i="30"/>
  <c r="AX7" i="30"/>
  <c r="L15" i="1"/>
  <c r="L11" i="1"/>
  <c r="L6" i="1"/>
  <c r="AH7" i="1"/>
  <c r="BZ7" i="1"/>
  <c r="BZ16" i="1"/>
  <c r="DR20" i="1"/>
  <c r="BD6" i="1"/>
  <c r="DR16" i="1"/>
  <c r="CV7" i="1"/>
  <c r="AH6" i="1"/>
  <c r="BZ20" i="1"/>
  <c r="EN6" i="1"/>
  <c r="AH16" i="1"/>
  <c r="CV6" i="1"/>
  <c r="DR11" i="1"/>
  <c r="AH11" i="1"/>
  <c r="BD16" i="1"/>
  <c r="CV16" i="1"/>
  <c r="DR6" i="1"/>
  <c r="EN11" i="1"/>
  <c r="BD20" i="1"/>
  <c r="BD7" i="1"/>
  <c r="DR15" i="1"/>
  <c r="AH20" i="1"/>
  <c r="EN15" i="1"/>
  <c r="BZ15" i="1"/>
  <c r="EN16" i="1"/>
  <c r="L7" i="1"/>
  <c r="L20" i="1"/>
  <c r="CV15" i="1"/>
  <c r="L16" i="1"/>
  <c r="CV20" i="1"/>
  <c r="EN7" i="1"/>
  <c r="BZ11" i="1"/>
  <c r="BD11" i="1"/>
  <c r="EN20" i="1"/>
  <c r="DR7" i="1"/>
  <c r="BD15" i="1"/>
  <c r="AH15" i="1"/>
  <c r="BZ6" i="1"/>
  <c r="CV11" i="1"/>
  <c r="AY1" i="30" l="1"/>
  <c r="AY3" i="30"/>
  <c r="AZ4" i="30"/>
  <c r="AY15" i="30"/>
  <c r="AY16" i="30"/>
  <c r="AY7" i="30"/>
  <c r="AY6" i="30"/>
  <c r="AY11" i="30"/>
  <c r="AY20" i="30"/>
  <c r="AZ1" i="30" l="1"/>
  <c r="AZ3" i="30"/>
  <c r="AZ11" i="30"/>
  <c r="AZ20" i="30"/>
  <c r="AZ15" i="30"/>
  <c r="AZ16" i="30"/>
  <c r="AZ7" i="30"/>
  <c r="AZ6" i="30"/>
  <c r="H19" i="30" l="1"/>
  <c r="H20" i="30"/>
  <c r="H18" i="30"/>
  <c r="H10" i="30"/>
  <c r="H9" i="30"/>
  <c r="H11" i="30"/>
  <c r="BZ3" i="1" l="1"/>
  <c r="BD3" i="1"/>
  <c r="L3" i="1"/>
  <c r="DR3" i="1"/>
  <c r="AH3" i="1" l="1"/>
  <c r="EN3" i="1"/>
  <c r="CV3" i="1"/>
  <c r="BE3" i="1" l="1"/>
  <c r="CA3" i="1"/>
  <c r="M3" i="1"/>
  <c r="EO3" i="1"/>
  <c r="DS3" i="1"/>
  <c r="EP3" i="1" l="1"/>
  <c r="CW3" i="1"/>
  <c r="CB3" i="1"/>
  <c r="AI3" i="1"/>
  <c r="CX3" i="1" l="1"/>
  <c r="DT3" i="1"/>
  <c r="AJ3" i="1"/>
  <c r="BF3" i="1"/>
  <c r="EQ3" i="1" l="1"/>
  <c r="CY3" i="1"/>
  <c r="CC3" i="1"/>
  <c r="CZ3" i="1" l="1"/>
  <c r="DV3" i="1"/>
  <c r="BG3" i="1"/>
  <c r="DU3" i="1"/>
  <c r="ER3" i="1" l="1"/>
  <c r="ES3" i="1"/>
  <c r="DW3" i="1"/>
  <c r="ET3" i="1" l="1"/>
  <c r="CD3" i="1"/>
  <c r="N5" i="30"/>
  <c r="M5" i="30"/>
  <c r="M8" i="30" s="1"/>
  <c r="M14" i="30"/>
  <c r="N14" i="30" l="1"/>
  <c r="N8" i="30"/>
  <c r="O5" i="30"/>
  <c r="DA3" i="1" l="1"/>
  <c r="M17" i="30"/>
  <c r="N17" i="30" s="1"/>
  <c r="O8" i="30"/>
  <c r="P5" i="30"/>
  <c r="O14" i="30"/>
  <c r="O17" i="30" l="1"/>
  <c r="P8" i="30"/>
  <c r="Q5" i="30"/>
  <c r="P14" i="30"/>
  <c r="DX3" i="1" l="1"/>
  <c r="P17" i="30"/>
  <c r="Q8" i="30"/>
  <c r="R5" i="30"/>
  <c r="Q14" i="30"/>
  <c r="EU3" i="1" l="1"/>
  <c r="Q17" i="30"/>
  <c r="R8" i="30"/>
  <c r="S5" i="30"/>
  <c r="R14" i="30"/>
  <c r="R17" i="30" l="1"/>
  <c r="S8" i="30"/>
  <c r="T5" i="30"/>
  <c r="S14" i="30"/>
  <c r="S17" i="30" l="1"/>
  <c r="T8" i="30"/>
  <c r="T14" i="30"/>
  <c r="U5" i="30"/>
  <c r="T17" i="30" l="1"/>
  <c r="U8" i="30"/>
  <c r="V5" i="30"/>
  <c r="U14" i="30"/>
  <c r="U17" i="30" l="1"/>
  <c r="V8" i="30"/>
  <c r="W5" i="30"/>
  <c r="V14" i="30"/>
  <c r="W8" i="30" l="1"/>
  <c r="V17" i="30"/>
  <c r="X5" i="30"/>
  <c r="W14" i="30"/>
  <c r="W17" i="30" l="1"/>
  <c r="X8" i="30"/>
  <c r="Y5" i="30"/>
  <c r="X14" i="30"/>
  <c r="X17" i="30" l="1"/>
  <c r="Y8" i="30"/>
  <c r="Z5" i="30"/>
  <c r="Y14" i="30"/>
  <c r="Y17" i="30" l="1"/>
  <c r="Z8" i="30"/>
  <c r="AA5" i="30"/>
  <c r="Z14" i="30"/>
  <c r="Z17" i="30" l="1"/>
  <c r="AA8" i="30"/>
  <c r="AB5" i="30"/>
  <c r="AA14" i="30"/>
  <c r="AA17" i="30" l="1"/>
  <c r="AB8" i="30"/>
  <c r="AC5" i="30"/>
  <c r="AB14" i="30"/>
  <c r="AB17" i="30" l="1"/>
  <c r="AC8" i="30"/>
  <c r="AD5" i="30"/>
  <c r="AC14" i="30"/>
  <c r="AC17" i="30" l="1"/>
  <c r="AD8" i="30"/>
  <c r="AE5" i="30"/>
  <c r="AD14" i="30"/>
  <c r="AD17" i="30" l="1"/>
  <c r="AE8" i="30"/>
  <c r="AF5" i="30"/>
  <c r="AE14" i="30"/>
  <c r="AE17" i="30" l="1"/>
  <c r="AF8" i="30"/>
  <c r="AF14" i="30"/>
  <c r="AG5" i="30" l="1"/>
  <c r="AG8" i="30" s="1"/>
  <c r="AF17" i="30"/>
  <c r="AH5" i="30" l="1"/>
  <c r="AH8" i="30" s="1"/>
  <c r="AG14" i="30"/>
  <c r="AG17" i="30" s="1"/>
  <c r="AH14" i="30" l="1"/>
  <c r="AH17" i="30" s="1"/>
  <c r="AI5" i="30"/>
  <c r="AI8" i="30" s="1"/>
  <c r="AJ5" i="30" l="1"/>
  <c r="AJ8" i="30" s="1"/>
  <c r="AI14" i="30"/>
  <c r="AI17" i="30" s="1"/>
  <c r="N3" i="1"/>
  <c r="AK3" i="1" l="1"/>
  <c r="AJ14" i="30"/>
  <c r="AJ17" i="30" s="1"/>
  <c r="AK5" i="30"/>
  <c r="AK8" i="30" s="1"/>
  <c r="O3" i="1" l="1"/>
  <c r="BH3" i="1"/>
  <c r="AL5" i="30"/>
  <c r="AL8" i="30" s="1"/>
  <c r="AK14" i="30"/>
  <c r="AK17" i="30" s="1"/>
  <c r="CE3" i="1" l="1"/>
  <c r="P3" i="1"/>
  <c r="AL3" i="1"/>
  <c r="AL14" i="30"/>
  <c r="AL17" i="30" s="1"/>
  <c r="AM5" i="30"/>
  <c r="AM8" i="30" s="1"/>
  <c r="DB3" i="1"/>
  <c r="Q3" i="1"/>
  <c r="AM3" i="1" l="1"/>
  <c r="AN5" i="30"/>
  <c r="AN8" i="30" s="1"/>
  <c r="AM14" i="30"/>
  <c r="AM17" i="30" s="1"/>
  <c r="R3" i="1" l="1"/>
  <c r="AN3" i="1"/>
  <c r="DY3" i="1"/>
  <c r="BI3" i="1"/>
  <c r="AN14" i="30"/>
  <c r="AN17" i="30" s="1"/>
  <c r="AO5" i="30"/>
  <c r="AO8" i="30" s="1"/>
  <c r="EV3" i="1" l="1"/>
  <c r="S3" i="1"/>
  <c r="AO3" i="1"/>
  <c r="BJ3" i="1"/>
  <c r="AP5" i="30"/>
  <c r="AP8" i="30" s="1"/>
  <c r="AO14" i="30"/>
  <c r="AO17" i="30" s="1"/>
  <c r="T3" i="1" l="1"/>
  <c r="CF3" i="1"/>
  <c r="AP3" i="1"/>
  <c r="BK3" i="1"/>
  <c r="AP14" i="30"/>
  <c r="AP17" i="30" s="1"/>
  <c r="AQ5" i="30"/>
  <c r="AQ8" i="30" s="1"/>
  <c r="CG3" i="1" l="1"/>
  <c r="U3" i="1"/>
  <c r="BL3" i="1"/>
  <c r="AQ3" i="1"/>
  <c r="AR5" i="30"/>
  <c r="AR8" i="30" s="1"/>
  <c r="AQ14" i="30"/>
  <c r="AQ17" i="30" s="1"/>
  <c r="BM3" i="1" l="1"/>
  <c r="DC3" i="1"/>
  <c r="CH3" i="1"/>
  <c r="AR3" i="1"/>
  <c r="AS5" i="30"/>
  <c r="AS8" i="30" s="1"/>
  <c r="AR14" i="30"/>
  <c r="AR17" i="30" s="1"/>
  <c r="BN3" i="1" l="1"/>
  <c r="V3" i="1"/>
  <c r="DD3" i="1"/>
  <c r="CI3" i="1"/>
  <c r="AT5" i="30"/>
  <c r="AT8" i="30" s="1"/>
  <c r="AS14" i="30"/>
  <c r="AS17" i="30" s="1"/>
  <c r="DZ3" i="1" l="1"/>
  <c r="DE3" i="1"/>
  <c r="CJ3" i="1"/>
  <c r="BO3" i="1"/>
  <c r="W3" i="1"/>
  <c r="AU5" i="30"/>
  <c r="AU8" i="30" s="1"/>
  <c r="AT14" i="30"/>
  <c r="AT17" i="30" s="1"/>
  <c r="EW3" i="1" l="1"/>
  <c r="EA3" i="1"/>
  <c r="X3" i="1"/>
  <c r="CK3" i="1"/>
  <c r="AS3" i="1"/>
  <c r="DF3" i="1"/>
  <c r="AV5" i="30"/>
  <c r="AV8" i="30" s="1"/>
  <c r="AU14" i="30"/>
  <c r="AU17" i="30" s="1"/>
  <c r="EX3" i="1" l="1"/>
  <c r="EB3" i="1"/>
  <c r="DG3" i="1"/>
  <c r="AT3" i="1"/>
  <c r="CL3" i="1"/>
  <c r="AW5" i="30"/>
  <c r="AW8" i="30" s="1"/>
  <c r="AV14" i="30"/>
  <c r="AV17" i="30" s="1"/>
  <c r="EY3" i="1" l="1"/>
  <c r="AU3" i="1"/>
  <c r="DH3" i="1"/>
  <c r="Y3" i="1"/>
  <c r="BP3" i="1"/>
  <c r="EC3" i="1"/>
  <c r="AX5" i="30"/>
  <c r="AX8" i="30" s="1"/>
  <c r="AW14" i="30"/>
  <c r="AW17" i="30" s="1"/>
  <c r="EZ3" i="1" l="1"/>
  <c r="DI3" i="1"/>
  <c r="ED3" i="1"/>
  <c r="BQ3" i="1"/>
  <c r="Z3" i="1"/>
  <c r="AZ5" i="30"/>
  <c r="AY5" i="30"/>
  <c r="AY8" i="30" s="1"/>
  <c r="AX14" i="30"/>
  <c r="AX17" i="30" s="1"/>
  <c r="FA3" i="1" l="1"/>
  <c r="EE3" i="1"/>
  <c r="AA3" i="1"/>
  <c r="AV3" i="1"/>
  <c r="BR3" i="1"/>
  <c r="CM3" i="1"/>
  <c r="AZ8" i="30"/>
  <c r="AZ14" i="30"/>
  <c r="AY14" i="30"/>
  <c r="AY17" i="30" s="1"/>
  <c r="FB3" i="1" l="1"/>
  <c r="CN3" i="1"/>
  <c r="EF3" i="1"/>
  <c r="AW3" i="1"/>
  <c r="AZ17" i="30"/>
  <c r="FC3" i="1" l="1"/>
  <c r="CO3" i="1"/>
  <c r="AX3" i="1"/>
  <c r="BS3" i="1"/>
  <c r="AB3" i="1"/>
  <c r="DJ3" i="1"/>
  <c r="BT3" i="1" l="1"/>
  <c r="DK3" i="1"/>
  <c r="AC3" i="1"/>
  <c r="AD3" i="1" l="1"/>
  <c r="BU3" i="1"/>
  <c r="DL3" i="1"/>
  <c r="EG3" i="1"/>
  <c r="CP3" i="1"/>
  <c r="AY3" i="1"/>
  <c r="L21" i="1"/>
  <c r="L12" i="1"/>
  <c r="FD3" i="1" l="1"/>
  <c r="CQ3" i="1"/>
  <c r="AZ3" i="1"/>
  <c r="EH3" i="1"/>
  <c r="M12" i="1"/>
  <c r="L5" i="1"/>
  <c r="L14" i="1"/>
  <c r="M21" i="1"/>
  <c r="FE3" i="1" l="1"/>
  <c r="BV3" i="1"/>
  <c r="DM3" i="1"/>
  <c r="BA3" i="1"/>
  <c r="EI3" i="1"/>
  <c r="AE3" i="1"/>
  <c r="CR3" i="1"/>
  <c r="M5" i="1"/>
  <c r="N12" i="1"/>
  <c r="M14" i="1"/>
  <c r="N21" i="1"/>
  <c r="FF3" i="1" l="1"/>
  <c r="DN3" i="1"/>
  <c r="BW3" i="1"/>
  <c r="AF3" i="1"/>
  <c r="O21" i="1"/>
  <c r="N14" i="1"/>
  <c r="N5" i="1"/>
  <c r="O12" i="1"/>
  <c r="BX3" i="1" l="1"/>
  <c r="DO3" i="1"/>
  <c r="EJ3" i="1"/>
  <c r="BB3" i="1"/>
  <c r="CS3" i="1"/>
  <c r="AG3" i="1"/>
  <c r="P21" i="1"/>
  <c r="O14" i="1"/>
  <c r="P12" i="1"/>
  <c r="O5" i="1"/>
  <c r="FG3" i="1" l="1"/>
  <c r="EK3" i="1"/>
  <c r="BC3" i="1"/>
  <c r="CT3" i="1"/>
  <c r="Q21" i="1"/>
  <c r="P14" i="1"/>
  <c r="Q12" i="1"/>
  <c r="P5" i="1"/>
  <c r="FH3" i="1" l="1"/>
  <c r="DP3" i="1"/>
  <c r="CU3" i="1"/>
  <c r="EL3" i="1"/>
  <c r="BY3" i="1"/>
  <c r="R12" i="1"/>
  <c r="Q5" i="1"/>
  <c r="Q14" i="1"/>
  <c r="R21" i="1"/>
  <c r="FI3" i="1" l="1"/>
  <c r="DQ3" i="1"/>
  <c r="R14" i="1"/>
  <c r="S21" i="1"/>
  <c r="R5" i="1"/>
  <c r="S12" i="1"/>
  <c r="EM3" i="1" l="1"/>
  <c r="S14" i="1"/>
  <c r="T21" i="1"/>
  <c r="T12" i="1"/>
  <c r="S5" i="1"/>
  <c r="T14" i="1" l="1"/>
  <c r="U21" i="1"/>
  <c r="T5" i="1"/>
  <c r="U12" i="1"/>
  <c r="U14" i="1" l="1"/>
  <c r="V21" i="1"/>
  <c r="V12" i="1"/>
  <c r="U5" i="1"/>
  <c r="W21" i="1" l="1"/>
  <c r="V14" i="1"/>
  <c r="W12" i="1"/>
  <c r="V5" i="1"/>
  <c r="X12" i="1" l="1"/>
  <c r="W5" i="1"/>
  <c r="X21" i="1"/>
  <c r="W14" i="1"/>
  <c r="X5" i="1" l="1"/>
  <c r="Y12" i="1"/>
  <c r="X14" i="1"/>
  <c r="Y21" i="1"/>
  <c r="Y5" i="1" l="1"/>
  <c r="Z12" i="1"/>
  <c r="Z21" i="1"/>
  <c r="Y14" i="1"/>
  <c r="AA12" i="1" l="1"/>
  <c r="Z5" i="1"/>
  <c r="Z14" i="1"/>
  <c r="AA21" i="1"/>
  <c r="AA5" i="1" l="1"/>
  <c r="AB12" i="1"/>
  <c r="AB21" i="1"/>
  <c r="AA14" i="1"/>
  <c r="AC21" i="1" l="1"/>
  <c r="AB14" i="1"/>
  <c r="AC12" i="1"/>
  <c r="AB5" i="1"/>
  <c r="AC14" i="1" l="1"/>
  <c r="AD21" i="1"/>
  <c r="AC5" i="1"/>
  <c r="AD12" i="1"/>
  <c r="AE12" i="1" l="1"/>
  <c r="AD5" i="1"/>
  <c r="AD14" i="1"/>
  <c r="AE21" i="1"/>
  <c r="AE5" i="1" l="1"/>
  <c r="AF12" i="1"/>
  <c r="AE14" i="1"/>
  <c r="AF21" i="1"/>
  <c r="AG21" i="1" l="1"/>
  <c r="AF14" i="1"/>
  <c r="AG12" i="1"/>
  <c r="AF5" i="1"/>
  <c r="AH12" i="1" l="1"/>
  <c r="AG5" i="1"/>
  <c r="AH21" i="1"/>
  <c r="AG14" i="1"/>
  <c r="AI21" i="1" l="1"/>
  <c r="AH14" i="1"/>
  <c r="AI12" i="1"/>
  <c r="AH5" i="1"/>
  <c r="AJ21" i="1" l="1"/>
  <c r="AI14" i="1"/>
  <c r="AJ12" i="1"/>
  <c r="AI5" i="1"/>
  <c r="AK21" i="1" l="1"/>
  <c r="AJ14" i="1"/>
  <c r="AK12" i="1"/>
  <c r="AJ5" i="1"/>
  <c r="AL12" i="1" l="1"/>
  <c r="AK5" i="1"/>
  <c r="AL21" i="1"/>
  <c r="AK14" i="1"/>
  <c r="AL14" i="1" l="1"/>
  <c r="AM21" i="1"/>
  <c r="AL5" i="1"/>
  <c r="AM12" i="1"/>
  <c r="AM14" i="1" l="1"/>
  <c r="AN21" i="1"/>
  <c r="AN12" i="1"/>
  <c r="AM5" i="1"/>
  <c r="AO21" i="1" l="1"/>
  <c r="AN14" i="1"/>
  <c r="AO12" i="1"/>
  <c r="AN5" i="1"/>
  <c r="AO5" i="1" l="1"/>
  <c r="AP12" i="1"/>
  <c r="AO14" i="1"/>
  <c r="AP21" i="1"/>
  <c r="AP14" i="1" l="1"/>
  <c r="AQ21" i="1"/>
  <c r="AP5" i="1"/>
  <c r="AQ12" i="1"/>
  <c r="AQ14" i="1" l="1"/>
  <c r="AR21" i="1"/>
  <c r="AR12" i="1"/>
  <c r="AQ5" i="1"/>
  <c r="AR5" i="1" l="1"/>
  <c r="AS12" i="1"/>
  <c r="AS21" i="1"/>
  <c r="AR14" i="1"/>
  <c r="AT21" i="1" l="1"/>
  <c r="AS14" i="1"/>
  <c r="AS5" i="1"/>
  <c r="AT12" i="1"/>
  <c r="AU21" i="1" l="1"/>
  <c r="AT14" i="1"/>
  <c r="AU12" i="1"/>
  <c r="AT5" i="1"/>
  <c r="AU5" i="1" l="1"/>
  <c r="AV12" i="1"/>
  <c r="AV21" i="1"/>
  <c r="AU14" i="1"/>
  <c r="AV14" i="1" l="1"/>
  <c r="AW21" i="1"/>
  <c r="AW12" i="1"/>
  <c r="AV5" i="1"/>
  <c r="AX21" i="1" l="1"/>
  <c r="AW14" i="1"/>
  <c r="AX12" i="1"/>
  <c r="AW5" i="1"/>
  <c r="AY21" i="1" l="1"/>
  <c r="AX14" i="1"/>
  <c r="AY12" i="1"/>
  <c r="AX5" i="1"/>
  <c r="AY5" i="1" l="1"/>
  <c r="AZ12" i="1"/>
  <c r="AZ21" i="1"/>
  <c r="AY14" i="1"/>
  <c r="AZ14" i="1" l="1"/>
  <c r="BA21" i="1"/>
  <c r="BA12" i="1"/>
  <c r="AZ5" i="1"/>
  <c r="BB12" i="1" l="1"/>
  <c r="BA5" i="1"/>
  <c r="BB21" i="1"/>
  <c r="BA14" i="1"/>
  <c r="BC21" i="1" l="1"/>
  <c r="BB14" i="1"/>
  <c r="BB5" i="1"/>
  <c r="BC12" i="1"/>
  <c r="BC14" i="1" l="1"/>
  <c r="BD21" i="1"/>
  <c r="BC5" i="1"/>
  <c r="BD12" i="1"/>
  <c r="BD5" i="1" l="1"/>
  <c r="BE12" i="1"/>
  <c r="BE21" i="1"/>
  <c r="BD14" i="1"/>
  <c r="BF12" i="1" l="1"/>
  <c r="BE5" i="1"/>
  <c r="BE14" i="1"/>
  <c r="BF21" i="1"/>
  <c r="BF5" i="1" l="1"/>
  <c r="BG12" i="1"/>
  <c r="BG21" i="1"/>
  <c r="BF14" i="1"/>
  <c r="BG14" i="1" l="1"/>
  <c r="BH21" i="1"/>
  <c r="BG5" i="1"/>
  <c r="BH12" i="1"/>
  <c r="BH14" i="1" l="1"/>
  <c r="BI21" i="1"/>
  <c r="BI12" i="1"/>
  <c r="BH5" i="1"/>
  <c r="BJ12" i="1" l="1"/>
  <c r="BI5" i="1"/>
  <c r="BJ21" i="1"/>
  <c r="BI14" i="1"/>
  <c r="BK12" i="1" l="1"/>
  <c r="BJ5" i="1"/>
  <c r="BJ14" i="1"/>
  <c r="BK21" i="1"/>
  <c r="BL12" i="1" l="1"/>
  <c r="BK5" i="1"/>
  <c r="BK14" i="1"/>
  <c r="BL21" i="1"/>
  <c r="BL5" i="1" l="1"/>
  <c r="BM12" i="1"/>
  <c r="BM21" i="1"/>
  <c r="BL14" i="1"/>
  <c r="BN12" i="1" l="1"/>
  <c r="BM5" i="1"/>
  <c r="BM14" i="1"/>
  <c r="BN21" i="1"/>
  <c r="BN5" i="1" l="1"/>
  <c r="BO12" i="1"/>
  <c r="BO21" i="1"/>
  <c r="BN14" i="1"/>
  <c r="BP12" i="1" l="1"/>
  <c r="BO5" i="1"/>
  <c r="BP21" i="1"/>
  <c r="BO14" i="1"/>
  <c r="BQ21" i="1" l="1"/>
  <c r="BP14" i="1"/>
  <c r="BQ12" i="1"/>
  <c r="BP5" i="1"/>
  <c r="BQ5" i="1" l="1"/>
  <c r="BR12" i="1"/>
  <c r="BR21" i="1"/>
  <c r="BQ14" i="1"/>
  <c r="BS12" i="1" l="1"/>
  <c r="BR5" i="1"/>
  <c r="BR14" i="1"/>
  <c r="BS21" i="1"/>
  <c r="BT12" i="1" l="1"/>
  <c r="BS5" i="1"/>
  <c r="BS14" i="1"/>
  <c r="BT21" i="1"/>
  <c r="BT5" i="1" l="1"/>
  <c r="BU12" i="1"/>
  <c r="BU21" i="1"/>
  <c r="BT14" i="1"/>
  <c r="BU5" i="1" l="1"/>
  <c r="BV12" i="1"/>
  <c r="BU14" i="1"/>
  <c r="BV21" i="1"/>
  <c r="BW12" i="1" l="1"/>
  <c r="BV5" i="1"/>
  <c r="BV14" i="1"/>
  <c r="BW21" i="1"/>
  <c r="BX12" i="1" l="1"/>
  <c r="BW5" i="1"/>
  <c r="BX21" i="1"/>
  <c r="BW14" i="1"/>
  <c r="BX5" i="1" l="1"/>
  <c r="BY12" i="1"/>
  <c r="BY21" i="1"/>
  <c r="BX14" i="1"/>
  <c r="BY5" i="1" l="1"/>
  <c r="BZ12" i="1"/>
  <c r="BY14" i="1"/>
  <c r="BZ21" i="1"/>
  <c r="BZ14" i="1" l="1"/>
  <c r="CA21" i="1"/>
  <c r="CA12" i="1"/>
  <c r="BZ5" i="1"/>
  <c r="CA5" i="1" l="1"/>
  <c r="CB12" i="1"/>
  <c r="CA14" i="1"/>
  <c r="CB21" i="1"/>
  <c r="CB14" i="1" l="1"/>
  <c r="CC21" i="1"/>
  <c r="CB5" i="1"/>
  <c r="CC12" i="1"/>
  <c r="CD21" i="1" l="1"/>
  <c r="CC14" i="1"/>
  <c r="CD12" i="1"/>
  <c r="CC5" i="1"/>
  <c r="CD5" i="1" l="1"/>
  <c r="CE12" i="1"/>
  <c r="CD14" i="1"/>
  <c r="CE21" i="1"/>
  <c r="CF21" i="1" l="1"/>
  <c r="CE14" i="1"/>
  <c r="CF12" i="1"/>
  <c r="CE5" i="1"/>
  <c r="CG12" i="1" l="1"/>
  <c r="CF5" i="1"/>
  <c r="CG21" i="1"/>
  <c r="CF14" i="1"/>
  <c r="CH21" i="1" l="1"/>
  <c r="CG14" i="1"/>
  <c r="CH12" i="1"/>
  <c r="CG5" i="1"/>
  <c r="CI12" i="1" l="1"/>
  <c r="CH5" i="1"/>
  <c r="CH14" i="1"/>
  <c r="CI21" i="1"/>
  <c r="CI14" i="1" l="1"/>
  <c r="CJ21" i="1"/>
  <c r="CI5" i="1"/>
  <c r="CJ12" i="1"/>
  <c r="CJ14" i="1" l="1"/>
  <c r="CK21" i="1"/>
  <c r="CK12" i="1"/>
  <c r="CJ5" i="1"/>
  <c r="CL12" i="1" l="1"/>
  <c r="CK5" i="1"/>
  <c r="CK14" i="1"/>
  <c r="CL21" i="1"/>
  <c r="CM21" i="1" l="1"/>
  <c r="CL14" i="1"/>
  <c r="CL5" i="1"/>
  <c r="CM12" i="1"/>
  <c r="CN12" i="1" l="1"/>
  <c r="CM5" i="1"/>
  <c r="CM14" i="1"/>
  <c r="CN21" i="1"/>
  <c r="CN5" i="1" l="1"/>
  <c r="CO12" i="1"/>
  <c r="CN14" i="1"/>
  <c r="CO21" i="1"/>
  <c r="CO14" i="1" l="1"/>
  <c r="CP21" i="1"/>
  <c r="CP12" i="1"/>
  <c r="CO5" i="1"/>
  <c r="CQ21" i="1" l="1"/>
  <c r="CP14" i="1"/>
  <c r="CQ12" i="1"/>
  <c r="CP5" i="1"/>
  <c r="CR12" i="1" l="1"/>
  <c r="CQ5" i="1"/>
  <c r="CQ14" i="1"/>
  <c r="CR21" i="1"/>
  <c r="CR14" i="1" l="1"/>
  <c r="CS21" i="1"/>
  <c r="CR5" i="1"/>
  <c r="CS12" i="1"/>
  <c r="CT12" i="1" l="1"/>
  <c r="CS5" i="1"/>
  <c r="CS14" i="1"/>
  <c r="CT21" i="1"/>
  <c r="CU12" i="1" l="1"/>
  <c r="CT5" i="1"/>
  <c r="CU21" i="1"/>
  <c r="CT14" i="1"/>
  <c r="CV21" i="1" l="1"/>
  <c r="CU14" i="1"/>
  <c r="CV12" i="1"/>
  <c r="CU5" i="1"/>
  <c r="CV14" i="1" l="1"/>
  <c r="CW21" i="1"/>
  <c r="CW12" i="1"/>
  <c r="CV5" i="1"/>
  <c r="CX12" i="1" l="1"/>
  <c r="CW5" i="1"/>
  <c r="CW14" i="1"/>
  <c r="CX21" i="1"/>
  <c r="CY21" i="1" l="1"/>
  <c r="CX14" i="1"/>
  <c r="CY12" i="1"/>
  <c r="CX5" i="1"/>
  <c r="CZ12" i="1" l="1"/>
  <c r="CY5" i="1"/>
  <c r="CZ21" i="1"/>
  <c r="CY14" i="1"/>
  <c r="CZ5" i="1" l="1"/>
  <c r="DA12" i="1"/>
  <c r="DA21" i="1"/>
  <c r="CZ14" i="1"/>
  <c r="DA14" i="1" l="1"/>
  <c r="DB21" i="1"/>
  <c r="DB12" i="1"/>
  <c r="DA5" i="1"/>
  <c r="DC21" i="1" l="1"/>
  <c r="DB14" i="1"/>
  <c r="DC12" i="1"/>
  <c r="DB5" i="1"/>
  <c r="DC14" i="1" l="1"/>
  <c r="DD21" i="1"/>
  <c r="DC5" i="1"/>
  <c r="DD12" i="1"/>
  <c r="DE12" i="1" l="1"/>
  <c r="DD5" i="1"/>
  <c r="DD14" i="1"/>
  <c r="DE21" i="1"/>
  <c r="DE14" i="1" l="1"/>
  <c r="DF21" i="1"/>
  <c r="DF12" i="1"/>
  <c r="DE5" i="1"/>
  <c r="DG12" i="1" l="1"/>
  <c r="DF5" i="1"/>
  <c r="DF14" i="1"/>
  <c r="DG21" i="1"/>
  <c r="DH12" i="1" l="1"/>
  <c r="DG5" i="1"/>
  <c r="DG14" i="1"/>
  <c r="DH21" i="1"/>
  <c r="DI21" i="1" l="1"/>
  <c r="DH14" i="1"/>
  <c r="DI12" i="1"/>
  <c r="DH5" i="1"/>
  <c r="DI14" i="1" l="1"/>
  <c r="DJ21" i="1"/>
  <c r="DJ12" i="1"/>
  <c r="DI5" i="1"/>
  <c r="DJ14" i="1" l="1"/>
  <c r="DK21" i="1"/>
  <c r="DJ5" i="1"/>
  <c r="DK12" i="1"/>
  <c r="DK14" i="1" l="1"/>
  <c r="DL21" i="1"/>
  <c r="DL12" i="1"/>
  <c r="DK5" i="1"/>
  <c r="DM12" i="1" l="1"/>
  <c r="DL5" i="1"/>
  <c r="DL14" i="1"/>
  <c r="DM21" i="1"/>
  <c r="DM14" i="1" l="1"/>
  <c r="DN21" i="1"/>
  <c r="DN12" i="1"/>
  <c r="DM5" i="1"/>
  <c r="DO21" i="1" l="1"/>
  <c r="DN14" i="1"/>
  <c r="DN5" i="1"/>
  <c r="DO12" i="1"/>
  <c r="DP21" i="1" l="1"/>
  <c r="DO14" i="1"/>
  <c r="DP12" i="1"/>
  <c r="DO5" i="1"/>
  <c r="DP5" i="1" l="1"/>
  <c r="DQ12" i="1"/>
  <c r="DP14" i="1"/>
  <c r="DQ21" i="1"/>
  <c r="DR12" i="1" l="1"/>
  <c r="DQ5" i="1"/>
  <c r="DR21" i="1"/>
  <c r="DQ14" i="1"/>
  <c r="DR14" i="1" l="1"/>
  <c r="DS21" i="1"/>
  <c r="DR5" i="1"/>
  <c r="DS12" i="1"/>
  <c r="DS5" i="1" l="1"/>
  <c r="DT12" i="1"/>
  <c r="DT21" i="1"/>
  <c r="DS14" i="1"/>
  <c r="DU21" i="1" l="1"/>
  <c r="DT14" i="1"/>
  <c r="DT5" i="1"/>
  <c r="DU12" i="1"/>
  <c r="DV12" i="1" l="1"/>
  <c r="DU5" i="1"/>
  <c r="DV21" i="1"/>
  <c r="DU14" i="1"/>
  <c r="DV14" i="1" l="1"/>
  <c r="DW21" i="1"/>
  <c r="DV5" i="1"/>
  <c r="DW12" i="1"/>
  <c r="DW5" i="1" l="1"/>
  <c r="DX12" i="1"/>
  <c r="DW14" i="1"/>
  <c r="DX21" i="1"/>
  <c r="DY21" i="1" l="1"/>
  <c r="DX14" i="1"/>
  <c r="DX5" i="1"/>
  <c r="DY12" i="1"/>
  <c r="DZ12" i="1" l="1"/>
  <c r="DY5" i="1"/>
  <c r="DZ21" i="1"/>
  <c r="DY14" i="1"/>
  <c r="EA12" i="1" l="1"/>
  <c r="DZ5" i="1"/>
  <c r="DZ14" i="1"/>
  <c r="EA21" i="1"/>
  <c r="EA5" i="1" l="1"/>
  <c r="EB12" i="1"/>
  <c r="EB21" i="1"/>
  <c r="EA14" i="1"/>
  <c r="EB14" i="1" l="1"/>
  <c r="EC21" i="1"/>
  <c r="EB5" i="1"/>
  <c r="EC12" i="1"/>
  <c r="EC5" i="1" l="1"/>
  <c r="ED12" i="1"/>
  <c r="EC14" i="1"/>
  <c r="ED21" i="1"/>
  <c r="EE12" i="1" l="1"/>
  <c r="ED5" i="1"/>
  <c r="ED14" i="1"/>
  <c r="EE21" i="1"/>
  <c r="EE14" i="1" l="1"/>
  <c r="EF21" i="1"/>
  <c r="EE5" i="1"/>
  <c r="EF12" i="1"/>
  <c r="EG21" i="1" l="1"/>
  <c r="EF14" i="1"/>
  <c r="EG12" i="1"/>
  <c r="EF5" i="1"/>
  <c r="EH21" i="1" l="1"/>
  <c r="EG14" i="1"/>
  <c r="EG5" i="1"/>
  <c r="EH12" i="1"/>
  <c r="EH5" i="1" l="1"/>
  <c r="EI12" i="1"/>
  <c r="EH14" i="1"/>
  <c r="EI21" i="1"/>
  <c r="EJ21" i="1" l="1"/>
  <c r="EI14" i="1"/>
  <c r="EJ12" i="1"/>
  <c r="EI5" i="1"/>
  <c r="EJ5" i="1" l="1"/>
  <c r="EK12" i="1"/>
  <c r="EJ14" i="1"/>
  <c r="EK21" i="1"/>
  <c r="EK5" i="1" l="1"/>
  <c r="EL12" i="1"/>
  <c r="EK14" i="1"/>
  <c r="EL21" i="1"/>
  <c r="EM21" i="1" l="1"/>
  <c r="EL14" i="1"/>
  <c r="EL5" i="1"/>
  <c r="EM12" i="1"/>
  <c r="EN12" i="1" l="1"/>
  <c r="EM5" i="1"/>
  <c r="EN21" i="1"/>
  <c r="EM14" i="1"/>
  <c r="EO21" i="1" l="1"/>
  <c r="EN14" i="1"/>
  <c r="EN5" i="1"/>
  <c r="EO12" i="1"/>
  <c r="EP12" i="1" l="1"/>
  <c r="EO5" i="1"/>
  <c r="EO14" i="1"/>
  <c r="EP21" i="1"/>
  <c r="EP5" i="1" l="1"/>
  <c r="EQ12" i="1"/>
  <c r="EP14" i="1"/>
  <c r="EQ21" i="1"/>
  <c r="EQ14" i="1" l="1"/>
  <c r="ER21" i="1"/>
  <c r="ER12" i="1"/>
  <c r="EQ5" i="1"/>
  <c r="ER5" i="1" l="1"/>
  <c r="ES12" i="1"/>
  <c r="ER14" i="1"/>
  <c r="ES21" i="1"/>
  <c r="ES14" i="1" l="1"/>
  <c r="ET21" i="1"/>
  <c r="ET12" i="1"/>
  <c r="ES5" i="1"/>
  <c r="EU12" i="1" l="1"/>
  <c r="ET5" i="1"/>
  <c r="EU21" i="1"/>
  <c r="ET14" i="1"/>
  <c r="EV12" i="1" l="1"/>
  <c r="EU5" i="1"/>
  <c r="EV21" i="1"/>
  <c r="EU14" i="1"/>
  <c r="EW12" i="1" l="1"/>
  <c r="EV5" i="1"/>
  <c r="EW21" i="1"/>
  <c r="EV14" i="1"/>
  <c r="EX12" i="1" l="1"/>
  <c r="EW5" i="1"/>
  <c r="EX21" i="1"/>
  <c r="EW14" i="1"/>
  <c r="EY21" i="1" l="1"/>
  <c r="EX14" i="1"/>
  <c r="EX5" i="1"/>
  <c r="EY12" i="1"/>
  <c r="EY5" i="1" l="1"/>
  <c r="EZ12" i="1"/>
  <c r="EZ21" i="1"/>
  <c r="EY14" i="1"/>
  <c r="EZ5" i="1" l="1"/>
  <c r="FA12" i="1"/>
  <c r="EZ14" i="1"/>
  <c r="FA21" i="1"/>
  <c r="FA14" i="1" l="1"/>
  <c r="FB21" i="1"/>
  <c r="FB12" i="1"/>
  <c r="FA5" i="1"/>
  <c r="FB14" i="1" l="1"/>
  <c r="FC21" i="1"/>
  <c r="FC12" i="1"/>
  <c r="FB5" i="1"/>
  <c r="FC14" i="1" l="1"/>
  <c r="FD21" i="1"/>
  <c r="FD12" i="1"/>
  <c r="FC5" i="1"/>
  <c r="FE21" i="1" l="1"/>
  <c r="FD14" i="1"/>
  <c r="FE12" i="1"/>
  <c r="FD5" i="1"/>
  <c r="FF12" i="1" l="1"/>
  <c r="FE5" i="1"/>
  <c r="FF21" i="1"/>
  <c r="FE14" i="1"/>
  <c r="FF14" i="1" l="1"/>
  <c r="FG21" i="1"/>
  <c r="FF5" i="1"/>
  <c r="FG12" i="1"/>
  <c r="FG5" i="1" l="1"/>
  <c r="FH12" i="1"/>
  <c r="FH21" i="1"/>
  <c r="FG14" i="1"/>
  <c r="FI21" i="1" l="1"/>
  <c r="FI14" i="1" s="1"/>
  <c r="FH14" i="1"/>
  <c r="FI12" i="1"/>
  <c r="FI5" i="1" s="1"/>
  <c r="FH5" i="1"/>
  <c r="A23" i="30" l="1"/>
  <c r="H23" i="30" l="1"/>
  <c r="AQ23" i="30"/>
  <c r="AR23" i="30"/>
  <c r="AS23" i="30"/>
  <c r="AT23" i="30"/>
  <c r="AU23" i="30"/>
  <c r="AV23" i="30"/>
  <c r="AW23" i="30"/>
  <c r="AX23" i="30"/>
  <c r="AY23" i="30"/>
  <c r="AZ23" i="30"/>
  <c r="AI23" i="30"/>
  <c r="AJ23" i="30"/>
  <c r="AK23" i="30"/>
  <c r="AL23" i="30"/>
  <c r="AM23" i="30"/>
  <c r="AN23" i="30"/>
  <c r="AO23" i="30"/>
  <c r="AP23" i="30"/>
  <c r="W23" i="30"/>
  <c r="AB23" i="30"/>
  <c r="AH23" i="30"/>
  <c r="AG23" i="30"/>
  <c r="X23" i="30"/>
  <c r="F23" i="30"/>
  <c r="E23" i="30"/>
  <c r="AF23" i="30"/>
  <c r="AE23" i="30"/>
  <c r="AD23" i="30"/>
  <c r="AC23" i="30"/>
  <c r="A24" i="30"/>
  <c r="AA23" i="30"/>
  <c r="Z23" i="30"/>
  <c r="Y23" i="30"/>
  <c r="C23" i="30"/>
  <c r="B23" i="30"/>
  <c r="V23" i="30"/>
  <c r="D23" i="30"/>
  <c r="AQ24" i="30"/>
  <c r="AS24" i="30"/>
  <c r="AW24" i="30"/>
  <c r="AX24" i="30"/>
  <c r="AK24" i="30"/>
  <c r="AV24" i="30"/>
  <c r="AJ24" i="30"/>
  <c r="AT24" i="30"/>
  <c r="AL24" i="30"/>
  <c r="AR24" i="30"/>
  <c r="AI24" i="30"/>
  <c r="AY24" i="30"/>
  <c r="AM24" i="30"/>
  <c r="AZ24" i="30"/>
  <c r="AU24" i="30"/>
  <c r="AO24" i="30"/>
  <c r="AP24" i="30"/>
  <c r="A25" i="30" l="1"/>
  <c r="AP25" i="30"/>
  <c r="AG24" i="30"/>
  <c r="Z24" i="30"/>
  <c r="Y24" i="30"/>
  <c r="AM25" i="30"/>
  <c r="AD24" i="30"/>
  <c r="W24" i="30"/>
  <c r="AN24" i="30"/>
  <c r="AH24" i="30"/>
  <c r="V24" i="30"/>
  <c r="AE24" i="30"/>
  <c r="AA24" i="30"/>
  <c r="X24" i="30"/>
  <c r="AB24" i="30"/>
  <c r="AC24" i="30"/>
  <c r="AF24" i="30"/>
  <c r="H27" i="30" l="1"/>
  <c r="A26" i="30"/>
  <c r="Z25" i="30"/>
  <c r="AS25" i="30"/>
  <c r="AT25" i="30"/>
  <c r="AV25" i="30"/>
  <c r="X25" i="30"/>
  <c r="AB25" i="30"/>
  <c r="AR25" i="30"/>
  <c r="AW25" i="30"/>
  <c r="AK25" i="30"/>
  <c r="AE25" i="30"/>
  <c r="AI25" i="30"/>
  <c r="Y25" i="30"/>
  <c r="AU25" i="30"/>
  <c r="AF25" i="30"/>
  <c r="AY25" i="30"/>
  <c r="AO25" i="30"/>
  <c r="V25" i="30"/>
  <c r="AN25" i="30"/>
  <c r="AJ25" i="30"/>
  <c r="AA25" i="30"/>
  <c r="AD25" i="30"/>
  <c r="AH25" i="30"/>
  <c r="AX25" i="30"/>
  <c r="AL25" i="30"/>
  <c r="AQ25" i="30"/>
  <c r="AC25" i="30"/>
  <c r="AZ25" i="30"/>
  <c r="W25" i="30"/>
  <c r="AG25" i="30"/>
  <c r="A27" i="30" l="1"/>
  <c r="A28" i="30" s="1"/>
  <c r="A29" i="30" s="1"/>
  <c r="H29" i="30"/>
  <c r="A30" i="30"/>
  <c r="A31" i="30" s="1"/>
  <c r="A32" i="30" s="1"/>
  <c r="AK29" i="30"/>
  <c r="AW29" i="30"/>
  <c r="AP29" i="30"/>
  <c r="AB29" i="30"/>
  <c r="AX29" i="30"/>
  <c r="AQ29" i="30"/>
  <c r="AL29" i="30"/>
  <c r="AV29" i="30"/>
  <c r="AU29" i="30"/>
  <c r="AG29" i="30"/>
  <c r="AM29" i="30"/>
  <c r="AE29" i="30"/>
  <c r="AJ29" i="30"/>
  <c r="AR29" i="30"/>
  <c r="AN29" i="30"/>
  <c r="AY29" i="30"/>
  <c r="AC29" i="30"/>
  <c r="AF29" i="30"/>
  <c r="X29" i="30"/>
  <c r="AA29" i="30"/>
  <c r="AS29" i="30"/>
  <c r="W29" i="30"/>
  <c r="V29" i="30"/>
  <c r="AZ29" i="30"/>
  <c r="AD29" i="30"/>
  <c r="Y29" i="30"/>
  <c r="AH29" i="30"/>
  <c r="AO29" i="30"/>
  <c r="AI29" i="30"/>
  <c r="AT29" i="30"/>
  <c r="Z29" i="30"/>
  <c r="H32" i="30" l="1"/>
  <c r="AQ32" i="30"/>
  <c r="AR32" i="30"/>
  <c r="AS32" i="30"/>
  <c r="AT32" i="30"/>
  <c r="AU32" i="30"/>
  <c r="AV32" i="30"/>
  <c r="AW32" i="30"/>
  <c r="AX32" i="30"/>
  <c r="AY32" i="30"/>
  <c r="AZ32" i="30"/>
  <c r="AI32" i="30"/>
  <c r="AJ32" i="30"/>
  <c r="AK32" i="30"/>
  <c r="AL32" i="30"/>
  <c r="AM32" i="30"/>
  <c r="AN32" i="30"/>
  <c r="AO32" i="30"/>
  <c r="AP32" i="30"/>
  <c r="H28" i="30"/>
  <c r="V26" i="30"/>
  <c r="W26" i="30" s="1"/>
  <c r="X26" i="30" s="1"/>
  <c r="Y26" i="30" s="1"/>
  <c r="Z26" i="30" s="1"/>
  <c r="AA26" i="30" s="1"/>
  <c r="AB26" i="30" s="1"/>
  <c r="AC26" i="30" s="1"/>
  <c r="AD26" i="30" s="1"/>
  <c r="AE26" i="30" s="1"/>
  <c r="AF26" i="30" s="1"/>
  <c r="AG26" i="30" s="1"/>
  <c r="AH26" i="30" s="1"/>
  <c r="AI26" i="30" s="1"/>
  <c r="AJ26" i="30" s="1"/>
  <c r="AK26" i="30" s="1"/>
  <c r="AL26" i="30" s="1"/>
  <c r="AM26" i="30" s="1"/>
  <c r="AN26" i="30" s="1"/>
  <c r="AO26" i="30" s="1"/>
  <c r="AP26" i="30" s="1"/>
  <c r="AQ26" i="30" s="1"/>
  <c r="AR26" i="30" s="1"/>
  <c r="AS26" i="30" s="1"/>
  <c r="AT26" i="30" s="1"/>
  <c r="AU26" i="30" s="1"/>
  <c r="AV26" i="30" s="1"/>
  <c r="AW26" i="30" s="1"/>
  <c r="AX26" i="30" s="1"/>
  <c r="AY26" i="30" s="1"/>
  <c r="AZ26" i="30" s="1"/>
  <c r="Z32" i="30"/>
  <c r="Y32" i="30"/>
  <c r="AE32" i="30"/>
  <c r="A33" i="30"/>
  <c r="C32" i="30"/>
  <c r="V32" i="30"/>
  <c r="AF32" i="30"/>
  <c r="F32" i="30"/>
  <c r="E32" i="30"/>
  <c r="AH32" i="30"/>
  <c r="AG32" i="30"/>
  <c r="AB32" i="30"/>
  <c r="AD32" i="30"/>
  <c r="AC32" i="30"/>
  <c r="X32" i="30"/>
  <c r="B32" i="30"/>
  <c r="D32" i="30"/>
  <c r="AA32" i="30"/>
  <c r="W32" i="30"/>
  <c r="AN33" i="30"/>
  <c r="AL33" i="30"/>
  <c r="AS33" i="30"/>
  <c r="AO33" i="30"/>
  <c r="AY33" i="30"/>
  <c r="AP33" i="30"/>
  <c r="AR33" i="30"/>
  <c r="AT33" i="30"/>
  <c r="AQ33" i="30"/>
  <c r="AW33" i="30"/>
  <c r="AV33" i="30"/>
  <c r="AK33" i="30"/>
  <c r="AI33" i="30"/>
  <c r="AU33" i="30"/>
  <c r="AX33" i="30"/>
  <c r="AM33" i="30"/>
  <c r="AZ33" i="30"/>
  <c r="AJ33" i="30"/>
  <c r="A34" i="30" l="1"/>
  <c r="AJ34" i="30"/>
  <c r="AH33" i="30"/>
  <c r="AI34" i="30"/>
  <c r="X33" i="30"/>
  <c r="AP34" i="30"/>
  <c r="AE33" i="30"/>
  <c r="Y33" i="30"/>
  <c r="AM34" i="30"/>
  <c r="AB33" i="30"/>
  <c r="AL34" i="30"/>
  <c r="AK34" i="30"/>
  <c r="AF33" i="30"/>
  <c r="V33" i="30"/>
  <c r="AG33" i="30"/>
  <c r="Z33" i="30"/>
  <c r="AC33" i="30"/>
  <c r="AD33" i="30"/>
  <c r="AN34" i="30"/>
  <c r="AO34" i="30"/>
  <c r="W33" i="30"/>
  <c r="AA33" i="30"/>
  <c r="H36" i="30" l="1"/>
  <c r="A35" i="30"/>
  <c r="A36" i="30" s="1"/>
  <c r="A37" i="30" s="1"/>
  <c r="A38" i="30" s="1"/>
  <c r="AE34" i="30"/>
  <c r="AV34" i="30"/>
  <c r="AJ38" i="30"/>
  <c r="AZ34" i="30"/>
  <c r="AW34" i="30"/>
  <c r="V34" i="30"/>
  <c r="W34" i="30"/>
  <c r="AT34" i="30"/>
  <c r="Z34" i="30"/>
  <c r="AX34" i="30"/>
  <c r="Y34" i="30"/>
  <c r="AD34" i="30"/>
  <c r="AC34" i="30"/>
  <c r="AR34" i="30"/>
  <c r="AG34" i="30"/>
  <c r="X34" i="30"/>
  <c r="AB34" i="30"/>
  <c r="AA34" i="30"/>
  <c r="AS34" i="30"/>
  <c r="AY34" i="30"/>
  <c r="AH34" i="30"/>
  <c r="AF34" i="30"/>
  <c r="AU34" i="30"/>
  <c r="AQ34" i="30"/>
  <c r="H38" i="30" l="1"/>
  <c r="A39" i="30"/>
  <c r="A40" i="30" s="1"/>
  <c r="A41" i="30" s="1"/>
  <c r="AC38" i="30"/>
  <c r="Y38" i="30"/>
  <c r="AA38" i="30"/>
  <c r="AF38" i="30"/>
  <c r="V38" i="30"/>
  <c r="AQ38" i="30"/>
  <c r="AH38" i="30"/>
  <c r="W38" i="30"/>
  <c r="AW38" i="30"/>
  <c r="AD38" i="30"/>
  <c r="AT38" i="30"/>
  <c r="AV38" i="30"/>
  <c r="AM38" i="30"/>
  <c r="AP38" i="30"/>
  <c r="AB38" i="30"/>
  <c r="AK38" i="30"/>
  <c r="AG38" i="30"/>
  <c r="AO38" i="30"/>
  <c r="AS38" i="30"/>
  <c r="X38" i="30"/>
  <c r="AZ38" i="30"/>
  <c r="AX38" i="30"/>
  <c r="AY38" i="30"/>
  <c r="AI38" i="30"/>
  <c r="Z38" i="30"/>
  <c r="AN38" i="30"/>
  <c r="AE38" i="30"/>
  <c r="AU38" i="30"/>
  <c r="AL38" i="30"/>
  <c r="AR38" i="30"/>
  <c r="H41" i="30" l="1"/>
  <c r="AQ41" i="30"/>
  <c r="AR41" i="30"/>
  <c r="AS41" i="30"/>
  <c r="AT41" i="30"/>
  <c r="AU41" i="30"/>
  <c r="AV41" i="30"/>
  <c r="AW41" i="30"/>
  <c r="AX41" i="30"/>
  <c r="AY41" i="30"/>
  <c r="AZ41" i="30"/>
  <c r="AI41" i="30"/>
  <c r="AJ41" i="30"/>
  <c r="AK41" i="30"/>
  <c r="AL41" i="30"/>
  <c r="AM41" i="30"/>
  <c r="AN41" i="30"/>
  <c r="AO41" i="30"/>
  <c r="AP41" i="30"/>
  <c r="H37" i="30"/>
  <c r="V35" i="30"/>
  <c r="W35" i="30" s="1"/>
  <c r="X35" i="30" s="1"/>
  <c r="Y35" i="30" s="1"/>
  <c r="Z35" i="30" s="1"/>
  <c r="AA35" i="30" s="1"/>
  <c r="AB35" i="30" s="1"/>
  <c r="AC35" i="30" s="1"/>
  <c r="AD35" i="30" s="1"/>
  <c r="AE35" i="30" s="1"/>
  <c r="AF35" i="30" s="1"/>
  <c r="AG35" i="30" s="1"/>
  <c r="AH35" i="30" s="1"/>
  <c r="AI35" i="30" s="1"/>
  <c r="AJ35" i="30" s="1"/>
  <c r="AK35" i="30" s="1"/>
  <c r="AL35" i="30" s="1"/>
  <c r="AM35" i="30" s="1"/>
  <c r="AN35" i="30" s="1"/>
  <c r="AO35" i="30" s="1"/>
  <c r="AP35" i="30" s="1"/>
  <c r="AQ35" i="30" s="1"/>
  <c r="AR35" i="30" s="1"/>
  <c r="AS35" i="30" s="1"/>
  <c r="AT35" i="30" s="1"/>
  <c r="AU35" i="30" s="1"/>
  <c r="AV35" i="30" s="1"/>
  <c r="AW35" i="30" s="1"/>
  <c r="AX35" i="30" s="1"/>
  <c r="AY35" i="30" s="1"/>
  <c r="AZ35" i="30" s="1"/>
  <c r="AB41" i="30"/>
  <c r="AH41" i="30"/>
  <c r="Y41" i="30"/>
  <c r="C41" i="30"/>
  <c r="B41" i="30"/>
  <c r="AF41" i="30"/>
  <c r="W41" i="30"/>
  <c r="AC41" i="30"/>
  <c r="F41" i="30"/>
  <c r="E41" i="30"/>
  <c r="AE41" i="30"/>
  <c r="AA41" i="30"/>
  <c r="AG41" i="30"/>
  <c r="A42" i="30"/>
  <c r="Z41" i="30"/>
  <c r="X41" i="30"/>
  <c r="AD41" i="30"/>
  <c r="D41" i="30"/>
  <c r="AX42" i="30"/>
  <c r="AT42" i="30"/>
  <c r="AM42" i="30"/>
  <c r="AS42" i="30"/>
  <c r="AL42" i="30"/>
  <c r="AZ42" i="30"/>
  <c r="AP42" i="30"/>
  <c r="AV42" i="30"/>
  <c r="AQ42" i="30"/>
  <c r="AY42" i="30"/>
  <c r="AU42" i="30"/>
  <c r="AR42" i="30"/>
  <c r="AW42" i="30"/>
  <c r="A43" i="30" l="1"/>
  <c r="W42" i="30"/>
  <c r="AK43" i="30"/>
  <c r="Y42" i="30"/>
  <c r="AC42" i="30"/>
  <c r="AI42" i="30"/>
  <c r="AP43" i="30"/>
  <c r="X42" i="30"/>
  <c r="AA42" i="30"/>
  <c r="AO43" i="30"/>
  <c r="AD42" i="30"/>
  <c r="AL43" i="30"/>
  <c r="AN43" i="30"/>
  <c r="AG42" i="30"/>
  <c r="Z42" i="30"/>
  <c r="AJ43" i="30"/>
  <c r="AI43" i="30"/>
  <c r="AB42" i="30"/>
  <c r="AM43" i="30"/>
  <c r="AK42" i="30"/>
  <c r="AE42" i="30"/>
  <c r="AH42" i="30"/>
  <c r="AJ42" i="30"/>
  <c r="AN42" i="30"/>
  <c r="AF42" i="30"/>
  <c r="AO42" i="30"/>
  <c r="H45" i="30" l="1"/>
  <c r="A44" i="30"/>
  <c r="A45" i="30" s="1"/>
  <c r="A46" i="30" s="1"/>
  <c r="A47" i="30" s="1"/>
  <c r="AG43" i="30"/>
  <c r="Z43" i="30"/>
  <c r="AH43" i="30"/>
  <c r="AU43" i="30"/>
  <c r="AC43" i="30"/>
  <c r="AD43" i="30"/>
  <c r="AQ43" i="30"/>
  <c r="AE43" i="30"/>
  <c r="AR43" i="30"/>
  <c r="AZ43" i="30"/>
  <c r="AW43" i="30"/>
  <c r="X43" i="30"/>
  <c r="W43" i="30"/>
  <c r="AB43" i="30"/>
  <c r="AS43" i="30"/>
  <c r="AA43" i="30"/>
  <c r="AY43" i="30"/>
  <c r="AX43" i="30"/>
  <c r="Y43" i="30"/>
  <c r="AT43" i="30"/>
  <c r="AP47" i="30"/>
  <c r="AF43" i="30"/>
  <c r="AV43" i="30"/>
  <c r="H47" i="30" l="1"/>
  <c r="A48" i="30"/>
  <c r="A49" i="30" s="1"/>
  <c r="A50" i="30" s="1"/>
  <c r="AS47" i="30"/>
  <c r="AG47" i="30"/>
  <c r="AQ47" i="30"/>
  <c r="AW47" i="30"/>
  <c r="AB47" i="30"/>
  <c r="AJ47" i="30"/>
  <c r="Z47" i="30"/>
  <c r="AK47" i="30"/>
  <c r="W47" i="30"/>
  <c r="AX47" i="30"/>
  <c r="AD47" i="30"/>
  <c r="AT47" i="30"/>
  <c r="AM47" i="30"/>
  <c r="AE47" i="30"/>
  <c r="AN47" i="30"/>
  <c r="AR47" i="30"/>
  <c r="AA47" i="30"/>
  <c r="AI47" i="30"/>
  <c r="AL47" i="30"/>
  <c r="X47" i="30"/>
  <c r="AO47" i="30"/>
  <c r="AU47" i="30"/>
  <c r="AC47" i="30"/>
  <c r="AF47" i="30"/>
  <c r="AH47" i="30"/>
  <c r="AY47" i="30"/>
  <c r="AZ47" i="30"/>
  <c r="AV47" i="30"/>
  <c r="Y47" i="30"/>
  <c r="H50" i="30" l="1"/>
  <c r="AQ50" i="30"/>
  <c r="AR50" i="30"/>
  <c r="AS50" i="30"/>
  <c r="AT50" i="30"/>
  <c r="AU50" i="30"/>
  <c r="AV50" i="30"/>
  <c r="AW50" i="30"/>
  <c r="AX50" i="30"/>
  <c r="AY50" i="30"/>
  <c r="AZ50" i="30"/>
  <c r="AI50" i="30"/>
  <c r="AJ50" i="30"/>
  <c r="AK50" i="30"/>
  <c r="AL50" i="30"/>
  <c r="AM50" i="30"/>
  <c r="AN50" i="30"/>
  <c r="AO50" i="30"/>
  <c r="AP50" i="30"/>
  <c r="H46" i="30"/>
  <c r="W44" i="30"/>
  <c r="X44" i="30" s="1"/>
  <c r="Y44" i="30" s="1"/>
  <c r="Z44" i="30" s="1"/>
  <c r="AA44" i="30" s="1"/>
  <c r="AB44" i="30" s="1"/>
  <c r="AC44" i="30" s="1"/>
  <c r="AD44" i="30" s="1"/>
  <c r="AE44" i="30" s="1"/>
  <c r="AF44" i="30" s="1"/>
  <c r="AG44" i="30" s="1"/>
  <c r="AH44" i="30" s="1"/>
  <c r="AI44" i="30" s="1"/>
  <c r="AJ44" i="30" s="1"/>
  <c r="AK44" i="30" s="1"/>
  <c r="AL44" i="30" s="1"/>
  <c r="AM44" i="30" s="1"/>
  <c r="AN44" i="30" s="1"/>
  <c r="AO44" i="30" s="1"/>
  <c r="AP44" i="30" s="1"/>
  <c r="AQ44" i="30" s="1"/>
  <c r="AR44" i="30" s="1"/>
  <c r="AS44" i="30" s="1"/>
  <c r="AT44" i="30" s="1"/>
  <c r="AU44" i="30" s="1"/>
  <c r="AV44" i="30" s="1"/>
  <c r="AW44" i="30" s="1"/>
  <c r="AX44" i="30" s="1"/>
  <c r="AY44" i="30" s="1"/>
  <c r="AZ44" i="30" s="1"/>
  <c r="X50" i="30"/>
  <c r="AA50" i="30"/>
  <c r="AG50" i="30"/>
  <c r="D50" i="30"/>
  <c r="E50" i="30"/>
  <c r="AE50" i="30"/>
  <c r="Z50" i="30"/>
  <c r="AB50" i="30"/>
  <c r="AH50" i="30"/>
  <c r="AD50" i="30"/>
  <c r="AF50" i="30"/>
  <c r="B50" i="30"/>
  <c r="C50" i="30"/>
  <c r="AC50" i="30"/>
  <c r="Y50" i="30"/>
  <c r="W50" i="30"/>
  <c r="A51" i="30"/>
  <c r="F50" i="30"/>
  <c r="AM51" i="30"/>
  <c r="AW51" i="30"/>
  <c r="AT51" i="30"/>
  <c r="AX51" i="30"/>
  <c r="AZ51" i="30"/>
  <c r="AL51" i="30"/>
  <c r="AY51" i="30"/>
  <c r="AI51" i="30"/>
  <c r="AQ51" i="30"/>
  <c r="AN51" i="30"/>
  <c r="AS51" i="30"/>
  <c r="AU51" i="30"/>
  <c r="AR51" i="30"/>
  <c r="AP51" i="30"/>
  <c r="AV51" i="30"/>
  <c r="AK51" i="30"/>
  <c r="AO51" i="30"/>
  <c r="A52" i="30" l="1"/>
  <c r="AC51" i="30"/>
  <c r="Z51" i="30"/>
  <c r="AL52" i="30"/>
  <c r="W51" i="30"/>
  <c r="AB51" i="30"/>
  <c r="AA51" i="30"/>
  <c r="X51" i="30"/>
  <c r="AD51" i="30"/>
  <c r="Y51" i="30"/>
  <c r="AN52" i="30"/>
  <c r="AO52" i="30"/>
  <c r="AJ51" i="30"/>
  <c r="AP52" i="30"/>
  <c r="AI52" i="30"/>
  <c r="AF51" i="30"/>
  <c r="AK52" i="30"/>
  <c r="AM52" i="30"/>
  <c r="AE51" i="30"/>
  <c r="AG51" i="30"/>
  <c r="AH51" i="30"/>
  <c r="H54" i="30" l="1"/>
  <c r="A53" i="30"/>
  <c r="AQ52" i="30"/>
  <c r="AA52" i="30"/>
  <c r="AW52" i="30"/>
  <c r="AT52" i="30"/>
  <c r="W52" i="30"/>
  <c r="AR52" i="30"/>
  <c r="AY52" i="30"/>
  <c r="AF52" i="30"/>
  <c r="AU52" i="30"/>
  <c r="AS52" i="30"/>
  <c r="AH52" i="30"/>
  <c r="X52" i="30"/>
  <c r="AB52" i="30"/>
  <c r="AE52" i="30"/>
  <c r="Z52" i="30"/>
  <c r="AJ52" i="30"/>
  <c r="AC52" i="30"/>
  <c r="Y52" i="30"/>
  <c r="AZ52" i="30"/>
  <c r="AG52" i="30"/>
  <c r="AD52" i="30"/>
  <c r="AV52" i="30"/>
  <c r="AX52" i="30"/>
  <c r="H56" i="30" l="1"/>
  <c r="A54" i="30"/>
  <c r="A55" i="30" l="1"/>
  <c r="A56" i="30" l="1"/>
  <c r="AK56" i="30"/>
  <c r="AO56" i="30"/>
  <c r="AM56" i="30"/>
  <c r="AJ56" i="30"/>
  <c r="AP56" i="30"/>
  <c r="AI56" i="30"/>
  <c r="AL56" i="30"/>
  <c r="AN56" i="30"/>
  <c r="A57" i="30" l="1"/>
  <c r="Y56" i="30"/>
  <c r="Z56" i="30"/>
  <c r="AR56" i="30"/>
  <c r="AD56" i="30"/>
  <c r="AA56" i="30"/>
  <c r="AF56" i="30"/>
  <c r="AH56" i="30"/>
  <c r="AQ56" i="30"/>
  <c r="AB56" i="30"/>
  <c r="AX56" i="30"/>
  <c r="X56" i="30"/>
  <c r="AV56" i="30"/>
  <c r="AY56" i="30"/>
  <c r="AS56" i="30"/>
  <c r="AZ56" i="30"/>
  <c r="AT56" i="30"/>
  <c r="AG56" i="30"/>
  <c r="W56" i="30"/>
  <c r="AW56" i="30"/>
  <c r="AE56" i="30"/>
  <c r="AC56" i="30"/>
  <c r="AU56" i="30"/>
  <c r="H55" i="30" l="1"/>
  <c r="W53" i="30"/>
  <c r="X53" i="30" s="1"/>
  <c r="Y53" i="30" s="1"/>
  <c r="Z53" i="30" s="1"/>
  <c r="AA53" i="30" s="1"/>
  <c r="AB53" i="30" s="1"/>
  <c r="AC53" i="30" s="1"/>
  <c r="AD53" i="30" s="1"/>
  <c r="AE53" i="30" s="1"/>
  <c r="AF53" i="30" s="1"/>
  <c r="AG53" i="30" s="1"/>
  <c r="AH53" i="30" s="1"/>
  <c r="AI53" i="30" s="1"/>
  <c r="AJ53" i="30" s="1"/>
  <c r="AK53" i="30" s="1"/>
  <c r="AL53" i="30" s="1"/>
  <c r="AM53" i="30" s="1"/>
  <c r="AN53" i="30" s="1"/>
  <c r="AO53" i="30" s="1"/>
  <c r="AP53" i="30" s="1"/>
  <c r="AQ53" i="30" s="1"/>
  <c r="AR53" i="30" s="1"/>
  <c r="AS53" i="30" s="1"/>
  <c r="AT53" i="30" s="1"/>
  <c r="AU53" i="30" s="1"/>
  <c r="AV53" i="30" s="1"/>
  <c r="AW53" i="30" s="1"/>
  <c r="AX53" i="30" s="1"/>
  <c r="AY53" i="30" s="1"/>
  <c r="AZ53" i="30" s="1"/>
  <c r="A58" i="30"/>
  <c r="A59" i="30" l="1"/>
  <c r="H59" i="30" l="1"/>
  <c r="AQ59" i="30"/>
  <c r="AR59" i="30"/>
  <c r="AS59" i="30"/>
  <c r="AT59" i="30"/>
  <c r="AU59" i="30"/>
  <c r="AV59" i="30"/>
  <c r="AW59" i="30"/>
  <c r="AX59" i="30"/>
  <c r="AY59" i="30"/>
  <c r="AZ59" i="30"/>
  <c r="AI59" i="30"/>
  <c r="AJ59" i="30"/>
  <c r="AK59" i="30"/>
  <c r="AL59" i="30"/>
  <c r="AM59" i="30"/>
  <c r="AN59" i="30"/>
  <c r="AO59" i="30"/>
  <c r="AP59" i="30"/>
  <c r="W59" i="30"/>
  <c r="AG59" i="30"/>
  <c r="X59" i="30"/>
  <c r="F59" i="30"/>
  <c r="E59" i="30"/>
  <c r="Z59" i="30"/>
  <c r="C59" i="30"/>
  <c r="AF59" i="30"/>
  <c r="AH59" i="30"/>
  <c r="Y59" i="30"/>
  <c r="B59" i="30"/>
  <c r="A60" i="30"/>
  <c r="AC59" i="30"/>
  <c r="D59" i="30"/>
  <c r="AB59" i="30"/>
  <c r="AA59" i="30"/>
  <c r="AE59" i="30"/>
  <c r="AD59" i="30"/>
  <c r="AY60" i="30"/>
  <c r="AR60" i="30"/>
  <c r="AJ60" i="30"/>
  <c r="AO60" i="30"/>
  <c r="AT60" i="30"/>
  <c r="AS60" i="30"/>
  <c r="AZ60" i="30"/>
  <c r="AQ60" i="30"/>
  <c r="AK60" i="30"/>
  <c r="AN60" i="30"/>
  <c r="AM60" i="30"/>
  <c r="AV60" i="30"/>
  <c r="AW60" i="30"/>
  <c r="AU60" i="30"/>
  <c r="AX60" i="30"/>
  <c r="A61" i="30" l="1"/>
  <c r="AL60" i="30"/>
  <c r="AI60" i="30"/>
  <c r="Y60" i="30"/>
  <c r="X60" i="30"/>
  <c r="Z60" i="30"/>
  <c r="AL61" i="30"/>
  <c r="AM61" i="30"/>
  <c r="AA60" i="30"/>
  <c r="AB60" i="30"/>
  <c r="AP60" i="30"/>
  <c r="AG60" i="30"/>
  <c r="AF60" i="30"/>
  <c r="AD60" i="30"/>
  <c r="AE60" i="30"/>
  <c r="W60" i="30"/>
  <c r="AH60" i="30"/>
  <c r="AC60" i="30"/>
  <c r="AP61" i="30"/>
  <c r="H63" i="30" l="1"/>
  <c r="A62" i="30"/>
  <c r="AR61" i="30"/>
  <c r="AS61" i="30"/>
  <c r="AU61" i="30"/>
  <c r="AY61" i="30"/>
  <c r="Y61" i="30"/>
  <c r="AH61" i="30"/>
  <c r="AE61" i="30"/>
  <c r="W61" i="30"/>
  <c r="AN61" i="30"/>
  <c r="AW61" i="30"/>
  <c r="Z61" i="30"/>
  <c r="AA61" i="30"/>
  <c r="AQ61" i="30"/>
  <c r="AT61" i="30"/>
  <c r="AD61" i="30"/>
  <c r="AV61" i="30"/>
  <c r="AK61" i="30"/>
  <c r="AI61" i="30"/>
  <c r="AX61" i="30"/>
  <c r="AJ61" i="30"/>
  <c r="X61" i="30"/>
  <c r="AZ61" i="30"/>
  <c r="AG61" i="30"/>
  <c r="AB61" i="30"/>
  <c r="AO61" i="30"/>
  <c r="AF61" i="30"/>
  <c r="AC61" i="30"/>
  <c r="H65" i="30" l="1"/>
  <c r="A63" i="30"/>
  <c r="A64" i="30" l="1"/>
  <c r="A65" i="30" l="1"/>
  <c r="AJ65" i="30"/>
  <c r="AO65" i="30"/>
  <c r="AI65" i="30"/>
  <c r="AK65" i="30"/>
  <c r="AN65" i="30"/>
  <c r="AP65" i="30"/>
  <c r="AL65" i="30"/>
  <c r="AM65" i="30"/>
  <c r="A66" i="30" l="1"/>
  <c r="AV65" i="30"/>
  <c r="W65" i="30"/>
  <c r="AH65" i="30"/>
  <c r="AT65" i="30"/>
  <c r="AC65" i="30"/>
  <c r="Z65" i="30"/>
  <c r="AF65" i="30"/>
  <c r="X65" i="30"/>
  <c r="AG65" i="30"/>
  <c r="AS65" i="30"/>
  <c r="AE65" i="30"/>
  <c r="Y65" i="30"/>
  <c r="AZ65" i="30"/>
  <c r="AR65" i="30"/>
  <c r="AB65" i="30"/>
  <c r="AA65" i="30"/>
  <c r="AW65" i="30"/>
  <c r="AD65" i="30"/>
  <c r="AQ65" i="30"/>
  <c r="AX65" i="30"/>
  <c r="AU65" i="30"/>
  <c r="AY65" i="30"/>
  <c r="H64" i="30" l="1"/>
  <c r="W62" i="30"/>
  <c r="X62" i="30" s="1"/>
  <c r="Y62" i="30" s="1"/>
  <c r="Z62" i="30" s="1"/>
  <c r="AA62" i="30" s="1"/>
  <c r="AB62" i="30" s="1"/>
  <c r="AC62" i="30" s="1"/>
  <c r="AD62" i="30" s="1"/>
  <c r="AE62" i="30" s="1"/>
  <c r="AF62" i="30" s="1"/>
  <c r="AG62" i="30" s="1"/>
  <c r="AH62" i="30" s="1"/>
  <c r="AI62" i="30" s="1"/>
  <c r="AJ62" i="30" s="1"/>
  <c r="AK62" i="30" s="1"/>
  <c r="AL62" i="30" s="1"/>
  <c r="AM62" i="30" s="1"/>
  <c r="AN62" i="30" s="1"/>
  <c r="AO62" i="30" s="1"/>
  <c r="AP62" i="30" s="1"/>
  <c r="AQ62" i="30" s="1"/>
  <c r="AR62" i="30" s="1"/>
  <c r="AS62" i="30" s="1"/>
  <c r="AT62" i="30" s="1"/>
  <c r="AU62" i="30" s="1"/>
  <c r="AV62" i="30" s="1"/>
  <c r="AW62" i="30" s="1"/>
  <c r="AX62" i="30" s="1"/>
  <c r="AY62" i="30" s="1"/>
  <c r="AZ62" i="30" s="1"/>
  <c r="A67" i="30"/>
  <c r="A68" i="30" l="1"/>
  <c r="H68" i="30" l="1"/>
  <c r="AQ68" i="30"/>
  <c r="AR68" i="30"/>
  <c r="AS68" i="30"/>
  <c r="AT68" i="30"/>
  <c r="AU68" i="30"/>
  <c r="AV68" i="30"/>
  <c r="AW68" i="30"/>
  <c r="AX68" i="30"/>
  <c r="AY68" i="30"/>
  <c r="AZ68" i="30"/>
  <c r="AI68" i="30"/>
  <c r="AJ68" i="30"/>
  <c r="AK68" i="30"/>
  <c r="AL68" i="30"/>
  <c r="AM68" i="30"/>
  <c r="AN68" i="30"/>
  <c r="AO68" i="30"/>
  <c r="AP68" i="30"/>
  <c r="W68" i="30"/>
  <c r="X68" i="30"/>
  <c r="AD68" i="30"/>
  <c r="AG68" i="30"/>
  <c r="E68" i="30"/>
  <c r="AB68" i="30"/>
  <c r="AF68" i="30"/>
  <c r="Y68" i="30"/>
  <c r="AA68" i="30"/>
  <c r="B68" i="30"/>
  <c r="D68" i="30"/>
  <c r="C68" i="30"/>
  <c r="AC68" i="30"/>
  <c r="AE68" i="30"/>
  <c r="Z68" i="30"/>
  <c r="F68" i="30"/>
  <c r="A69" i="30"/>
  <c r="AH68" i="30"/>
  <c r="AX69" i="30"/>
  <c r="AY69" i="30"/>
  <c r="AO69" i="30"/>
  <c r="AM69" i="30"/>
  <c r="AW69" i="30"/>
  <c r="AZ69" i="30"/>
  <c r="AT69" i="30"/>
  <c r="AR69" i="30"/>
  <c r="AS69" i="30"/>
  <c r="AK69" i="30"/>
  <c r="AJ69" i="30"/>
  <c r="AV69" i="30"/>
  <c r="A70" i="30" l="1"/>
  <c r="AI69" i="30"/>
  <c r="X69" i="30"/>
  <c r="AL70" i="30"/>
  <c r="AC69" i="30"/>
  <c r="Z69" i="30"/>
  <c r="AQ69" i="30"/>
  <c r="Y69" i="30"/>
  <c r="AP70" i="30"/>
  <c r="AD69" i="30"/>
  <c r="W69" i="30"/>
  <c r="AE69" i="30"/>
  <c r="AB69" i="30"/>
  <c r="AU69" i="30"/>
  <c r="AM70" i="30"/>
  <c r="AN69" i="30"/>
  <c r="AA69" i="30"/>
  <c r="AG69" i="30"/>
  <c r="AF69" i="30"/>
  <c r="AL69" i="30"/>
  <c r="AP69" i="30"/>
  <c r="AH69" i="30"/>
  <c r="H72" i="30" l="1"/>
  <c r="A71" i="30"/>
  <c r="AY70" i="30"/>
  <c r="AO70" i="30"/>
  <c r="AW70" i="30"/>
  <c r="AH70" i="30"/>
  <c r="AI70" i="30"/>
  <c r="AJ70" i="30"/>
  <c r="AR70" i="30"/>
  <c r="AU70" i="30"/>
  <c r="AF70" i="30"/>
  <c r="X70" i="30"/>
  <c r="AK70" i="30"/>
  <c r="AZ70" i="30"/>
  <c r="AN70" i="30"/>
  <c r="AV70" i="30"/>
  <c r="AT70" i="30"/>
  <c r="AG70" i="30"/>
  <c r="AB70" i="30"/>
  <c r="W70" i="30"/>
  <c r="AS70" i="30"/>
  <c r="AX70" i="30"/>
  <c r="Y70" i="30"/>
  <c r="AA70" i="30"/>
  <c r="AE70" i="30"/>
  <c r="Z70" i="30"/>
  <c r="AC70" i="30"/>
  <c r="AQ70" i="30"/>
  <c r="AD70" i="30"/>
  <c r="H74" i="30" l="1"/>
  <c r="A72" i="30"/>
  <c r="A73" i="30" l="1"/>
  <c r="A74" i="30" l="1"/>
  <c r="AL74" i="30"/>
  <c r="AJ74" i="30"/>
  <c r="AM74" i="30"/>
  <c r="AP74" i="30"/>
  <c r="AK74" i="30"/>
  <c r="AO74" i="30"/>
  <c r="AI74" i="30"/>
  <c r="AN74" i="30"/>
  <c r="A75" i="30" l="1"/>
  <c r="AC74" i="30"/>
  <c r="AT74" i="30"/>
  <c r="Y74" i="30"/>
  <c r="AS74" i="30"/>
  <c r="AF74" i="30"/>
  <c r="AG74" i="30"/>
  <c r="AX74" i="30"/>
  <c r="AU74" i="30"/>
  <c r="X74" i="30"/>
  <c r="AW74" i="30"/>
  <c r="Z74" i="30"/>
  <c r="AB74" i="30"/>
  <c r="AA74" i="30"/>
  <c r="AH74" i="30"/>
  <c r="AD74" i="30"/>
  <c r="AV74" i="30"/>
  <c r="W74" i="30"/>
  <c r="AY74" i="30"/>
  <c r="AQ74" i="30"/>
  <c r="AZ74" i="30"/>
  <c r="AE74" i="30"/>
  <c r="AR74" i="30"/>
  <c r="H73" i="30" l="1"/>
  <c r="W71" i="30"/>
  <c r="X71" i="30" s="1"/>
  <c r="Y71" i="30" s="1"/>
  <c r="Z71" i="30" s="1"/>
  <c r="AA71" i="30" s="1"/>
  <c r="AB71" i="30" s="1"/>
  <c r="AC71" i="30" s="1"/>
  <c r="AD71" i="30" s="1"/>
  <c r="AE71" i="30" s="1"/>
  <c r="AF71" i="30" s="1"/>
  <c r="AG71" i="30" s="1"/>
  <c r="AH71" i="30" s="1"/>
  <c r="AI71" i="30" s="1"/>
  <c r="AJ71" i="30" s="1"/>
  <c r="AK71" i="30" s="1"/>
  <c r="AL71" i="30" s="1"/>
  <c r="AM71" i="30" s="1"/>
  <c r="AN71" i="30" s="1"/>
  <c r="AO71" i="30" s="1"/>
  <c r="AP71" i="30" s="1"/>
  <c r="AQ71" i="30" s="1"/>
  <c r="AR71" i="30" s="1"/>
  <c r="AS71" i="30" s="1"/>
  <c r="AT71" i="30" s="1"/>
  <c r="AU71" i="30" s="1"/>
  <c r="AV71" i="30" s="1"/>
  <c r="AW71" i="30" s="1"/>
  <c r="AX71" i="30" s="1"/>
  <c r="AY71" i="30" s="1"/>
  <c r="AZ71" i="30" s="1"/>
  <c r="A76" i="30"/>
  <c r="A77" i="30" l="1"/>
  <c r="H77" i="30" l="1"/>
  <c r="AQ77" i="30"/>
  <c r="AR77" i="30"/>
  <c r="AS77" i="30"/>
  <c r="AT77" i="30"/>
  <c r="AU77" i="30"/>
  <c r="AV77" i="30"/>
  <c r="AW77" i="30"/>
  <c r="AX77" i="30"/>
  <c r="AY77" i="30"/>
  <c r="AZ77" i="30"/>
  <c r="AI77" i="30"/>
  <c r="AJ77" i="30"/>
  <c r="AK77" i="30"/>
  <c r="AL77" i="30"/>
  <c r="AM77" i="30"/>
  <c r="AN77" i="30"/>
  <c r="AO77" i="30"/>
  <c r="AP77" i="30"/>
  <c r="W77" i="30"/>
  <c r="AA77" i="30"/>
  <c r="X77" i="30"/>
  <c r="AD77" i="30"/>
  <c r="D77" i="30"/>
  <c r="Z77" i="30"/>
  <c r="AH77" i="30"/>
  <c r="Y77" i="30"/>
  <c r="B77" i="30"/>
  <c r="AB77" i="30"/>
  <c r="AC77" i="30"/>
  <c r="E77" i="30"/>
  <c r="A78" i="30"/>
  <c r="AF77" i="30"/>
  <c r="AG77" i="30"/>
  <c r="AE77" i="30"/>
  <c r="F77" i="30"/>
  <c r="C77" i="30"/>
  <c r="AQ78" i="30"/>
  <c r="AT78" i="30"/>
  <c r="AI78" i="30"/>
  <c r="AO78" i="30"/>
  <c r="AP78" i="30"/>
  <c r="AY78" i="30"/>
  <c r="AS78" i="30"/>
  <c r="AZ78" i="30"/>
  <c r="AV78" i="30"/>
  <c r="AW78" i="30"/>
  <c r="AX78" i="30"/>
  <c r="AR78" i="30"/>
  <c r="AL78" i="30"/>
  <c r="AN78" i="30"/>
  <c r="AK78" i="30"/>
  <c r="AJ78" i="30"/>
  <c r="AU78" i="30"/>
  <c r="AM78" i="30"/>
  <c r="A79" i="30" l="1"/>
  <c r="AH78" i="30"/>
  <c r="AL79" i="30"/>
  <c r="AD78" i="30"/>
  <c r="AB78" i="30"/>
  <c r="AC78" i="30"/>
  <c r="AF78" i="30"/>
  <c r="W78" i="30"/>
  <c r="AE78" i="30"/>
  <c r="Y78" i="30"/>
  <c r="AG78" i="30"/>
  <c r="Z78" i="30"/>
  <c r="AA78" i="30"/>
  <c r="X78" i="30"/>
  <c r="H81" i="30" l="1"/>
  <c r="A80" i="30"/>
  <c r="A81" i="30" s="1"/>
  <c r="A82" i="30" s="1"/>
  <c r="A83" i="30" s="1"/>
  <c r="AD79" i="30"/>
  <c r="AE79" i="30"/>
  <c r="AV79" i="30"/>
  <c r="AC79" i="30"/>
  <c r="Z79" i="30"/>
  <c r="AX79" i="30"/>
  <c r="AF79" i="30"/>
  <c r="AO79" i="30"/>
  <c r="AN79" i="30"/>
  <c r="AB79" i="30"/>
  <c r="X79" i="30"/>
  <c r="AU79" i="30"/>
  <c r="AP79" i="30"/>
  <c r="AZ79" i="30"/>
  <c r="AR79" i="30"/>
  <c r="AI79" i="30"/>
  <c r="AJ79" i="30"/>
  <c r="AW79" i="30"/>
  <c r="AG79" i="30"/>
  <c r="AS79" i="30"/>
  <c r="AY79" i="30"/>
  <c r="AT79" i="30"/>
  <c r="AH79" i="30"/>
  <c r="W79" i="30"/>
  <c r="AQ79" i="30"/>
  <c r="AK79" i="30"/>
  <c r="AA79" i="30"/>
  <c r="AM79" i="30"/>
  <c r="Y79" i="30"/>
  <c r="H83" i="30" l="1"/>
  <c r="A84" i="30"/>
  <c r="A85" i="30" s="1"/>
  <c r="AB83" i="30"/>
  <c r="AO83" i="30"/>
  <c r="AY83" i="30"/>
  <c r="AR83" i="30"/>
  <c r="AE83" i="30"/>
  <c r="AK83" i="30"/>
  <c r="Y83" i="30"/>
  <c r="AS83" i="30"/>
  <c r="AG83" i="30"/>
  <c r="W83" i="30"/>
  <c r="AA83" i="30"/>
  <c r="AV83" i="30"/>
  <c r="AD83" i="30"/>
  <c r="AF83" i="30"/>
  <c r="AW83" i="30"/>
  <c r="AZ83" i="30"/>
  <c r="AP83" i="30"/>
  <c r="AN83" i="30"/>
  <c r="X83" i="30"/>
  <c r="AC83" i="30"/>
  <c r="AQ83" i="30"/>
  <c r="Z83" i="30"/>
  <c r="AJ83" i="30"/>
  <c r="AT83" i="30"/>
  <c r="AI83" i="30"/>
  <c r="AU83" i="30"/>
  <c r="AX83" i="30"/>
  <c r="AM83" i="30"/>
  <c r="AH83" i="30"/>
  <c r="AL83" i="30"/>
  <c r="J16" i="1" l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J7" i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H82" i="30"/>
  <c r="W80" i="30"/>
  <c r="X80" i="30" s="1"/>
  <c r="Y80" i="30" s="1"/>
  <c r="Z80" i="30" s="1"/>
  <c r="AA80" i="30" s="1"/>
  <c r="AB80" i="30" s="1"/>
  <c r="AC80" i="30" s="1"/>
  <c r="AD80" i="30" s="1"/>
  <c r="AE80" i="30" s="1"/>
  <c r="AF80" i="30" s="1"/>
  <c r="AG80" i="30" s="1"/>
  <c r="AH80" i="30" s="1"/>
  <c r="AI80" i="30" s="1"/>
  <c r="AJ80" i="30" s="1"/>
  <c r="AK80" i="30" s="1"/>
  <c r="AL80" i="30" s="1"/>
  <c r="AM80" i="30" s="1"/>
  <c r="AN80" i="30" s="1"/>
  <c r="AO80" i="30" s="1"/>
  <c r="AP80" i="30" s="1"/>
  <c r="AQ80" i="30" s="1"/>
  <c r="AR80" i="30" s="1"/>
  <c r="AS80" i="30" s="1"/>
  <c r="AT80" i="30" s="1"/>
  <c r="AU80" i="30" s="1"/>
  <c r="AV80" i="30" s="1"/>
  <c r="AW80" i="30" s="1"/>
  <c r="AX80" i="30" s="1"/>
  <c r="AY80" i="30" s="1"/>
  <c r="AZ80" i="30" s="1"/>
</calcChain>
</file>

<file path=xl/sharedStrings.xml><?xml version="1.0" encoding="utf-8"?>
<sst xmlns="http://schemas.openxmlformats.org/spreadsheetml/2006/main" count="679" uniqueCount="91">
  <si>
    <t>供应商代码</t>
  </si>
  <si>
    <t>供应商名称</t>
  </si>
  <si>
    <t>零件号带颜色</t>
  </si>
  <si>
    <t>零件中文名称</t>
  </si>
  <si>
    <t>简号</t>
  </si>
  <si>
    <t>盘点运算信息</t>
    <phoneticPr fontId="2" type="noConversion"/>
  </si>
  <si>
    <t>库存推移项目</t>
    <phoneticPr fontId="2" type="noConversion"/>
  </si>
  <si>
    <t>序号</t>
    <phoneticPr fontId="2" type="noConversion"/>
  </si>
  <si>
    <t>1.消耗</t>
    <phoneticPr fontId="2" type="noConversion"/>
  </si>
  <si>
    <t>2.到货</t>
    <phoneticPr fontId="2" type="noConversion"/>
  </si>
  <si>
    <t>信息列</t>
    <phoneticPr fontId="2" type="noConversion"/>
  </si>
  <si>
    <t>1.期初数</t>
    <phoneticPr fontId="2" type="noConversion"/>
  </si>
  <si>
    <t>2.期初已装配车身号</t>
    <phoneticPr fontId="2" type="noConversion"/>
  </si>
  <si>
    <t>3.欠交数量</t>
    <phoneticPr fontId="2" type="noConversion"/>
  </si>
  <si>
    <t>4.独立安全库存数</t>
    <phoneticPr fontId="2" type="noConversion"/>
  </si>
  <si>
    <t>5.到货数统计</t>
    <phoneticPr fontId="2" type="noConversion"/>
  </si>
  <si>
    <t>6.不良统计</t>
    <phoneticPr fontId="2" type="noConversion"/>
  </si>
  <si>
    <t>4.实际结余</t>
    <phoneticPr fontId="2" type="noConversion"/>
  </si>
  <si>
    <t>5.计划到货计算</t>
    <phoneticPr fontId="2" type="noConversion"/>
  </si>
  <si>
    <t>6.计划到货后缺件数</t>
    <phoneticPr fontId="2" type="noConversion"/>
  </si>
  <si>
    <t>7.不良数</t>
    <phoneticPr fontId="2" type="noConversion"/>
  </si>
  <si>
    <t>3.调拨-\其他出库+</t>
    <phoneticPr fontId="2" type="noConversion"/>
  </si>
  <si>
    <t>推移偏差值调整</t>
    <phoneticPr fontId="2" type="noConversion"/>
  </si>
  <si>
    <t>8.包装数</t>
    <phoneticPr fontId="2" type="noConversion"/>
  </si>
  <si>
    <t>9.设变情况</t>
    <phoneticPr fontId="2" type="noConversion"/>
  </si>
  <si>
    <t>7.例外出入调整统计</t>
    <phoneticPr fontId="2" type="noConversion"/>
  </si>
  <si>
    <t>VD328</t>
  </si>
  <si>
    <t>安波福电子（苏州）有限公司</t>
  </si>
  <si>
    <t>8087003CSVZ001</t>
  </si>
  <si>
    <t>前向雷达和前向雷达支架组合件</t>
  </si>
  <si>
    <t>JQ276</t>
  </si>
  <si>
    <t>8540009CSV0002</t>
  </si>
  <si>
    <t>车道偏离预警ECU</t>
  </si>
  <si>
    <t>JQ975</t>
  </si>
  <si>
    <t>VD364</t>
  </si>
  <si>
    <t>博格华纳驱动系统（苏州）有限公司</t>
  </si>
  <si>
    <t>1520003CSV0101</t>
  </si>
  <si>
    <t>集成电机控制器</t>
  </si>
  <si>
    <t>JQ571</t>
  </si>
  <si>
    <t>VD201</t>
  </si>
  <si>
    <t>博世汽车部件（苏州）有限公司</t>
  </si>
  <si>
    <t>电子稳定性与驻车控制模块</t>
  </si>
  <si>
    <t>8085003BAL0001</t>
  </si>
  <si>
    <t>KAV37</t>
  </si>
  <si>
    <t>VD102</t>
  </si>
  <si>
    <t>联合汽车电子有限公司</t>
  </si>
  <si>
    <t>1.消耗</t>
  </si>
  <si>
    <t>2.到货</t>
  </si>
  <si>
    <t>3.调拨-\其他出库+</t>
  </si>
  <si>
    <t>4.实际结余</t>
  </si>
  <si>
    <t>5.计划到货计算</t>
  </si>
  <si>
    <t>6.计划到货后缺件数</t>
  </si>
  <si>
    <t>7.不良数</t>
  </si>
  <si>
    <t>8.计划到货合计</t>
  </si>
  <si>
    <t>9.计划到货推算结余</t>
  </si>
  <si>
    <t>PA台数</t>
    <phoneticPr fontId="2" type="noConversion"/>
  </si>
  <si>
    <t>9.备用行</t>
    <phoneticPr fontId="2" type="noConversion"/>
  </si>
  <si>
    <t>8.需求运算行</t>
    <phoneticPr fontId="2" type="noConversion"/>
  </si>
  <si>
    <t>累计消耗</t>
    <phoneticPr fontId="2" type="noConversion"/>
  </si>
  <si>
    <t>推算前理论结余</t>
    <phoneticPr fontId="2" type="noConversion"/>
  </si>
  <si>
    <t>一线供应风险零件推移</t>
    <phoneticPr fontId="2" type="noConversion"/>
  </si>
  <si>
    <t>一线供应风险零件推移（天）</t>
    <phoneticPr fontId="2" type="noConversion"/>
  </si>
  <si>
    <t>偏移运算列</t>
    <phoneticPr fontId="2" type="noConversion"/>
  </si>
  <si>
    <t>数据</t>
    <phoneticPr fontId="2" type="noConversion"/>
  </si>
  <si>
    <t>6570002ASV0001</t>
  </si>
  <si>
    <t>右侧气帘</t>
  </si>
  <si>
    <t>JAH25</t>
  </si>
  <si>
    <t>6570002ASV00F0</t>
  </si>
  <si>
    <t>JAH62</t>
  </si>
  <si>
    <t>VD336</t>
  </si>
  <si>
    <t>宁波均胜汽车安全系统有限公司</t>
  </si>
  <si>
    <t>10130061530000</t>
  </si>
  <si>
    <t>碳罐控制阀</t>
  </si>
  <si>
    <t>EGN74</t>
  </si>
  <si>
    <t>1120027CSV0000</t>
  </si>
  <si>
    <t>燃油蒸发泄漏诊断模块</t>
  </si>
  <si>
    <t>JFK29</t>
  </si>
  <si>
    <t>3040003ASV0000</t>
  </si>
  <si>
    <t>油门踏板总成</t>
  </si>
  <si>
    <t>JA476</t>
  </si>
  <si>
    <t>3040003ASV0100</t>
  </si>
  <si>
    <t>JAK22</t>
  </si>
  <si>
    <t>3040003BAL00F0</t>
  </si>
  <si>
    <t>电子油门踏板总成</t>
  </si>
  <si>
    <t>KAE10</t>
  </si>
  <si>
    <t>EGN74</t>
    <phoneticPr fontId="2" type="noConversion"/>
  </si>
  <si>
    <t>碳罐控制阀</t>
    <phoneticPr fontId="2" type="noConversion"/>
  </si>
  <si>
    <t>KAE10</t>
    <phoneticPr fontId="2" type="noConversion"/>
  </si>
  <si>
    <t>电子油门踏板总成</t>
    <phoneticPr fontId="2" type="noConversion"/>
  </si>
  <si>
    <t>3040003BAL00F0</t>
    <phoneticPr fontId="2" type="noConversion"/>
  </si>
  <si>
    <t>PA台数→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</si>
</sst>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h:mm;@"/>
    <numFmt numFmtId="177" formatCode="yyyy/m/d\ h:mm;@"/>
    <numFmt numFmtId="178" formatCode="m&quot;月&quot;d&quot;日&quot;\ [$-804]aaa;@"/>
    <numFmt numFmtId="179" formatCode="m/d;@"/>
    <numFmt numFmtId="180" formatCode="[$-804]aaa;@"/>
  </numFmts>
  <fonts count="7" x14ac:knownFonts="1">
    <font>
      <sz val="11"/>
      <color theme="1"/>
      <name val="微软雅黑"/>
      <family val="2"/>
      <charset val="134"/>
    </font>
    <font>
      <sz val="2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8"/>
      <color theme="0" tint="-0.1499984740745262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top" wrapText="1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" xfId="0" applyFill="1" applyBorder="1">
      <alignment vertical="center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7" xfId="0" applyBorder="1" applyAlignment="1">
      <alignment horizontal="left" vertical="top" wrapText="1"/>
    </xf>
    <xf numFmtId="179" fontId="0" fillId="0" borderId="36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80" fontId="0" fillId="0" borderId="21" xfId="0" applyNumberForma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10" xfId="0" applyFill="1" applyBorder="1" applyAlignment="1">
      <alignment vertical="top" wrapText="1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78" fontId="0" fillId="0" borderId="2" xfId="0" quotePrefix="1" applyNumberFormat="1" applyBorder="1" applyAlignment="1">
      <alignment horizontal="center" vertical="center" shrinkToFit="1"/>
    </xf>
    <xf numFmtId="178" fontId="0" fillId="0" borderId="3" xfId="0" applyNumberFormat="1" applyBorder="1" applyAlignment="1">
      <alignment horizontal="center" vertical="center" shrinkToFit="1"/>
    </xf>
    <xf numFmtId="178" fontId="0" fillId="0" borderId="4" xfId="0" applyNumberFormat="1" applyBorder="1" applyAlignment="1">
      <alignment horizontal="center" vertical="center" shrinkToFi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right" vertical="center"/>
    </xf>
    <xf numFmtId="0" fontId="5" fillId="0" borderId="5" xfId="0" applyNumberFormat="1" applyFont="1" applyBorder="1" applyAlignment="1">
      <alignment vertical="center" shrinkToFit="1"/>
    </xf>
    <xf numFmtId="0" fontId="5" fillId="0" borderId="1" xfId="0" applyNumberFormat="1" applyFont="1" applyBorder="1" applyAlignment="1">
      <alignment vertical="center" shrinkToFit="1"/>
    </xf>
    <xf numFmtId="0" fontId="5" fillId="0" borderId="6" xfId="0" applyNumberFormat="1" applyFont="1" applyBorder="1" applyAlignment="1">
      <alignment vertical="center" shrinkToFit="1"/>
    </xf>
    <xf numFmtId="0" fontId="5" fillId="0" borderId="7" xfId="0" applyNumberFormat="1" applyFont="1" applyBorder="1" applyAlignment="1">
      <alignment horizontal="center" vertical="center" shrinkToFit="1"/>
    </xf>
    <xf numFmtId="0" fontId="5" fillId="0" borderId="8" xfId="0" applyNumberFormat="1" applyFont="1" applyBorder="1" applyAlignment="1">
      <alignment horizontal="center" vertical="center" shrinkToFit="1"/>
    </xf>
    <xf numFmtId="0" fontId="5" fillId="0" borderId="9" xfId="0" applyNumberFormat="1" applyFont="1" applyBorder="1" applyAlignment="1">
      <alignment horizontal="center" vertical="center" shrinkToFi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23" xfId="0" applyFont="1" applyBorder="1" applyAlignment="1">
      <alignment horizontal="left" vertical="top" wrapText="1"/>
    </xf>
    <xf numFmtId="0" fontId="5" fillId="0" borderId="28" xfId="0" applyFont="1" applyBorder="1" applyAlignment="1">
      <alignment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center" vertical="top" wrapText="1"/>
    </xf>
    <xf numFmtId="176" fontId="5" fillId="0" borderId="17" xfId="0" applyNumberFormat="1" applyFont="1" applyBorder="1" applyAlignment="1">
      <alignment horizontal="center" vertical="top" shrinkToFit="1"/>
    </xf>
    <xf numFmtId="176" fontId="5" fillId="0" borderId="18" xfId="0" applyNumberFormat="1" applyFont="1" applyBorder="1" applyAlignment="1">
      <alignment horizontal="center" vertical="top" shrinkToFit="1"/>
    </xf>
    <xf numFmtId="176" fontId="5" fillId="0" borderId="22" xfId="0" applyNumberFormat="1" applyFont="1" applyBorder="1" applyAlignment="1">
      <alignment horizontal="center" vertical="top" shrinkToFit="1"/>
    </xf>
    <xf numFmtId="0" fontId="5" fillId="0" borderId="0" xfId="0" applyFont="1" applyAlignment="1">
      <alignment vertical="top" wrapText="1"/>
    </xf>
    <xf numFmtId="0" fontId="5" fillId="0" borderId="19" xfId="0" applyFont="1" applyBorder="1" applyAlignment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horizontal="left" vertical="center"/>
    </xf>
    <xf numFmtId="0" fontId="5" fillId="0" borderId="29" xfId="0" applyFont="1" applyBorder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2" xfId="0" applyFont="1" applyBorder="1">
      <alignment vertical="center"/>
    </xf>
    <xf numFmtId="0" fontId="5" fillId="0" borderId="15" xfId="0" applyFont="1" applyBorder="1" applyAlignment="1">
      <alignment vertical="center" shrinkToFit="1"/>
    </xf>
    <xf numFmtId="0" fontId="5" fillId="0" borderId="14" xfId="0" applyFont="1" applyBorder="1" applyAlignment="1">
      <alignment vertical="center" shrinkToFit="1"/>
    </xf>
    <xf numFmtId="0" fontId="5" fillId="0" borderId="16" xfId="0" applyFont="1" applyBorder="1" applyAlignment="1">
      <alignment vertical="center" shrinkToFit="1"/>
    </xf>
    <xf numFmtId="0" fontId="5" fillId="0" borderId="0" xfId="0" applyFont="1">
      <alignment vertical="center"/>
    </xf>
    <xf numFmtId="0" fontId="5" fillId="0" borderId="20" xfId="0" applyFont="1" applyBorder="1" applyAlignment="1">
      <alignment vertical="center"/>
    </xf>
    <xf numFmtId="0" fontId="5" fillId="0" borderId="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30" xfId="0" applyFont="1" applyBorder="1">
      <alignment vertical="center"/>
    </xf>
    <xf numFmtId="0" fontId="5" fillId="0" borderId="25" xfId="0" applyFont="1" applyBorder="1" applyAlignment="1">
      <alignment horizontal="left" vertical="center"/>
    </xf>
    <xf numFmtId="0" fontId="5" fillId="0" borderId="33" xfId="0" applyFont="1" applyBorder="1">
      <alignment vertical="center"/>
    </xf>
    <xf numFmtId="0" fontId="5" fillId="2" borderId="5" xfId="0" applyFont="1" applyFill="1" applyBorder="1" applyAlignment="1">
      <alignment vertical="center" shrinkToFit="1"/>
    </xf>
    <xf numFmtId="0" fontId="5" fillId="0" borderId="1" xfId="0" applyFont="1" applyBorder="1" applyAlignment="1">
      <alignment vertical="center" shrinkToFit="1"/>
    </xf>
    <xf numFmtId="0" fontId="5" fillId="0" borderId="6" xfId="0" applyFont="1" applyBorder="1" applyAlignment="1">
      <alignment vertical="center" shrinkToFit="1"/>
    </xf>
    <xf numFmtId="0" fontId="5" fillId="0" borderId="1" xfId="0" applyFont="1" applyFill="1" applyBorder="1">
      <alignment vertical="center"/>
    </xf>
    <xf numFmtId="177" fontId="5" fillId="0" borderId="6" xfId="0" applyNumberFormat="1" applyFont="1" applyBorder="1" applyAlignment="1">
      <alignment horizontal="left" vertical="center"/>
    </xf>
    <xf numFmtId="0" fontId="5" fillId="4" borderId="5" xfId="0" applyFont="1" applyFill="1" applyBorder="1" applyAlignment="1">
      <alignment vertical="center" shrinkToFit="1"/>
    </xf>
    <xf numFmtId="0" fontId="5" fillId="0" borderId="5" xfId="0" applyFont="1" applyBorder="1" applyAlignment="1">
      <alignment vertical="center" shrinkToFit="1"/>
    </xf>
    <xf numFmtId="0" fontId="5" fillId="0" borderId="25" xfId="0" quotePrefix="1" applyFont="1" applyBorder="1" applyAlignment="1">
      <alignment horizontal="left" vertical="center"/>
    </xf>
    <xf numFmtId="0" fontId="5" fillId="3" borderId="5" xfId="0" applyFont="1" applyFill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1" xfId="0" applyFont="1" applyBorder="1" applyAlignment="1">
      <alignment vertical="center" shrinkToFit="1"/>
    </xf>
    <xf numFmtId="0" fontId="5" fillId="0" borderId="21" xfId="0" applyFont="1" applyBorder="1" applyAlignment="1">
      <alignment vertical="center"/>
    </xf>
    <xf numFmtId="0" fontId="5" fillId="0" borderId="7" xfId="0" applyFont="1" applyBorder="1">
      <alignment vertical="center"/>
    </xf>
    <xf numFmtId="0" fontId="5" fillId="0" borderId="35" xfId="0" applyFont="1" applyFill="1" applyBorder="1">
      <alignment vertical="center"/>
    </xf>
    <xf numFmtId="0" fontId="5" fillId="0" borderId="13" xfId="0" applyFont="1" applyBorder="1" applyAlignment="1">
      <alignment horizontal="left" vertical="center"/>
    </xf>
    <xf numFmtId="0" fontId="5" fillId="0" borderId="31" xfId="0" applyFont="1" applyBorder="1">
      <alignment vertical="center"/>
    </xf>
    <xf numFmtId="0" fontId="5" fillId="0" borderId="26" xfId="0" applyFont="1" applyBorder="1" applyAlignment="1">
      <alignment horizontal="left" vertical="center"/>
    </xf>
    <xf numFmtId="0" fontId="5" fillId="0" borderId="34" xfId="0" applyFont="1" applyBorder="1">
      <alignment vertical="center"/>
    </xf>
    <xf numFmtId="0" fontId="5" fillId="0" borderId="7" xfId="0" applyFont="1" applyBorder="1" applyAlignment="1">
      <alignment vertical="center" shrinkToFit="1"/>
    </xf>
    <xf numFmtId="0" fontId="5" fillId="0" borderId="8" xfId="0" applyFont="1" applyBorder="1" applyAlignment="1">
      <alignment vertical="center" shrinkToFit="1"/>
    </xf>
    <xf numFmtId="0" fontId="5" fillId="0" borderId="9" xfId="0" applyFont="1" applyBorder="1" applyAlignment="1">
      <alignment vertical="center" shrinkToFi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shrinkToFit="1"/>
    </xf>
  </cellXfs>
  <cellStyles count="1">
    <cellStyle name="常规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9" tint="0.39997558519241921"/>
  </sheetPr>
  <dimension ref="A1:AZ85"/>
  <sheetViews>
    <sheetView showGridLines="0" tabSelected="1" zoomScale="232" zoomScaleNormal="232" workbookViewId="0">
      <pane xSplit="11" ySplit="4" topLeftCell="L20" activePane="bottomRight" state="frozen"/>
      <selection activeCell="F13" sqref="F13"/>
      <selection pane="topRight" activeCell="F13" sqref="F13"/>
      <selection pane="bottomLeft" activeCell="F13" sqref="F13"/>
      <selection pane="bottomRight" activeCell="C24" sqref="C24"/>
    </sheetView>
  </sheetViews>
  <sheetFormatPr defaultRowHeight="16.5" outlineLevelCol="1" x14ac:dyDescent="0.3"/>
  <cols>
    <col min="1" max="1" width="4.21875" style="40" customWidth="1"/>
    <col min="2" max="2" width="7.21875" customWidth="1"/>
    <col min="4" max="4" width="14.5546875" customWidth="1"/>
    <col min="5" max="5" width="10.88671875" customWidth="1"/>
    <col min="7" max="7" width="16.88671875" hidden="1" customWidth="1"/>
    <col min="8" max="8" width="12.6640625" style="18" hidden="1" customWidth="1"/>
    <col min="9" max="9" width="13.5546875" hidden="1" customWidth="1"/>
    <col min="10" max="10" width="8.88671875" hidden="1" customWidth="1"/>
    <col min="11" max="11" width="16.88671875" customWidth="1"/>
    <col min="12" max="23" width="5.88671875" style="20" customWidth="1" outlineLevel="1"/>
    <col min="24" max="52" width="5.88671875" style="20" customWidth="1"/>
  </cols>
  <sheetData>
    <row r="1" spans="1:52" ht="39" thickBot="1" x14ac:dyDescent="0.35">
      <c r="A1" s="44" t="s">
        <v>61</v>
      </c>
      <c r="L1" s="49" t="str">
        <f ca="1">IF(TODAY()=L4,"↓","")</f>
        <v/>
      </c>
      <c r="M1" s="49" t="str">
        <f t="shared" ref="M1:AZ1" ca="1" si="0">IF(TODAY()=M4,"↓","")</f>
        <v/>
      </c>
      <c r="N1" s="49" t="str">
        <f t="shared" ca="1" si="0"/>
        <v/>
      </c>
      <c r="O1" s="49" t="str">
        <f t="shared" ca="1" si="0"/>
        <v/>
      </c>
      <c r="P1" s="49" t="str">
        <f t="shared" ca="1" si="0"/>
        <v/>
      </c>
      <c r="Q1" s="49" t="str">
        <f t="shared" ca="1" si="0"/>
        <v/>
      </c>
      <c r="R1" s="49" t="str">
        <f t="shared" ca="1" si="0"/>
        <v/>
      </c>
      <c r="S1" s="49" t="str">
        <f t="shared" ca="1" si="0"/>
        <v/>
      </c>
      <c r="T1" s="49" t="str">
        <f t="shared" ca="1" si="0"/>
        <v/>
      </c>
      <c r="U1" s="49" t="str">
        <f t="shared" ca="1" si="0"/>
        <v/>
      </c>
      <c r="V1" s="49" t="str">
        <f t="shared" ca="1" si="0"/>
        <v/>
      </c>
      <c r="W1" s="49" t="str">
        <f t="shared" ca="1" si="0"/>
        <v/>
      </c>
      <c r="X1" s="49" t="str">
        <f t="shared" ca="1" si="0"/>
        <v/>
      </c>
      <c r="Y1" s="49" t="str">
        <f t="shared" ca="1" si="0"/>
        <v/>
      </c>
      <c r="Z1" s="49" t="str">
        <f t="shared" ca="1" si="0"/>
        <v/>
      </c>
      <c r="AA1" s="49" t="str">
        <f t="shared" ca="1" si="0"/>
        <v/>
      </c>
      <c r="AB1" s="49" t="str">
        <f t="shared" ca="1" si="0"/>
        <v/>
      </c>
      <c r="AC1" s="49" t="str">
        <f t="shared" ca="1" si="0"/>
        <v/>
      </c>
      <c r="AD1" s="49" t="str">
        <f t="shared" ca="1" si="0"/>
        <v/>
      </c>
      <c r="AE1" s="49" t="str">
        <f t="shared" ca="1" si="0"/>
        <v/>
      </c>
      <c r="AF1" s="49" t="str">
        <f t="shared" ca="1" si="0"/>
        <v/>
      </c>
      <c r="AG1" s="49" t="str">
        <f t="shared" ca="1" si="0"/>
        <v/>
      </c>
      <c r="AH1" s="49" t="str">
        <f t="shared" ca="1" si="0"/>
        <v/>
      </c>
      <c r="AI1" s="49" t="str">
        <f t="shared" ca="1" si="0"/>
        <v/>
      </c>
      <c r="AJ1" s="49" t="str">
        <f t="shared" ca="1" si="0"/>
        <v/>
      </c>
      <c r="AK1" s="49" t="str">
        <f t="shared" ca="1" si="0"/>
        <v/>
      </c>
      <c r="AL1" s="49" t="str">
        <f t="shared" ca="1" si="0"/>
        <v/>
      </c>
      <c r="AM1" s="49" t="str">
        <f t="shared" ca="1" si="0"/>
        <v>↓</v>
      </c>
      <c r="AN1" s="49" t="str">
        <f t="shared" ca="1" si="0"/>
        <v/>
      </c>
      <c r="AO1" s="49" t="str">
        <f t="shared" ca="1" si="0"/>
        <v/>
      </c>
      <c r="AP1" s="49" t="str">
        <f t="shared" ca="1" si="0"/>
        <v/>
      </c>
      <c r="AQ1" s="49" t="str">
        <f t="shared" ca="1" si="0"/>
        <v/>
      </c>
      <c r="AR1" s="49" t="str">
        <f t="shared" ca="1" si="0"/>
        <v/>
      </c>
      <c r="AS1" s="49" t="str">
        <f t="shared" ca="1" si="0"/>
        <v/>
      </c>
      <c r="AT1" s="49" t="str">
        <f t="shared" ca="1" si="0"/>
        <v/>
      </c>
      <c r="AU1" s="49" t="str">
        <f t="shared" ca="1" si="0"/>
        <v/>
      </c>
      <c r="AV1" s="49" t="str">
        <f t="shared" ca="1" si="0"/>
        <v/>
      </c>
      <c r="AW1" s="49" t="str">
        <f t="shared" ca="1" si="0"/>
        <v/>
      </c>
      <c r="AX1" s="49" t="str">
        <f t="shared" ca="1" si="0"/>
        <v/>
      </c>
      <c r="AY1" s="49" t="str">
        <f t="shared" ca="1" si="0"/>
        <v/>
      </c>
      <c r="AZ1" s="49" t="str">
        <f t="shared" ca="1" si="0"/>
        <v/>
      </c>
    </row>
    <row r="2" spans="1:52" x14ac:dyDescent="0.3">
      <c r="K2" s="3" t="s">
        <v>90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285</v>
      </c>
      <c r="R2" s="42">
        <v>236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445</v>
      </c>
      <c r="Y2" s="42">
        <v>358</v>
      </c>
      <c r="Z2" s="42">
        <v>415</v>
      </c>
      <c r="AA2" s="42">
        <v>0</v>
      </c>
      <c r="AB2" s="42">
        <v>440</v>
      </c>
      <c r="AC2" s="42">
        <v>429</v>
      </c>
      <c r="AD2" s="42">
        <v>440</v>
      </c>
      <c r="AE2" s="42">
        <v>440</v>
      </c>
      <c r="AF2" s="42">
        <v>445</v>
      </c>
      <c r="AG2" s="42">
        <v>0</v>
      </c>
      <c r="AH2" s="42">
        <v>0</v>
      </c>
      <c r="AI2" s="42">
        <v>0</v>
      </c>
      <c r="AJ2" s="42">
        <v>440</v>
      </c>
      <c r="AK2" s="42">
        <v>440</v>
      </c>
      <c r="AL2" s="42">
        <v>440</v>
      </c>
      <c r="AM2" s="42">
        <v>440</v>
      </c>
      <c r="AN2" s="42">
        <v>440</v>
      </c>
      <c r="AO2" s="42">
        <v>440</v>
      </c>
      <c r="AP2" s="42">
        <v>440</v>
      </c>
      <c r="AQ2" s="42">
        <v>440</v>
      </c>
      <c r="AR2" s="42">
        <v>440</v>
      </c>
      <c r="AS2" s="42">
        <v>440</v>
      </c>
      <c r="AT2" s="42">
        <v>440</v>
      </c>
      <c r="AU2" s="42">
        <v>440</v>
      </c>
      <c r="AV2" s="42">
        <v>440</v>
      </c>
      <c r="AW2" s="42">
        <v>440</v>
      </c>
      <c r="AX2" s="42">
        <v>440</v>
      </c>
      <c r="AY2" s="42">
        <v>440</v>
      </c>
      <c r="AZ2" s="42">
        <v>440</v>
      </c>
    </row>
    <row r="3" spans="1:52" ht="17.25" customHeight="1" thickBot="1" x14ac:dyDescent="0.35">
      <c r="L3" s="43">
        <f t="shared" ref="L3:AZ3" si="1">L4</f>
        <v>44541</v>
      </c>
      <c r="M3" s="43">
        <f t="shared" si="1"/>
        <v>44542</v>
      </c>
      <c r="N3" s="43">
        <f t="shared" si="1"/>
        <v>44543</v>
      </c>
      <c r="O3" s="43">
        <f t="shared" si="1"/>
        <v>44544</v>
      </c>
      <c r="P3" s="43">
        <f t="shared" si="1"/>
        <v>44545</v>
      </c>
      <c r="Q3" s="43">
        <f t="shared" si="1"/>
        <v>44546</v>
      </c>
      <c r="R3" s="43">
        <f t="shared" si="1"/>
        <v>44547</v>
      </c>
      <c r="S3" s="43">
        <f t="shared" si="1"/>
        <v>44548</v>
      </c>
      <c r="T3" s="43">
        <f t="shared" si="1"/>
        <v>44549</v>
      </c>
      <c r="U3" s="43">
        <f t="shared" si="1"/>
        <v>44550</v>
      </c>
      <c r="V3" s="43">
        <f t="shared" si="1"/>
        <v>44551</v>
      </c>
      <c r="W3" s="43">
        <f t="shared" si="1"/>
        <v>44552</v>
      </c>
      <c r="X3" s="43">
        <f t="shared" si="1"/>
        <v>44553</v>
      </c>
      <c r="Y3" s="43">
        <f t="shared" si="1"/>
        <v>44554</v>
      </c>
      <c r="Z3" s="43">
        <f t="shared" si="1"/>
        <v>44555</v>
      </c>
      <c r="AA3" s="43">
        <f t="shared" si="1"/>
        <v>44556</v>
      </c>
      <c r="AB3" s="43">
        <f t="shared" si="1"/>
        <v>44557</v>
      </c>
      <c r="AC3" s="43">
        <f t="shared" si="1"/>
        <v>44558</v>
      </c>
      <c r="AD3" s="43">
        <f t="shared" si="1"/>
        <v>44559</v>
      </c>
      <c r="AE3" s="43">
        <f t="shared" si="1"/>
        <v>44560</v>
      </c>
      <c r="AF3" s="43">
        <f t="shared" si="1"/>
        <v>44561</v>
      </c>
      <c r="AG3" s="43">
        <f t="shared" si="1"/>
        <v>44562</v>
      </c>
      <c r="AH3" s="43">
        <f t="shared" si="1"/>
        <v>44563</v>
      </c>
      <c r="AI3" s="43">
        <f t="shared" si="1"/>
        <v>44564</v>
      </c>
      <c r="AJ3" s="43">
        <f t="shared" si="1"/>
        <v>44565</v>
      </c>
      <c r="AK3" s="43">
        <f t="shared" si="1"/>
        <v>44566</v>
      </c>
      <c r="AL3" s="43">
        <f t="shared" si="1"/>
        <v>44567</v>
      </c>
      <c r="AM3" s="43">
        <f t="shared" si="1"/>
        <v>44568</v>
      </c>
      <c r="AN3" s="43">
        <f t="shared" si="1"/>
        <v>44569</v>
      </c>
      <c r="AO3" s="43">
        <f t="shared" si="1"/>
        <v>44570</v>
      </c>
      <c r="AP3" s="43">
        <f t="shared" si="1"/>
        <v>44571</v>
      </c>
      <c r="AQ3" s="43">
        <f t="shared" si="1"/>
        <v>44572</v>
      </c>
      <c r="AR3" s="43">
        <f t="shared" si="1"/>
        <v>44573</v>
      </c>
      <c r="AS3" s="43">
        <f t="shared" si="1"/>
        <v>44574</v>
      </c>
      <c r="AT3" s="43">
        <f t="shared" si="1"/>
        <v>44575</v>
      </c>
      <c r="AU3" s="43">
        <f t="shared" si="1"/>
        <v>44576</v>
      </c>
      <c r="AV3" s="43">
        <f t="shared" si="1"/>
        <v>44577</v>
      </c>
      <c r="AW3" s="43">
        <f t="shared" si="1"/>
        <v>44578</v>
      </c>
      <c r="AX3" s="43">
        <f t="shared" si="1"/>
        <v>44579</v>
      </c>
      <c r="AY3" s="43">
        <f t="shared" si="1"/>
        <v>44580</v>
      </c>
      <c r="AZ3" s="43">
        <f t="shared" si="1"/>
        <v>44581</v>
      </c>
    </row>
    <row r="4" spans="1:52" s="2" customFormat="1" ht="33.75" thickBot="1" x14ac:dyDescent="0.35">
      <c r="A4" s="45" t="s">
        <v>7</v>
      </c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4" t="s">
        <v>5</v>
      </c>
      <c r="H4" s="19" t="s">
        <v>10</v>
      </c>
      <c r="I4" s="17" t="s">
        <v>62</v>
      </c>
      <c r="J4" s="27" t="s">
        <v>63</v>
      </c>
      <c r="K4" s="16" t="s">
        <v>6</v>
      </c>
      <c r="L4" s="28">
        <v>44541</v>
      </c>
      <c r="M4" s="28">
        <f>L4+1</f>
        <v>44542</v>
      </c>
      <c r="N4" s="28">
        <f t="shared" ref="N4:AI4" si="2">M4+1</f>
        <v>44543</v>
      </c>
      <c r="O4" s="28">
        <f t="shared" si="2"/>
        <v>44544</v>
      </c>
      <c r="P4" s="28">
        <f t="shared" si="2"/>
        <v>44545</v>
      </c>
      <c r="Q4" s="28">
        <f t="shared" si="2"/>
        <v>44546</v>
      </c>
      <c r="R4" s="28">
        <f t="shared" si="2"/>
        <v>44547</v>
      </c>
      <c r="S4" s="28">
        <f t="shared" si="2"/>
        <v>44548</v>
      </c>
      <c r="T4" s="28">
        <f t="shared" si="2"/>
        <v>44549</v>
      </c>
      <c r="U4" s="28">
        <f t="shared" si="2"/>
        <v>44550</v>
      </c>
      <c r="V4" s="28">
        <f t="shared" si="2"/>
        <v>44551</v>
      </c>
      <c r="W4" s="28">
        <f t="shared" si="2"/>
        <v>44552</v>
      </c>
      <c r="X4" s="28">
        <f t="shared" si="2"/>
        <v>44553</v>
      </c>
      <c r="Y4" s="28">
        <f t="shared" si="2"/>
        <v>44554</v>
      </c>
      <c r="Z4" s="28">
        <f t="shared" si="2"/>
        <v>44555</v>
      </c>
      <c r="AA4" s="28">
        <f t="shared" si="2"/>
        <v>44556</v>
      </c>
      <c r="AB4" s="28">
        <f t="shared" si="2"/>
        <v>44557</v>
      </c>
      <c r="AC4" s="28">
        <f t="shared" si="2"/>
        <v>44558</v>
      </c>
      <c r="AD4" s="28">
        <f t="shared" si="2"/>
        <v>44559</v>
      </c>
      <c r="AE4" s="28">
        <f t="shared" si="2"/>
        <v>44560</v>
      </c>
      <c r="AF4" s="28">
        <f t="shared" si="2"/>
        <v>44561</v>
      </c>
      <c r="AG4" s="28">
        <f t="shared" si="2"/>
        <v>44562</v>
      </c>
      <c r="AH4" s="28">
        <f t="shared" si="2"/>
        <v>44563</v>
      </c>
      <c r="AI4" s="28">
        <f t="shared" si="2"/>
        <v>44564</v>
      </c>
      <c r="AJ4" s="28">
        <f t="shared" ref="AJ4" si="3">AI4+1</f>
        <v>44565</v>
      </c>
      <c r="AK4" s="28">
        <f t="shared" ref="AK4" si="4">AJ4+1</f>
        <v>44566</v>
      </c>
      <c r="AL4" s="28">
        <f t="shared" ref="AL4" si="5">AK4+1</f>
        <v>44567</v>
      </c>
      <c r="AM4" s="28">
        <f t="shared" ref="AM4" si="6">AL4+1</f>
        <v>44568</v>
      </c>
      <c r="AN4" s="28">
        <f t="shared" ref="AN4" si="7">AM4+1</f>
        <v>44569</v>
      </c>
      <c r="AO4" s="28">
        <f t="shared" ref="AO4" si="8">AN4+1</f>
        <v>44570</v>
      </c>
      <c r="AP4" s="28">
        <f t="shared" ref="AP4" si="9">AO4+1</f>
        <v>44571</v>
      </c>
      <c r="AQ4" s="28">
        <f t="shared" ref="AQ4" si="10">AP4+1</f>
        <v>44572</v>
      </c>
      <c r="AR4" s="28">
        <f t="shared" ref="AR4" si="11">AQ4+1</f>
        <v>44573</v>
      </c>
      <c r="AS4" s="28">
        <f t="shared" ref="AS4" si="12">AR4+1</f>
        <v>44574</v>
      </c>
      <c r="AT4" s="28">
        <f t="shared" ref="AT4" si="13">AS4+1</f>
        <v>44575</v>
      </c>
      <c r="AU4" s="28">
        <f t="shared" ref="AU4" si="14">AT4+1</f>
        <v>44576</v>
      </c>
      <c r="AV4" s="28">
        <f t="shared" ref="AV4" si="15">AU4+1</f>
        <v>44577</v>
      </c>
      <c r="AW4" s="28">
        <f t="shared" ref="AW4" si="16">AV4+1</f>
        <v>44578</v>
      </c>
      <c r="AX4" s="28">
        <f t="shared" ref="AX4" si="17">AW4+1</f>
        <v>44579</v>
      </c>
      <c r="AY4" s="28">
        <f t="shared" ref="AY4" si="18">AX4+1</f>
        <v>44580</v>
      </c>
      <c r="AZ4" s="28">
        <f t="shared" ref="AZ4" si="19">AY4+1</f>
        <v>44581</v>
      </c>
    </row>
    <row r="5" spans="1:52" x14ac:dyDescent="0.3">
      <c r="A5" s="46">
        <v>1</v>
      </c>
      <c r="B5" s="10" t="e">
        <f>VLOOKUP($A5,#REF!,2,0)</f>
        <v>#REF!</v>
      </c>
      <c r="C5" s="4" t="e">
        <f>VLOOKUP($A5,#REF!,3,0)</f>
        <v>#REF!</v>
      </c>
      <c r="D5" s="4" t="e">
        <f>VLOOKUP($A5,#REF!,4,0)</f>
        <v>#REF!</v>
      </c>
      <c r="E5" s="4" t="e">
        <f>VLOOKUP($A5,#REF!,5,0)</f>
        <v>#REF!</v>
      </c>
      <c r="F5" s="4" t="e">
        <f>VLOOKUP($A5,#REF!,6,0)</f>
        <v>#REF!</v>
      </c>
      <c r="G5" s="5" t="s">
        <v>11</v>
      </c>
      <c r="H5" s="23" t="e">
        <f>VLOOKUP(A:A,#REF!,15,0)</f>
        <v>#REF!</v>
      </c>
      <c r="I5" s="4" t="s">
        <v>22</v>
      </c>
      <c r="J5" s="4">
        <v>0</v>
      </c>
      <c r="K5" s="21" t="s">
        <v>46</v>
      </c>
      <c r="L5" s="29">
        <f ca="1">IFERROR(SUM(OFFSET(OFFSET(#REF!,3,MATCH($A5,#REF!,0)-1,1,1),OFFSET(#REF!,MATCH($A5,#REF!,0),2,1,1),0,#REF!)),0)</f>
        <v>0</v>
      </c>
      <c r="M5" s="41">
        <f ca="1">IFERROR(SUM(OFFSET(OFFSET(#REF!,3,MATCH($A5,#REF!,0)-1,1,1),OFFSET(#REF!,MATCH($A5,#REF!,0),2,1,1),0,#REF!+J5)),0)</f>
        <v>0</v>
      </c>
      <c r="N5" s="30">
        <f ca="1">IFERROR(SUM(OFFSET(OFFSET(#REF!,3,MATCH($A5,#REF!,0)-1,1,1),OFFSET(#REF!,MATCH($A5,#REF!,0),2,1,1),0,#REF!)),0)</f>
        <v>0</v>
      </c>
      <c r="O5" s="30">
        <f ca="1">IFERROR(SUM(OFFSET(OFFSET(#REF!,3,MATCH($A5,#REF!,0)-1,1,1),OFFSET(#REF!,MATCH($A5,#REF!,0),2,1,1),0,#REF!)),0)</f>
        <v>0</v>
      </c>
      <c r="P5" s="30">
        <f ca="1">IFERROR(SUM(OFFSET(OFFSET(#REF!,3,MATCH($A5,#REF!,0)-1,1,1),OFFSET(#REF!,MATCH($A5,#REF!,0),2,1,1),0,#REF!)),0)</f>
        <v>0</v>
      </c>
      <c r="Q5" s="30">
        <f ca="1">IFERROR(SUM(OFFSET(OFFSET(#REF!,3,MATCH($A5,#REF!,0)-1,1,1),OFFSET(#REF!,MATCH($A5,#REF!,0),2,1,1),0,#REF!)),0)</f>
        <v>0</v>
      </c>
      <c r="R5" s="30">
        <f ca="1">IFERROR(SUM(OFFSET(OFFSET(#REF!,3,MATCH($A5,#REF!,0)-1,1,1),OFFSET(#REF!,MATCH($A5,#REF!,0),2,1,1),0,#REF!)),0)</f>
        <v>0</v>
      </c>
      <c r="S5" s="30">
        <f ca="1">IFERROR(SUM(OFFSET(OFFSET(#REF!,3,MATCH($A5,#REF!,0)-1,1,1),OFFSET(#REF!,MATCH($A5,#REF!,0),2,1,1),0,#REF!)),0)</f>
        <v>0</v>
      </c>
      <c r="T5" s="30">
        <f ca="1">IFERROR(SUM(OFFSET(OFFSET(#REF!,3,MATCH($A5,#REF!,0)-1,1,1),OFFSET(#REF!,MATCH($A5,#REF!,0),2,1,1),0,#REF!)),0)</f>
        <v>0</v>
      </c>
      <c r="U5" s="30">
        <f ca="1">IFERROR(SUM(OFFSET(OFFSET(#REF!,3,MATCH($A5,#REF!,0)-1,1,1),OFFSET(#REF!,MATCH($A5,#REF!,0),2,1,1),0,#REF!)),0)</f>
        <v>0</v>
      </c>
      <c r="V5" s="30">
        <f ca="1">IFERROR(SUM(OFFSET(OFFSET(#REF!,3,MATCH($A5,#REF!,0)-1,1,1),OFFSET(#REF!,MATCH($A5,#REF!,0),2,1,1),0,#REF!)),0)</f>
        <v>0</v>
      </c>
      <c r="W5" s="30">
        <f ca="1">IFERROR(SUM(OFFSET(OFFSET(#REF!,3,MATCH($A5,#REF!,0)-1,1,1),OFFSET(#REF!,MATCH($A5,#REF!,0),2,1,1),0,#REF!)),0)</f>
        <v>0</v>
      </c>
      <c r="X5" s="30">
        <f ca="1">IFERROR(SUM(OFFSET(OFFSET(#REF!,3,MATCH($A5,#REF!,0)-1,1,1),OFFSET(#REF!,MATCH($A5,#REF!,0),2,1,1),0,#REF!)),0)</f>
        <v>0</v>
      </c>
      <c r="Y5" s="30">
        <f ca="1">IFERROR(SUM(OFFSET(OFFSET(#REF!,3,MATCH($A5,#REF!,0)-1,1,1),OFFSET(#REF!,MATCH($A5,#REF!,0),2,1,1),0,#REF!)),0)</f>
        <v>0</v>
      </c>
      <c r="Z5" s="30">
        <f ca="1">IFERROR(SUM(OFFSET(OFFSET(#REF!,3,MATCH($A5,#REF!,0)-1,1,1),OFFSET(#REF!,MATCH($A5,#REF!,0),2,1,1),0,#REF!)),0)</f>
        <v>0</v>
      </c>
      <c r="AA5" s="30">
        <f ca="1">IFERROR(SUM(OFFSET(OFFSET(#REF!,3,MATCH($A5,#REF!,0)-1,1,1),OFFSET(#REF!,MATCH($A5,#REF!,0),2,1,1),0,#REF!)),0)</f>
        <v>0</v>
      </c>
      <c r="AB5" s="30">
        <f ca="1">IFERROR(SUM(OFFSET(OFFSET(#REF!,3,MATCH($A5,#REF!,0)-1,1,1),OFFSET(#REF!,MATCH($A5,#REF!,0),2,1,1),0,#REF!)),0)</f>
        <v>0</v>
      </c>
      <c r="AC5" s="30">
        <f ca="1">IFERROR(SUM(OFFSET(OFFSET(#REF!,3,MATCH($A5,#REF!,0)-1,1,1),OFFSET(#REF!,MATCH($A5,#REF!,0),2,1,1),0,#REF!)),0)</f>
        <v>0</v>
      </c>
      <c r="AD5" s="30">
        <f ca="1">IFERROR(SUM(OFFSET(OFFSET(#REF!,3,MATCH($A5,#REF!,0)-1,1,1),OFFSET(#REF!,MATCH($A5,#REF!,0),2,1,1),0,#REF!)),0)</f>
        <v>0</v>
      </c>
      <c r="AE5" s="30">
        <f ca="1">IFERROR(SUM(OFFSET(OFFSET(#REF!,3,MATCH($A5,#REF!,0)-1,1,1),OFFSET(#REF!,MATCH($A5,#REF!,0),2,1,1),0,#REF!)),0)</f>
        <v>0</v>
      </c>
      <c r="AF5" s="30">
        <f ca="1">IFERROR(SUM(OFFSET(OFFSET(#REF!,3,MATCH($A5,#REF!,0)-1,1,1),OFFSET(#REF!,MATCH($A5,#REF!,0),2,1,1),0,#REF!)),0)</f>
        <v>0</v>
      </c>
      <c r="AG5" s="30">
        <f ca="1">IFERROR(SUM(OFFSET(OFFSET(#REF!,3,MATCH($A5,#REF!,0)-1,1,1),OFFSET(#REF!,MATCH($A5,#REF!,0),2,1,1),0,#REF!)),0)</f>
        <v>0</v>
      </c>
      <c r="AH5" s="30">
        <f ca="1">IFERROR(SUM(OFFSET(OFFSET(#REF!,3,MATCH($A5,#REF!,0)-1,1,1),OFFSET(#REF!,MATCH($A5,#REF!,0),2,1,1),0,#REF!)),0)</f>
        <v>0</v>
      </c>
      <c r="AI5" s="30">
        <f ca="1">IFERROR(SUM(OFFSET(OFFSET(#REF!,3,MATCH($A5,#REF!,0)-1,1,1),OFFSET(#REF!,MATCH($A5,#REF!,0),2,1,1),0,#REF!)),0)</f>
        <v>0</v>
      </c>
      <c r="AJ5" s="30">
        <f ca="1">IFERROR(SUM(OFFSET(OFFSET(#REF!,3,MATCH($A5,#REF!,0)-1,1,1),OFFSET(#REF!,MATCH($A5,#REF!,0),2,1,1),0,#REF!)),0)</f>
        <v>0</v>
      </c>
      <c r="AK5" s="30">
        <f ca="1">IFERROR(SUM(OFFSET(OFFSET(#REF!,3,MATCH($A5,#REF!,0)-1,1,1),OFFSET(#REF!,MATCH($A5,#REF!,0),2,1,1),0,#REF!)),0)</f>
        <v>0</v>
      </c>
      <c r="AL5" s="30">
        <f ca="1">IFERROR(SUM(OFFSET(OFFSET(#REF!,3,MATCH($A5,#REF!,0)-1,1,1),OFFSET(#REF!,MATCH($A5,#REF!,0),2,1,1),0,#REF!)),0)</f>
        <v>0</v>
      </c>
      <c r="AM5" s="30">
        <f ca="1">IFERROR(SUM(OFFSET(OFFSET(#REF!,3,MATCH($A5,#REF!,0)-1,1,1),OFFSET(#REF!,MATCH($A5,#REF!,0),2,1,1),0,#REF!)),0)</f>
        <v>0</v>
      </c>
      <c r="AN5" s="30">
        <f ca="1">IFERROR(SUM(OFFSET(OFFSET(#REF!,3,MATCH($A5,#REF!,0)-1,1,1),OFFSET(#REF!,MATCH($A5,#REF!,0),2,1,1),0,#REF!)),0)</f>
        <v>0</v>
      </c>
      <c r="AO5" s="30">
        <f ca="1">IFERROR(SUM(OFFSET(OFFSET(#REF!,3,MATCH($A5,#REF!,0)-1,1,1),OFFSET(#REF!,MATCH($A5,#REF!,0),2,1,1),0,#REF!)),0)</f>
        <v>0</v>
      </c>
      <c r="AP5" s="30">
        <f ca="1">IFERROR(SUM(OFFSET(OFFSET(#REF!,3,MATCH($A5,#REF!,0)-1,1,1),OFFSET(#REF!,MATCH($A5,#REF!,0),2,1,1),0,#REF!)),0)</f>
        <v>0</v>
      </c>
      <c r="AQ5" s="30">
        <f ca="1">IFERROR(SUM(OFFSET(OFFSET(#REF!,3,MATCH($A5,#REF!,0)-1,1,1),OFFSET(#REF!,MATCH($A5,#REF!,0),2,1,1),0,#REF!)),0)</f>
        <v>0</v>
      </c>
      <c r="AR5" s="30">
        <f ca="1">IFERROR(SUM(OFFSET(OFFSET(#REF!,3,MATCH($A5,#REF!,0)-1,1,1),OFFSET(#REF!,MATCH($A5,#REF!,0),2,1,1),0,#REF!)),0)</f>
        <v>0</v>
      </c>
      <c r="AS5" s="30">
        <f ca="1">IFERROR(SUM(OFFSET(OFFSET(#REF!,3,MATCH($A5,#REF!,0)-1,1,1),OFFSET(#REF!,MATCH($A5,#REF!,0),2,1,1),0,#REF!)),0)</f>
        <v>0</v>
      </c>
      <c r="AT5" s="30">
        <f ca="1">IFERROR(SUM(OFFSET(OFFSET(#REF!,3,MATCH($A5,#REF!,0)-1,1,1),OFFSET(#REF!,MATCH($A5,#REF!,0),2,1,1),0,#REF!)),0)</f>
        <v>0</v>
      </c>
      <c r="AU5" s="30">
        <f ca="1">IFERROR(SUM(OFFSET(OFFSET(#REF!,3,MATCH($A5,#REF!,0)-1,1,1),OFFSET(#REF!,MATCH($A5,#REF!,0),2,1,1),0,#REF!)),0)</f>
        <v>0</v>
      </c>
      <c r="AV5" s="30">
        <f ca="1">IFERROR(SUM(OFFSET(OFFSET(#REF!,3,MATCH($A5,#REF!,0)-1,1,1),OFFSET(#REF!,MATCH($A5,#REF!,0),2,1,1),0,#REF!)),0)</f>
        <v>0</v>
      </c>
      <c r="AW5" s="30">
        <f ca="1">IFERROR(SUM(OFFSET(OFFSET(#REF!,3,MATCH($A5,#REF!,0)-1,1,1),OFFSET(#REF!,MATCH($A5,#REF!,0),2,1,1),0,#REF!)),0)</f>
        <v>0</v>
      </c>
      <c r="AX5" s="30">
        <f ca="1">IFERROR(SUM(OFFSET(OFFSET(#REF!,3,MATCH($A5,#REF!,0)-1,1,1),OFFSET(#REF!,MATCH($A5,#REF!,0),2,1,1),0,#REF!)),0)</f>
        <v>0</v>
      </c>
      <c r="AY5" s="30">
        <f ca="1">IFERROR(SUM(OFFSET(OFFSET(#REF!,3,MATCH($A5,#REF!,0)-1,1,1),OFFSET(#REF!,MATCH($A5,#REF!,0),2,1,1),0,#REF!)),0)</f>
        <v>0</v>
      </c>
      <c r="AZ5" s="30">
        <f ca="1">IFERROR(SUM(OFFSET(OFFSET(#REF!,3,MATCH($A5,#REF!,0)-1,1,1),OFFSET(#REF!,MATCH($A5,#REF!,0),2,1,1),0,#REF!)),0)</f>
        <v>0</v>
      </c>
    </row>
    <row r="6" spans="1:52" x14ac:dyDescent="0.3">
      <c r="A6" s="47">
        <v>1</v>
      </c>
      <c r="B6" s="11" t="s">
        <v>26</v>
      </c>
      <c r="C6" s="6" t="s">
        <v>27</v>
      </c>
      <c r="D6" s="6" t="s">
        <v>28</v>
      </c>
      <c r="E6" s="6" t="s">
        <v>29</v>
      </c>
      <c r="F6" s="6" t="s">
        <v>30</v>
      </c>
      <c r="G6" s="6" t="s">
        <v>12</v>
      </c>
      <c r="H6" s="24"/>
      <c r="I6" s="6"/>
      <c r="J6" s="6"/>
      <c r="K6" s="7" t="s">
        <v>9</v>
      </c>
      <c r="L6" s="31">
        <f>IFERROR(GETPIVOTDATA("本次实收数量",#REF!,"收货日期格式调整",L$4,"零件序号运算",$A6),0)</f>
        <v>0</v>
      </c>
      <c r="M6" s="32">
        <f>IFERROR(GETPIVOTDATA("本次实收数量",#REF!,"收货日期格式调整",M$4,"零件序号运算",$A6),0)</f>
        <v>0</v>
      </c>
      <c r="N6" s="32">
        <f>IFERROR(GETPIVOTDATA("本次实收数量",#REF!,"收货日期格式调整",N$4,"零件序号运算",$A6),0)</f>
        <v>0</v>
      </c>
      <c r="O6" s="32">
        <f>IFERROR(GETPIVOTDATA("本次实收数量",#REF!,"收货日期格式调整",O$4,"零件序号运算",$A6),0)</f>
        <v>0</v>
      </c>
      <c r="P6" s="32">
        <f>IFERROR(GETPIVOTDATA("本次实收数量",#REF!,"收货日期格式调整",P$4,"零件序号运算",$A6),0)</f>
        <v>0</v>
      </c>
      <c r="Q6" s="32">
        <f>IFERROR(GETPIVOTDATA("本次实收数量",#REF!,"收货日期格式调整",Q$4,"零件序号运算",$A6),0)</f>
        <v>0</v>
      </c>
      <c r="R6" s="32">
        <f>IFERROR(GETPIVOTDATA("本次实收数量",#REF!,"收货日期格式调整",R$4,"零件序号运算",$A6),0)</f>
        <v>0</v>
      </c>
      <c r="S6" s="32">
        <f>IFERROR(GETPIVOTDATA("本次实收数量",#REF!,"收货日期格式调整",S$4,"零件序号运算",$A6),0)</f>
        <v>0</v>
      </c>
      <c r="T6" s="32">
        <f>IFERROR(GETPIVOTDATA("本次实收数量",#REF!,"收货日期格式调整",T$4,"零件序号运算",$A6),0)</f>
        <v>0</v>
      </c>
      <c r="U6" s="32">
        <f>IFERROR(GETPIVOTDATA("本次实收数量",#REF!,"收货日期格式调整",U$4,"零件序号运算",$A6),0)</f>
        <v>0</v>
      </c>
      <c r="V6" s="32">
        <f>IFERROR(GETPIVOTDATA("本次实收数量",#REF!,"收货日期格式调整",V$4,"零件序号运算",$A6),0)</f>
        <v>0</v>
      </c>
      <c r="W6" s="32">
        <f>IFERROR(GETPIVOTDATA("本次实收数量",#REF!,"收货日期格式调整",W$4,"零件序号运算",$A6),0)</f>
        <v>0</v>
      </c>
      <c r="X6" s="32">
        <f>IFERROR(GETPIVOTDATA("本次实收数量",#REF!,"收货日期格式调整",X$4,"零件序号运算",$A6),0)</f>
        <v>0</v>
      </c>
      <c r="Y6" s="32">
        <f>IFERROR(GETPIVOTDATA("本次实收数量",#REF!,"收货日期格式调整",Y$4,"零件序号运算",$A6),0)</f>
        <v>0</v>
      </c>
      <c r="Z6" s="32">
        <f>IFERROR(GETPIVOTDATA("本次实收数量",#REF!,"收货日期格式调整",Z$4,"零件序号运算",$A6),0)</f>
        <v>0</v>
      </c>
      <c r="AA6" s="32">
        <f>IFERROR(GETPIVOTDATA("本次实收数量",#REF!,"收货日期格式调整",AA$4,"零件序号运算",$A6),0)</f>
        <v>0</v>
      </c>
      <c r="AB6" s="32">
        <f>IFERROR(GETPIVOTDATA("本次实收数量",#REF!,"收货日期格式调整",AB$4,"零件序号运算",$A6),0)</f>
        <v>0</v>
      </c>
      <c r="AC6" s="32">
        <f>IFERROR(GETPIVOTDATA("本次实收数量",#REF!,"收货日期格式调整",AC$4,"零件序号运算",$A6),0)</f>
        <v>0</v>
      </c>
      <c r="AD6" s="32">
        <f>IFERROR(GETPIVOTDATA("本次实收数量",#REF!,"收货日期格式调整",AD$4,"零件序号运算",$A6),0)</f>
        <v>0</v>
      </c>
      <c r="AE6" s="32">
        <f>IFERROR(GETPIVOTDATA("本次实收数量",#REF!,"收货日期格式调整",AE$4,"零件序号运算",$A6),0)</f>
        <v>0</v>
      </c>
      <c r="AF6" s="32">
        <f>IFERROR(GETPIVOTDATA("本次实收数量",#REF!,"收货日期格式调整",AF$4,"零件序号运算",$A6),0)</f>
        <v>0</v>
      </c>
      <c r="AG6" s="32">
        <f>IFERROR(GETPIVOTDATA("本次实收数量",#REF!,"收货日期格式调整",AG$4,"零件序号运算",$A6),0)</f>
        <v>0</v>
      </c>
      <c r="AH6" s="32">
        <f>IFERROR(GETPIVOTDATA("本次实收数量",#REF!,"收货日期格式调整",AH$4,"零件序号运算",$A6),0)</f>
        <v>0</v>
      </c>
      <c r="AI6" s="32">
        <f>IFERROR(GETPIVOTDATA("本次实收数量",#REF!,"收货日期格式调整",AI$4,"零件序号运算",$A6),0)</f>
        <v>0</v>
      </c>
      <c r="AJ6" s="32">
        <f>IFERROR(GETPIVOTDATA("本次实收数量",#REF!,"收货日期格式调整",AJ$4,"零件序号运算",$A6),0)</f>
        <v>0</v>
      </c>
      <c r="AK6" s="32">
        <f>IFERROR(GETPIVOTDATA("本次实收数量",#REF!,"收货日期格式调整",AK$4,"零件序号运算",$A6),0)</f>
        <v>0</v>
      </c>
      <c r="AL6" s="32">
        <f>IFERROR(GETPIVOTDATA("本次实收数量",#REF!,"收货日期格式调整",AL$4,"零件序号运算",$A6),0)</f>
        <v>0</v>
      </c>
      <c r="AM6" s="32">
        <f>IFERROR(GETPIVOTDATA("本次实收数量",#REF!,"收货日期格式调整",AM$4,"零件序号运算",$A6),0)</f>
        <v>0</v>
      </c>
      <c r="AN6" s="32">
        <f>IFERROR(GETPIVOTDATA("本次实收数量",#REF!,"收货日期格式调整",AN$4,"零件序号运算",$A6),0)</f>
        <v>0</v>
      </c>
      <c r="AO6" s="32">
        <f>IFERROR(GETPIVOTDATA("本次实收数量",#REF!,"收货日期格式调整",AO$4,"零件序号运算",$A6),0)</f>
        <v>0</v>
      </c>
      <c r="AP6" s="32">
        <f>IFERROR(GETPIVOTDATA("本次实收数量",#REF!,"收货日期格式调整",AP$4,"零件序号运算",$A6),0)</f>
        <v>0</v>
      </c>
      <c r="AQ6" s="32">
        <f>IFERROR(GETPIVOTDATA("本次实收数量",#REF!,"收货日期格式调整",AQ$4,"零件序号运算",$A6),0)</f>
        <v>0</v>
      </c>
      <c r="AR6" s="32">
        <f>IFERROR(GETPIVOTDATA("本次实收数量",#REF!,"收货日期格式调整",AR$4,"零件序号运算",$A6),0)</f>
        <v>0</v>
      </c>
      <c r="AS6" s="32">
        <f>IFERROR(GETPIVOTDATA("本次实收数量",#REF!,"收货日期格式调整",AS$4,"零件序号运算",$A6),0)</f>
        <v>0</v>
      </c>
      <c r="AT6" s="32">
        <f>IFERROR(GETPIVOTDATA("本次实收数量",#REF!,"收货日期格式调整",AT$4,"零件序号运算",$A6),0)</f>
        <v>0</v>
      </c>
      <c r="AU6" s="32">
        <f>IFERROR(GETPIVOTDATA("本次实收数量",#REF!,"收货日期格式调整",AU$4,"零件序号运算",$A6),0)</f>
        <v>0</v>
      </c>
      <c r="AV6" s="32">
        <f>IFERROR(GETPIVOTDATA("本次实收数量",#REF!,"收货日期格式调整",AV$4,"零件序号运算",$A6),0)</f>
        <v>0</v>
      </c>
      <c r="AW6" s="32">
        <f>IFERROR(GETPIVOTDATA("本次实收数量",#REF!,"收货日期格式调整",AW$4,"零件序号运算",$A6),0)</f>
        <v>0</v>
      </c>
      <c r="AX6" s="32">
        <f>IFERROR(GETPIVOTDATA("本次实收数量",#REF!,"收货日期格式调整",AX$4,"零件序号运算",$A6),0)</f>
        <v>0</v>
      </c>
      <c r="AY6" s="32">
        <f>IFERROR(GETPIVOTDATA("本次实收数量",#REF!,"收货日期格式调整",AY$4,"零件序号运算",$A6),0)</f>
        <v>0</v>
      </c>
      <c r="AZ6" s="32">
        <f>IFERROR(GETPIVOTDATA("本次实收数量",#REF!,"收货日期格式调整",AZ$4,"零件序号运算",$A6),0)</f>
        <v>0</v>
      </c>
    </row>
    <row r="7" spans="1:52" x14ac:dyDescent="0.3">
      <c r="A7" s="47">
        <v>1</v>
      </c>
      <c r="B7" s="11" t="s">
        <v>26</v>
      </c>
      <c r="C7" s="6" t="s">
        <v>27</v>
      </c>
      <c r="D7" s="6" t="s">
        <v>28</v>
      </c>
      <c r="E7" s="6" t="s">
        <v>29</v>
      </c>
      <c r="F7" s="6" t="s">
        <v>30</v>
      </c>
      <c r="G7" s="15" t="s">
        <v>13</v>
      </c>
      <c r="H7" s="25"/>
      <c r="I7" s="6"/>
      <c r="J7" s="6"/>
      <c r="K7" s="7" t="s">
        <v>48</v>
      </c>
      <c r="L7" s="31">
        <f>IFERROR(GETPIVOTDATA("调整数量",#REF!,"日期运算",L$4,"零件序号运算",$A7),0)</f>
        <v>0</v>
      </c>
      <c r="M7" s="32">
        <f>IFERROR(GETPIVOTDATA("调整数量",#REF!,"日期运算",M$4,"零件序号运算",$A7),0)</f>
        <v>0</v>
      </c>
      <c r="N7" s="32">
        <f>IFERROR(GETPIVOTDATA("调整数量",#REF!,"日期运算",N$4,"零件序号运算",$A7),0)</f>
        <v>0</v>
      </c>
      <c r="O7" s="32">
        <f>IFERROR(GETPIVOTDATA("调整数量",#REF!,"日期运算",O$4,"零件序号运算",$A7),0)</f>
        <v>0</v>
      </c>
      <c r="P7" s="32">
        <f>IFERROR(GETPIVOTDATA("调整数量",#REF!,"日期运算",P$4,"零件序号运算",$A7),0)</f>
        <v>0</v>
      </c>
      <c r="Q7" s="32">
        <f>IFERROR(GETPIVOTDATA("调整数量",#REF!,"日期运算",Q$4,"零件序号运算",$A7),0)</f>
        <v>0</v>
      </c>
      <c r="R7" s="32">
        <f>IFERROR(GETPIVOTDATA("调整数量",#REF!,"日期运算",R$4,"零件序号运算",$A7),0)</f>
        <v>0</v>
      </c>
      <c r="S7" s="32">
        <f>IFERROR(GETPIVOTDATA("调整数量",#REF!,"日期运算",S$4,"零件序号运算",$A7),0)</f>
        <v>0</v>
      </c>
      <c r="T7" s="32">
        <f>IFERROR(GETPIVOTDATA("调整数量",#REF!,"日期运算",T$4,"零件序号运算",$A7),0)</f>
        <v>0</v>
      </c>
      <c r="U7" s="32">
        <f>IFERROR(GETPIVOTDATA("调整数量",#REF!,"日期运算",U$4,"零件序号运算",$A7),0)</f>
        <v>0</v>
      </c>
      <c r="V7" s="32">
        <f>IFERROR(GETPIVOTDATA("调整数量",#REF!,"日期运算",V$4,"零件序号运算",$A7),0)</f>
        <v>0</v>
      </c>
      <c r="W7" s="32">
        <f>IFERROR(GETPIVOTDATA("调整数量",#REF!,"日期运算",W$4,"零件序号运算",$A7),0)</f>
        <v>0</v>
      </c>
      <c r="X7" s="32">
        <f>IFERROR(GETPIVOTDATA("调整数量",#REF!,"日期运算",X$4,"零件序号运算",$A7),0)</f>
        <v>0</v>
      </c>
      <c r="Y7" s="32">
        <f>IFERROR(GETPIVOTDATA("调整数量",#REF!,"日期运算",Y$4,"零件序号运算",$A7),0)</f>
        <v>0</v>
      </c>
      <c r="Z7" s="32">
        <f>IFERROR(GETPIVOTDATA("调整数量",#REF!,"日期运算",Z$4,"零件序号运算",$A7),0)</f>
        <v>0</v>
      </c>
      <c r="AA7" s="32">
        <f>IFERROR(GETPIVOTDATA("调整数量",#REF!,"日期运算",AA$4,"零件序号运算",$A7),0)</f>
        <v>0</v>
      </c>
      <c r="AB7" s="32">
        <f>IFERROR(GETPIVOTDATA("调整数量",#REF!,"日期运算",AB$4,"零件序号运算",$A7),0)</f>
        <v>0</v>
      </c>
      <c r="AC7" s="32">
        <f>IFERROR(GETPIVOTDATA("调整数量",#REF!,"日期运算",AC$4,"零件序号运算",$A7),0)</f>
        <v>0</v>
      </c>
      <c r="AD7" s="32">
        <f>IFERROR(GETPIVOTDATA("调整数量",#REF!,"日期运算",AD$4,"零件序号运算",$A7),0)</f>
        <v>0</v>
      </c>
      <c r="AE7" s="32">
        <f>IFERROR(GETPIVOTDATA("调整数量",#REF!,"日期运算",AE$4,"零件序号运算",$A7),0)</f>
        <v>0</v>
      </c>
      <c r="AF7" s="32">
        <f>IFERROR(GETPIVOTDATA("调整数量",#REF!,"日期运算",AF$4,"零件序号运算",$A7),0)</f>
        <v>0</v>
      </c>
      <c r="AG7" s="32">
        <f>IFERROR(GETPIVOTDATA("调整数量",#REF!,"日期运算",AG$4,"零件序号运算",$A7),0)</f>
        <v>0</v>
      </c>
      <c r="AH7" s="32">
        <f>IFERROR(GETPIVOTDATA("调整数量",#REF!,"日期运算",AH$4,"零件序号运算",$A7),0)</f>
        <v>0</v>
      </c>
      <c r="AI7" s="32">
        <f>IFERROR(GETPIVOTDATA("调整数量",#REF!,"日期运算",AI$4,"零件序号运算",$A7),0)</f>
        <v>0</v>
      </c>
      <c r="AJ7" s="32">
        <f>IFERROR(GETPIVOTDATA("调整数量",#REF!,"日期运算",AJ$4,"零件序号运算",$A7),0)</f>
        <v>0</v>
      </c>
      <c r="AK7" s="32">
        <f>IFERROR(GETPIVOTDATA("调整数量",#REF!,"日期运算",AK$4,"零件序号运算",$A7),0)</f>
        <v>0</v>
      </c>
      <c r="AL7" s="32">
        <f>IFERROR(GETPIVOTDATA("调整数量",#REF!,"日期运算",AL$4,"零件序号运算",$A7),0)</f>
        <v>0</v>
      </c>
      <c r="AM7" s="32">
        <f>IFERROR(GETPIVOTDATA("调整数量",#REF!,"日期运算",AM$4,"零件序号运算",$A7),0)</f>
        <v>0</v>
      </c>
      <c r="AN7" s="32">
        <f>IFERROR(GETPIVOTDATA("调整数量",#REF!,"日期运算",AN$4,"零件序号运算",$A7),0)</f>
        <v>0</v>
      </c>
      <c r="AO7" s="32">
        <f>IFERROR(GETPIVOTDATA("调整数量",#REF!,"日期运算",AO$4,"零件序号运算",$A7),0)</f>
        <v>0</v>
      </c>
      <c r="AP7" s="32">
        <f>IFERROR(GETPIVOTDATA("调整数量",#REF!,"日期运算",AP$4,"零件序号运算",$A7),0)</f>
        <v>0</v>
      </c>
      <c r="AQ7" s="32">
        <f>IFERROR(GETPIVOTDATA("调整数量",#REF!,"日期运算",AQ$4,"零件序号运算",$A7),0)</f>
        <v>0</v>
      </c>
      <c r="AR7" s="32">
        <f>IFERROR(GETPIVOTDATA("调整数量",#REF!,"日期运算",AR$4,"零件序号运算",$A7),0)</f>
        <v>0</v>
      </c>
      <c r="AS7" s="32">
        <f>IFERROR(GETPIVOTDATA("调整数量",#REF!,"日期运算",AS$4,"零件序号运算",$A7),0)</f>
        <v>0</v>
      </c>
      <c r="AT7" s="32">
        <f>IFERROR(GETPIVOTDATA("调整数量",#REF!,"日期运算",AT$4,"零件序号运算",$A7),0)</f>
        <v>0</v>
      </c>
      <c r="AU7" s="32">
        <f>IFERROR(GETPIVOTDATA("调整数量",#REF!,"日期运算",AU$4,"零件序号运算",$A7),0)</f>
        <v>0</v>
      </c>
      <c r="AV7" s="32">
        <f>IFERROR(GETPIVOTDATA("调整数量",#REF!,"日期运算",AV$4,"零件序号运算",$A7),0)</f>
        <v>0</v>
      </c>
      <c r="AW7" s="32">
        <f>IFERROR(GETPIVOTDATA("调整数量",#REF!,"日期运算",AW$4,"零件序号运算",$A7),0)</f>
        <v>0</v>
      </c>
      <c r="AX7" s="32">
        <f>IFERROR(GETPIVOTDATA("调整数量",#REF!,"日期运算",AX$4,"零件序号运算",$A7),0)</f>
        <v>0</v>
      </c>
      <c r="AY7" s="32">
        <f>IFERROR(GETPIVOTDATA("调整数量",#REF!,"日期运算",AY$4,"零件序号运算",$A7),0)</f>
        <v>0</v>
      </c>
      <c r="AZ7" s="32">
        <f>IFERROR(GETPIVOTDATA("调整数量",#REF!,"日期运算",AZ$4,"零件序号运算",$A7),0)</f>
        <v>0</v>
      </c>
    </row>
    <row r="8" spans="1:52" x14ac:dyDescent="0.3">
      <c r="A8" s="47">
        <v>1</v>
      </c>
      <c r="B8" s="11" t="s">
        <v>26</v>
      </c>
      <c r="C8" s="6" t="s">
        <v>27</v>
      </c>
      <c r="D8" s="6" t="s">
        <v>28</v>
      </c>
      <c r="E8" s="6" t="s">
        <v>29</v>
      </c>
      <c r="F8" s="6" t="s">
        <v>30</v>
      </c>
      <c r="G8" s="6" t="s">
        <v>14</v>
      </c>
      <c r="H8" s="25">
        <v>0</v>
      </c>
      <c r="I8" s="6"/>
      <c r="J8" s="6"/>
      <c r="K8" s="7" t="s">
        <v>49</v>
      </c>
      <c r="L8" s="31" t="e">
        <f ca="1">H5-L5+L6+L7+L11</f>
        <v>#REF!</v>
      </c>
      <c r="M8" s="32" t="e">
        <f ca="1">L8-M5+M6+M7+M11</f>
        <v>#REF!</v>
      </c>
      <c r="N8" s="32" t="e">
        <f t="shared" ref="N8:V8" ca="1" si="20">M8-N5+N6+N7+N11</f>
        <v>#REF!</v>
      </c>
      <c r="O8" s="32" t="e">
        <f t="shared" ca="1" si="20"/>
        <v>#REF!</v>
      </c>
      <c r="P8" s="32" t="e">
        <f t="shared" ca="1" si="20"/>
        <v>#REF!</v>
      </c>
      <c r="Q8" s="32" t="e">
        <f t="shared" ca="1" si="20"/>
        <v>#REF!</v>
      </c>
      <c r="R8" s="32" t="e">
        <f t="shared" ca="1" si="20"/>
        <v>#REF!</v>
      </c>
      <c r="S8" s="32" t="e">
        <f t="shared" ca="1" si="20"/>
        <v>#REF!</v>
      </c>
      <c r="T8" s="32" t="e">
        <f t="shared" ca="1" si="20"/>
        <v>#REF!</v>
      </c>
      <c r="U8" s="32" t="e">
        <f t="shared" ca="1" si="20"/>
        <v>#REF!</v>
      </c>
      <c r="V8" s="32" t="e">
        <f t="shared" ca="1" si="20"/>
        <v>#REF!</v>
      </c>
      <c r="W8" s="32" t="e">
        <f t="shared" ref="W8" ca="1" si="21">V8-W5+W6+W7+W11</f>
        <v>#REF!</v>
      </c>
      <c r="X8" s="32" t="e">
        <f t="shared" ref="X8" ca="1" si="22">W8-X5+X6+X7+X11</f>
        <v>#REF!</v>
      </c>
      <c r="Y8" s="32" t="e">
        <f t="shared" ref="Y8" ca="1" si="23">X8-Y5+Y6+Y7+Y11</f>
        <v>#REF!</v>
      </c>
      <c r="Z8" s="32" t="e">
        <f t="shared" ref="Z8" ca="1" si="24">Y8-Z5+Z6+Z7+Z11</f>
        <v>#REF!</v>
      </c>
      <c r="AA8" s="32" t="e">
        <f t="shared" ref="AA8" ca="1" si="25">Z8-AA5+AA6+AA7+AA11</f>
        <v>#REF!</v>
      </c>
      <c r="AB8" s="32" t="e">
        <f t="shared" ref="AB8" ca="1" si="26">AA8-AB5+AB6+AB7+AB11</f>
        <v>#REF!</v>
      </c>
      <c r="AC8" s="32" t="e">
        <f t="shared" ref="AC8" ca="1" si="27">AB8-AC5+AC6+AC7+AC11</f>
        <v>#REF!</v>
      </c>
      <c r="AD8" s="32" t="e">
        <f t="shared" ref="AD8" ca="1" si="28">AC8-AD5+AD6+AD7+AD11</f>
        <v>#REF!</v>
      </c>
      <c r="AE8" s="32" t="e">
        <f t="shared" ref="AE8" ca="1" si="29">AD8-AE5+AE6+AE7+AE11</f>
        <v>#REF!</v>
      </c>
      <c r="AF8" s="32" t="e">
        <f t="shared" ref="AF8" ca="1" si="30">AE8-AF5+AF6+AF7+AF11</f>
        <v>#REF!</v>
      </c>
      <c r="AG8" s="32" t="e">
        <f t="shared" ref="AG8" ca="1" si="31">AF8-AG5+AG6+AG7+AG11</f>
        <v>#REF!</v>
      </c>
      <c r="AH8" s="32" t="e">
        <f t="shared" ref="AH8:AI8" ca="1" si="32">AG8-AH5+AH6+AH7+AH11</f>
        <v>#REF!</v>
      </c>
      <c r="AI8" s="32" t="e">
        <f t="shared" ca="1" si="32"/>
        <v>#REF!</v>
      </c>
      <c r="AJ8" s="32" t="e">
        <f t="shared" ref="AJ8" ca="1" si="33">AI8-AJ5+AJ6+AJ7+AJ11</f>
        <v>#REF!</v>
      </c>
      <c r="AK8" s="32" t="e">
        <f t="shared" ref="AK8" ca="1" si="34">AJ8-AK5+AK6+AK7+AK11</f>
        <v>#REF!</v>
      </c>
      <c r="AL8" s="32" t="e">
        <f t="shared" ref="AL8" ca="1" si="35">AK8-AL5+AL6+AL7+AL11</f>
        <v>#REF!</v>
      </c>
      <c r="AM8" s="32" t="e">
        <f t="shared" ref="AM8" ca="1" si="36">AL8-AM5+AM6+AM7+AM11</f>
        <v>#REF!</v>
      </c>
      <c r="AN8" s="32" t="e">
        <f t="shared" ref="AN8" ca="1" si="37">AM8-AN5+AN6+AN7+AN11</f>
        <v>#REF!</v>
      </c>
      <c r="AO8" s="32" t="e">
        <f t="shared" ref="AO8" ca="1" si="38">AN8-AO5+AO6+AO7+AO11</f>
        <v>#REF!</v>
      </c>
      <c r="AP8" s="32" t="e">
        <f t="shared" ref="AP8" ca="1" si="39">AO8-AP5+AP6+AP7+AP11</f>
        <v>#REF!</v>
      </c>
      <c r="AQ8" s="32" t="e">
        <f t="shared" ref="AQ8" ca="1" si="40">AP8-AQ5+AQ6+AQ7+AQ11</f>
        <v>#REF!</v>
      </c>
      <c r="AR8" s="32" t="e">
        <f t="shared" ref="AR8" ca="1" si="41">AQ8-AR5+AR6+AR7+AR11</f>
        <v>#REF!</v>
      </c>
      <c r="AS8" s="32" t="e">
        <f t="shared" ref="AS8" ca="1" si="42">AR8-AS5+AS6+AS7+AS11</f>
        <v>#REF!</v>
      </c>
      <c r="AT8" s="32" t="e">
        <f t="shared" ref="AT8" ca="1" si="43">AS8-AT5+AT6+AT7+AT11</f>
        <v>#REF!</v>
      </c>
      <c r="AU8" s="32" t="e">
        <f t="shared" ref="AU8" ca="1" si="44">AT8-AU5+AU6+AU7+AU11</f>
        <v>#REF!</v>
      </c>
      <c r="AV8" s="32" t="e">
        <f t="shared" ref="AV8" ca="1" si="45">AU8-AV5+AV6+AV7+AV11</f>
        <v>#REF!</v>
      </c>
      <c r="AW8" s="32" t="e">
        <f t="shared" ref="AW8" ca="1" si="46">AV8-AW5+AW6+AW7+AW11</f>
        <v>#REF!</v>
      </c>
      <c r="AX8" s="32" t="e">
        <f t="shared" ref="AX8" ca="1" si="47">AW8-AX5+AX6+AX7+AX11</f>
        <v>#REF!</v>
      </c>
      <c r="AY8" s="32" t="e">
        <f t="shared" ref="AY8" ca="1" si="48">AX8-AY5+AY6+AY7+AY11</f>
        <v>#REF!</v>
      </c>
      <c r="AZ8" s="32" t="e">
        <f t="shared" ref="AZ8" ca="1" si="49">AY8-AZ5+AZ6+AZ7+AZ11</f>
        <v>#REF!</v>
      </c>
    </row>
    <row r="9" spans="1:52" x14ac:dyDescent="0.3">
      <c r="A9" s="47">
        <v>1</v>
      </c>
      <c r="B9" s="11" t="s">
        <v>26</v>
      </c>
      <c r="C9" s="6" t="s">
        <v>27</v>
      </c>
      <c r="D9" s="6" t="s">
        <v>28</v>
      </c>
      <c r="E9" s="6" t="s">
        <v>29</v>
      </c>
      <c r="F9" s="6" t="s">
        <v>30</v>
      </c>
      <c r="G9" s="6" t="s">
        <v>15</v>
      </c>
      <c r="H9" s="24">
        <f>SUM(L6:ZZ6)</f>
        <v>0</v>
      </c>
      <c r="I9" s="6"/>
      <c r="J9" s="6"/>
      <c r="K9" s="7" t="s">
        <v>50</v>
      </c>
      <c r="L9" s="31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</row>
    <row r="10" spans="1:52" x14ac:dyDescent="0.3">
      <c r="A10" s="47">
        <v>1</v>
      </c>
      <c r="B10" s="11" t="s">
        <v>26</v>
      </c>
      <c r="C10" s="6" t="s">
        <v>27</v>
      </c>
      <c r="D10" s="6" t="s">
        <v>28</v>
      </c>
      <c r="E10" s="6" t="s">
        <v>29</v>
      </c>
      <c r="F10" s="6" t="s">
        <v>30</v>
      </c>
      <c r="G10" s="6" t="s">
        <v>16</v>
      </c>
      <c r="H10" s="24">
        <f>SUM(L11:ZZ11)</f>
        <v>0</v>
      </c>
      <c r="I10" s="6"/>
      <c r="J10" s="6"/>
      <c r="K10" s="7" t="s">
        <v>51</v>
      </c>
      <c r="L10" s="3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</row>
    <row r="11" spans="1:52" x14ac:dyDescent="0.3">
      <c r="A11" s="47">
        <v>1</v>
      </c>
      <c r="B11" s="11" t="s">
        <v>26</v>
      </c>
      <c r="C11" s="6" t="s">
        <v>27</v>
      </c>
      <c r="D11" s="6" t="s">
        <v>28</v>
      </c>
      <c r="E11" s="6" t="s">
        <v>29</v>
      </c>
      <c r="F11" s="6" t="s">
        <v>30</v>
      </c>
      <c r="G11" s="6" t="s">
        <v>25</v>
      </c>
      <c r="H11" s="24">
        <f>SUM(L7:ZZ7)</f>
        <v>0</v>
      </c>
      <c r="I11" s="6"/>
      <c r="J11" s="6"/>
      <c r="K11" s="7" t="s">
        <v>52</v>
      </c>
      <c r="L11" s="31">
        <f>-IFERROR(GETPIVOTDATA("不良数量",#REF!,"日期格式调整",L$4,"零件序号运算",$A11),0)</f>
        <v>0</v>
      </c>
      <c r="M11" s="32">
        <f>-IFERROR(GETPIVOTDATA("不良数量",#REF!,"日期格式调整",M$4,"零件序号运算",$A11),0)</f>
        <v>0</v>
      </c>
      <c r="N11" s="32">
        <f>-IFERROR(GETPIVOTDATA("不良数量",#REF!,"日期格式调整",N$4,"零件序号运算",$A11),0)</f>
        <v>0</v>
      </c>
      <c r="O11" s="32">
        <f>-IFERROR(GETPIVOTDATA("不良数量",#REF!,"日期格式调整",O$4,"零件序号运算",$A11),0)</f>
        <v>0</v>
      </c>
      <c r="P11" s="32">
        <f>-IFERROR(GETPIVOTDATA("不良数量",#REF!,"日期格式调整",P$4,"零件序号运算",$A11),0)</f>
        <v>0</v>
      </c>
      <c r="Q11" s="32">
        <f>-IFERROR(GETPIVOTDATA("不良数量",#REF!,"日期格式调整",Q$4,"零件序号运算",$A11),0)</f>
        <v>0</v>
      </c>
      <c r="R11" s="32">
        <f>-IFERROR(GETPIVOTDATA("不良数量",#REF!,"日期格式调整",R$4,"零件序号运算",$A11),0)</f>
        <v>0</v>
      </c>
      <c r="S11" s="32">
        <f>-IFERROR(GETPIVOTDATA("不良数量",#REF!,"日期格式调整",S$4,"零件序号运算",$A11),0)</f>
        <v>0</v>
      </c>
      <c r="T11" s="32">
        <f>-IFERROR(GETPIVOTDATA("不良数量",#REF!,"日期格式调整",T$4,"零件序号运算",$A11),0)</f>
        <v>0</v>
      </c>
      <c r="U11" s="32">
        <f>-IFERROR(GETPIVOTDATA("不良数量",#REF!,"日期格式调整",U$4,"零件序号运算",$A11),0)</f>
        <v>0</v>
      </c>
      <c r="V11" s="32">
        <f>-IFERROR(GETPIVOTDATA("不良数量",#REF!,"日期格式调整",V$4,"零件序号运算",$A11),0)</f>
        <v>0</v>
      </c>
      <c r="W11" s="32">
        <f>-IFERROR(GETPIVOTDATA("不良数量",#REF!,"日期格式调整",W$4,"零件序号运算",$A11),0)</f>
        <v>0</v>
      </c>
      <c r="X11" s="32">
        <f>-IFERROR(GETPIVOTDATA("不良数量",#REF!,"日期格式调整",X$4,"零件序号运算",$A11),0)</f>
        <v>0</v>
      </c>
      <c r="Y11" s="32">
        <f>-IFERROR(GETPIVOTDATA("不良数量",#REF!,"日期格式调整",Y$4,"零件序号运算",$A11),0)</f>
        <v>0</v>
      </c>
      <c r="Z11" s="32">
        <f>-IFERROR(GETPIVOTDATA("不良数量",#REF!,"日期格式调整",Z$4,"零件序号运算",$A11),0)</f>
        <v>0</v>
      </c>
      <c r="AA11" s="32">
        <f>-IFERROR(GETPIVOTDATA("不良数量",#REF!,"日期格式调整",AA$4,"零件序号运算",$A11),0)</f>
        <v>0</v>
      </c>
      <c r="AB11" s="32">
        <f>-IFERROR(GETPIVOTDATA("不良数量",#REF!,"日期格式调整",AB$4,"零件序号运算",$A11),0)</f>
        <v>0</v>
      </c>
      <c r="AC11" s="32">
        <f>-IFERROR(GETPIVOTDATA("不良数量",#REF!,"日期格式调整",AC$4,"零件序号运算",$A11),0)</f>
        <v>0</v>
      </c>
      <c r="AD11" s="32">
        <f>-IFERROR(GETPIVOTDATA("不良数量",#REF!,"日期格式调整",AD$4,"零件序号运算",$A11),0)</f>
        <v>0</v>
      </c>
      <c r="AE11" s="32">
        <f>-IFERROR(GETPIVOTDATA("不良数量",#REF!,"日期格式调整",AE$4,"零件序号运算",$A11),0)</f>
        <v>0</v>
      </c>
      <c r="AF11" s="32">
        <f>-IFERROR(GETPIVOTDATA("不良数量",#REF!,"日期格式调整",AF$4,"零件序号运算",$A11),0)</f>
        <v>0</v>
      </c>
      <c r="AG11" s="32">
        <f>-IFERROR(GETPIVOTDATA("不良数量",#REF!,"日期格式调整",AG$4,"零件序号运算",$A11),0)</f>
        <v>0</v>
      </c>
      <c r="AH11" s="32">
        <f>-IFERROR(GETPIVOTDATA("不良数量",#REF!,"日期格式调整",AH$4,"零件序号运算",$A11),0)</f>
        <v>0</v>
      </c>
      <c r="AI11" s="32">
        <f>-IFERROR(GETPIVOTDATA("不良数量",#REF!,"日期格式调整",AI$4,"零件序号运算",$A11),0)</f>
        <v>0</v>
      </c>
      <c r="AJ11" s="32">
        <f>-IFERROR(GETPIVOTDATA("不良数量",#REF!,"日期格式调整",AJ$4,"零件序号运算",$A11),0)</f>
        <v>0</v>
      </c>
      <c r="AK11" s="32">
        <f>-IFERROR(GETPIVOTDATA("不良数量",#REF!,"日期格式调整",AK$4,"零件序号运算",$A11),0)</f>
        <v>0</v>
      </c>
      <c r="AL11" s="32">
        <f>-IFERROR(GETPIVOTDATA("不良数量",#REF!,"日期格式调整",AL$4,"零件序号运算",$A11),0)</f>
        <v>0</v>
      </c>
      <c r="AM11" s="32">
        <f>-IFERROR(GETPIVOTDATA("不良数量",#REF!,"日期格式调整",AM$4,"零件序号运算",$A11),0)</f>
        <v>0</v>
      </c>
      <c r="AN11" s="32">
        <f>-IFERROR(GETPIVOTDATA("不良数量",#REF!,"日期格式调整",AN$4,"零件序号运算",$A11),0)</f>
        <v>0</v>
      </c>
      <c r="AO11" s="32">
        <f>-IFERROR(GETPIVOTDATA("不良数量",#REF!,"日期格式调整",AO$4,"零件序号运算",$A11),0)</f>
        <v>0</v>
      </c>
      <c r="AP11" s="32">
        <f>-IFERROR(GETPIVOTDATA("不良数量",#REF!,"日期格式调整",AP$4,"零件序号运算",$A11),0)</f>
        <v>0</v>
      </c>
      <c r="AQ11" s="32">
        <f>-IFERROR(GETPIVOTDATA("不良数量",#REF!,"日期格式调整",AQ$4,"零件序号运算",$A11),0)</f>
        <v>0</v>
      </c>
      <c r="AR11" s="32">
        <f>-IFERROR(GETPIVOTDATA("不良数量",#REF!,"日期格式调整",AR$4,"零件序号运算",$A11),0)</f>
        <v>0</v>
      </c>
      <c r="AS11" s="32">
        <f>-IFERROR(GETPIVOTDATA("不良数量",#REF!,"日期格式调整",AS$4,"零件序号运算",$A11),0)</f>
        <v>0</v>
      </c>
      <c r="AT11" s="32">
        <f>-IFERROR(GETPIVOTDATA("不良数量",#REF!,"日期格式调整",AT$4,"零件序号运算",$A11),0)</f>
        <v>0</v>
      </c>
      <c r="AU11" s="32">
        <f>-IFERROR(GETPIVOTDATA("不良数量",#REF!,"日期格式调整",AU$4,"零件序号运算",$A11),0)</f>
        <v>0</v>
      </c>
      <c r="AV11" s="32">
        <f>-IFERROR(GETPIVOTDATA("不良数量",#REF!,"日期格式调整",AV$4,"零件序号运算",$A11),0)</f>
        <v>0</v>
      </c>
      <c r="AW11" s="32">
        <f>-IFERROR(GETPIVOTDATA("不良数量",#REF!,"日期格式调整",AW$4,"零件序号运算",$A11),0)</f>
        <v>0</v>
      </c>
      <c r="AX11" s="32">
        <f>-IFERROR(GETPIVOTDATA("不良数量",#REF!,"日期格式调整",AX$4,"零件序号运算",$A11),0)</f>
        <v>0</v>
      </c>
      <c r="AY11" s="32">
        <f>-IFERROR(GETPIVOTDATA("不良数量",#REF!,"日期格式调整",AY$4,"零件序号运算",$A11),0)</f>
        <v>0</v>
      </c>
      <c r="AZ11" s="32">
        <f>-IFERROR(GETPIVOTDATA("不良数量",#REF!,"日期格式调整",AZ$4,"零件序号运算",$A11),0)</f>
        <v>0</v>
      </c>
    </row>
    <row r="12" spans="1:52" x14ac:dyDescent="0.3">
      <c r="A12" s="47">
        <v>1</v>
      </c>
      <c r="B12" s="11" t="s">
        <v>26</v>
      </c>
      <c r="C12" s="6" t="s">
        <v>27</v>
      </c>
      <c r="D12" s="6" t="s">
        <v>28</v>
      </c>
      <c r="E12" s="6" t="s">
        <v>29</v>
      </c>
      <c r="F12" s="6" t="s">
        <v>30</v>
      </c>
      <c r="G12" s="6" t="s">
        <v>23</v>
      </c>
      <c r="H12" s="25"/>
      <c r="I12" s="6"/>
      <c r="J12" s="6"/>
      <c r="K12" s="7" t="s">
        <v>53</v>
      </c>
      <c r="L12" s="31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</row>
    <row r="13" spans="1:52" ht="17.25" thickBot="1" x14ac:dyDescent="0.35">
      <c r="A13" s="48">
        <v>1</v>
      </c>
      <c r="B13" s="12" t="s">
        <v>26</v>
      </c>
      <c r="C13" s="8" t="s">
        <v>27</v>
      </c>
      <c r="D13" s="8" t="s">
        <v>28</v>
      </c>
      <c r="E13" s="8" t="s">
        <v>29</v>
      </c>
      <c r="F13" s="8" t="s">
        <v>30</v>
      </c>
      <c r="G13" s="22" t="s">
        <v>24</v>
      </c>
      <c r="H13" s="26"/>
      <c r="I13" s="8"/>
      <c r="J13" s="8"/>
      <c r="K13" s="9" t="s">
        <v>54</v>
      </c>
      <c r="L13" s="33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</row>
    <row r="14" spans="1:52" x14ac:dyDescent="0.3">
      <c r="A14" s="46">
        <f>A13+1</f>
        <v>2</v>
      </c>
      <c r="B14" s="10" t="e">
        <f>VLOOKUP($A14,#REF!,2,0)</f>
        <v>#REF!</v>
      </c>
      <c r="C14" s="4" t="e">
        <f>VLOOKUP($A14,#REF!,3,0)</f>
        <v>#REF!</v>
      </c>
      <c r="D14" s="4" t="e">
        <f>VLOOKUP($A14,#REF!,4,0)</f>
        <v>#REF!</v>
      </c>
      <c r="E14" s="4" t="e">
        <f>VLOOKUP($A14,#REF!,5,0)</f>
        <v>#REF!</v>
      </c>
      <c r="F14" s="4" t="e">
        <f>VLOOKUP($A14,#REF!,6,0)</f>
        <v>#REF!</v>
      </c>
      <c r="G14" s="5" t="s">
        <v>11</v>
      </c>
      <c r="H14" s="23" t="e">
        <f>VLOOKUP(A:A,#REF!,15,0)</f>
        <v>#REF!</v>
      </c>
      <c r="I14" s="4" t="s">
        <v>22</v>
      </c>
      <c r="J14" s="4">
        <v>0</v>
      </c>
      <c r="K14" s="21" t="s">
        <v>46</v>
      </c>
      <c r="L14" s="29">
        <f ca="1">IFERROR(SUM(OFFSET(OFFSET(#REF!,3,MATCH($A14,#REF!,0)-1,1,1),OFFSET(#REF!,MATCH($A14,#REF!,0),2,1,1),0,#REF!)),0)</f>
        <v>0</v>
      </c>
      <c r="M14" s="41">
        <f ca="1">IFERROR(SUM(OFFSET(OFFSET(#REF!,3,MATCH($A14,#REF!,0)-1,1,1),OFFSET(#REF!,MATCH($A14,#REF!,0),2,1,1),0,#REF!+J14)),0)</f>
        <v>0</v>
      </c>
      <c r="N14" s="30">
        <f ca="1">IFERROR(SUM(OFFSET(OFFSET(#REF!,3,MATCH($A14,#REF!,0)-1,1,1),OFFSET(#REF!,MATCH($A14,#REF!,0),2,1,1),0,#REF!)),0)</f>
        <v>0</v>
      </c>
      <c r="O14" s="30">
        <f ca="1">IFERROR(SUM(OFFSET(OFFSET(#REF!,3,MATCH($A14,#REF!,0)-1,1,1),OFFSET(#REF!,MATCH($A14,#REF!,0),2,1,1),0,#REF!)),0)</f>
        <v>0</v>
      </c>
      <c r="P14" s="30">
        <f ca="1">IFERROR(SUM(OFFSET(OFFSET(#REF!,3,MATCH($A14,#REF!,0)-1,1,1),OFFSET(#REF!,MATCH($A14,#REF!,0),2,1,1),0,#REF!)),0)</f>
        <v>0</v>
      </c>
      <c r="Q14" s="30">
        <f ca="1">IFERROR(SUM(OFFSET(OFFSET(#REF!,3,MATCH($A14,#REF!,0)-1,1,1),OFFSET(#REF!,MATCH($A14,#REF!,0),2,1,1),0,#REF!)),0)</f>
        <v>0</v>
      </c>
      <c r="R14" s="30">
        <f ca="1">IFERROR(SUM(OFFSET(OFFSET(#REF!,3,MATCH($A14,#REF!,0)-1,1,1),OFFSET(#REF!,MATCH($A14,#REF!,0),2,1,1),0,#REF!)),0)</f>
        <v>0</v>
      </c>
      <c r="S14" s="30">
        <f ca="1">IFERROR(SUM(OFFSET(OFFSET(#REF!,3,MATCH($A14,#REF!,0)-1,1,1),OFFSET(#REF!,MATCH($A14,#REF!,0),2,1,1),0,#REF!)),0)</f>
        <v>0</v>
      </c>
      <c r="T14" s="30">
        <f ca="1">IFERROR(SUM(OFFSET(OFFSET(#REF!,3,MATCH($A14,#REF!,0)-1,1,1),OFFSET(#REF!,MATCH($A14,#REF!,0),2,1,1),0,#REF!)),0)</f>
        <v>0</v>
      </c>
      <c r="U14" s="30">
        <f ca="1">IFERROR(SUM(OFFSET(OFFSET(#REF!,3,MATCH($A14,#REF!,0)-1,1,1),OFFSET(#REF!,MATCH($A14,#REF!,0),2,1,1),0,#REF!)),0)</f>
        <v>0</v>
      </c>
      <c r="V14" s="30">
        <f ca="1">IFERROR(SUM(OFFSET(OFFSET(#REF!,3,MATCH($A14,#REF!,0)-1,1,1),OFFSET(#REF!,MATCH($A14,#REF!,0),2,1,1),0,#REF!)),0)</f>
        <v>0</v>
      </c>
      <c r="W14" s="30">
        <f ca="1">IFERROR(SUM(OFFSET(OFFSET(#REF!,3,MATCH($A14,#REF!,0)-1,1,1),OFFSET(#REF!,MATCH($A14,#REF!,0),2,1,1),0,#REF!)),0)</f>
        <v>0</v>
      </c>
      <c r="X14" s="30">
        <f ca="1">IFERROR(SUM(OFFSET(OFFSET(#REF!,3,MATCH($A14,#REF!,0)-1,1,1),OFFSET(#REF!,MATCH($A14,#REF!,0),2,1,1),0,#REF!)),0)</f>
        <v>0</v>
      </c>
      <c r="Y14" s="30">
        <f ca="1">IFERROR(SUM(OFFSET(OFFSET(#REF!,3,MATCH($A14,#REF!,0)-1,1,1),OFFSET(#REF!,MATCH($A14,#REF!,0),2,1,1),0,#REF!)),0)</f>
        <v>0</v>
      </c>
      <c r="Z14" s="30">
        <f ca="1">IFERROR(SUM(OFFSET(OFFSET(#REF!,3,MATCH($A14,#REF!,0)-1,1,1),OFFSET(#REF!,MATCH($A14,#REF!,0),2,1,1),0,#REF!)),0)</f>
        <v>0</v>
      </c>
      <c r="AA14" s="30">
        <f ca="1">IFERROR(SUM(OFFSET(OFFSET(#REF!,3,MATCH($A14,#REF!,0)-1,1,1),OFFSET(#REF!,MATCH($A14,#REF!,0),2,1,1),0,#REF!)),0)</f>
        <v>0</v>
      </c>
      <c r="AB14" s="30">
        <f ca="1">IFERROR(SUM(OFFSET(OFFSET(#REF!,3,MATCH($A14,#REF!,0)-1,1,1),OFFSET(#REF!,MATCH($A14,#REF!,0),2,1,1),0,#REF!)),0)</f>
        <v>0</v>
      </c>
      <c r="AC14" s="30">
        <f ca="1">IFERROR(SUM(OFFSET(OFFSET(#REF!,3,MATCH($A14,#REF!,0)-1,1,1),OFFSET(#REF!,MATCH($A14,#REF!,0),2,1,1),0,#REF!)),0)</f>
        <v>0</v>
      </c>
      <c r="AD14" s="30">
        <f ca="1">IFERROR(SUM(OFFSET(OFFSET(#REF!,3,MATCH($A14,#REF!,0)-1,1,1),OFFSET(#REF!,MATCH($A14,#REF!,0),2,1,1),0,#REF!)),0)</f>
        <v>0</v>
      </c>
      <c r="AE14" s="30">
        <f ca="1">IFERROR(SUM(OFFSET(OFFSET(#REF!,3,MATCH($A14,#REF!,0)-1,1,1),OFFSET(#REF!,MATCH($A14,#REF!,0),2,1,1),0,#REF!)),0)</f>
        <v>0</v>
      </c>
      <c r="AF14" s="30">
        <f ca="1">IFERROR(SUM(OFFSET(OFFSET(#REF!,3,MATCH($A14,#REF!,0)-1,1,1),OFFSET(#REF!,MATCH($A14,#REF!,0),2,1,1),0,#REF!)),0)</f>
        <v>0</v>
      </c>
      <c r="AG14" s="30">
        <f ca="1">IFERROR(SUM(OFFSET(OFFSET(#REF!,3,MATCH($A14,#REF!,0)-1,1,1),OFFSET(#REF!,MATCH($A14,#REF!,0),2,1,1),0,#REF!)),0)</f>
        <v>0</v>
      </c>
      <c r="AH14" s="30">
        <f ca="1">IFERROR(SUM(OFFSET(OFFSET(#REF!,3,MATCH($A14,#REF!,0)-1,1,1),OFFSET(#REF!,MATCH($A14,#REF!,0),2,1,1),0,#REF!)),0)</f>
        <v>0</v>
      </c>
      <c r="AI14" s="30">
        <f ca="1">IFERROR(SUM(OFFSET(OFFSET(#REF!,3,MATCH($A14,#REF!,0)-1,1,1),OFFSET(#REF!,MATCH($A14,#REF!,0),2,1,1),0,#REF!)),0)</f>
        <v>0</v>
      </c>
      <c r="AJ14" s="30">
        <f ca="1">IFERROR(SUM(OFFSET(OFFSET(#REF!,3,MATCH($A14,#REF!,0)-1,1,1),OFFSET(#REF!,MATCH($A14,#REF!,0),2,1,1),0,#REF!)),0)</f>
        <v>0</v>
      </c>
      <c r="AK14" s="30">
        <f ca="1">IFERROR(SUM(OFFSET(OFFSET(#REF!,3,MATCH($A14,#REF!,0)-1,1,1),OFFSET(#REF!,MATCH($A14,#REF!,0),2,1,1),0,#REF!)),0)</f>
        <v>0</v>
      </c>
      <c r="AL14" s="30">
        <f ca="1">IFERROR(SUM(OFFSET(OFFSET(#REF!,3,MATCH($A14,#REF!,0)-1,1,1),OFFSET(#REF!,MATCH($A14,#REF!,0),2,1,1),0,#REF!)),0)</f>
        <v>0</v>
      </c>
      <c r="AM14" s="30">
        <f ca="1">IFERROR(SUM(OFFSET(OFFSET(#REF!,3,MATCH($A14,#REF!,0)-1,1,1),OFFSET(#REF!,MATCH($A14,#REF!,0),2,1,1),0,#REF!)),0)</f>
        <v>0</v>
      </c>
      <c r="AN14" s="30">
        <f ca="1">IFERROR(SUM(OFFSET(OFFSET(#REF!,3,MATCH($A14,#REF!,0)-1,1,1),OFFSET(#REF!,MATCH($A14,#REF!,0),2,1,1),0,#REF!)),0)</f>
        <v>0</v>
      </c>
      <c r="AO14" s="30">
        <f ca="1">IFERROR(SUM(OFFSET(OFFSET(#REF!,3,MATCH($A14,#REF!,0)-1,1,1),OFFSET(#REF!,MATCH($A14,#REF!,0),2,1,1),0,#REF!)),0)</f>
        <v>0</v>
      </c>
      <c r="AP14" s="30">
        <f ca="1">IFERROR(SUM(OFFSET(OFFSET(#REF!,3,MATCH($A14,#REF!,0)-1,1,1),OFFSET(#REF!,MATCH($A14,#REF!,0),2,1,1),0,#REF!)),0)</f>
        <v>0</v>
      </c>
      <c r="AQ14" s="30">
        <f ca="1">IFERROR(SUM(OFFSET(OFFSET(#REF!,3,MATCH($A14,#REF!,0)-1,1,1),OFFSET(#REF!,MATCH($A14,#REF!,0),2,1,1),0,#REF!)),0)</f>
        <v>0</v>
      </c>
      <c r="AR14" s="30">
        <f ca="1">IFERROR(SUM(OFFSET(OFFSET(#REF!,3,MATCH($A14,#REF!,0)-1,1,1),OFFSET(#REF!,MATCH($A14,#REF!,0),2,1,1),0,#REF!)),0)</f>
        <v>0</v>
      </c>
      <c r="AS14" s="30">
        <f ca="1">IFERROR(SUM(OFFSET(OFFSET(#REF!,3,MATCH($A14,#REF!,0)-1,1,1),OFFSET(#REF!,MATCH($A14,#REF!,0),2,1,1),0,#REF!)),0)</f>
        <v>0</v>
      </c>
      <c r="AT14" s="30">
        <f ca="1">IFERROR(SUM(OFFSET(OFFSET(#REF!,3,MATCH($A14,#REF!,0)-1,1,1),OFFSET(#REF!,MATCH($A14,#REF!,0),2,1,1),0,#REF!)),0)</f>
        <v>0</v>
      </c>
      <c r="AU14" s="30">
        <f ca="1">IFERROR(SUM(OFFSET(OFFSET(#REF!,3,MATCH($A14,#REF!,0)-1,1,1),OFFSET(#REF!,MATCH($A14,#REF!,0),2,1,1),0,#REF!)),0)</f>
        <v>0</v>
      </c>
      <c r="AV14" s="30">
        <f ca="1">IFERROR(SUM(OFFSET(OFFSET(#REF!,3,MATCH($A14,#REF!,0)-1,1,1),OFFSET(#REF!,MATCH($A14,#REF!,0),2,1,1),0,#REF!)),0)</f>
        <v>0</v>
      </c>
      <c r="AW14" s="30">
        <f ca="1">IFERROR(SUM(OFFSET(OFFSET(#REF!,3,MATCH($A14,#REF!,0)-1,1,1),OFFSET(#REF!,MATCH($A14,#REF!,0),2,1,1),0,#REF!)),0)</f>
        <v>0</v>
      </c>
      <c r="AX14" s="30">
        <f ca="1">IFERROR(SUM(OFFSET(OFFSET(#REF!,3,MATCH($A14,#REF!,0)-1,1,1),OFFSET(#REF!,MATCH($A14,#REF!,0),2,1,1),0,#REF!)),0)</f>
        <v>0</v>
      </c>
      <c r="AY14" s="30">
        <f ca="1">IFERROR(SUM(OFFSET(OFFSET(#REF!,3,MATCH($A14,#REF!,0)-1,1,1),OFFSET(#REF!,MATCH($A14,#REF!,0),2,1,1),0,#REF!)),0)</f>
        <v>0</v>
      </c>
      <c r="AZ14" s="30">
        <f ca="1">IFERROR(SUM(OFFSET(OFFSET(#REF!,3,MATCH($A14,#REF!,0)-1,1,1),OFFSET(#REF!,MATCH($A14,#REF!,0),2,1,1),0,#REF!)),0)</f>
        <v>0</v>
      </c>
    </row>
    <row r="15" spans="1:52" x14ac:dyDescent="0.3">
      <c r="A15" s="47">
        <f>A14</f>
        <v>2</v>
      </c>
      <c r="B15" s="11" t="s">
        <v>26</v>
      </c>
      <c r="C15" s="6" t="s">
        <v>27</v>
      </c>
      <c r="D15" s="6" t="s">
        <v>31</v>
      </c>
      <c r="E15" s="6" t="s">
        <v>32</v>
      </c>
      <c r="F15" s="6" t="s">
        <v>33</v>
      </c>
      <c r="G15" s="6" t="s">
        <v>12</v>
      </c>
      <c r="H15" s="24"/>
      <c r="I15" s="6"/>
      <c r="J15" s="6"/>
      <c r="K15" s="7" t="s">
        <v>47</v>
      </c>
      <c r="L15" s="31">
        <f>IFERROR(GETPIVOTDATA("本次实收数量",#REF!,"收货日期格式调整",L$4,"零件序号运算",$A15),0)</f>
        <v>0</v>
      </c>
      <c r="M15" s="32">
        <f>IFERROR(GETPIVOTDATA("本次实收数量",#REF!,"收货日期格式调整",M$4,"零件序号运算",$A15),0)</f>
        <v>0</v>
      </c>
      <c r="N15" s="32">
        <f>IFERROR(GETPIVOTDATA("本次实收数量",#REF!,"收货日期格式调整",N$4,"零件序号运算",$A15),0)</f>
        <v>0</v>
      </c>
      <c r="O15" s="32">
        <f>IFERROR(GETPIVOTDATA("本次实收数量",#REF!,"收货日期格式调整",O$4,"零件序号运算",$A15),0)</f>
        <v>0</v>
      </c>
      <c r="P15" s="32">
        <f>IFERROR(GETPIVOTDATA("本次实收数量",#REF!,"收货日期格式调整",P$4,"零件序号运算",$A15),0)</f>
        <v>0</v>
      </c>
      <c r="Q15" s="32">
        <f>IFERROR(GETPIVOTDATA("本次实收数量",#REF!,"收货日期格式调整",Q$4,"零件序号运算",$A15),0)</f>
        <v>0</v>
      </c>
      <c r="R15" s="32">
        <f>IFERROR(GETPIVOTDATA("本次实收数量",#REF!,"收货日期格式调整",R$4,"零件序号运算",$A15),0)</f>
        <v>0</v>
      </c>
      <c r="S15" s="32">
        <f>IFERROR(GETPIVOTDATA("本次实收数量",#REF!,"收货日期格式调整",S$4,"零件序号运算",$A15),0)</f>
        <v>0</v>
      </c>
      <c r="T15" s="32">
        <f>IFERROR(GETPIVOTDATA("本次实收数量",#REF!,"收货日期格式调整",T$4,"零件序号运算",$A15),0)</f>
        <v>0</v>
      </c>
      <c r="U15" s="32">
        <f>IFERROR(GETPIVOTDATA("本次实收数量",#REF!,"收货日期格式调整",U$4,"零件序号运算",$A15),0)</f>
        <v>0</v>
      </c>
      <c r="V15" s="32">
        <f>IFERROR(GETPIVOTDATA("本次实收数量",#REF!,"收货日期格式调整",V$4,"零件序号运算",$A15),0)</f>
        <v>0</v>
      </c>
      <c r="W15" s="32">
        <f>IFERROR(GETPIVOTDATA("本次实收数量",#REF!,"收货日期格式调整",W$4,"零件序号运算",$A15),0)</f>
        <v>0</v>
      </c>
      <c r="X15" s="32">
        <f>IFERROR(GETPIVOTDATA("本次实收数量",#REF!,"收货日期格式调整",X$4,"零件序号运算",$A15),0)</f>
        <v>0</v>
      </c>
      <c r="Y15" s="32">
        <f>IFERROR(GETPIVOTDATA("本次实收数量",#REF!,"收货日期格式调整",Y$4,"零件序号运算",$A15),0)</f>
        <v>0</v>
      </c>
      <c r="Z15" s="32">
        <f>IFERROR(GETPIVOTDATA("本次实收数量",#REF!,"收货日期格式调整",Z$4,"零件序号运算",$A15),0)</f>
        <v>0</v>
      </c>
      <c r="AA15" s="32">
        <f>IFERROR(GETPIVOTDATA("本次实收数量",#REF!,"收货日期格式调整",AA$4,"零件序号运算",$A15),0)</f>
        <v>0</v>
      </c>
      <c r="AB15" s="32">
        <f>IFERROR(GETPIVOTDATA("本次实收数量",#REF!,"收货日期格式调整",AB$4,"零件序号运算",$A15),0)</f>
        <v>0</v>
      </c>
      <c r="AC15" s="32">
        <f>IFERROR(GETPIVOTDATA("本次实收数量",#REF!,"收货日期格式调整",AC$4,"零件序号运算",$A15),0)</f>
        <v>0</v>
      </c>
      <c r="AD15" s="32">
        <f>IFERROR(GETPIVOTDATA("本次实收数量",#REF!,"收货日期格式调整",AD$4,"零件序号运算",$A15),0)</f>
        <v>0</v>
      </c>
      <c r="AE15" s="32">
        <f>IFERROR(GETPIVOTDATA("本次实收数量",#REF!,"收货日期格式调整",AE$4,"零件序号运算",$A15),0)</f>
        <v>0</v>
      </c>
      <c r="AF15" s="32">
        <f>IFERROR(GETPIVOTDATA("本次实收数量",#REF!,"收货日期格式调整",AF$4,"零件序号运算",$A15),0)</f>
        <v>0</v>
      </c>
      <c r="AG15" s="32">
        <f>IFERROR(GETPIVOTDATA("本次实收数量",#REF!,"收货日期格式调整",AG$4,"零件序号运算",$A15),0)</f>
        <v>0</v>
      </c>
      <c r="AH15" s="32">
        <f>IFERROR(GETPIVOTDATA("本次实收数量",#REF!,"收货日期格式调整",AH$4,"零件序号运算",$A15),0)</f>
        <v>0</v>
      </c>
      <c r="AI15" s="32">
        <f>IFERROR(GETPIVOTDATA("本次实收数量",#REF!,"收货日期格式调整",AI$4,"零件序号运算",$A15),0)</f>
        <v>0</v>
      </c>
      <c r="AJ15" s="32">
        <f>IFERROR(GETPIVOTDATA("本次实收数量",#REF!,"收货日期格式调整",AJ$4,"零件序号运算",$A15),0)</f>
        <v>0</v>
      </c>
      <c r="AK15" s="32">
        <f>IFERROR(GETPIVOTDATA("本次实收数量",#REF!,"收货日期格式调整",AK$4,"零件序号运算",$A15),0)</f>
        <v>0</v>
      </c>
      <c r="AL15" s="32">
        <f>IFERROR(GETPIVOTDATA("本次实收数量",#REF!,"收货日期格式调整",AL$4,"零件序号运算",$A15),0)</f>
        <v>0</v>
      </c>
      <c r="AM15" s="32">
        <f>IFERROR(GETPIVOTDATA("本次实收数量",#REF!,"收货日期格式调整",AM$4,"零件序号运算",$A15),0)</f>
        <v>0</v>
      </c>
      <c r="AN15" s="32">
        <f>IFERROR(GETPIVOTDATA("本次实收数量",#REF!,"收货日期格式调整",AN$4,"零件序号运算",$A15),0)</f>
        <v>0</v>
      </c>
      <c r="AO15" s="32">
        <f>IFERROR(GETPIVOTDATA("本次实收数量",#REF!,"收货日期格式调整",AO$4,"零件序号运算",$A15),0)</f>
        <v>0</v>
      </c>
      <c r="AP15" s="32">
        <f>IFERROR(GETPIVOTDATA("本次实收数量",#REF!,"收货日期格式调整",AP$4,"零件序号运算",$A15),0)</f>
        <v>0</v>
      </c>
      <c r="AQ15" s="32">
        <f>IFERROR(GETPIVOTDATA("本次实收数量",#REF!,"收货日期格式调整",AQ$4,"零件序号运算",$A15),0)</f>
        <v>0</v>
      </c>
      <c r="AR15" s="32">
        <f>IFERROR(GETPIVOTDATA("本次实收数量",#REF!,"收货日期格式调整",AR$4,"零件序号运算",$A15),0)</f>
        <v>0</v>
      </c>
      <c r="AS15" s="32">
        <f>IFERROR(GETPIVOTDATA("本次实收数量",#REF!,"收货日期格式调整",AS$4,"零件序号运算",$A15),0)</f>
        <v>0</v>
      </c>
      <c r="AT15" s="32">
        <f>IFERROR(GETPIVOTDATA("本次实收数量",#REF!,"收货日期格式调整",AT$4,"零件序号运算",$A15),0)</f>
        <v>0</v>
      </c>
      <c r="AU15" s="32">
        <f>IFERROR(GETPIVOTDATA("本次实收数量",#REF!,"收货日期格式调整",AU$4,"零件序号运算",$A15),0)</f>
        <v>0</v>
      </c>
      <c r="AV15" s="32">
        <f>IFERROR(GETPIVOTDATA("本次实收数量",#REF!,"收货日期格式调整",AV$4,"零件序号运算",$A15),0)</f>
        <v>0</v>
      </c>
      <c r="AW15" s="32">
        <f>IFERROR(GETPIVOTDATA("本次实收数量",#REF!,"收货日期格式调整",AW$4,"零件序号运算",$A15),0)</f>
        <v>0</v>
      </c>
      <c r="AX15" s="32">
        <f>IFERROR(GETPIVOTDATA("本次实收数量",#REF!,"收货日期格式调整",AX$4,"零件序号运算",$A15),0)</f>
        <v>0</v>
      </c>
      <c r="AY15" s="32">
        <f>IFERROR(GETPIVOTDATA("本次实收数量",#REF!,"收货日期格式调整",AY$4,"零件序号运算",$A15),0)</f>
        <v>0</v>
      </c>
      <c r="AZ15" s="32">
        <f>IFERROR(GETPIVOTDATA("本次实收数量",#REF!,"收货日期格式调整",AZ$4,"零件序号运算",$A15),0)</f>
        <v>0</v>
      </c>
    </row>
    <row r="16" spans="1:52" x14ac:dyDescent="0.3">
      <c r="A16" s="47">
        <f t="shared" ref="A16:A22" si="50">A15</f>
        <v>2</v>
      </c>
      <c r="B16" s="11" t="s">
        <v>26</v>
      </c>
      <c r="C16" s="6" t="s">
        <v>27</v>
      </c>
      <c r="D16" s="6" t="s">
        <v>31</v>
      </c>
      <c r="E16" s="6" t="s">
        <v>32</v>
      </c>
      <c r="F16" s="6" t="s">
        <v>33</v>
      </c>
      <c r="G16" s="15" t="s">
        <v>13</v>
      </c>
      <c r="H16" s="25"/>
      <c r="I16" s="6"/>
      <c r="J16" s="6"/>
      <c r="K16" s="7" t="s">
        <v>48</v>
      </c>
      <c r="L16" s="31">
        <f>IFERROR(GETPIVOTDATA("调整数量",#REF!,"日期运算",L$4,"零件序号运算",$A16),0)</f>
        <v>0</v>
      </c>
      <c r="M16" s="32">
        <f>IFERROR(GETPIVOTDATA("调整数量",#REF!,"日期运算",M$4,"零件序号运算",$A16),0)</f>
        <v>0</v>
      </c>
      <c r="N16" s="32">
        <f>IFERROR(GETPIVOTDATA("调整数量",#REF!,"日期运算",N$4,"零件序号运算",$A16),0)</f>
        <v>0</v>
      </c>
      <c r="O16" s="32">
        <f>IFERROR(GETPIVOTDATA("调整数量",#REF!,"日期运算",O$4,"零件序号运算",$A16),0)</f>
        <v>0</v>
      </c>
      <c r="P16" s="32">
        <f>IFERROR(GETPIVOTDATA("调整数量",#REF!,"日期运算",P$4,"零件序号运算",$A16),0)</f>
        <v>0</v>
      </c>
      <c r="Q16" s="32">
        <f>IFERROR(GETPIVOTDATA("调整数量",#REF!,"日期运算",Q$4,"零件序号运算",$A16),0)</f>
        <v>0</v>
      </c>
      <c r="R16" s="32">
        <f>IFERROR(GETPIVOTDATA("调整数量",#REF!,"日期运算",R$4,"零件序号运算",$A16),0)</f>
        <v>0</v>
      </c>
      <c r="S16" s="32">
        <f>IFERROR(GETPIVOTDATA("调整数量",#REF!,"日期运算",S$4,"零件序号运算",$A16),0)</f>
        <v>0</v>
      </c>
      <c r="T16" s="32">
        <f>IFERROR(GETPIVOTDATA("调整数量",#REF!,"日期运算",T$4,"零件序号运算",$A16),0)</f>
        <v>0</v>
      </c>
      <c r="U16" s="32">
        <f>IFERROR(GETPIVOTDATA("调整数量",#REF!,"日期运算",U$4,"零件序号运算",$A16),0)</f>
        <v>0</v>
      </c>
      <c r="V16" s="32">
        <f>IFERROR(GETPIVOTDATA("调整数量",#REF!,"日期运算",V$4,"零件序号运算",$A16),0)</f>
        <v>0</v>
      </c>
      <c r="W16" s="32">
        <f>IFERROR(GETPIVOTDATA("调整数量",#REF!,"日期运算",W$4,"零件序号运算",$A16),0)</f>
        <v>0</v>
      </c>
      <c r="X16" s="32">
        <f>IFERROR(GETPIVOTDATA("调整数量",#REF!,"日期运算",X$4,"零件序号运算",$A16),0)</f>
        <v>0</v>
      </c>
      <c r="Y16" s="32">
        <f>IFERROR(GETPIVOTDATA("调整数量",#REF!,"日期运算",Y$4,"零件序号运算",$A16),0)</f>
        <v>0</v>
      </c>
      <c r="Z16" s="32">
        <f>IFERROR(GETPIVOTDATA("调整数量",#REF!,"日期运算",Z$4,"零件序号运算",$A16),0)</f>
        <v>0</v>
      </c>
      <c r="AA16" s="32">
        <f>IFERROR(GETPIVOTDATA("调整数量",#REF!,"日期运算",AA$4,"零件序号运算",$A16),0)</f>
        <v>0</v>
      </c>
      <c r="AB16" s="32">
        <f>IFERROR(GETPIVOTDATA("调整数量",#REF!,"日期运算",AB$4,"零件序号运算",$A16),0)</f>
        <v>0</v>
      </c>
      <c r="AC16" s="32">
        <f>IFERROR(GETPIVOTDATA("调整数量",#REF!,"日期运算",AC$4,"零件序号运算",$A16),0)</f>
        <v>0</v>
      </c>
      <c r="AD16" s="32">
        <f>IFERROR(GETPIVOTDATA("调整数量",#REF!,"日期运算",AD$4,"零件序号运算",$A16),0)</f>
        <v>0</v>
      </c>
      <c r="AE16" s="32">
        <f>IFERROR(GETPIVOTDATA("调整数量",#REF!,"日期运算",AE$4,"零件序号运算",$A16),0)</f>
        <v>0</v>
      </c>
      <c r="AF16" s="32">
        <f>IFERROR(GETPIVOTDATA("调整数量",#REF!,"日期运算",AF$4,"零件序号运算",$A16),0)</f>
        <v>0</v>
      </c>
      <c r="AG16" s="32">
        <f>IFERROR(GETPIVOTDATA("调整数量",#REF!,"日期运算",AG$4,"零件序号运算",$A16),0)</f>
        <v>0</v>
      </c>
      <c r="AH16" s="32">
        <f>IFERROR(GETPIVOTDATA("调整数量",#REF!,"日期运算",AH$4,"零件序号运算",$A16),0)</f>
        <v>0</v>
      </c>
      <c r="AI16" s="32">
        <f>IFERROR(GETPIVOTDATA("调整数量",#REF!,"日期运算",AI$4,"零件序号运算",$A16),0)</f>
        <v>0</v>
      </c>
      <c r="AJ16" s="32">
        <f>IFERROR(GETPIVOTDATA("调整数量",#REF!,"日期运算",AJ$4,"零件序号运算",$A16),0)</f>
        <v>0</v>
      </c>
      <c r="AK16" s="32">
        <f>IFERROR(GETPIVOTDATA("调整数量",#REF!,"日期运算",AK$4,"零件序号运算",$A16),0)</f>
        <v>0</v>
      </c>
      <c r="AL16" s="32">
        <f>IFERROR(GETPIVOTDATA("调整数量",#REF!,"日期运算",AL$4,"零件序号运算",$A16),0)</f>
        <v>0</v>
      </c>
      <c r="AM16" s="32">
        <f>IFERROR(GETPIVOTDATA("调整数量",#REF!,"日期运算",AM$4,"零件序号运算",$A16),0)</f>
        <v>0</v>
      </c>
      <c r="AN16" s="32">
        <f>IFERROR(GETPIVOTDATA("调整数量",#REF!,"日期运算",AN$4,"零件序号运算",$A16),0)</f>
        <v>0</v>
      </c>
      <c r="AO16" s="32">
        <f>IFERROR(GETPIVOTDATA("调整数量",#REF!,"日期运算",AO$4,"零件序号运算",$A16),0)</f>
        <v>0</v>
      </c>
      <c r="AP16" s="32">
        <f>IFERROR(GETPIVOTDATA("调整数量",#REF!,"日期运算",AP$4,"零件序号运算",$A16),0)</f>
        <v>0</v>
      </c>
      <c r="AQ16" s="32">
        <f>IFERROR(GETPIVOTDATA("调整数量",#REF!,"日期运算",AQ$4,"零件序号运算",$A16),0)</f>
        <v>0</v>
      </c>
      <c r="AR16" s="32">
        <f>IFERROR(GETPIVOTDATA("调整数量",#REF!,"日期运算",AR$4,"零件序号运算",$A16),0)</f>
        <v>0</v>
      </c>
      <c r="AS16" s="32">
        <f>IFERROR(GETPIVOTDATA("调整数量",#REF!,"日期运算",AS$4,"零件序号运算",$A16),0)</f>
        <v>0</v>
      </c>
      <c r="AT16" s="32">
        <f>IFERROR(GETPIVOTDATA("调整数量",#REF!,"日期运算",AT$4,"零件序号运算",$A16),0)</f>
        <v>0</v>
      </c>
      <c r="AU16" s="32">
        <f>IFERROR(GETPIVOTDATA("调整数量",#REF!,"日期运算",AU$4,"零件序号运算",$A16),0)</f>
        <v>0</v>
      </c>
      <c r="AV16" s="32">
        <f>IFERROR(GETPIVOTDATA("调整数量",#REF!,"日期运算",AV$4,"零件序号运算",$A16),0)</f>
        <v>0</v>
      </c>
      <c r="AW16" s="32">
        <f>IFERROR(GETPIVOTDATA("调整数量",#REF!,"日期运算",AW$4,"零件序号运算",$A16),0)</f>
        <v>0</v>
      </c>
      <c r="AX16" s="32">
        <f>IFERROR(GETPIVOTDATA("调整数量",#REF!,"日期运算",AX$4,"零件序号运算",$A16),0)</f>
        <v>0</v>
      </c>
      <c r="AY16" s="32">
        <f>IFERROR(GETPIVOTDATA("调整数量",#REF!,"日期运算",AY$4,"零件序号运算",$A16),0)</f>
        <v>0</v>
      </c>
      <c r="AZ16" s="32">
        <f>IFERROR(GETPIVOTDATA("调整数量",#REF!,"日期运算",AZ$4,"零件序号运算",$A16),0)</f>
        <v>0</v>
      </c>
    </row>
    <row r="17" spans="1:52" x14ac:dyDescent="0.3">
      <c r="A17" s="47">
        <f t="shared" si="50"/>
        <v>2</v>
      </c>
      <c r="B17" s="11" t="s">
        <v>26</v>
      </c>
      <c r="C17" s="6" t="s">
        <v>27</v>
      </c>
      <c r="D17" s="6" t="s">
        <v>31</v>
      </c>
      <c r="E17" s="6" t="s">
        <v>32</v>
      </c>
      <c r="F17" s="6" t="s">
        <v>33</v>
      </c>
      <c r="G17" s="6" t="s">
        <v>14</v>
      </c>
      <c r="H17" s="25">
        <v>35</v>
      </c>
      <c r="I17" s="6"/>
      <c r="J17" s="6"/>
      <c r="K17" s="7" t="s">
        <v>49</v>
      </c>
      <c r="L17" s="31" t="e">
        <f ca="1">H14-L14+L15+L16+L20</f>
        <v>#REF!</v>
      </c>
      <c r="M17" s="32" t="e">
        <f ca="1">L17-M14+M15+M16+M20</f>
        <v>#REF!</v>
      </c>
      <c r="N17" s="32" t="e">
        <f t="shared" ref="N17" ca="1" si="51">M17-N14+N15+N16+N20</f>
        <v>#REF!</v>
      </c>
      <c r="O17" s="32" t="e">
        <f t="shared" ref="O17" ca="1" si="52">N17-O14+O15+O16+O20</f>
        <v>#REF!</v>
      </c>
      <c r="P17" s="32" t="e">
        <f t="shared" ref="P17" ca="1" si="53">O17-P14+P15+P16+P20</f>
        <v>#REF!</v>
      </c>
      <c r="Q17" s="32" t="e">
        <f t="shared" ref="Q17" ca="1" si="54">P17-Q14+Q15+Q16+Q20</f>
        <v>#REF!</v>
      </c>
      <c r="R17" s="32" t="e">
        <f t="shared" ref="R17" ca="1" si="55">Q17-R14+R15+R16+R20</f>
        <v>#REF!</v>
      </c>
      <c r="S17" s="32" t="e">
        <f t="shared" ref="S17" ca="1" si="56">R17-S14+S15+S16+S20</f>
        <v>#REF!</v>
      </c>
      <c r="T17" s="32" t="e">
        <f t="shared" ref="T17" ca="1" si="57">S17-T14+T15+T16+T20</f>
        <v>#REF!</v>
      </c>
      <c r="U17" s="32" t="e">
        <f t="shared" ref="U17" ca="1" si="58">T17-U14+U15+U16+U20</f>
        <v>#REF!</v>
      </c>
      <c r="V17" s="32" t="e">
        <f t="shared" ref="V17" ca="1" si="59">U17-V14+V15+V16+V20</f>
        <v>#REF!</v>
      </c>
      <c r="W17" s="32" t="e">
        <f t="shared" ref="W17" ca="1" si="60">V17-W14+W15+W16+W20</f>
        <v>#REF!</v>
      </c>
      <c r="X17" s="32" t="e">
        <f t="shared" ref="X17" ca="1" si="61">W17-X14+X15+X16+X20</f>
        <v>#REF!</v>
      </c>
      <c r="Y17" s="32" t="e">
        <f t="shared" ref="Y17" ca="1" si="62">X17-Y14+Y15+Y16+Y20</f>
        <v>#REF!</v>
      </c>
      <c r="Z17" s="32" t="e">
        <f t="shared" ref="Z17" ca="1" si="63">Y17-Z14+Z15+Z16+Z20</f>
        <v>#REF!</v>
      </c>
      <c r="AA17" s="32" t="e">
        <f t="shared" ref="AA17" ca="1" si="64">Z17-AA14+AA15+AA16+AA20</f>
        <v>#REF!</v>
      </c>
      <c r="AB17" s="32" t="e">
        <f t="shared" ref="AB17" ca="1" si="65">AA17-AB14+AB15+AB16+AB20</f>
        <v>#REF!</v>
      </c>
      <c r="AC17" s="32" t="e">
        <f t="shared" ref="AC17" ca="1" si="66">AB17-AC14+AC15+AC16+AC20</f>
        <v>#REF!</v>
      </c>
      <c r="AD17" s="32" t="e">
        <f t="shared" ref="AD17" ca="1" si="67">AC17-AD14+AD15+AD16+AD20</f>
        <v>#REF!</v>
      </c>
      <c r="AE17" s="32" t="e">
        <f t="shared" ref="AE17" ca="1" si="68">AD17-AE14+AE15+AE16+AE20</f>
        <v>#REF!</v>
      </c>
      <c r="AF17" s="32" t="e">
        <f t="shared" ref="AF17" ca="1" si="69">AE17-AF14+AF15+AF16+AF20</f>
        <v>#REF!</v>
      </c>
      <c r="AG17" s="32" t="e">
        <f t="shared" ref="AG17" ca="1" si="70">AF17-AG14+AG15+AG16+AG20</f>
        <v>#REF!</v>
      </c>
      <c r="AH17" s="32" t="e">
        <f t="shared" ref="AH17:AI17" ca="1" si="71">AG17-AH14+AH15+AH16+AH20</f>
        <v>#REF!</v>
      </c>
      <c r="AI17" s="32" t="e">
        <f t="shared" ca="1" si="71"/>
        <v>#REF!</v>
      </c>
      <c r="AJ17" s="32" t="e">
        <f t="shared" ref="AJ17" ca="1" si="72">AI17-AJ14+AJ15+AJ16+AJ20</f>
        <v>#REF!</v>
      </c>
      <c r="AK17" s="32" t="e">
        <f t="shared" ref="AK17" ca="1" si="73">AJ17-AK14+AK15+AK16+AK20</f>
        <v>#REF!</v>
      </c>
      <c r="AL17" s="32" t="e">
        <f t="shared" ref="AL17" ca="1" si="74">AK17-AL14+AL15+AL16+AL20</f>
        <v>#REF!</v>
      </c>
      <c r="AM17" s="32" t="e">
        <f t="shared" ref="AM17" ca="1" si="75">AL17-AM14+AM15+AM16+AM20</f>
        <v>#REF!</v>
      </c>
      <c r="AN17" s="32" t="e">
        <f t="shared" ref="AN17" ca="1" si="76">AM17-AN14+AN15+AN16+AN20</f>
        <v>#REF!</v>
      </c>
      <c r="AO17" s="32" t="e">
        <f t="shared" ref="AO17" ca="1" si="77">AN17-AO14+AO15+AO16+AO20</f>
        <v>#REF!</v>
      </c>
      <c r="AP17" s="32" t="e">
        <f t="shared" ref="AP17" ca="1" si="78">AO17-AP14+AP15+AP16+AP20</f>
        <v>#REF!</v>
      </c>
      <c r="AQ17" s="32" t="e">
        <f t="shared" ref="AQ17" ca="1" si="79">AP17-AQ14+AQ15+AQ16+AQ20</f>
        <v>#REF!</v>
      </c>
      <c r="AR17" s="32" t="e">
        <f t="shared" ref="AR17" ca="1" si="80">AQ17-AR14+AR15+AR16+AR20</f>
        <v>#REF!</v>
      </c>
      <c r="AS17" s="32" t="e">
        <f t="shared" ref="AS17" ca="1" si="81">AR17-AS14+AS15+AS16+AS20</f>
        <v>#REF!</v>
      </c>
      <c r="AT17" s="32" t="e">
        <f t="shared" ref="AT17" ca="1" si="82">AS17-AT14+AT15+AT16+AT20</f>
        <v>#REF!</v>
      </c>
      <c r="AU17" s="32" t="e">
        <f t="shared" ref="AU17" ca="1" si="83">AT17-AU14+AU15+AU16+AU20</f>
        <v>#REF!</v>
      </c>
      <c r="AV17" s="32" t="e">
        <f t="shared" ref="AV17" ca="1" si="84">AU17-AV14+AV15+AV16+AV20</f>
        <v>#REF!</v>
      </c>
      <c r="AW17" s="32" t="e">
        <f t="shared" ref="AW17" ca="1" si="85">AV17-AW14+AW15+AW16+AW20</f>
        <v>#REF!</v>
      </c>
      <c r="AX17" s="32" t="e">
        <f t="shared" ref="AX17" ca="1" si="86">AW17-AX14+AX15+AX16+AX20</f>
        <v>#REF!</v>
      </c>
      <c r="AY17" s="32" t="e">
        <f t="shared" ref="AY17" ca="1" si="87">AX17-AY14+AY15+AY16+AY20</f>
        <v>#REF!</v>
      </c>
      <c r="AZ17" s="32" t="e">
        <f t="shared" ref="AZ17" ca="1" si="88">AY17-AZ14+AZ15+AZ16+AZ20</f>
        <v>#REF!</v>
      </c>
    </row>
    <row r="18" spans="1:52" x14ac:dyDescent="0.3">
      <c r="A18" s="47">
        <f t="shared" si="50"/>
        <v>2</v>
      </c>
      <c r="B18" s="11" t="s">
        <v>26</v>
      </c>
      <c r="C18" s="6" t="s">
        <v>27</v>
      </c>
      <c r="D18" s="6" t="s">
        <v>31</v>
      </c>
      <c r="E18" s="6" t="s">
        <v>32</v>
      </c>
      <c r="F18" s="6" t="s">
        <v>33</v>
      </c>
      <c r="G18" s="6" t="s">
        <v>15</v>
      </c>
      <c r="H18" s="24">
        <f>SUM(L15:ZZ15)</f>
        <v>0</v>
      </c>
      <c r="I18" s="6"/>
      <c r="J18" s="6"/>
      <c r="K18" s="7" t="s">
        <v>50</v>
      </c>
      <c r="L18" s="31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</row>
    <row r="19" spans="1:52" x14ac:dyDescent="0.3">
      <c r="A19" s="47">
        <f t="shared" si="50"/>
        <v>2</v>
      </c>
      <c r="B19" s="11" t="s">
        <v>26</v>
      </c>
      <c r="C19" s="6" t="s">
        <v>27</v>
      </c>
      <c r="D19" s="6" t="s">
        <v>31</v>
      </c>
      <c r="E19" s="6" t="s">
        <v>32</v>
      </c>
      <c r="F19" s="6" t="s">
        <v>33</v>
      </c>
      <c r="G19" s="6" t="s">
        <v>16</v>
      </c>
      <c r="H19" s="24">
        <f>SUM(L20:ZZ20)</f>
        <v>0</v>
      </c>
      <c r="I19" s="6"/>
      <c r="J19" s="6"/>
      <c r="K19" s="7" t="s">
        <v>51</v>
      </c>
      <c r="L19" s="31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</row>
    <row r="20" spans="1:52" x14ac:dyDescent="0.3">
      <c r="A20" s="47">
        <f t="shared" si="50"/>
        <v>2</v>
      </c>
      <c r="B20" s="11" t="s">
        <v>26</v>
      </c>
      <c r="C20" s="6" t="s">
        <v>27</v>
      </c>
      <c r="D20" s="6" t="s">
        <v>31</v>
      </c>
      <c r="E20" s="6" t="s">
        <v>32</v>
      </c>
      <c r="F20" s="6" t="s">
        <v>33</v>
      </c>
      <c r="G20" s="6" t="s">
        <v>25</v>
      </c>
      <c r="H20" s="24">
        <f>SUM(L16:ZZ16)</f>
        <v>0</v>
      </c>
      <c r="I20" s="6"/>
      <c r="J20" s="6"/>
      <c r="K20" s="7" t="s">
        <v>52</v>
      </c>
      <c r="L20" s="31">
        <f>-IFERROR(GETPIVOTDATA("不良数量",#REF!,"日期格式调整",L$4,"零件序号运算",$A20),0)</f>
        <v>0</v>
      </c>
      <c r="M20" s="32">
        <f>-IFERROR(GETPIVOTDATA("不良数量",#REF!,"日期格式调整",M$4,"零件序号运算",$A20),0)</f>
        <v>0</v>
      </c>
      <c r="N20" s="32">
        <f>-IFERROR(GETPIVOTDATA("不良数量",#REF!,"日期格式调整",N$4,"零件序号运算",$A20),0)</f>
        <v>0</v>
      </c>
      <c r="O20" s="32">
        <f>-IFERROR(GETPIVOTDATA("不良数量",#REF!,"日期格式调整",O$4,"零件序号运算",$A20),0)</f>
        <v>0</v>
      </c>
      <c r="P20" s="32">
        <f>-IFERROR(GETPIVOTDATA("不良数量",#REF!,"日期格式调整",P$4,"零件序号运算",$A20),0)</f>
        <v>0</v>
      </c>
      <c r="Q20" s="32">
        <f>-IFERROR(GETPIVOTDATA("不良数量",#REF!,"日期格式调整",Q$4,"零件序号运算",$A20),0)</f>
        <v>0</v>
      </c>
      <c r="R20" s="32">
        <f>-IFERROR(GETPIVOTDATA("不良数量",#REF!,"日期格式调整",R$4,"零件序号运算",$A20),0)</f>
        <v>0</v>
      </c>
      <c r="S20" s="32">
        <f>-IFERROR(GETPIVOTDATA("不良数量",#REF!,"日期格式调整",S$4,"零件序号运算",$A20),0)</f>
        <v>0</v>
      </c>
      <c r="T20" s="32">
        <f>-IFERROR(GETPIVOTDATA("不良数量",#REF!,"日期格式调整",T$4,"零件序号运算",$A20),0)</f>
        <v>0</v>
      </c>
      <c r="U20" s="32">
        <f>-IFERROR(GETPIVOTDATA("不良数量",#REF!,"日期格式调整",U$4,"零件序号运算",$A20),0)</f>
        <v>0</v>
      </c>
      <c r="V20" s="32">
        <f>-IFERROR(GETPIVOTDATA("不良数量",#REF!,"日期格式调整",V$4,"零件序号运算",$A20),0)</f>
        <v>0</v>
      </c>
      <c r="W20" s="32">
        <f>-IFERROR(GETPIVOTDATA("不良数量",#REF!,"日期格式调整",W$4,"零件序号运算",$A20),0)</f>
        <v>0</v>
      </c>
      <c r="X20" s="32">
        <f>-IFERROR(GETPIVOTDATA("不良数量",#REF!,"日期格式调整",X$4,"零件序号运算",$A20),0)</f>
        <v>0</v>
      </c>
      <c r="Y20" s="32">
        <f>-IFERROR(GETPIVOTDATA("不良数量",#REF!,"日期格式调整",Y$4,"零件序号运算",$A20),0)</f>
        <v>0</v>
      </c>
      <c r="Z20" s="32">
        <f>-IFERROR(GETPIVOTDATA("不良数量",#REF!,"日期格式调整",Z$4,"零件序号运算",$A20),0)</f>
        <v>0</v>
      </c>
      <c r="AA20" s="32">
        <f>-IFERROR(GETPIVOTDATA("不良数量",#REF!,"日期格式调整",AA$4,"零件序号运算",$A20),0)</f>
        <v>0</v>
      </c>
      <c r="AB20" s="32">
        <f>-IFERROR(GETPIVOTDATA("不良数量",#REF!,"日期格式调整",AB$4,"零件序号运算",$A20),0)</f>
        <v>0</v>
      </c>
      <c r="AC20" s="32">
        <f>-IFERROR(GETPIVOTDATA("不良数量",#REF!,"日期格式调整",AC$4,"零件序号运算",$A20),0)</f>
        <v>0</v>
      </c>
      <c r="AD20" s="32">
        <f>-IFERROR(GETPIVOTDATA("不良数量",#REF!,"日期格式调整",AD$4,"零件序号运算",$A20),0)</f>
        <v>0</v>
      </c>
      <c r="AE20" s="32">
        <f>-IFERROR(GETPIVOTDATA("不良数量",#REF!,"日期格式调整",AE$4,"零件序号运算",$A20),0)</f>
        <v>0</v>
      </c>
      <c r="AF20" s="32">
        <f>-IFERROR(GETPIVOTDATA("不良数量",#REF!,"日期格式调整",AF$4,"零件序号运算",$A20),0)</f>
        <v>0</v>
      </c>
      <c r="AG20" s="32">
        <f>-IFERROR(GETPIVOTDATA("不良数量",#REF!,"日期格式调整",AG$4,"零件序号运算",$A20),0)</f>
        <v>0</v>
      </c>
      <c r="AH20" s="32">
        <f>-IFERROR(GETPIVOTDATA("不良数量",#REF!,"日期格式调整",AH$4,"零件序号运算",$A20),0)</f>
        <v>0</v>
      </c>
      <c r="AI20" s="32">
        <f>-IFERROR(GETPIVOTDATA("不良数量",#REF!,"日期格式调整",AI$4,"零件序号运算",$A20),0)</f>
        <v>0</v>
      </c>
      <c r="AJ20" s="32">
        <f>-IFERROR(GETPIVOTDATA("不良数量",#REF!,"日期格式调整",AJ$4,"零件序号运算",$A20),0)</f>
        <v>0</v>
      </c>
      <c r="AK20" s="32">
        <f>-IFERROR(GETPIVOTDATA("不良数量",#REF!,"日期格式调整",AK$4,"零件序号运算",$A20),0)</f>
        <v>0</v>
      </c>
      <c r="AL20" s="32">
        <f>-IFERROR(GETPIVOTDATA("不良数量",#REF!,"日期格式调整",AL$4,"零件序号运算",$A20),0)</f>
        <v>0</v>
      </c>
      <c r="AM20" s="32">
        <f>-IFERROR(GETPIVOTDATA("不良数量",#REF!,"日期格式调整",AM$4,"零件序号运算",$A20),0)</f>
        <v>0</v>
      </c>
      <c r="AN20" s="32">
        <f>-IFERROR(GETPIVOTDATA("不良数量",#REF!,"日期格式调整",AN$4,"零件序号运算",$A20),0)</f>
        <v>0</v>
      </c>
      <c r="AO20" s="32">
        <f>-IFERROR(GETPIVOTDATA("不良数量",#REF!,"日期格式调整",AO$4,"零件序号运算",$A20),0)</f>
        <v>0</v>
      </c>
      <c r="AP20" s="32">
        <f>-IFERROR(GETPIVOTDATA("不良数量",#REF!,"日期格式调整",AP$4,"零件序号运算",$A20),0)</f>
        <v>0</v>
      </c>
      <c r="AQ20" s="32">
        <f>-IFERROR(GETPIVOTDATA("不良数量",#REF!,"日期格式调整",AQ$4,"零件序号运算",$A20),0)</f>
        <v>0</v>
      </c>
      <c r="AR20" s="32">
        <f>-IFERROR(GETPIVOTDATA("不良数量",#REF!,"日期格式调整",AR$4,"零件序号运算",$A20),0)</f>
        <v>0</v>
      </c>
      <c r="AS20" s="32">
        <f>-IFERROR(GETPIVOTDATA("不良数量",#REF!,"日期格式调整",AS$4,"零件序号运算",$A20),0)</f>
        <v>0</v>
      </c>
      <c r="AT20" s="32">
        <f>-IFERROR(GETPIVOTDATA("不良数量",#REF!,"日期格式调整",AT$4,"零件序号运算",$A20),0)</f>
        <v>0</v>
      </c>
      <c r="AU20" s="32">
        <f>-IFERROR(GETPIVOTDATA("不良数量",#REF!,"日期格式调整",AU$4,"零件序号运算",$A20),0)</f>
        <v>0</v>
      </c>
      <c r="AV20" s="32">
        <f>-IFERROR(GETPIVOTDATA("不良数量",#REF!,"日期格式调整",AV$4,"零件序号运算",$A20),0)</f>
        <v>0</v>
      </c>
      <c r="AW20" s="32">
        <f>-IFERROR(GETPIVOTDATA("不良数量",#REF!,"日期格式调整",AW$4,"零件序号运算",$A20),0)</f>
        <v>0</v>
      </c>
      <c r="AX20" s="32">
        <f>-IFERROR(GETPIVOTDATA("不良数量",#REF!,"日期格式调整",AX$4,"零件序号运算",$A20),0)</f>
        <v>0</v>
      </c>
      <c r="AY20" s="32">
        <f>-IFERROR(GETPIVOTDATA("不良数量",#REF!,"日期格式调整",AY$4,"零件序号运算",$A20),0)</f>
        <v>0</v>
      </c>
      <c r="AZ20" s="32">
        <f>-IFERROR(GETPIVOTDATA("不良数量",#REF!,"日期格式调整",AZ$4,"零件序号运算",$A20),0)</f>
        <v>0</v>
      </c>
    </row>
    <row r="21" spans="1:52" x14ac:dyDescent="0.3">
      <c r="A21" s="47">
        <f t="shared" si="50"/>
        <v>2</v>
      </c>
      <c r="B21" s="11" t="s">
        <v>26</v>
      </c>
      <c r="C21" s="6" t="s">
        <v>27</v>
      </c>
      <c r="D21" s="6" t="s">
        <v>31</v>
      </c>
      <c r="E21" s="6" t="s">
        <v>32</v>
      </c>
      <c r="F21" s="6" t="s">
        <v>33</v>
      </c>
      <c r="G21" s="6" t="s">
        <v>23</v>
      </c>
      <c r="H21" s="25"/>
      <c r="I21" s="6"/>
      <c r="J21" s="6"/>
      <c r="K21" s="7" t="s">
        <v>53</v>
      </c>
      <c r="L21" s="31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</row>
    <row r="22" spans="1:52" ht="17.25" thickBot="1" x14ac:dyDescent="0.35">
      <c r="A22" s="48">
        <f t="shared" si="50"/>
        <v>2</v>
      </c>
      <c r="B22" s="12" t="s">
        <v>26</v>
      </c>
      <c r="C22" s="8" t="s">
        <v>27</v>
      </c>
      <c r="D22" s="8" t="s">
        <v>31</v>
      </c>
      <c r="E22" s="8" t="s">
        <v>32</v>
      </c>
      <c r="F22" s="8" t="s">
        <v>33</v>
      </c>
      <c r="G22" s="22" t="s">
        <v>24</v>
      </c>
      <c r="H22" s="26"/>
      <c r="I22" s="8"/>
      <c r="J22" s="8"/>
      <c r="K22" s="9" t="s">
        <v>54</v>
      </c>
      <c r="L22" s="33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</row>
    <row r="23" spans="1:52" x14ac:dyDescent="0.3">
      <c r="A23" s="36" t="e">
        <f>#REF!+1</f>
        <v>#REF!</v>
      </c>
      <c r="B23" s="10" t="e">
        <f>VLOOKUP($A23,#REF!,2,0)</f>
        <v>#REF!</v>
      </c>
      <c r="C23" s="4" t="e">
        <f>VLOOKUP($A23,#REF!,3,0)</f>
        <v>#REF!</v>
      </c>
      <c r="D23" s="4" t="e">
        <f>VLOOKUP($A23,#REF!,4,0)</f>
        <v>#REF!</v>
      </c>
      <c r="E23" s="4" t="e">
        <f>VLOOKUP($A23,#REF!,5,0)</f>
        <v>#REF!</v>
      </c>
      <c r="F23" s="4" t="e">
        <f>VLOOKUP($A23,#REF!,6,0)</f>
        <v>#REF!</v>
      </c>
      <c r="G23" s="5" t="s">
        <v>11</v>
      </c>
      <c r="H23" s="23" t="e">
        <f>VLOOKUP(A:A,#REF!,15,0)</f>
        <v>#REF!</v>
      </c>
      <c r="I23" s="4" t="s">
        <v>22</v>
      </c>
      <c r="J23" s="4">
        <v>0</v>
      </c>
      <c r="K23" s="21" t="s">
        <v>46</v>
      </c>
      <c r="L23" s="29"/>
      <c r="M23" s="35"/>
      <c r="N23" s="30"/>
      <c r="O23" s="30"/>
      <c r="P23" s="30"/>
      <c r="Q23" s="30"/>
      <c r="R23" s="30"/>
      <c r="S23" s="30"/>
      <c r="T23" s="30"/>
      <c r="U23" s="30"/>
      <c r="V23" s="30">
        <f ca="1">IFERROR(SUM(OFFSET(OFFSET(#REF!,3,MATCH($A23,#REF!,0)-1,1,1),OFFSET(#REF!,MATCH($A23,#REF!,0),2,1,1),0,#REF!)),0)</f>
        <v>0</v>
      </c>
      <c r="W23" s="30">
        <f ca="1">IFERROR(SUM(OFFSET(OFFSET(#REF!,3,MATCH($A23,#REF!,0)-1,1,1),OFFSET(#REF!,MATCH($A23,#REF!,0),2,1,1),0,#REF!)),0)</f>
        <v>0</v>
      </c>
      <c r="X23" s="30">
        <f ca="1">IFERROR(SUM(OFFSET(OFFSET(#REF!,3,MATCH($A23,#REF!,0)-1,1,1),OFFSET(#REF!,MATCH($A23,#REF!,0),2,1,1),0,#REF!)),0)</f>
        <v>0</v>
      </c>
      <c r="Y23" s="30">
        <f ca="1">IFERROR(SUM(OFFSET(OFFSET(#REF!,3,MATCH($A23,#REF!,0)-1,1,1),OFFSET(#REF!,MATCH($A23,#REF!,0),2,1,1),0,#REF!)),0)</f>
        <v>0</v>
      </c>
      <c r="Z23" s="30">
        <f ca="1">IFERROR(SUM(OFFSET(OFFSET(#REF!,3,MATCH($A23,#REF!,0)-1,1,1),OFFSET(#REF!,MATCH($A23,#REF!,0),2,1,1),0,#REF!)),0)</f>
        <v>0</v>
      </c>
      <c r="AA23" s="30">
        <f ca="1">IFERROR(SUM(OFFSET(OFFSET(#REF!,3,MATCH($A23,#REF!,0)-1,1,1),OFFSET(#REF!,MATCH($A23,#REF!,0),2,1,1),0,#REF!)),0)</f>
        <v>0</v>
      </c>
      <c r="AB23" s="30">
        <f ca="1">IFERROR(SUM(OFFSET(OFFSET(#REF!,3,MATCH($A23,#REF!,0)-1,1,1),OFFSET(#REF!,MATCH($A23,#REF!,0),2,1,1),0,#REF!)),0)</f>
        <v>0</v>
      </c>
      <c r="AC23" s="30">
        <f ca="1">IFERROR(SUM(OFFSET(OFFSET(#REF!,3,MATCH($A23,#REF!,0)-1,1,1),OFFSET(#REF!,MATCH($A23,#REF!,0),2,1,1),0,#REF!)),0)</f>
        <v>0</v>
      </c>
      <c r="AD23" s="30">
        <f ca="1">IFERROR(SUM(OFFSET(OFFSET(#REF!,3,MATCH($A23,#REF!,0)-1,1,1),OFFSET(#REF!,MATCH($A23,#REF!,0),2,1,1),0,#REF!)),0)</f>
        <v>0</v>
      </c>
      <c r="AE23" s="30">
        <f ca="1">IFERROR(SUM(OFFSET(OFFSET(#REF!,3,MATCH($A23,#REF!,0)-1,1,1),OFFSET(#REF!,MATCH($A23,#REF!,0),2,1,1),0,#REF!)),0)</f>
        <v>0</v>
      </c>
      <c r="AF23" s="30">
        <f ca="1">IFERROR(SUM(OFFSET(OFFSET(#REF!,3,MATCH($A23,#REF!,0)-1,1,1),OFFSET(#REF!,MATCH($A23,#REF!,0),2,1,1),0,#REF!)),0)</f>
        <v>0</v>
      </c>
      <c r="AG23" s="30">
        <f ca="1">IFERROR(SUM(OFFSET(OFFSET(#REF!,3,MATCH($A23,#REF!,0)-1,1,1),OFFSET(#REF!,MATCH($A23,#REF!,0),2,1,1),0,#REF!)),0)</f>
        <v>0</v>
      </c>
      <c r="AH23" s="30">
        <f ca="1">IFERROR(SUM(OFFSET(OFFSET(#REF!,3,MATCH($A23,#REF!,0)-1,1,1),OFFSET(#REF!,MATCH($A23,#REF!,0),2,1,1),0,#REF!)),0)</f>
        <v>0</v>
      </c>
      <c r="AI23" s="30">
        <f ca="1">IFERROR(SUM(OFFSET(OFFSET(#REF!,3,MATCH($A23,#REF!,0)-1,1,1),OFFSET(#REF!,MATCH($A23,#REF!,0),2,1,1),0,#REF!)),0)</f>
        <v>0</v>
      </c>
      <c r="AJ23" s="30">
        <f ca="1">IFERROR(SUM(OFFSET(OFFSET(#REF!,3,MATCH($A23,#REF!,0)-1,1,1),OFFSET(#REF!,MATCH($A23,#REF!,0),2,1,1),0,#REF!)),0)</f>
        <v>0</v>
      </c>
      <c r="AK23" s="30">
        <f ca="1">IFERROR(SUM(OFFSET(OFFSET(#REF!,3,MATCH($A23,#REF!,0)-1,1,1),OFFSET(#REF!,MATCH($A23,#REF!,0),2,1,1),0,#REF!)),0)</f>
        <v>0</v>
      </c>
      <c r="AL23" s="30">
        <f ca="1">IFERROR(SUM(OFFSET(OFFSET(#REF!,3,MATCH($A23,#REF!,0)-1,1,1),OFFSET(#REF!,MATCH($A23,#REF!,0),2,1,1),0,#REF!)),0)</f>
        <v>0</v>
      </c>
      <c r="AM23" s="30">
        <f ca="1">IFERROR(SUM(OFFSET(OFFSET(#REF!,3,MATCH($A23,#REF!,0)-1,1,1),OFFSET(#REF!,MATCH($A23,#REF!,0),2,1,1),0,#REF!)),0)</f>
        <v>0</v>
      </c>
      <c r="AN23" s="30">
        <f ca="1">IFERROR(SUM(OFFSET(OFFSET(#REF!,3,MATCH($A23,#REF!,0)-1,1,1),OFFSET(#REF!,MATCH($A23,#REF!,0),2,1,1),0,#REF!)),0)</f>
        <v>0</v>
      </c>
      <c r="AO23" s="30">
        <f ca="1">IFERROR(SUM(OFFSET(OFFSET(#REF!,3,MATCH($A23,#REF!,0)-1,1,1),OFFSET(#REF!,MATCH($A23,#REF!,0),2,1,1),0,#REF!)),0)</f>
        <v>0</v>
      </c>
      <c r="AP23" s="30">
        <f ca="1">IFERROR(SUM(OFFSET(OFFSET(#REF!,3,MATCH($A23,#REF!,0)-1,1,1),OFFSET(#REF!,MATCH($A23,#REF!,0),2,1,1),0,#REF!)),0)</f>
        <v>0</v>
      </c>
      <c r="AQ23" s="30">
        <f ca="1">IFERROR(SUM(OFFSET(OFFSET(#REF!,3,MATCH($A23,#REF!,0)-1,1,1),OFFSET(#REF!,MATCH($A23,#REF!,0),2,1,1),0,#REF!)),0)</f>
        <v>0</v>
      </c>
      <c r="AR23" s="30">
        <f ca="1">IFERROR(SUM(OFFSET(OFFSET(#REF!,3,MATCH($A23,#REF!,0)-1,1,1),OFFSET(#REF!,MATCH($A23,#REF!,0),2,1,1),0,#REF!)),0)</f>
        <v>0</v>
      </c>
      <c r="AS23" s="30">
        <f ca="1">IFERROR(SUM(OFFSET(OFFSET(#REF!,3,MATCH($A23,#REF!,0)-1,1,1),OFFSET(#REF!,MATCH($A23,#REF!,0),2,1,1),0,#REF!)),0)</f>
        <v>0</v>
      </c>
      <c r="AT23" s="30">
        <f ca="1">IFERROR(SUM(OFFSET(OFFSET(#REF!,3,MATCH($A23,#REF!,0)-1,1,1),OFFSET(#REF!,MATCH($A23,#REF!,0),2,1,1),0,#REF!)),0)</f>
        <v>0</v>
      </c>
      <c r="AU23" s="30">
        <f ca="1">IFERROR(SUM(OFFSET(OFFSET(#REF!,3,MATCH($A23,#REF!,0)-1,1,1),OFFSET(#REF!,MATCH($A23,#REF!,0),2,1,1),0,#REF!)),0)</f>
        <v>0</v>
      </c>
      <c r="AV23" s="30">
        <f ca="1">IFERROR(SUM(OFFSET(OFFSET(#REF!,3,MATCH($A23,#REF!,0)-1,1,1),OFFSET(#REF!,MATCH($A23,#REF!,0),2,1,1),0,#REF!)),0)</f>
        <v>0</v>
      </c>
      <c r="AW23" s="30">
        <f ca="1">IFERROR(SUM(OFFSET(OFFSET(#REF!,3,MATCH($A23,#REF!,0)-1,1,1),OFFSET(#REF!,MATCH($A23,#REF!,0),2,1,1),0,#REF!)),0)</f>
        <v>0</v>
      </c>
      <c r="AX23" s="30">
        <f ca="1">IFERROR(SUM(OFFSET(OFFSET(#REF!,3,MATCH($A23,#REF!,0)-1,1,1),OFFSET(#REF!,MATCH($A23,#REF!,0),2,1,1),0,#REF!)),0)</f>
        <v>0</v>
      </c>
      <c r="AY23" s="30">
        <f ca="1">IFERROR(SUM(OFFSET(OFFSET(#REF!,3,MATCH($A23,#REF!,0)-1,1,1),OFFSET(#REF!,MATCH($A23,#REF!,0),2,1,1),0,#REF!)),0)</f>
        <v>0</v>
      </c>
      <c r="AZ23" s="30">
        <f ca="1">IFERROR(SUM(OFFSET(OFFSET(#REF!,3,MATCH($A23,#REF!,0)-1,1,1),OFFSET(#REF!,MATCH($A23,#REF!,0),2,1,1),0,#REF!)),0)</f>
        <v>0</v>
      </c>
    </row>
    <row r="24" spans="1:52" x14ac:dyDescent="0.3">
      <c r="A24" s="37" t="e">
        <f t="shared" ref="A24:A40" si="89">A23</f>
        <v>#REF!</v>
      </c>
      <c r="B24" s="11" t="s">
        <v>69</v>
      </c>
      <c r="C24" s="6" t="s">
        <v>70</v>
      </c>
      <c r="D24" s="6" t="s">
        <v>64</v>
      </c>
      <c r="E24" s="6" t="s">
        <v>65</v>
      </c>
      <c r="F24" s="6" t="s">
        <v>66</v>
      </c>
      <c r="G24" s="6" t="s">
        <v>12</v>
      </c>
      <c r="H24" s="24"/>
      <c r="I24" s="6"/>
      <c r="J24" s="6"/>
      <c r="K24" s="7" t="s">
        <v>47</v>
      </c>
      <c r="L24" s="31"/>
      <c r="M24" s="32"/>
      <c r="N24" s="32"/>
      <c r="O24" s="32"/>
      <c r="P24" s="32"/>
      <c r="Q24" s="32"/>
      <c r="R24" s="32"/>
      <c r="S24" s="32"/>
      <c r="T24" s="32"/>
      <c r="U24" s="32"/>
      <c r="V24" s="32">
        <f>IFERROR(GETPIVOTDATA("本次实收数量",#REF!,"收货日期格式调整",V$4,"零件序号运算",$A24),0)</f>
        <v>0</v>
      </c>
      <c r="W24" s="32">
        <f>IFERROR(GETPIVOTDATA("本次实收数量",#REF!,"收货日期格式调整",W$4,"零件序号运算",$A24),0)</f>
        <v>0</v>
      </c>
      <c r="X24" s="32">
        <f>IFERROR(GETPIVOTDATA("本次实收数量",#REF!,"收货日期格式调整",X$4,"零件序号运算",$A24),0)</f>
        <v>0</v>
      </c>
      <c r="Y24" s="32">
        <f>IFERROR(GETPIVOTDATA("本次实收数量",#REF!,"收货日期格式调整",Y$4,"零件序号运算",$A24),0)</f>
        <v>0</v>
      </c>
      <c r="Z24" s="32">
        <f>IFERROR(GETPIVOTDATA("本次实收数量",#REF!,"收货日期格式调整",Z$4,"零件序号运算",$A24),0)</f>
        <v>0</v>
      </c>
      <c r="AA24" s="32">
        <f>IFERROR(GETPIVOTDATA("本次实收数量",#REF!,"收货日期格式调整",AA$4,"零件序号运算",$A24),0)</f>
        <v>0</v>
      </c>
      <c r="AB24" s="32">
        <f>IFERROR(GETPIVOTDATA("本次实收数量",#REF!,"收货日期格式调整",AB$4,"零件序号运算",$A24),0)</f>
        <v>0</v>
      </c>
      <c r="AC24" s="32">
        <f>IFERROR(GETPIVOTDATA("本次实收数量",#REF!,"收货日期格式调整",AC$4,"零件序号运算",$A24),0)</f>
        <v>0</v>
      </c>
      <c r="AD24" s="32">
        <f>IFERROR(GETPIVOTDATA("本次实收数量",#REF!,"收货日期格式调整",AD$4,"零件序号运算",$A24),0)</f>
        <v>0</v>
      </c>
      <c r="AE24" s="32">
        <f>IFERROR(GETPIVOTDATA("本次实收数量",#REF!,"收货日期格式调整",AE$4,"零件序号运算",$A24),0)</f>
        <v>0</v>
      </c>
      <c r="AF24" s="32">
        <f>IFERROR(GETPIVOTDATA("本次实收数量",#REF!,"收货日期格式调整",AF$4,"零件序号运算",$A24),0)</f>
        <v>0</v>
      </c>
      <c r="AG24" s="32">
        <f>IFERROR(GETPIVOTDATA("本次实收数量",#REF!,"收货日期格式调整",AG$4,"零件序号运算",$A24),0)</f>
        <v>0</v>
      </c>
      <c r="AH24" s="32">
        <f>IFERROR(GETPIVOTDATA("本次实收数量",#REF!,"收货日期格式调整",AH$4,"零件序号运算",$A24),0)</f>
        <v>0</v>
      </c>
      <c r="AI24" s="32">
        <f>IFERROR(GETPIVOTDATA("本次实收数量",#REF!,"收货日期格式调整",AI$4,"零件序号运算",$A24),0)</f>
        <v>0</v>
      </c>
      <c r="AJ24" s="32">
        <f>IFERROR(GETPIVOTDATA("本次实收数量",#REF!,"收货日期格式调整",AJ$4,"零件序号运算",$A24),0)</f>
        <v>0</v>
      </c>
      <c r="AK24" s="32">
        <f>IFERROR(GETPIVOTDATA("本次实收数量",#REF!,"收货日期格式调整",AK$4,"零件序号运算",$A24),0)</f>
        <v>0</v>
      </c>
      <c r="AL24" s="32">
        <f>IFERROR(GETPIVOTDATA("本次实收数量",#REF!,"收货日期格式调整",AL$4,"零件序号运算",$A24),0)</f>
        <v>0</v>
      </c>
      <c r="AM24" s="32">
        <f>IFERROR(GETPIVOTDATA("本次实收数量",#REF!,"收货日期格式调整",AM$4,"零件序号运算",$A24),0)</f>
        <v>0</v>
      </c>
      <c r="AN24" s="32">
        <f>IFERROR(GETPIVOTDATA("本次实收数量",#REF!,"收货日期格式调整",AN$4,"零件序号运算",$A24),0)</f>
        <v>0</v>
      </c>
      <c r="AO24" s="32">
        <f>IFERROR(GETPIVOTDATA("本次实收数量",#REF!,"收货日期格式调整",AO$4,"零件序号运算",$A24),0)</f>
        <v>0</v>
      </c>
      <c r="AP24" s="32">
        <f>IFERROR(GETPIVOTDATA("本次实收数量",#REF!,"收货日期格式调整",AP$4,"零件序号运算",$A24),0)</f>
        <v>0</v>
      </c>
      <c r="AQ24" s="32">
        <f>IFERROR(GETPIVOTDATA("本次实收数量",#REF!,"收货日期格式调整",AQ$4,"零件序号运算",$A24),0)</f>
        <v>0</v>
      </c>
      <c r="AR24" s="32">
        <f>IFERROR(GETPIVOTDATA("本次实收数量",#REF!,"收货日期格式调整",AR$4,"零件序号运算",$A24),0)</f>
        <v>0</v>
      </c>
      <c r="AS24" s="32">
        <f>IFERROR(GETPIVOTDATA("本次实收数量",#REF!,"收货日期格式调整",AS$4,"零件序号运算",$A24),0)</f>
        <v>0</v>
      </c>
      <c r="AT24" s="32">
        <f>IFERROR(GETPIVOTDATA("本次实收数量",#REF!,"收货日期格式调整",AT$4,"零件序号运算",$A24),0)</f>
        <v>0</v>
      </c>
      <c r="AU24" s="32">
        <f>IFERROR(GETPIVOTDATA("本次实收数量",#REF!,"收货日期格式调整",AU$4,"零件序号运算",$A24),0)</f>
        <v>0</v>
      </c>
      <c r="AV24" s="32">
        <f>IFERROR(GETPIVOTDATA("本次实收数量",#REF!,"收货日期格式调整",AV$4,"零件序号运算",$A24),0)</f>
        <v>0</v>
      </c>
      <c r="AW24" s="32">
        <f>IFERROR(GETPIVOTDATA("本次实收数量",#REF!,"收货日期格式调整",AW$4,"零件序号运算",$A24),0)</f>
        <v>0</v>
      </c>
      <c r="AX24" s="32">
        <f>IFERROR(GETPIVOTDATA("本次实收数量",#REF!,"收货日期格式调整",AX$4,"零件序号运算",$A24),0)</f>
        <v>0</v>
      </c>
      <c r="AY24" s="32">
        <f>IFERROR(GETPIVOTDATA("本次实收数量",#REF!,"收货日期格式调整",AY$4,"零件序号运算",$A24),0)</f>
        <v>0</v>
      </c>
      <c r="AZ24" s="32">
        <f>IFERROR(GETPIVOTDATA("本次实收数量",#REF!,"收货日期格式调整",AZ$4,"零件序号运算",$A24),0)</f>
        <v>0</v>
      </c>
    </row>
    <row r="25" spans="1:52" x14ac:dyDescent="0.3">
      <c r="A25" s="37" t="e">
        <f t="shared" si="89"/>
        <v>#REF!</v>
      </c>
      <c r="B25" s="11" t="s">
        <v>69</v>
      </c>
      <c r="C25" s="6" t="s">
        <v>70</v>
      </c>
      <c r="D25" s="6" t="s">
        <v>64</v>
      </c>
      <c r="E25" s="6" t="s">
        <v>65</v>
      </c>
      <c r="F25" s="6" t="s">
        <v>66</v>
      </c>
      <c r="G25" s="15" t="s">
        <v>13</v>
      </c>
      <c r="H25" s="25"/>
      <c r="I25" s="6"/>
      <c r="J25" s="6"/>
      <c r="K25" s="7" t="s">
        <v>48</v>
      </c>
      <c r="L25" s="31"/>
      <c r="M25" s="32"/>
      <c r="N25" s="32"/>
      <c r="O25" s="32"/>
      <c r="P25" s="32"/>
      <c r="Q25" s="32"/>
      <c r="R25" s="32"/>
      <c r="S25" s="32"/>
      <c r="T25" s="32"/>
      <c r="U25" s="32"/>
      <c r="V25" s="32">
        <f>IFERROR(GETPIVOTDATA("调整数量",#REF!,"日期运算",V$4,"零件序号运算",$A25),0)</f>
        <v>0</v>
      </c>
      <c r="W25" s="32">
        <f>IFERROR(GETPIVOTDATA("调整数量",#REF!,"日期运算",W$4,"零件序号运算",$A25),0)</f>
        <v>0</v>
      </c>
      <c r="X25" s="32">
        <f>IFERROR(GETPIVOTDATA("调整数量",#REF!,"日期运算",X$4,"零件序号运算",$A25),0)</f>
        <v>0</v>
      </c>
      <c r="Y25" s="32">
        <f>IFERROR(GETPIVOTDATA("调整数量",#REF!,"日期运算",Y$4,"零件序号运算",$A25),0)</f>
        <v>0</v>
      </c>
      <c r="Z25" s="32">
        <f>IFERROR(GETPIVOTDATA("调整数量",#REF!,"日期运算",Z$4,"零件序号运算",$A25),0)</f>
        <v>0</v>
      </c>
      <c r="AA25" s="32">
        <f>IFERROR(GETPIVOTDATA("调整数量",#REF!,"日期运算",AA$4,"零件序号运算",$A25),0)</f>
        <v>0</v>
      </c>
      <c r="AB25" s="32">
        <f>IFERROR(GETPIVOTDATA("调整数量",#REF!,"日期运算",AB$4,"零件序号运算",$A25),0)</f>
        <v>0</v>
      </c>
      <c r="AC25" s="32">
        <f>IFERROR(GETPIVOTDATA("调整数量",#REF!,"日期运算",AC$4,"零件序号运算",$A25),0)</f>
        <v>0</v>
      </c>
      <c r="AD25" s="32">
        <f>IFERROR(GETPIVOTDATA("调整数量",#REF!,"日期运算",AD$4,"零件序号运算",$A25),0)</f>
        <v>0</v>
      </c>
      <c r="AE25" s="32">
        <f>IFERROR(GETPIVOTDATA("调整数量",#REF!,"日期运算",AE$4,"零件序号运算",$A25),0)</f>
        <v>0</v>
      </c>
      <c r="AF25" s="32">
        <f>IFERROR(GETPIVOTDATA("调整数量",#REF!,"日期运算",AF$4,"零件序号运算",$A25),0)</f>
        <v>0</v>
      </c>
      <c r="AG25" s="32">
        <f>IFERROR(GETPIVOTDATA("调整数量",#REF!,"日期运算",AG$4,"零件序号运算",$A25),0)</f>
        <v>0</v>
      </c>
      <c r="AH25" s="32">
        <f>IFERROR(GETPIVOTDATA("调整数量",#REF!,"日期运算",AH$4,"零件序号运算",$A25),0)</f>
        <v>0</v>
      </c>
      <c r="AI25" s="32">
        <f>IFERROR(GETPIVOTDATA("调整数量",#REF!,"日期运算",AI$4,"零件序号运算",$A25),0)</f>
        <v>0</v>
      </c>
      <c r="AJ25" s="32">
        <f>IFERROR(GETPIVOTDATA("调整数量",#REF!,"日期运算",AJ$4,"零件序号运算",$A25),0)</f>
        <v>0</v>
      </c>
      <c r="AK25" s="32">
        <f>IFERROR(GETPIVOTDATA("调整数量",#REF!,"日期运算",AK$4,"零件序号运算",$A25),0)</f>
        <v>0</v>
      </c>
      <c r="AL25" s="32">
        <f>IFERROR(GETPIVOTDATA("调整数量",#REF!,"日期运算",AL$4,"零件序号运算",$A25),0)</f>
        <v>0</v>
      </c>
      <c r="AM25" s="32">
        <f>IFERROR(GETPIVOTDATA("调整数量",#REF!,"日期运算",AM$4,"零件序号运算",$A25),0)</f>
        <v>0</v>
      </c>
      <c r="AN25" s="32">
        <f>IFERROR(GETPIVOTDATA("调整数量",#REF!,"日期运算",AN$4,"零件序号运算",$A25),0)</f>
        <v>0</v>
      </c>
      <c r="AO25" s="32">
        <f>IFERROR(GETPIVOTDATA("调整数量",#REF!,"日期运算",AO$4,"零件序号运算",$A25),0)</f>
        <v>0</v>
      </c>
      <c r="AP25" s="32">
        <f>IFERROR(GETPIVOTDATA("调整数量",#REF!,"日期运算",AP$4,"零件序号运算",$A25),0)</f>
        <v>0</v>
      </c>
      <c r="AQ25" s="32">
        <f>IFERROR(GETPIVOTDATA("调整数量",#REF!,"日期运算",AQ$4,"零件序号运算",$A25),0)</f>
        <v>0</v>
      </c>
      <c r="AR25" s="32">
        <f>IFERROR(GETPIVOTDATA("调整数量",#REF!,"日期运算",AR$4,"零件序号运算",$A25),0)</f>
        <v>0</v>
      </c>
      <c r="AS25" s="32">
        <f>IFERROR(GETPIVOTDATA("调整数量",#REF!,"日期运算",AS$4,"零件序号运算",$A25),0)</f>
        <v>0</v>
      </c>
      <c r="AT25" s="32">
        <f>IFERROR(GETPIVOTDATA("调整数量",#REF!,"日期运算",AT$4,"零件序号运算",$A25),0)</f>
        <v>0</v>
      </c>
      <c r="AU25" s="32">
        <f>IFERROR(GETPIVOTDATA("调整数量",#REF!,"日期运算",AU$4,"零件序号运算",$A25),0)</f>
        <v>0</v>
      </c>
      <c r="AV25" s="32">
        <f>IFERROR(GETPIVOTDATA("调整数量",#REF!,"日期运算",AV$4,"零件序号运算",$A25),0)</f>
        <v>0</v>
      </c>
      <c r="AW25" s="32">
        <f>IFERROR(GETPIVOTDATA("调整数量",#REF!,"日期运算",AW$4,"零件序号运算",$A25),0)</f>
        <v>0</v>
      </c>
      <c r="AX25" s="32">
        <f>IFERROR(GETPIVOTDATA("调整数量",#REF!,"日期运算",AX$4,"零件序号运算",$A25),0)</f>
        <v>0</v>
      </c>
      <c r="AY25" s="32">
        <f>IFERROR(GETPIVOTDATA("调整数量",#REF!,"日期运算",AY$4,"零件序号运算",$A25),0)</f>
        <v>0</v>
      </c>
      <c r="AZ25" s="32">
        <f>IFERROR(GETPIVOTDATA("调整数量",#REF!,"日期运算",AZ$4,"零件序号运算",$A25),0)</f>
        <v>0</v>
      </c>
    </row>
    <row r="26" spans="1:52" x14ac:dyDescent="0.3">
      <c r="A26" s="37" t="e">
        <f t="shared" si="89"/>
        <v>#REF!</v>
      </c>
      <c r="B26" s="11" t="s">
        <v>69</v>
      </c>
      <c r="C26" s="6" t="s">
        <v>70</v>
      </c>
      <c r="D26" s="6" t="s">
        <v>64</v>
      </c>
      <c r="E26" s="6" t="s">
        <v>65</v>
      </c>
      <c r="F26" s="6" t="s">
        <v>66</v>
      </c>
      <c r="G26" s="6" t="s">
        <v>14</v>
      </c>
      <c r="H26" s="25">
        <v>0</v>
      </c>
      <c r="I26" s="6"/>
      <c r="J26" s="6"/>
      <c r="K26" s="7" t="s">
        <v>49</v>
      </c>
      <c r="L26" s="31"/>
      <c r="M26" s="32"/>
      <c r="N26" s="32"/>
      <c r="O26" s="32"/>
      <c r="P26" s="32"/>
      <c r="Q26" s="32"/>
      <c r="R26" s="32"/>
      <c r="S26" s="32"/>
      <c r="T26" s="32"/>
      <c r="U26" s="32"/>
      <c r="V26" s="39" t="e">
        <f ca="1">H23-V23+V24+V25+V29</f>
        <v>#REF!</v>
      </c>
      <c r="W26" s="32" t="e">
        <f t="shared" ref="W26" ca="1" si="90">V26-W23+W24+W25+W29</f>
        <v>#REF!</v>
      </c>
      <c r="X26" s="32" t="e">
        <f t="shared" ref="X26" ca="1" si="91">W26-X23+X24+X25+X29</f>
        <v>#REF!</v>
      </c>
      <c r="Y26" s="32" t="e">
        <f t="shared" ref="Y26" ca="1" si="92">X26-Y23+Y24+Y25+Y29</f>
        <v>#REF!</v>
      </c>
      <c r="Z26" s="32" t="e">
        <f t="shared" ref="Z26" ca="1" si="93">Y26-Z23+Z24+Z25+Z29</f>
        <v>#REF!</v>
      </c>
      <c r="AA26" s="32" t="e">
        <f t="shared" ref="AA26" ca="1" si="94">Z26-AA23+AA24+AA25+AA29</f>
        <v>#REF!</v>
      </c>
      <c r="AB26" s="32" t="e">
        <f t="shared" ref="AB26" ca="1" si="95">AA26-AB23+AB24+AB25+AB29</f>
        <v>#REF!</v>
      </c>
      <c r="AC26" s="32" t="e">
        <f t="shared" ref="AC26" ca="1" si="96">AB26-AC23+AC24+AC25+AC29</f>
        <v>#REF!</v>
      </c>
      <c r="AD26" s="32" t="e">
        <f t="shared" ref="AD26" ca="1" si="97">AC26-AD23+AD24+AD25+AD29</f>
        <v>#REF!</v>
      </c>
      <c r="AE26" s="32" t="e">
        <f t="shared" ref="AE26" ca="1" si="98">AD26-AE23+AE24+AE25+AE29</f>
        <v>#REF!</v>
      </c>
      <c r="AF26" s="32" t="e">
        <f t="shared" ref="AF26" ca="1" si="99">AE26-AF23+AF24+AF25+AF29</f>
        <v>#REF!</v>
      </c>
      <c r="AG26" s="32" t="e">
        <f t="shared" ref="AG26" ca="1" si="100">AF26-AG23+AG24+AG25+AG29</f>
        <v>#REF!</v>
      </c>
      <c r="AH26" s="32" t="e">
        <f t="shared" ref="AH26:AI26" ca="1" si="101">AG26-AH23+AH24+AH25+AH29</f>
        <v>#REF!</v>
      </c>
      <c r="AI26" s="32" t="e">
        <f t="shared" ca="1" si="101"/>
        <v>#REF!</v>
      </c>
      <c r="AJ26" s="32" t="e">
        <f t="shared" ref="AJ26" ca="1" si="102">AI26-AJ23+AJ24+AJ25+AJ29</f>
        <v>#REF!</v>
      </c>
      <c r="AK26" s="32" t="e">
        <f t="shared" ref="AK26" ca="1" si="103">AJ26-AK23+AK24+AK25+AK29</f>
        <v>#REF!</v>
      </c>
      <c r="AL26" s="32" t="e">
        <f t="shared" ref="AL26" ca="1" si="104">AK26-AL23+AL24+AL25+AL29</f>
        <v>#REF!</v>
      </c>
      <c r="AM26" s="32" t="e">
        <f t="shared" ref="AM26" ca="1" si="105">AL26-AM23+AM24+AM25+AM29</f>
        <v>#REF!</v>
      </c>
      <c r="AN26" s="32" t="e">
        <f t="shared" ref="AN26" ca="1" si="106">AM26-AN23+AN24+AN25+AN29</f>
        <v>#REF!</v>
      </c>
      <c r="AO26" s="32" t="e">
        <f t="shared" ref="AO26" ca="1" si="107">AN26-AO23+AO24+AO25+AO29</f>
        <v>#REF!</v>
      </c>
      <c r="AP26" s="32" t="e">
        <f t="shared" ref="AP26" ca="1" si="108">AO26-AP23+AP24+AP25+AP29</f>
        <v>#REF!</v>
      </c>
      <c r="AQ26" s="32" t="e">
        <f t="shared" ref="AQ26" ca="1" si="109">AP26-AQ23+AQ24+AQ25+AQ29</f>
        <v>#REF!</v>
      </c>
      <c r="AR26" s="32" t="e">
        <f t="shared" ref="AR26" ca="1" si="110">AQ26-AR23+AR24+AR25+AR29</f>
        <v>#REF!</v>
      </c>
      <c r="AS26" s="32" t="e">
        <f t="shared" ref="AS26" ca="1" si="111">AR26-AS23+AS24+AS25+AS29</f>
        <v>#REF!</v>
      </c>
      <c r="AT26" s="32" t="e">
        <f t="shared" ref="AT26" ca="1" si="112">AS26-AT23+AT24+AT25+AT29</f>
        <v>#REF!</v>
      </c>
      <c r="AU26" s="32" t="e">
        <f t="shared" ref="AU26" ca="1" si="113">AT26-AU23+AU24+AU25+AU29</f>
        <v>#REF!</v>
      </c>
      <c r="AV26" s="32" t="e">
        <f t="shared" ref="AV26" ca="1" si="114">AU26-AV23+AV24+AV25+AV29</f>
        <v>#REF!</v>
      </c>
      <c r="AW26" s="32" t="e">
        <f t="shared" ref="AW26" ca="1" si="115">AV26-AW23+AW24+AW25+AW29</f>
        <v>#REF!</v>
      </c>
      <c r="AX26" s="32" t="e">
        <f t="shared" ref="AX26" ca="1" si="116">AW26-AX23+AX24+AX25+AX29</f>
        <v>#REF!</v>
      </c>
      <c r="AY26" s="32" t="e">
        <f t="shared" ref="AY26" ca="1" si="117">AX26-AY23+AY24+AY25+AY29</f>
        <v>#REF!</v>
      </c>
      <c r="AZ26" s="32" t="e">
        <f t="shared" ref="AZ26" ca="1" si="118">AY26-AZ23+AZ24+AZ25+AZ29</f>
        <v>#REF!</v>
      </c>
    </row>
    <row r="27" spans="1:52" x14ac:dyDescent="0.3">
      <c r="A27" s="37" t="e">
        <f t="shared" si="89"/>
        <v>#REF!</v>
      </c>
      <c r="B27" s="11" t="s">
        <v>69</v>
      </c>
      <c r="C27" s="6" t="s">
        <v>70</v>
      </c>
      <c r="D27" s="6" t="s">
        <v>64</v>
      </c>
      <c r="E27" s="6" t="s">
        <v>65</v>
      </c>
      <c r="F27" s="6" t="s">
        <v>66</v>
      </c>
      <c r="G27" s="6" t="s">
        <v>15</v>
      </c>
      <c r="H27" s="24">
        <f t="shared" ref="H27" si="119">SUM(L24:ZZ24)</f>
        <v>0</v>
      </c>
      <c r="I27" s="6"/>
      <c r="J27" s="6"/>
      <c r="K27" s="7" t="s">
        <v>50</v>
      </c>
      <c r="L27" s="31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spans="1:52" x14ac:dyDescent="0.3">
      <c r="A28" s="37" t="e">
        <f t="shared" si="89"/>
        <v>#REF!</v>
      </c>
      <c r="B28" s="11" t="s">
        <v>69</v>
      </c>
      <c r="C28" s="6" t="s">
        <v>70</v>
      </c>
      <c r="D28" s="6" t="s">
        <v>64</v>
      </c>
      <c r="E28" s="6" t="s">
        <v>65</v>
      </c>
      <c r="F28" s="6" t="s">
        <v>66</v>
      </c>
      <c r="G28" s="6" t="s">
        <v>16</v>
      </c>
      <c r="H28" s="24">
        <f t="shared" ref="H28" si="120">SUM(L29:ZZ29)</f>
        <v>0</v>
      </c>
      <c r="I28" s="6"/>
      <c r="J28" s="6"/>
      <c r="K28" s="7" t="s">
        <v>51</v>
      </c>
      <c r="L28" s="31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spans="1:52" x14ac:dyDescent="0.3">
      <c r="A29" s="37" t="e">
        <f t="shared" si="89"/>
        <v>#REF!</v>
      </c>
      <c r="B29" s="11" t="s">
        <v>69</v>
      </c>
      <c r="C29" s="6" t="s">
        <v>70</v>
      </c>
      <c r="D29" s="6" t="s">
        <v>64</v>
      </c>
      <c r="E29" s="6" t="s">
        <v>65</v>
      </c>
      <c r="F29" s="6" t="s">
        <v>66</v>
      </c>
      <c r="G29" s="6" t="s">
        <v>25</v>
      </c>
      <c r="H29" s="24">
        <f t="shared" ref="H29" si="121">SUM(L25:ZZ25)</f>
        <v>0</v>
      </c>
      <c r="I29" s="6"/>
      <c r="J29" s="6"/>
      <c r="K29" s="7" t="s">
        <v>52</v>
      </c>
      <c r="L29" s="31"/>
      <c r="M29" s="32"/>
      <c r="N29" s="32"/>
      <c r="O29" s="32"/>
      <c r="P29" s="32"/>
      <c r="Q29" s="32"/>
      <c r="R29" s="32"/>
      <c r="S29" s="32"/>
      <c r="T29" s="32"/>
      <c r="U29" s="32"/>
      <c r="V29" s="32">
        <f>-IFERROR(GETPIVOTDATA("不良数量",#REF!,"日期格式调整",V$4,"零件序号运算",$A29),0)</f>
        <v>0</v>
      </c>
      <c r="W29" s="32">
        <f>-IFERROR(GETPIVOTDATA("不良数量",#REF!,"日期格式调整",W$4,"零件序号运算",$A29),0)</f>
        <v>0</v>
      </c>
      <c r="X29" s="32">
        <f>-IFERROR(GETPIVOTDATA("不良数量",#REF!,"日期格式调整",X$4,"零件序号运算",$A29),0)</f>
        <v>0</v>
      </c>
      <c r="Y29" s="32">
        <f>-IFERROR(GETPIVOTDATA("不良数量",#REF!,"日期格式调整",Y$4,"零件序号运算",$A29),0)</f>
        <v>0</v>
      </c>
      <c r="Z29" s="32">
        <f>-IFERROR(GETPIVOTDATA("不良数量",#REF!,"日期格式调整",Z$4,"零件序号运算",$A29),0)</f>
        <v>0</v>
      </c>
      <c r="AA29" s="32">
        <f>-IFERROR(GETPIVOTDATA("不良数量",#REF!,"日期格式调整",AA$4,"零件序号运算",$A29),0)</f>
        <v>0</v>
      </c>
      <c r="AB29" s="32">
        <f>-IFERROR(GETPIVOTDATA("不良数量",#REF!,"日期格式调整",AB$4,"零件序号运算",$A29),0)</f>
        <v>0</v>
      </c>
      <c r="AC29" s="32">
        <f>-IFERROR(GETPIVOTDATA("不良数量",#REF!,"日期格式调整",AC$4,"零件序号运算",$A29),0)</f>
        <v>0</v>
      </c>
      <c r="AD29" s="32">
        <f>-IFERROR(GETPIVOTDATA("不良数量",#REF!,"日期格式调整",AD$4,"零件序号运算",$A29),0)</f>
        <v>0</v>
      </c>
      <c r="AE29" s="32">
        <f>-IFERROR(GETPIVOTDATA("不良数量",#REF!,"日期格式调整",AE$4,"零件序号运算",$A29),0)</f>
        <v>0</v>
      </c>
      <c r="AF29" s="32">
        <f>-IFERROR(GETPIVOTDATA("不良数量",#REF!,"日期格式调整",AF$4,"零件序号运算",$A29),0)</f>
        <v>0</v>
      </c>
      <c r="AG29" s="32">
        <f>-IFERROR(GETPIVOTDATA("不良数量",#REF!,"日期格式调整",AG$4,"零件序号运算",$A29),0)</f>
        <v>0</v>
      </c>
      <c r="AH29" s="32">
        <f>-IFERROR(GETPIVOTDATA("不良数量",#REF!,"日期格式调整",AH$4,"零件序号运算",$A29),0)</f>
        <v>0</v>
      </c>
      <c r="AI29" s="32">
        <f>-IFERROR(GETPIVOTDATA("不良数量",#REF!,"日期格式调整",AI$4,"零件序号运算",$A29),0)</f>
        <v>0</v>
      </c>
      <c r="AJ29" s="32">
        <f>-IFERROR(GETPIVOTDATA("不良数量",#REF!,"日期格式调整",AJ$4,"零件序号运算",$A29),0)</f>
        <v>0</v>
      </c>
      <c r="AK29" s="32">
        <f>-IFERROR(GETPIVOTDATA("不良数量",#REF!,"日期格式调整",AK$4,"零件序号运算",$A29),0)</f>
        <v>0</v>
      </c>
      <c r="AL29" s="32">
        <f>-IFERROR(GETPIVOTDATA("不良数量",#REF!,"日期格式调整",AL$4,"零件序号运算",$A29),0)</f>
        <v>0</v>
      </c>
      <c r="AM29" s="32">
        <f>-IFERROR(GETPIVOTDATA("不良数量",#REF!,"日期格式调整",AM$4,"零件序号运算",$A29),0)</f>
        <v>0</v>
      </c>
      <c r="AN29" s="32">
        <f>-IFERROR(GETPIVOTDATA("不良数量",#REF!,"日期格式调整",AN$4,"零件序号运算",$A29),0)</f>
        <v>0</v>
      </c>
      <c r="AO29" s="32">
        <f>-IFERROR(GETPIVOTDATA("不良数量",#REF!,"日期格式调整",AO$4,"零件序号运算",$A29),0)</f>
        <v>0</v>
      </c>
      <c r="AP29" s="32">
        <f>-IFERROR(GETPIVOTDATA("不良数量",#REF!,"日期格式调整",AP$4,"零件序号运算",$A29),0)</f>
        <v>0</v>
      </c>
      <c r="AQ29" s="32">
        <f>-IFERROR(GETPIVOTDATA("不良数量",#REF!,"日期格式调整",AQ$4,"零件序号运算",$A29),0)</f>
        <v>0</v>
      </c>
      <c r="AR29" s="32">
        <f>-IFERROR(GETPIVOTDATA("不良数量",#REF!,"日期格式调整",AR$4,"零件序号运算",$A29),0)</f>
        <v>0</v>
      </c>
      <c r="AS29" s="32">
        <f>-IFERROR(GETPIVOTDATA("不良数量",#REF!,"日期格式调整",AS$4,"零件序号运算",$A29),0)</f>
        <v>0</v>
      </c>
      <c r="AT29" s="32">
        <f>-IFERROR(GETPIVOTDATA("不良数量",#REF!,"日期格式调整",AT$4,"零件序号运算",$A29),0)</f>
        <v>0</v>
      </c>
      <c r="AU29" s="32">
        <f>-IFERROR(GETPIVOTDATA("不良数量",#REF!,"日期格式调整",AU$4,"零件序号运算",$A29),0)</f>
        <v>0</v>
      </c>
      <c r="AV29" s="32">
        <f>-IFERROR(GETPIVOTDATA("不良数量",#REF!,"日期格式调整",AV$4,"零件序号运算",$A29),0)</f>
        <v>0</v>
      </c>
      <c r="AW29" s="32">
        <f>-IFERROR(GETPIVOTDATA("不良数量",#REF!,"日期格式调整",AW$4,"零件序号运算",$A29),0)</f>
        <v>0</v>
      </c>
      <c r="AX29" s="32">
        <f>-IFERROR(GETPIVOTDATA("不良数量",#REF!,"日期格式调整",AX$4,"零件序号运算",$A29),0)</f>
        <v>0</v>
      </c>
      <c r="AY29" s="32">
        <f>-IFERROR(GETPIVOTDATA("不良数量",#REF!,"日期格式调整",AY$4,"零件序号运算",$A29),0)</f>
        <v>0</v>
      </c>
      <c r="AZ29" s="32">
        <f>-IFERROR(GETPIVOTDATA("不良数量",#REF!,"日期格式调整",AZ$4,"零件序号运算",$A29),0)</f>
        <v>0</v>
      </c>
    </row>
    <row r="30" spans="1:52" x14ac:dyDescent="0.3">
      <c r="A30" s="37" t="e">
        <f t="shared" si="89"/>
        <v>#REF!</v>
      </c>
      <c r="B30" s="11" t="s">
        <v>69</v>
      </c>
      <c r="C30" s="6" t="s">
        <v>70</v>
      </c>
      <c r="D30" s="6" t="s">
        <v>64</v>
      </c>
      <c r="E30" s="6" t="s">
        <v>65</v>
      </c>
      <c r="F30" s="6" t="s">
        <v>66</v>
      </c>
      <c r="G30" s="6" t="s">
        <v>23</v>
      </c>
      <c r="H30" s="25"/>
      <c r="I30" s="6"/>
      <c r="J30" s="6"/>
      <c r="K30" s="7" t="s">
        <v>53</v>
      </c>
      <c r="L30" s="31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spans="1:52" ht="17.25" thickBot="1" x14ac:dyDescent="0.35">
      <c r="A31" s="38" t="e">
        <f t="shared" si="89"/>
        <v>#REF!</v>
      </c>
      <c r="B31" s="12" t="s">
        <v>69</v>
      </c>
      <c r="C31" s="8" t="s">
        <v>70</v>
      </c>
      <c r="D31" s="8" t="s">
        <v>64</v>
      </c>
      <c r="E31" s="8" t="s">
        <v>65</v>
      </c>
      <c r="F31" s="8" t="s">
        <v>66</v>
      </c>
      <c r="G31" s="22" t="s">
        <v>24</v>
      </c>
      <c r="H31" s="26"/>
      <c r="I31" s="8"/>
      <c r="J31" s="8"/>
      <c r="K31" s="9" t="s">
        <v>54</v>
      </c>
      <c r="L31" s="33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</row>
    <row r="32" spans="1:52" x14ac:dyDescent="0.3">
      <c r="A32" s="36" t="e">
        <f t="shared" ref="A32" si="122">A31+1</f>
        <v>#REF!</v>
      </c>
      <c r="B32" s="10" t="e">
        <f>VLOOKUP($A32,#REF!,2,0)</f>
        <v>#REF!</v>
      </c>
      <c r="C32" s="4" t="e">
        <f>VLOOKUP($A32,#REF!,3,0)</f>
        <v>#REF!</v>
      </c>
      <c r="D32" s="4" t="e">
        <f>VLOOKUP($A32,#REF!,4,0)</f>
        <v>#REF!</v>
      </c>
      <c r="E32" s="4" t="e">
        <f>VLOOKUP($A32,#REF!,5,0)</f>
        <v>#REF!</v>
      </c>
      <c r="F32" s="4" t="e">
        <f>VLOOKUP($A32,#REF!,6,0)</f>
        <v>#REF!</v>
      </c>
      <c r="G32" s="5" t="s">
        <v>11</v>
      </c>
      <c r="H32" s="23" t="e">
        <f>VLOOKUP(A:A,#REF!,15,0)</f>
        <v>#REF!</v>
      </c>
      <c r="I32" s="4" t="s">
        <v>22</v>
      </c>
      <c r="J32" s="4">
        <v>0</v>
      </c>
      <c r="K32" s="21" t="s">
        <v>46</v>
      </c>
      <c r="L32" s="29"/>
      <c r="M32" s="35"/>
      <c r="N32" s="30"/>
      <c r="O32" s="30"/>
      <c r="P32" s="30"/>
      <c r="Q32" s="30"/>
      <c r="R32" s="30"/>
      <c r="S32" s="30"/>
      <c r="T32" s="30"/>
      <c r="U32" s="30"/>
      <c r="V32" s="30">
        <f ca="1">IFERROR(SUM(OFFSET(OFFSET(#REF!,3,MATCH($A32,#REF!,0)-1,1,1),OFFSET(#REF!,MATCH($A32,#REF!,0),2,1,1),0,#REF!)),0)</f>
        <v>0</v>
      </c>
      <c r="W32" s="30">
        <f ca="1">IFERROR(SUM(OFFSET(OFFSET(#REF!,3,MATCH($A32,#REF!,0)-1,1,1),OFFSET(#REF!,MATCH($A32,#REF!,0),2,1,1),0,#REF!)),0)</f>
        <v>0</v>
      </c>
      <c r="X32" s="30">
        <f ca="1">IFERROR(SUM(OFFSET(OFFSET(#REF!,3,MATCH($A32,#REF!,0)-1,1,1),OFFSET(#REF!,MATCH($A32,#REF!,0),2,1,1),0,#REF!)),0)</f>
        <v>0</v>
      </c>
      <c r="Y32" s="30">
        <f ca="1">IFERROR(SUM(OFFSET(OFFSET(#REF!,3,MATCH($A32,#REF!,0)-1,1,1),OFFSET(#REF!,MATCH($A32,#REF!,0),2,1,1),0,#REF!)),0)</f>
        <v>0</v>
      </c>
      <c r="Z32" s="30">
        <f ca="1">IFERROR(SUM(OFFSET(OFFSET(#REF!,3,MATCH($A32,#REF!,0)-1,1,1),OFFSET(#REF!,MATCH($A32,#REF!,0),2,1,1),0,#REF!)),0)</f>
        <v>0</v>
      </c>
      <c r="AA32" s="30">
        <f ca="1">IFERROR(SUM(OFFSET(OFFSET(#REF!,3,MATCH($A32,#REF!,0)-1,1,1),OFFSET(#REF!,MATCH($A32,#REF!,0),2,1,1),0,#REF!)),0)</f>
        <v>0</v>
      </c>
      <c r="AB32" s="30">
        <f ca="1">IFERROR(SUM(OFFSET(OFFSET(#REF!,3,MATCH($A32,#REF!,0)-1,1,1),OFFSET(#REF!,MATCH($A32,#REF!,0),2,1,1),0,#REF!)),0)</f>
        <v>0</v>
      </c>
      <c r="AC32" s="30">
        <f ca="1">IFERROR(SUM(OFFSET(OFFSET(#REF!,3,MATCH($A32,#REF!,0)-1,1,1),OFFSET(#REF!,MATCH($A32,#REF!,0),2,1,1),0,#REF!)),0)</f>
        <v>0</v>
      </c>
      <c r="AD32" s="30">
        <f ca="1">IFERROR(SUM(OFFSET(OFFSET(#REF!,3,MATCH($A32,#REF!,0)-1,1,1),OFFSET(#REF!,MATCH($A32,#REF!,0),2,1,1),0,#REF!)),0)</f>
        <v>0</v>
      </c>
      <c r="AE32" s="30">
        <f ca="1">IFERROR(SUM(OFFSET(OFFSET(#REF!,3,MATCH($A32,#REF!,0)-1,1,1),OFFSET(#REF!,MATCH($A32,#REF!,0),2,1,1),0,#REF!)),0)</f>
        <v>0</v>
      </c>
      <c r="AF32" s="30">
        <f ca="1">IFERROR(SUM(OFFSET(OFFSET(#REF!,3,MATCH($A32,#REF!,0)-1,1,1),OFFSET(#REF!,MATCH($A32,#REF!,0),2,1,1),0,#REF!)),0)</f>
        <v>0</v>
      </c>
      <c r="AG32" s="30">
        <f ca="1">IFERROR(SUM(OFFSET(OFFSET(#REF!,3,MATCH($A32,#REF!,0)-1,1,1),OFFSET(#REF!,MATCH($A32,#REF!,0),2,1,1),0,#REF!)),0)</f>
        <v>0</v>
      </c>
      <c r="AH32" s="30">
        <f ca="1">IFERROR(SUM(OFFSET(OFFSET(#REF!,3,MATCH($A32,#REF!,0)-1,1,1),OFFSET(#REF!,MATCH($A32,#REF!,0),2,1,1),0,#REF!)),0)</f>
        <v>0</v>
      </c>
      <c r="AI32" s="30">
        <f ca="1">IFERROR(SUM(OFFSET(OFFSET(#REF!,3,MATCH($A32,#REF!,0)-1,1,1),OFFSET(#REF!,MATCH($A32,#REF!,0),2,1,1),0,#REF!)),0)</f>
        <v>0</v>
      </c>
      <c r="AJ32" s="30">
        <f ca="1">IFERROR(SUM(OFFSET(OFFSET(#REF!,3,MATCH($A32,#REF!,0)-1,1,1),OFFSET(#REF!,MATCH($A32,#REF!,0),2,1,1),0,#REF!)),0)</f>
        <v>0</v>
      </c>
      <c r="AK32" s="30">
        <f ca="1">IFERROR(SUM(OFFSET(OFFSET(#REF!,3,MATCH($A32,#REF!,0)-1,1,1),OFFSET(#REF!,MATCH($A32,#REF!,0),2,1,1),0,#REF!)),0)</f>
        <v>0</v>
      </c>
      <c r="AL32" s="30">
        <f ca="1">IFERROR(SUM(OFFSET(OFFSET(#REF!,3,MATCH($A32,#REF!,0)-1,1,1),OFFSET(#REF!,MATCH($A32,#REF!,0),2,1,1),0,#REF!)),0)</f>
        <v>0</v>
      </c>
      <c r="AM32" s="30">
        <f ca="1">IFERROR(SUM(OFFSET(OFFSET(#REF!,3,MATCH($A32,#REF!,0)-1,1,1),OFFSET(#REF!,MATCH($A32,#REF!,0),2,1,1),0,#REF!)),0)</f>
        <v>0</v>
      </c>
      <c r="AN32" s="30">
        <f ca="1">IFERROR(SUM(OFFSET(OFFSET(#REF!,3,MATCH($A32,#REF!,0)-1,1,1),OFFSET(#REF!,MATCH($A32,#REF!,0),2,1,1),0,#REF!)),0)</f>
        <v>0</v>
      </c>
      <c r="AO32" s="30">
        <f ca="1">IFERROR(SUM(OFFSET(OFFSET(#REF!,3,MATCH($A32,#REF!,0)-1,1,1),OFFSET(#REF!,MATCH($A32,#REF!,0),2,1,1),0,#REF!)),0)</f>
        <v>0</v>
      </c>
      <c r="AP32" s="30">
        <f ca="1">IFERROR(SUM(OFFSET(OFFSET(#REF!,3,MATCH($A32,#REF!,0)-1,1,1),OFFSET(#REF!,MATCH($A32,#REF!,0),2,1,1),0,#REF!)),0)</f>
        <v>0</v>
      </c>
      <c r="AQ32" s="30">
        <f ca="1">IFERROR(SUM(OFFSET(OFFSET(#REF!,3,MATCH($A32,#REF!,0)-1,1,1),OFFSET(#REF!,MATCH($A32,#REF!,0),2,1,1),0,#REF!)),0)</f>
        <v>0</v>
      </c>
      <c r="AR32" s="30">
        <f ca="1">IFERROR(SUM(OFFSET(OFFSET(#REF!,3,MATCH($A32,#REF!,0)-1,1,1),OFFSET(#REF!,MATCH($A32,#REF!,0),2,1,1),0,#REF!)),0)</f>
        <v>0</v>
      </c>
      <c r="AS32" s="30">
        <f ca="1">IFERROR(SUM(OFFSET(OFFSET(#REF!,3,MATCH($A32,#REF!,0)-1,1,1),OFFSET(#REF!,MATCH($A32,#REF!,0),2,1,1),0,#REF!)),0)</f>
        <v>0</v>
      </c>
      <c r="AT32" s="30">
        <f ca="1">IFERROR(SUM(OFFSET(OFFSET(#REF!,3,MATCH($A32,#REF!,0)-1,1,1),OFFSET(#REF!,MATCH($A32,#REF!,0),2,1,1),0,#REF!)),0)</f>
        <v>0</v>
      </c>
      <c r="AU32" s="30">
        <f ca="1">IFERROR(SUM(OFFSET(OFFSET(#REF!,3,MATCH($A32,#REF!,0)-1,1,1),OFFSET(#REF!,MATCH($A32,#REF!,0),2,1,1),0,#REF!)),0)</f>
        <v>0</v>
      </c>
      <c r="AV32" s="30">
        <f ca="1">IFERROR(SUM(OFFSET(OFFSET(#REF!,3,MATCH($A32,#REF!,0)-1,1,1),OFFSET(#REF!,MATCH($A32,#REF!,0),2,1,1),0,#REF!)),0)</f>
        <v>0</v>
      </c>
      <c r="AW32" s="30">
        <f ca="1">IFERROR(SUM(OFFSET(OFFSET(#REF!,3,MATCH($A32,#REF!,0)-1,1,1),OFFSET(#REF!,MATCH($A32,#REF!,0),2,1,1),0,#REF!)),0)</f>
        <v>0</v>
      </c>
      <c r="AX32" s="30">
        <f ca="1">IFERROR(SUM(OFFSET(OFFSET(#REF!,3,MATCH($A32,#REF!,0)-1,1,1),OFFSET(#REF!,MATCH($A32,#REF!,0),2,1,1),0,#REF!)),0)</f>
        <v>0</v>
      </c>
      <c r="AY32" s="30">
        <f ca="1">IFERROR(SUM(OFFSET(OFFSET(#REF!,3,MATCH($A32,#REF!,0)-1,1,1),OFFSET(#REF!,MATCH($A32,#REF!,0),2,1,1),0,#REF!)),0)</f>
        <v>0</v>
      </c>
      <c r="AZ32" s="30">
        <f ca="1">IFERROR(SUM(OFFSET(OFFSET(#REF!,3,MATCH($A32,#REF!,0)-1,1,1),OFFSET(#REF!,MATCH($A32,#REF!,0),2,1,1),0,#REF!)),0)</f>
        <v>0</v>
      </c>
    </row>
    <row r="33" spans="1:52" x14ac:dyDescent="0.3">
      <c r="A33" s="37" t="e">
        <f t="shared" ref="A33" si="123">A32</f>
        <v>#REF!</v>
      </c>
      <c r="B33" s="11" t="s">
        <v>69</v>
      </c>
      <c r="C33" s="6" t="s">
        <v>70</v>
      </c>
      <c r="D33" s="6" t="s">
        <v>67</v>
      </c>
      <c r="E33" s="6" t="s">
        <v>65</v>
      </c>
      <c r="F33" s="6" t="s">
        <v>68</v>
      </c>
      <c r="G33" s="6" t="s">
        <v>12</v>
      </c>
      <c r="H33" s="24"/>
      <c r="I33" s="6"/>
      <c r="J33" s="6"/>
      <c r="K33" s="7" t="s">
        <v>47</v>
      </c>
      <c r="L33" s="31"/>
      <c r="M33" s="32"/>
      <c r="N33" s="32"/>
      <c r="O33" s="32"/>
      <c r="P33" s="32"/>
      <c r="Q33" s="32"/>
      <c r="R33" s="32"/>
      <c r="S33" s="32"/>
      <c r="T33" s="32"/>
      <c r="U33" s="32"/>
      <c r="V33" s="32">
        <f>IFERROR(GETPIVOTDATA("本次实收数量",#REF!,"收货日期格式调整",V$4,"零件序号运算",$A33),0)</f>
        <v>0</v>
      </c>
      <c r="W33" s="32">
        <f>IFERROR(GETPIVOTDATA("本次实收数量",#REF!,"收货日期格式调整",W$4,"零件序号运算",$A33),0)</f>
        <v>0</v>
      </c>
      <c r="X33" s="32">
        <f>IFERROR(GETPIVOTDATA("本次实收数量",#REF!,"收货日期格式调整",X$4,"零件序号运算",$A33),0)</f>
        <v>0</v>
      </c>
      <c r="Y33" s="32">
        <f>IFERROR(GETPIVOTDATA("本次实收数量",#REF!,"收货日期格式调整",Y$4,"零件序号运算",$A33),0)</f>
        <v>0</v>
      </c>
      <c r="Z33" s="32">
        <f>IFERROR(GETPIVOTDATA("本次实收数量",#REF!,"收货日期格式调整",Z$4,"零件序号运算",$A33),0)</f>
        <v>0</v>
      </c>
      <c r="AA33" s="32">
        <f>IFERROR(GETPIVOTDATA("本次实收数量",#REF!,"收货日期格式调整",AA$4,"零件序号运算",$A33),0)</f>
        <v>0</v>
      </c>
      <c r="AB33" s="32">
        <f>IFERROR(GETPIVOTDATA("本次实收数量",#REF!,"收货日期格式调整",AB$4,"零件序号运算",$A33),0)</f>
        <v>0</v>
      </c>
      <c r="AC33" s="32">
        <f>IFERROR(GETPIVOTDATA("本次实收数量",#REF!,"收货日期格式调整",AC$4,"零件序号运算",$A33),0)</f>
        <v>0</v>
      </c>
      <c r="AD33" s="32">
        <f>IFERROR(GETPIVOTDATA("本次实收数量",#REF!,"收货日期格式调整",AD$4,"零件序号运算",$A33),0)</f>
        <v>0</v>
      </c>
      <c r="AE33" s="32">
        <f>IFERROR(GETPIVOTDATA("本次实收数量",#REF!,"收货日期格式调整",AE$4,"零件序号运算",$A33),0)</f>
        <v>0</v>
      </c>
      <c r="AF33" s="32">
        <f>IFERROR(GETPIVOTDATA("本次实收数量",#REF!,"收货日期格式调整",AF$4,"零件序号运算",$A33),0)</f>
        <v>0</v>
      </c>
      <c r="AG33" s="32">
        <f>IFERROR(GETPIVOTDATA("本次实收数量",#REF!,"收货日期格式调整",AG$4,"零件序号运算",$A33),0)</f>
        <v>0</v>
      </c>
      <c r="AH33" s="32">
        <f>IFERROR(GETPIVOTDATA("本次实收数量",#REF!,"收货日期格式调整",AH$4,"零件序号运算",$A33),0)</f>
        <v>0</v>
      </c>
      <c r="AI33" s="32">
        <f>IFERROR(GETPIVOTDATA("本次实收数量",#REF!,"收货日期格式调整",AI$4,"零件序号运算",$A33),0)</f>
        <v>0</v>
      </c>
      <c r="AJ33" s="32">
        <f>IFERROR(GETPIVOTDATA("本次实收数量",#REF!,"收货日期格式调整",AJ$4,"零件序号运算",$A33),0)</f>
        <v>0</v>
      </c>
      <c r="AK33" s="32">
        <f>IFERROR(GETPIVOTDATA("本次实收数量",#REF!,"收货日期格式调整",AK$4,"零件序号运算",$A33),0)</f>
        <v>0</v>
      </c>
      <c r="AL33" s="32">
        <f>IFERROR(GETPIVOTDATA("本次实收数量",#REF!,"收货日期格式调整",AL$4,"零件序号运算",$A33),0)</f>
        <v>0</v>
      </c>
      <c r="AM33" s="32">
        <f>IFERROR(GETPIVOTDATA("本次实收数量",#REF!,"收货日期格式调整",AM$4,"零件序号运算",$A33),0)</f>
        <v>0</v>
      </c>
      <c r="AN33" s="32">
        <f>IFERROR(GETPIVOTDATA("本次实收数量",#REF!,"收货日期格式调整",AN$4,"零件序号运算",$A33),0)</f>
        <v>0</v>
      </c>
      <c r="AO33" s="32">
        <f>IFERROR(GETPIVOTDATA("本次实收数量",#REF!,"收货日期格式调整",AO$4,"零件序号运算",$A33),0)</f>
        <v>0</v>
      </c>
      <c r="AP33" s="32">
        <f>IFERROR(GETPIVOTDATA("本次实收数量",#REF!,"收货日期格式调整",AP$4,"零件序号运算",$A33),0)</f>
        <v>0</v>
      </c>
      <c r="AQ33" s="32">
        <f>IFERROR(GETPIVOTDATA("本次实收数量",#REF!,"收货日期格式调整",AQ$4,"零件序号运算",$A33),0)</f>
        <v>0</v>
      </c>
      <c r="AR33" s="32">
        <f>IFERROR(GETPIVOTDATA("本次实收数量",#REF!,"收货日期格式调整",AR$4,"零件序号运算",$A33),0)</f>
        <v>0</v>
      </c>
      <c r="AS33" s="32">
        <f>IFERROR(GETPIVOTDATA("本次实收数量",#REF!,"收货日期格式调整",AS$4,"零件序号运算",$A33),0)</f>
        <v>0</v>
      </c>
      <c r="AT33" s="32">
        <f>IFERROR(GETPIVOTDATA("本次实收数量",#REF!,"收货日期格式调整",AT$4,"零件序号运算",$A33),0)</f>
        <v>0</v>
      </c>
      <c r="AU33" s="32">
        <f>IFERROR(GETPIVOTDATA("本次实收数量",#REF!,"收货日期格式调整",AU$4,"零件序号运算",$A33),0)</f>
        <v>0</v>
      </c>
      <c r="AV33" s="32">
        <f>IFERROR(GETPIVOTDATA("本次实收数量",#REF!,"收货日期格式调整",AV$4,"零件序号运算",$A33),0)</f>
        <v>0</v>
      </c>
      <c r="AW33" s="32">
        <f>IFERROR(GETPIVOTDATA("本次实收数量",#REF!,"收货日期格式调整",AW$4,"零件序号运算",$A33),0)</f>
        <v>0</v>
      </c>
      <c r="AX33" s="32">
        <f>IFERROR(GETPIVOTDATA("本次实收数量",#REF!,"收货日期格式调整",AX$4,"零件序号运算",$A33),0)</f>
        <v>0</v>
      </c>
      <c r="AY33" s="32">
        <f>IFERROR(GETPIVOTDATA("本次实收数量",#REF!,"收货日期格式调整",AY$4,"零件序号运算",$A33),0)</f>
        <v>0</v>
      </c>
      <c r="AZ33" s="32">
        <f>IFERROR(GETPIVOTDATA("本次实收数量",#REF!,"收货日期格式调整",AZ$4,"零件序号运算",$A33),0)</f>
        <v>0</v>
      </c>
    </row>
    <row r="34" spans="1:52" x14ac:dyDescent="0.3">
      <c r="A34" s="37" t="e">
        <f t="shared" si="89"/>
        <v>#REF!</v>
      </c>
      <c r="B34" s="11" t="s">
        <v>69</v>
      </c>
      <c r="C34" s="6" t="s">
        <v>70</v>
      </c>
      <c r="D34" s="6" t="s">
        <v>67</v>
      </c>
      <c r="E34" s="6" t="s">
        <v>65</v>
      </c>
      <c r="F34" s="6" t="s">
        <v>68</v>
      </c>
      <c r="G34" s="15" t="s">
        <v>13</v>
      </c>
      <c r="H34" s="25"/>
      <c r="I34" s="6"/>
      <c r="J34" s="6"/>
      <c r="K34" s="7" t="s">
        <v>48</v>
      </c>
      <c r="L34" s="31"/>
      <c r="M34" s="32"/>
      <c r="N34" s="32"/>
      <c r="O34" s="32"/>
      <c r="P34" s="32"/>
      <c r="Q34" s="32"/>
      <c r="R34" s="32"/>
      <c r="S34" s="32"/>
      <c r="T34" s="32"/>
      <c r="U34" s="32"/>
      <c r="V34" s="32">
        <f>IFERROR(GETPIVOTDATA("调整数量",#REF!,"日期运算",V$4,"零件序号运算",$A34),0)</f>
        <v>0</v>
      </c>
      <c r="W34" s="32">
        <f>IFERROR(GETPIVOTDATA("调整数量",#REF!,"日期运算",W$4,"零件序号运算",$A34),0)</f>
        <v>0</v>
      </c>
      <c r="X34" s="32">
        <f>IFERROR(GETPIVOTDATA("调整数量",#REF!,"日期运算",X$4,"零件序号运算",$A34),0)</f>
        <v>0</v>
      </c>
      <c r="Y34" s="32">
        <f>IFERROR(GETPIVOTDATA("调整数量",#REF!,"日期运算",Y$4,"零件序号运算",$A34),0)</f>
        <v>0</v>
      </c>
      <c r="Z34" s="32">
        <f>IFERROR(GETPIVOTDATA("调整数量",#REF!,"日期运算",Z$4,"零件序号运算",$A34),0)</f>
        <v>0</v>
      </c>
      <c r="AA34" s="32">
        <f>IFERROR(GETPIVOTDATA("调整数量",#REF!,"日期运算",AA$4,"零件序号运算",$A34),0)</f>
        <v>0</v>
      </c>
      <c r="AB34" s="32">
        <f>IFERROR(GETPIVOTDATA("调整数量",#REF!,"日期运算",AB$4,"零件序号运算",$A34),0)</f>
        <v>0</v>
      </c>
      <c r="AC34" s="32">
        <f>IFERROR(GETPIVOTDATA("调整数量",#REF!,"日期运算",AC$4,"零件序号运算",$A34),0)</f>
        <v>0</v>
      </c>
      <c r="AD34" s="32">
        <f>IFERROR(GETPIVOTDATA("调整数量",#REF!,"日期运算",AD$4,"零件序号运算",$A34),0)</f>
        <v>0</v>
      </c>
      <c r="AE34" s="32">
        <f>IFERROR(GETPIVOTDATA("调整数量",#REF!,"日期运算",AE$4,"零件序号运算",$A34),0)</f>
        <v>0</v>
      </c>
      <c r="AF34" s="32">
        <f>IFERROR(GETPIVOTDATA("调整数量",#REF!,"日期运算",AF$4,"零件序号运算",$A34),0)</f>
        <v>0</v>
      </c>
      <c r="AG34" s="32">
        <f>IFERROR(GETPIVOTDATA("调整数量",#REF!,"日期运算",AG$4,"零件序号运算",$A34),0)</f>
        <v>0</v>
      </c>
      <c r="AH34" s="32">
        <f>IFERROR(GETPIVOTDATA("调整数量",#REF!,"日期运算",AH$4,"零件序号运算",$A34),0)</f>
        <v>0</v>
      </c>
      <c r="AI34" s="32">
        <f>IFERROR(GETPIVOTDATA("调整数量",#REF!,"日期运算",AI$4,"零件序号运算",$A34),0)</f>
        <v>0</v>
      </c>
      <c r="AJ34" s="32">
        <f>IFERROR(GETPIVOTDATA("调整数量",#REF!,"日期运算",AJ$4,"零件序号运算",$A34),0)</f>
        <v>0</v>
      </c>
      <c r="AK34" s="32">
        <f>IFERROR(GETPIVOTDATA("调整数量",#REF!,"日期运算",AK$4,"零件序号运算",$A34),0)</f>
        <v>0</v>
      </c>
      <c r="AL34" s="32">
        <f>IFERROR(GETPIVOTDATA("调整数量",#REF!,"日期运算",AL$4,"零件序号运算",$A34),0)</f>
        <v>0</v>
      </c>
      <c r="AM34" s="32">
        <f>IFERROR(GETPIVOTDATA("调整数量",#REF!,"日期运算",AM$4,"零件序号运算",$A34),0)</f>
        <v>0</v>
      </c>
      <c r="AN34" s="32">
        <f>IFERROR(GETPIVOTDATA("调整数量",#REF!,"日期运算",AN$4,"零件序号运算",$A34),0)</f>
        <v>0</v>
      </c>
      <c r="AO34" s="32">
        <f>IFERROR(GETPIVOTDATA("调整数量",#REF!,"日期运算",AO$4,"零件序号运算",$A34),0)</f>
        <v>0</v>
      </c>
      <c r="AP34" s="32">
        <f>IFERROR(GETPIVOTDATA("调整数量",#REF!,"日期运算",AP$4,"零件序号运算",$A34),0)</f>
        <v>0</v>
      </c>
      <c r="AQ34" s="32">
        <f>IFERROR(GETPIVOTDATA("调整数量",#REF!,"日期运算",AQ$4,"零件序号运算",$A34),0)</f>
        <v>0</v>
      </c>
      <c r="AR34" s="32">
        <f>IFERROR(GETPIVOTDATA("调整数量",#REF!,"日期运算",AR$4,"零件序号运算",$A34),0)</f>
        <v>0</v>
      </c>
      <c r="AS34" s="32">
        <f>IFERROR(GETPIVOTDATA("调整数量",#REF!,"日期运算",AS$4,"零件序号运算",$A34),0)</f>
        <v>0</v>
      </c>
      <c r="AT34" s="32">
        <f>IFERROR(GETPIVOTDATA("调整数量",#REF!,"日期运算",AT$4,"零件序号运算",$A34),0)</f>
        <v>0</v>
      </c>
      <c r="AU34" s="32">
        <f>IFERROR(GETPIVOTDATA("调整数量",#REF!,"日期运算",AU$4,"零件序号运算",$A34),0)</f>
        <v>0</v>
      </c>
      <c r="AV34" s="32">
        <f>IFERROR(GETPIVOTDATA("调整数量",#REF!,"日期运算",AV$4,"零件序号运算",$A34),0)</f>
        <v>0</v>
      </c>
      <c r="AW34" s="32">
        <f>IFERROR(GETPIVOTDATA("调整数量",#REF!,"日期运算",AW$4,"零件序号运算",$A34),0)</f>
        <v>0</v>
      </c>
      <c r="AX34" s="32">
        <f>IFERROR(GETPIVOTDATA("调整数量",#REF!,"日期运算",AX$4,"零件序号运算",$A34),0)</f>
        <v>0</v>
      </c>
      <c r="AY34" s="32">
        <f>IFERROR(GETPIVOTDATA("调整数量",#REF!,"日期运算",AY$4,"零件序号运算",$A34),0)</f>
        <v>0</v>
      </c>
      <c r="AZ34" s="32">
        <f>IFERROR(GETPIVOTDATA("调整数量",#REF!,"日期运算",AZ$4,"零件序号运算",$A34),0)</f>
        <v>0</v>
      </c>
    </row>
    <row r="35" spans="1:52" x14ac:dyDescent="0.3">
      <c r="A35" s="37" t="e">
        <f t="shared" si="89"/>
        <v>#REF!</v>
      </c>
      <c r="B35" s="11" t="s">
        <v>69</v>
      </c>
      <c r="C35" s="6" t="s">
        <v>70</v>
      </c>
      <c r="D35" s="6" t="s">
        <v>67</v>
      </c>
      <c r="E35" s="6" t="s">
        <v>65</v>
      </c>
      <c r="F35" s="6" t="s">
        <v>68</v>
      </c>
      <c r="G35" s="6" t="s">
        <v>14</v>
      </c>
      <c r="H35" s="25">
        <v>0</v>
      </c>
      <c r="I35" s="6"/>
      <c r="J35" s="6"/>
      <c r="K35" s="7" t="s">
        <v>49</v>
      </c>
      <c r="L35" s="31"/>
      <c r="M35" s="32"/>
      <c r="N35" s="32"/>
      <c r="O35" s="32"/>
      <c r="P35" s="32"/>
      <c r="Q35" s="32"/>
      <c r="R35" s="32"/>
      <c r="S35" s="32"/>
      <c r="T35" s="32"/>
      <c r="U35" s="32"/>
      <c r="V35" s="39" t="e">
        <f ca="1">H32-V32+V33+V34+V38</f>
        <v>#REF!</v>
      </c>
      <c r="W35" s="32" t="e">
        <f t="shared" ref="W35" ca="1" si="124">V35-W32+W33+W34+W38</f>
        <v>#REF!</v>
      </c>
      <c r="X35" s="32" t="e">
        <f t="shared" ref="X35" ca="1" si="125">W35-X32+X33+X34+X38</f>
        <v>#REF!</v>
      </c>
      <c r="Y35" s="32" t="e">
        <f t="shared" ref="Y35" ca="1" si="126">X35-Y32+Y33+Y34+Y38</f>
        <v>#REF!</v>
      </c>
      <c r="Z35" s="32" t="e">
        <f t="shared" ref="Z35" ca="1" si="127">Y35-Z32+Z33+Z34+Z38</f>
        <v>#REF!</v>
      </c>
      <c r="AA35" s="32" t="e">
        <f t="shared" ref="AA35" ca="1" si="128">Z35-AA32+AA33+AA34+AA38</f>
        <v>#REF!</v>
      </c>
      <c r="AB35" s="32" t="e">
        <f t="shared" ref="AB35" ca="1" si="129">AA35-AB32+AB33+AB34+AB38</f>
        <v>#REF!</v>
      </c>
      <c r="AC35" s="32" t="e">
        <f t="shared" ref="AC35" ca="1" si="130">AB35-AC32+AC33+AC34+AC38</f>
        <v>#REF!</v>
      </c>
      <c r="AD35" s="32" t="e">
        <f t="shared" ref="AD35" ca="1" si="131">AC35-AD32+AD33+AD34+AD38</f>
        <v>#REF!</v>
      </c>
      <c r="AE35" s="32" t="e">
        <f t="shared" ref="AE35" ca="1" si="132">AD35-AE32+AE33+AE34+AE38</f>
        <v>#REF!</v>
      </c>
      <c r="AF35" s="32" t="e">
        <f t="shared" ref="AF35" ca="1" si="133">AE35-AF32+AF33+AF34+AF38</f>
        <v>#REF!</v>
      </c>
      <c r="AG35" s="32" t="e">
        <f t="shared" ref="AG35" ca="1" si="134">AF35-AG32+AG33+AG34+AG38</f>
        <v>#REF!</v>
      </c>
      <c r="AH35" s="32" t="e">
        <f t="shared" ref="AH35:AI35" ca="1" si="135">AG35-AH32+AH33+AH34+AH38</f>
        <v>#REF!</v>
      </c>
      <c r="AI35" s="32" t="e">
        <f t="shared" ca="1" si="135"/>
        <v>#REF!</v>
      </c>
      <c r="AJ35" s="32" t="e">
        <f t="shared" ref="AJ35" ca="1" si="136">AI35-AJ32+AJ33+AJ34+AJ38</f>
        <v>#REF!</v>
      </c>
      <c r="AK35" s="32" t="e">
        <f t="shared" ref="AK35" ca="1" si="137">AJ35-AK32+AK33+AK34+AK38</f>
        <v>#REF!</v>
      </c>
      <c r="AL35" s="32" t="e">
        <f t="shared" ref="AL35" ca="1" si="138">AK35-AL32+AL33+AL34+AL38</f>
        <v>#REF!</v>
      </c>
      <c r="AM35" s="32" t="e">
        <f t="shared" ref="AM35" ca="1" si="139">AL35-AM32+AM33+AM34+AM38</f>
        <v>#REF!</v>
      </c>
      <c r="AN35" s="32" t="e">
        <f t="shared" ref="AN35" ca="1" si="140">AM35-AN32+AN33+AN34+AN38</f>
        <v>#REF!</v>
      </c>
      <c r="AO35" s="32" t="e">
        <f t="shared" ref="AO35" ca="1" si="141">AN35-AO32+AO33+AO34+AO38</f>
        <v>#REF!</v>
      </c>
      <c r="AP35" s="32" t="e">
        <f t="shared" ref="AP35" ca="1" si="142">AO35-AP32+AP33+AP34+AP38</f>
        <v>#REF!</v>
      </c>
      <c r="AQ35" s="32" t="e">
        <f t="shared" ref="AQ35" ca="1" si="143">AP35-AQ32+AQ33+AQ34+AQ38</f>
        <v>#REF!</v>
      </c>
      <c r="AR35" s="32" t="e">
        <f t="shared" ref="AR35" ca="1" si="144">AQ35-AR32+AR33+AR34+AR38</f>
        <v>#REF!</v>
      </c>
      <c r="AS35" s="32" t="e">
        <f t="shared" ref="AS35" ca="1" si="145">AR35-AS32+AS33+AS34+AS38</f>
        <v>#REF!</v>
      </c>
      <c r="AT35" s="32" t="e">
        <f t="shared" ref="AT35" ca="1" si="146">AS35-AT32+AT33+AT34+AT38</f>
        <v>#REF!</v>
      </c>
      <c r="AU35" s="32" t="e">
        <f t="shared" ref="AU35" ca="1" si="147">AT35-AU32+AU33+AU34+AU38</f>
        <v>#REF!</v>
      </c>
      <c r="AV35" s="32" t="e">
        <f t="shared" ref="AV35" ca="1" si="148">AU35-AV32+AV33+AV34+AV38</f>
        <v>#REF!</v>
      </c>
      <c r="AW35" s="32" t="e">
        <f t="shared" ref="AW35" ca="1" si="149">AV35-AW32+AW33+AW34+AW38</f>
        <v>#REF!</v>
      </c>
      <c r="AX35" s="32" t="e">
        <f t="shared" ref="AX35" ca="1" si="150">AW35-AX32+AX33+AX34+AX38</f>
        <v>#REF!</v>
      </c>
      <c r="AY35" s="32" t="e">
        <f t="shared" ref="AY35" ca="1" si="151">AX35-AY32+AY33+AY34+AY38</f>
        <v>#REF!</v>
      </c>
      <c r="AZ35" s="32" t="e">
        <f t="shared" ref="AZ35" ca="1" si="152">AY35-AZ32+AZ33+AZ34+AZ38</f>
        <v>#REF!</v>
      </c>
    </row>
    <row r="36" spans="1:52" x14ac:dyDescent="0.3">
      <c r="A36" s="37" t="e">
        <f t="shared" si="89"/>
        <v>#REF!</v>
      </c>
      <c r="B36" s="11" t="s">
        <v>69</v>
      </c>
      <c r="C36" s="6" t="s">
        <v>70</v>
      </c>
      <c r="D36" s="6" t="s">
        <v>67</v>
      </c>
      <c r="E36" s="6" t="s">
        <v>65</v>
      </c>
      <c r="F36" s="6" t="s">
        <v>68</v>
      </c>
      <c r="G36" s="6" t="s">
        <v>15</v>
      </c>
      <c r="H36" s="24">
        <f t="shared" ref="H36" si="153">SUM(L33:ZZ33)</f>
        <v>0</v>
      </c>
      <c r="I36" s="6"/>
      <c r="J36" s="6"/>
      <c r="K36" s="7" t="s">
        <v>50</v>
      </c>
      <c r="L36" s="3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spans="1:52" x14ac:dyDescent="0.3">
      <c r="A37" s="37" t="e">
        <f t="shared" si="89"/>
        <v>#REF!</v>
      </c>
      <c r="B37" s="11" t="s">
        <v>69</v>
      </c>
      <c r="C37" s="6" t="s">
        <v>70</v>
      </c>
      <c r="D37" s="6" t="s">
        <v>67</v>
      </c>
      <c r="E37" s="6" t="s">
        <v>65</v>
      </c>
      <c r="F37" s="6" t="s">
        <v>68</v>
      </c>
      <c r="G37" s="6" t="s">
        <v>16</v>
      </c>
      <c r="H37" s="24">
        <f t="shared" ref="H37" si="154">SUM(L38:ZZ38)</f>
        <v>0</v>
      </c>
      <c r="I37" s="6"/>
      <c r="J37" s="6"/>
      <c r="K37" s="7" t="s">
        <v>51</v>
      </c>
      <c r="L37" s="31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spans="1:52" x14ac:dyDescent="0.3">
      <c r="A38" s="37" t="e">
        <f t="shared" si="89"/>
        <v>#REF!</v>
      </c>
      <c r="B38" s="11" t="s">
        <v>69</v>
      </c>
      <c r="C38" s="6" t="s">
        <v>70</v>
      </c>
      <c r="D38" s="6" t="s">
        <v>67</v>
      </c>
      <c r="E38" s="6" t="s">
        <v>65</v>
      </c>
      <c r="F38" s="6" t="s">
        <v>68</v>
      </c>
      <c r="G38" s="6" t="s">
        <v>25</v>
      </c>
      <c r="H38" s="24">
        <f t="shared" ref="H38" si="155">SUM(L34:ZZ34)</f>
        <v>0</v>
      </c>
      <c r="I38" s="6"/>
      <c r="J38" s="6"/>
      <c r="K38" s="7" t="s">
        <v>52</v>
      </c>
      <c r="L38" s="31"/>
      <c r="M38" s="32"/>
      <c r="N38" s="32"/>
      <c r="O38" s="32"/>
      <c r="P38" s="32"/>
      <c r="Q38" s="32"/>
      <c r="R38" s="32"/>
      <c r="S38" s="32"/>
      <c r="T38" s="32"/>
      <c r="U38" s="32"/>
      <c r="V38" s="32">
        <f>-IFERROR(GETPIVOTDATA("不良数量",#REF!,"日期格式调整",V$4,"零件序号运算",$A38),0)</f>
        <v>0</v>
      </c>
      <c r="W38" s="32">
        <f>-IFERROR(GETPIVOTDATA("不良数量",#REF!,"日期格式调整",W$4,"零件序号运算",$A38),0)</f>
        <v>0</v>
      </c>
      <c r="X38" s="32">
        <f>-IFERROR(GETPIVOTDATA("不良数量",#REF!,"日期格式调整",X$4,"零件序号运算",$A38),0)</f>
        <v>0</v>
      </c>
      <c r="Y38" s="32">
        <f>-IFERROR(GETPIVOTDATA("不良数量",#REF!,"日期格式调整",Y$4,"零件序号运算",$A38),0)</f>
        <v>0</v>
      </c>
      <c r="Z38" s="32">
        <f>-IFERROR(GETPIVOTDATA("不良数量",#REF!,"日期格式调整",Z$4,"零件序号运算",$A38),0)</f>
        <v>0</v>
      </c>
      <c r="AA38" s="32">
        <f>-IFERROR(GETPIVOTDATA("不良数量",#REF!,"日期格式调整",AA$4,"零件序号运算",$A38),0)</f>
        <v>0</v>
      </c>
      <c r="AB38" s="32">
        <f>-IFERROR(GETPIVOTDATA("不良数量",#REF!,"日期格式调整",AB$4,"零件序号运算",$A38),0)</f>
        <v>0</v>
      </c>
      <c r="AC38" s="32">
        <f>-IFERROR(GETPIVOTDATA("不良数量",#REF!,"日期格式调整",AC$4,"零件序号运算",$A38),0)</f>
        <v>0</v>
      </c>
      <c r="AD38" s="32">
        <f>-IFERROR(GETPIVOTDATA("不良数量",#REF!,"日期格式调整",AD$4,"零件序号运算",$A38),0)</f>
        <v>0</v>
      </c>
      <c r="AE38" s="32">
        <f>-IFERROR(GETPIVOTDATA("不良数量",#REF!,"日期格式调整",AE$4,"零件序号运算",$A38),0)</f>
        <v>0</v>
      </c>
      <c r="AF38" s="32">
        <f>-IFERROR(GETPIVOTDATA("不良数量",#REF!,"日期格式调整",AF$4,"零件序号运算",$A38),0)</f>
        <v>0</v>
      </c>
      <c r="AG38" s="32">
        <f>-IFERROR(GETPIVOTDATA("不良数量",#REF!,"日期格式调整",AG$4,"零件序号运算",$A38),0)</f>
        <v>0</v>
      </c>
      <c r="AH38" s="32">
        <f>-IFERROR(GETPIVOTDATA("不良数量",#REF!,"日期格式调整",AH$4,"零件序号运算",$A38),0)</f>
        <v>0</v>
      </c>
      <c r="AI38" s="32">
        <f>-IFERROR(GETPIVOTDATA("不良数量",#REF!,"日期格式调整",AI$4,"零件序号运算",$A38),0)</f>
        <v>0</v>
      </c>
      <c r="AJ38" s="32">
        <f>-IFERROR(GETPIVOTDATA("不良数量",#REF!,"日期格式调整",AJ$4,"零件序号运算",$A38),0)</f>
        <v>0</v>
      </c>
      <c r="AK38" s="32">
        <f>-IFERROR(GETPIVOTDATA("不良数量",#REF!,"日期格式调整",AK$4,"零件序号运算",$A38),0)</f>
        <v>0</v>
      </c>
      <c r="AL38" s="32">
        <f>-IFERROR(GETPIVOTDATA("不良数量",#REF!,"日期格式调整",AL$4,"零件序号运算",$A38),0)</f>
        <v>0</v>
      </c>
      <c r="AM38" s="32">
        <f>-IFERROR(GETPIVOTDATA("不良数量",#REF!,"日期格式调整",AM$4,"零件序号运算",$A38),0)</f>
        <v>0</v>
      </c>
      <c r="AN38" s="32">
        <f>-IFERROR(GETPIVOTDATA("不良数量",#REF!,"日期格式调整",AN$4,"零件序号运算",$A38),0)</f>
        <v>0</v>
      </c>
      <c r="AO38" s="32">
        <f>-IFERROR(GETPIVOTDATA("不良数量",#REF!,"日期格式调整",AO$4,"零件序号运算",$A38),0)</f>
        <v>0</v>
      </c>
      <c r="AP38" s="32">
        <f>-IFERROR(GETPIVOTDATA("不良数量",#REF!,"日期格式调整",AP$4,"零件序号运算",$A38),0)</f>
        <v>0</v>
      </c>
      <c r="AQ38" s="32">
        <f>-IFERROR(GETPIVOTDATA("不良数量",#REF!,"日期格式调整",AQ$4,"零件序号运算",$A38),0)</f>
        <v>0</v>
      </c>
      <c r="AR38" s="32">
        <f>-IFERROR(GETPIVOTDATA("不良数量",#REF!,"日期格式调整",AR$4,"零件序号运算",$A38),0)</f>
        <v>0</v>
      </c>
      <c r="AS38" s="32">
        <f>-IFERROR(GETPIVOTDATA("不良数量",#REF!,"日期格式调整",AS$4,"零件序号运算",$A38),0)</f>
        <v>0</v>
      </c>
      <c r="AT38" s="32">
        <f>-IFERROR(GETPIVOTDATA("不良数量",#REF!,"日期格式调整",AT$4,"零件序号运算",$A38),0)</f>
        <v>0</v>
      </c>
      <c r="AU38" s="32">
        <f>-IFERROR(GETPIVOTDATA("不良数量",#REF!,"日期格式调整",AU$4,"零件序号运算",$A38),0)</f>
        <v>0</v>
      </c>
      <c r="AV38" s="32">
        <f>-IFERROR(GETPIVOTDATA("不良数量",#REF!,"日期格式调整",AV$4,"零件序号运算",$A38),0)</f>
        <v>0</v>
      </c>
      <c r="AW38" s="32">
        <f>-IFERROR(GETPIVOTDATA("不良数量",#REF!,"日期格式调整",AW$4,"零件序号运算",$A38),0)</f>
        <v>0</v>
      </c>
      <c r="AX38" s="32">
        <f>-IFERROR(GETPIVOTDATA("不良数量",#REF!,"日期格式调整",AX$4,"零件序号运算",$A38),0)</f>
        <v>0</v>
      </c>
      <c r="AY38" s="32">
        <f>-IFERROR(GETPIVOTDATA("不良数量",#REF!,"日期格式调整",AY$4,"零件序号运算",$A38),0)</f>
        <v>0</v>
      </c>
      <c r="AZ38" s="32">
        <f>-IFERROR(GETPIVOTDATA("不良数量",#REF!,"日期格式调整",AZ$4,"零件序号运算",$A38),0)</f>
        <v>0</v>
      </c>
    </row>
    <row r="39" spans="1:52" x14ac:dyDescent="0.3">
      <c r="A39" s="37" t="e">
        <f t="shared" si="89"/>
        <v>#REF!</v>
      </c>
      <c r="B39" s="11" t="s">
        <v>69</v>
      </c>
      <c r="C39" s="6" t="s">
        <v>70</v>
      </c>
      <c r="D39" s="6" t="s">
        <v>67</v>
      </c>
      <c r="E39" s="6" t="s">
        <v>65</v>
      </c>
      <c r="F39" s="6" t="s">
        <v>68</v>
      </c>
      <c r="G39" s="6" t="s">
        <v>23</v>
      </c>
      <c r="H39" s="25"/>
      <c r="I39" s="6"/>
      <c r="J39" s="6"/>
      <c r="K39" s="7" t="s">
        <v>53</v>
      </c>
      <c r="L39" s="31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 ht="17.25" thickBot="1" x14ac:dyDescent="0.35">
      <c r="A40" s="38" t="e">
        <f t="shared" si="89"/>
        <v>#REF!</v>
      </c>
      <c r="B40" s="12" t="s">
        <v>69</v>
      </c>
      <c r="C40" s="8" t="s">
        <v>70</v>
      </c>
      <c r="D40" s="8" t="s">
        <v>67</v>
      </c>
      <c r="E40" s="8" t="s">
        <v>65</v>
      </c>
      <c r="F40" s="8" t="s">
        <v>68</v>
      </c>
      <c r="G40" s="22" t="s">
        <v>24</v>
      </c>
      <c r="H40" s="26"/>
      <c r="I40" s="8"/>
      <c r="J40" s="8"/>
      <c r="K40" s="9" t="s">
        <v>54</v>
      </c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</row>
    <row r="41" spans="1:52" x14ac:dyDescent="0.3">
      <c r="A41" s="46" t="e">
        <f t="shared" ref="A41" si="156">A40+1</f>
        <v>#REF!</v>
      </c>
      <c r="B41" s="10" t="e">
        <f>VLOOKUP($A41,#REF!,2,0)</f>
        <v>#REF!</v>
      </c>
      <c r="C41" s="4" t="e">
        <f>VLOOKUP($A41,#REF!,3,0)</f>
        <v>#REF!</v>
      </c>
      <c r="D41" s="4" t="e">
        <f>VLOOKUP($A41,#REF!,4,0)</f>
        <v>#REF!</v>
      </c>
      <c r="E41" s="4" t="e">
        <f>VLOOKUP($A41,#REF!,5,0)</f>
        <v>#REF!</v>
      </c>
      <c r="F41" s="4" t="e">
        <f>VLOOKUP($A41,#REF!,6,0)</f>
        <v>#REF!</v>
      </c>
      <c r="G41" s="5" t="s">
        <v>11</v>
      </c>
      <c r="H41" s="23" t="e">
        <f>VLOOKUP(A:A,#REF!,15,0)</f>
        <v>#REF!</v>
      </c>
      <c r="I41" s="4" t="s">
        <v>22</v>
      </c>
      <c r="J41" s="4">
        <v>0</v>
      </c>
      <c r="K41" s="21" t="s">
        <v>46</v>
      </c>
      <c r="L41" s="29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0">
        <f ca="1">IFERROR(SUM(OFFSET(OFFSET(#REF!,3,MATCH($A41,#REF!,0)-1,1,1),OFFSET(#REF!,MATCH($A41,#REF!,0),2,1,1),0,#REF!)),0)</f>
        <v>0</v>
      </c>
      <c r="X41" s="30">
        <f ca="1">IFERROR(SUM(OFFSET(OFFSET(#REF!,3,MATCH($A41,#REF!,0)-1,1,1),OFFSET(#REF!,MATCH($A41,#REF!,0),2,1,1),0,#REF!)),0)</f>
        <v>0</v>
      </c>
      <c r="Y41" s="30">
        <f ca="1">IFERROR(SUM(OFFSET(OFFSET(#REF!,3,MATCH($A41,#REF!,0)-1,1,1),OFFSET(#REF!,MATCH($A41,#REF!,0),2,1,1),0,#REF!)),0)</f>
        <v>0</v>
      </c>
      <c r="Z41" s="30">
        <f ca="1">IFERROR(SUM(OFFSET(OFFSET(#REF!,3,MATCH($A41,#REF!,0)-1,1,1),OFFSET(#REF!,MATCH($A41,#REF!,0),2,1,1),0,#REF!)),0)</f>
        <v>0</v>
      </c>
      <c r="AA41" s="30">
        <f ca="1">IFERROR(SUM(OFFSET(OFFSET(#REF!,3,MATCH($A41,#REF!,0)-1,1,1),OFFSET(#REF!,MATCH($A41,#REF!,0),2,1,1),0,#REF!)),0)</f>
        <v>0</v>
      </c>
      <c r="AB41" s="30">
        <f ca="1">IFERROR(SUM(OFFSET(OFFSET(#REF!,3,MATCH($A41,#REF!,0)-1,1,1),OFFSET(#REF!,MATCH($A41,#REF!,0),2,1,1),0,#REF!)),0)</f>
        <v>0</v>
      </c>
      <c r="AC41" s="30">
        <f ca="1">IFERROR(SUM(OFFSET(OFFSET(#REF!,3,MATCH($A41,#REF!,0)-1,1,1),OFFSET(#REF!,MATCH($A41,#REF!,0),2,1,1),0,#REF!)),0)</f>
        <v>0</v>
      </c>
      <c r="AD41" s="30">
        <f ca="1">IFERROR(SUM(OFFSET(OFFSET(#REF!,3,MATCH($A41,#REF!,0)-1,1,1),OFFSET(#REF!,MATCH($A41,#REF!,0),2,1,1),0,#REF!)),0)</f>
        <v>0</v>
      </c>
      <c r="AE41" s="30">
        <f ca="1">IFERROR(SUM(OFFSET(OFFSET(#REF!,3,MATCH($A41,#REF!,0)-1,1,1),OFFSET(#REF!,MATCH($A41,#REF!,0),2,1,1),0,#REF!)),0)</f>
        <v>0</v>
      </c>
      <c r="AF41" s="30">
        <f ca="1">IFERROR(SUM(OFFSET(OFFSET(#REF!,3,MATCH($A41,#REF!,0)-1,1,1),OFFSET(#REF!,MATCH($A41,#REF!,0),2,1,1),0,#REF!)),0)</f>
        <v>0</v>
      </c>
      <c r="AG41" s="30">
        <f ca="1">IFERROR(SUM(OFFSET(OFFSET(#REF!,3,MATCH($A41,#REF!,0)-1,1,1),OFFSET(#REF!,MATCH($A41,#REF!,0),2,1,1),0,#REF!)),0)</f>
        <v>0</v>
      </c>
      <c r="AH41" s="30">
        <f ca="1">IFERROR(SUM(OFFSET(OFFSET(#REF!,3,MATCH($A41,#REF!,0)-1,1,1),OFFSET(#REF!,MATCH($A41,#REF!,0),2,1,1),0,#REF!)),0)</f>
        <v>0</v>
      </c>
      <c r="AI41" s="30">
        <f ca="1">IFERROR(SUM(OFFSET(OFFSET(#REF!,3,MATCH($A41,#REF!,0)-1,1,1),OFFSET(#REF!,MATCH($A41,#REF!,0),2,1,1),0,#REF!)),0)</f>
        <v>0</v>
      </c>
      <c r="AJ41" s="30">
        <f ca="1">IFERROR(SUM(OFFSET(OFFSET(#REF!,3,MATCH($A41,#REF!,0)-1,1,1),OFFSET(#REF!,MATCH($A41,#REF!,0),2,1,1),0,#REF!)),0)</f>
        <v>0</v>
      </c>
      <c r="AK41" s="30">
        <f ca="1">IFERROR(SUM(OFFSET(OFFSET(#REF!,3,MATCH($A41,#REF!,0)-1,1,1),OFFSET(#REF!,MATCH($A41,#REF!,0),2,1,1),0,#REF!)),0)</f>
        <v>0</v>
      </c>
      <c r="AL41" s="30">
        <f ca="1">IFERROR(SUM(OFFSET(OFFSET(#REF!,3,MATCH($A41,#REF!,0)-1,1,1),OFFSET(#REF!,MATCH($A41,#REF!,0),2,1,1),0,#REF!)),0)</f>
        <v>0</v>
      </c>
      <c r="AM41" s="30">
        <f ca="1">IFERROR(SUM(OFFSET(OFFSET(#REF!,3,MATCH($A41,#REF!,0)-1,1,1),OFFSET(#REF!,MATCH($A41,#REF!,0),2,1,1),0,#REF!)),0)</f>
        <v>0</v>
      </c>
      <c r="AN41" s="30">
        <f ca="1">IFERROR(SUM(OFFSET(OFFSET(#REF!,3,MATCH($A41,#REF!,0)-1,1,1),OFFSET(#REF!,MATCH($A41,#REF!,0),2,1,1),0,#REF!)),0)</f>
        <v>0</v>
      </c>
      <c r="AO41" s="30">
        <f ca="1">IFERROR(SUM(OFFSET(OFFSET(#REF!,3,MATCH($A41,#REF!,0)-1,1,1),OFFSET(#REF!,MATCH($A41,#REF!,0),2,1,1),0,#REF!)),0)</f>
        <v>0</v>
      </c>
      <c r="AP41" s="30">
        <f ca="1">IFERROR(SUM(OFFSET(OFFSET(#REF!,3,MATCH($A41,#REF!,0)-1,1,1),OFFSET(#REF!,MATCH($A41,#REF!,0),2,1,1),0,#REF!)),0)</f>
        <v>0</v>
      </c>
      <c r="AQ41" s="30">
        <f ca="1">IFERROR(SUM(OFFSET(OFFSET(#REF!,3,MATCH($A41,#REF!,0)-1,1,1),OFFSET(#REF!,MATCH($A41,#REF!,0),2,1,1),0,#REF!)),0)</f>
        <v>0</v>
      </c>
      <c r="AR41" s="30">
        <f ca="1">IFERROR(SUM(OFFSET(OFFSET(#REF!,3,MATCH($A41,#REF!,0)-1,1,1),OFFSET(#REF!,MATCH($A41,#REF!,0),2,1,1),0,#REF!)),0)</f>
        <v>0</v>
      </c>
      <c r="AS41" s="30">
        <f ca="1">IFERROR(SUM(OFFSET(OFFSET(#REF!,3,MATCH($A41,#REF!,0)-1,1,1),OFFSET(#REF!,MATCH($A41,#REF!,0),2,1,1),0,#REF!)),0)</f>
        <v>0</v>
      </c>
      <c r="AT41" s="30">
        <f ca="1">IFERROR(SUM(OFFSET(OFFSET(#REF!,3,MATCH($A41,#REF!,0)-1,1,1),OFFSET(#REF!,MATCH($A41,#REF!,0),2,1,1),0,#REF!)),0)</f>
        <v>0</v>
      </c>
      <c r="AU41" s="30">
        <f ca="1">IFERROR(SUM(OFFSET(OFFSET(#REF!,3,MATCH($A41,#REF!,0)-1,1,1),OFFSET(#REF!,MATCH($A41,#REF!,0),2,1,1),0,#REF!)),0)</f>
        <v>0</v>
      </c>
      <c r="AV41" s="30">
        <f ca="1">IFERROR(SUM(OFFSET(OFFSET(#REF!,3,MATCH($A41,#REF!,0)-1,1,1),OFFSET(#REF!,MATCH($A41,#REF!,0),2,1,1),0,#REF!)),0)</f>
        <v>0</v>
      </c>
      <c r="AW41" s="30">
        <f ca="1">IFERROR(SUM(OFFSET(OFFSET(#REF!,3,MATCH($A41,#REF!,0)-1,1,1),OFFSET(#REF!,MATCH($A41,#REF!,0),2,1,1),0,#REF!)),0)</f>
        <v>0</v>
      </c>
      <c r="AX41" s="30">
        <f ca="1">IFERROR(SUM(OFFSET(OFFSET(#REF!,3,MATCH($A41,#REF!,0)-1,1,1),OFFSET(#REF!,MATCH($A41,#REF!,0),2,1,1),0,#REF!)),0)</f>
        <v>0</v>
      </c>
      <c r="AY41" s="30">
        <f ca="1">IFERROR(SUM(OFFSET(OFFSET(#REF!,3,MATCH($A41,#REF!,0)-1,1,1),OFFSET(#REF!,MATCH($A41,#REF!,0),2,1,1),0,#REF!)),0)</f>
        <v>0</v>
      </c>
      <c r="AZ41" s="30">
        <f ca="1">IFERROR(SUM(OFFSET(OFFSET(#REF!,3,MATCH($A41,#REF!,0)-1,1,1),OFFSET(#REF!,MATCH($A41,#REF!,0),2,1,1),0,#REF!)),0)</f>
        <v>0</v>
      </c>
    </row>
    <row r="42" spans="1:52" x14ac:dyDescent="0.3">
      <c r="A42" s="47" t="e">
        <f t="shared" ref="A42:A67" si="157">A41</f>
        <v>#REF!</v>
      </c>
      <c r="B42" s="11" t="s">
        <v>44</v>
      </c>
      <c r="C42" s="6" t="s">
        <v>45</v>
      </c>
      <c r="D42" s="6" t="s">
        <v>71</v>
      </c>
      <c r="E42" s="6" t="s">
        <v>72</v>
      </c>
      <c r="F42" s="6" t="s">
        <v>73</v>
      </c>
      <c r="G42" s="6" t="s">
        <v>12</v>
      </c>
      <c r="H42" s="24"/>
      <c r="I42" s="6"/>
      <c r="J42" s="6"/>
      <c r="K42" s="7" t="s">
        <v>47</v>
      </c>
      <c r="L42" s="31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>
        <f>IFERROR(GETPIVOTDATA("本次实收数量",#REF!,"收货日期格式调整",W$4,"零件序号运算",$A42),0)</f>
        <v>0</v>
      </c>
      <c r="X42" s="32">
        <f>IFERROR(GETPIVOTDATA("本次实收数量",#REF!,"收货日期格式调整",X$4,"零件序号运算",$A42),0)</f>
        <v>0</v>
      </c>
      <c r="Y42" s="32">
        <f>IFERROR(GETPIVOTDATA("本次实收数量",#REF!,"收货日期格式调整",Y$4,"零件序号运算",$A42),0)</f>
        <v>0</v>
      </c>
      <c r="Z42" s="32">
        <f>IFERROR(GETPIVOTDATA("本次实收数量",#REF!,"收货日期格式调整",Z$4,"零件序号运算",$A42),0)</f>
        <v>0</v>
      </c>
      <c r="AA42" s="32">
        <f>IFERROR(GETPIVOTDATA("本次实收数量",#REF!,"收货日期格式调整",AA$4,"零件序号运算",$A42),0)</f>
        <v>0</v>
      </c>
      <c r="AB42" s="32">
        <f>IFERROR(GETPIVOTDATA("本次实收数量",#REF!,"收货日期格式调整",AB$4,"零件序号运算",$A42),0)</f>
        <v>0</v>
      </c>
      <c r="AC42" s="32">
        <f>IFERROR(GETPIVOTDATA("本次实收数量",#REF!,"收货日期格式调整",AC$4,"零件序号运算",$A42),0)</f>
        <v>0</v>
      </c>
      <c r="AD42" s="32">
        <f>IFERROR(GETPIVOTDATA("本次实收数量",#REF!,"收货日期格式调整",AD$4,"零件序号运算",$A42),0)</f>
        <v>0</v>
      </c>
      <c r="AE42" s="32">
        <f>IFERROR(GETPIVOTDATA("本次实收数量",#REF!,"收货日期格式调整",AE$4,"零件序号运算",$A42),0)</f>
        <v>0</v>
      </c>
      <c r="AF42" s="32">
        <f>IFERROR(GETPIVOTDATA("本次实收数量",#REF!,"收货日期格式调整",AF$4,"零件序号运算",$A42),0)</f>
        <v>0</v>
      </c>
      <c r="AG42" s="32">
        <f>IFERROR(GETPIVOTDATA("本次实收数量",#REF!,"收货日期格式调整",AG$4,"零件序号运算",$A42),0)</f>
        <v>0</v>
      </c>
      <c r="AH42" s="32">
        <f>IFERROR(GETPIVOTDATA("本次实收数量",#REF!,"收货日期格式调整",AH$4,"零件序号运算",$A42),0)</f>
        <v>0</v>
      </c>
      <c r="AI42" s="32">
        <f>IFERROR(GETPIVOTDATA("本次实收数量",#REF!,"收货日期格式调整",AI$4,"零件序号运算",$A42),0)</f>
        <v>0</v>
      </c>
      <c r="AJ42" s="32">
        <f>IFERROR(GETPIVOTDATA("本次实收数量",#REF!,"收货日期格式调整",AJ$4,"零件序号运算",$A42),0)</f>
        <v>0</v>
      </c>
      <c r="AK42" s="32">
        <f>IFERROR(GETPIVOTDATA("本次实收数量",#REF!,"收货日期格式调整",AK$4,"零件序号运算",$A42),0)</f>
        <v>0</v>
      </c>
      <c r="AL42" s="32">
        <f>IFERROR(GETPIVOTDATA("本次实收数量",#REF!,"收货日期格式调整",AL$4,"零件序号运算",$A42),0)</f>
        <v>0</v>
      </c>
      <c r="AM42" s="32">
        <f>IFERROR(GETPIVOTDATA("本次实收数量",#REF!,"收货日期格式调整",AM$4,"零件序号运算",$A42),0)</f>
        <v>0</v>
      </c>
      <c r="AN42" s="32">
        <f>IFERROR(GETPIVOTDATA("本次实收数量",#REF!,"收货日期格式调整",AN$4,"零件序号运算",$A42),0)</f>
        <v>0</v>
      </c>
      <c r="AO42" s="32">
        <f>IFERROR(GETPIVOTDATA("本次实收数量",#REF!,"收货日期格式调整",AO$4,"零件序号运算",$A42),0)</f>
        <v>0</v>
      </c>
      <c r="AP42" s="32">
        <f>IFERROR(GETPIVOTDATA("本次实收数量",#REF!,"收货日期格式调整",AP$4,"零件序号运算",$A42),0)</f>
        <v>0</v>
      </c>
      <c r="AQ42" s="32">
        <f>IFERROR(GETPIVOTDATA("本次实收数量",#REF!,"收货日期格式调整",AQ$4,"零件序号运算",$A42),0)</f>
        <v>0</v>
      </c>
      <c r="AR42" s="32">
        <f>IFERROR(GETPIVOTDATA("本次实收数量",#REF!,"收货日期格式调整",AR$4,"零件序号运算",$A42),0)</f>
        <v>0</v>
      </c>
      <c r="AS42" s="32">
        <f>IFERROR(GETPIVOTDATA("本次实收数量",#REF!,"收货日期格式调整",AS$4,"零件序号运算",$A42),0)</f>
        <v>0</v>
      </c>
      <c r="AT42" s="32">
        <f>IFERROR(GETPIVOTDATA("本次实收数量",#REF!,"收货日期格式调整",AT$4,"零件序号运算",$A42),0)</f>
        <v>0</v>
      </c>
      <c r="AU42" s="32">
        <f>IFERROR(GETPIVOTDATA("本次实收数量",#REF!,"收货日期格式调整",AU$4,"零件序号运算",$A42),0)</f>
        <v>0</v>
      </c>
      <c r="AV42" s="32">
        <f>IFERROR(GETPIVOTDATA("本次实收数量",#REF!,"收货日期格式调整",AV$4,"零件序号运算",$A42),0)</f>
        <v>0</v>
      </c>
      <c r="AW42" s="32">
        <f>IFERROR(GETPIVOTDATA("本次实收数量",#REF!,"收货日期格式调整",AW$4,"零件序号运算",$A42),0)</f>
        <v>0</v>
      </c>
      <c r="AX42" s="32">
        <f>IFERROR(GETPIVOTDATA("本次实收数量",#REF!,"收货日期格式调整",AX$4,"零件序号运算",$A42),0)</f>
        <v>0</v>
      </c>
      <c r="AY42" s="32">
        <f>IFERROR(GETPIVOTDATA("本次实收数量",#REF!,"收货日期格式调整",AY$4,"零件序号运算",$A42),0)</f>
        <v>0</v>
      </c>
      <c r="AZ42" s="32">
        <f>IFERROR(GETPIVOTDATA("本次实收数量",#REF!,"收货日期格式调整",AZ$4,"零件序号运算",$A42),0)</f>
        <v>0</v>
      </c>
    </row>
    <row r="43" spans="1:52" x14ac:dyDescent="0.3">
      <c r="A43" s="47" t="e">
        <f t="shared" si="157"/>
        <v>#REF!</v>
      </c>
      <c r="B43" s="11" t="s">
        <v>44</v>
      </c>
      <c r="C43" s="6" t="s">
        <v>45</v>
      </c>
      <c r="D43" s="6" t="s">
        <v>71</v>
      </c>
      <c r="E43" s="6" t="s">
        <v>86</v>
      </c>
      <c r="F43" s="6" t="s">
        <v>85</v>
      </c>
      <c r="G43" s="15" t="s">
        <v>13</v>
      </c>
      <c r="H43" s="25"/>
      <c r="I43" s="6"/>
      <c r="J43" s="6"/>
      <c r="K43" s="7" t="s">
        <v>48</v>
      </c>
      <c r="L43" s="31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>
        <f>IFERROR(GETPIVOTDATA("调整数量",#REF!,"日期运算",W$4,"零件序号运算",$A43),0)</f>
        <v>0</v>
      </c>
      <c r="X43" s="32">
        <f>IFERROR(GETPIVOTDATA("调整数量",#REF!,"日期运算",X$4,"零件序号运算",$A43),0)</f>
        <v>0</v>
      </c>
      <c r="Y43" s="32">
        <f>IFERROR(GETPIVOTDATA("调整数量",#REF!,"日期运算",Y$4,"零件序号运算",$A43),0)</f>
        <v>0</v>
      </c>
      <c r="Z43" s="32">
        <f>IFERROR(GETPIVOTDATA("调整数量",#REF!,"日期运算",Z$4,"零件序号运算",$A43),0)</f>
        <v>0</v>
      </c>
      <c r="AA43" s="32">
        <f>IFERROR(GETPIVOTDATA("调整数量",#REF!,"日期运算",AA$4,"零件序号运算",$A43),0)</f>
        <v>0</v>
      </c>
      <c r="AB43" s="32">
        <f>IFERROR(GETPIVOTDATA("调整数量",#REF!,"日期运算",AB$4,"零件序号运算",$A43),0)</f>
        <v>0</v>
      </c>
      <c r="AC43" s="32">
        <f>IFERROR(GETPIVOTDATA("调整数量",#REF!,"日期运算",AC$4,"零件序号运算",$A43),0)</f>
        <v>0</v>
      </c>
      <c r="AD43" s="32">
        <f>IFERROR(GETPIVOTDATA("调整数量",#REF!,"日期运算",AD$4,"零件序号运算",$A43),0)</f>
        <v>0</v>
      </c>
      <c r="AE43" s="32">
        <f>IFERROR(GETPIVOTDATA("调整数量",#REF!,"日期运算",AE$4,"零件序号运算",$A43),0)</f>
        <v>0</v>
      </c>
      <c r="AF43" s="32">
        <f>IFERROR(GETPIVOTDATA("调整数量",#REF!,"日期运算",AF$4,"零件序号运算",$A43),0)</f>
        <v>0</v>
      </c>
      <c r="AG43" s="32">
        <f>IFERROR(GETPIVOTDATA("调整数量",#REF!,"日期运算",AG$4,"零件序号运算",$A43),0)</f>
        <v>0</v>
      </c>
      <c r="AH43" s="32">
        <f>IFERROR(GETPIVOTDATA("调整数量",#REF!,"日期运算",AH$4,"零件序号运算",$A43),0)</f>
        <v>0</v>
      </c>
      <c r="AI43" s="32">
        <f>IFERROR(GETPIVOTDATA("调整数量",#REF!,"日期运算",AI$4,"零件序号运算",$A43),0)</f>
        <v>0</v>
      </c>
      <c r="AJ43" s="32">
        <f>IFERROR(GETPIVOTDATA("调整数量",#REF!,"日期运算",AJ$4,"零件序号运算",$A43),0)</f>
        <v>0</v>
      </c>
      <c r="AK43" s="32">
        <f>IFERROR(GETPIVOTDATA("调整数量",#REF!,"日期运算",AK$4,"零件序号运算",$A43),0)</f>
        <v>0</v>
      </c>
      <c r="AL43" s="32">
        <f>IFERROR(GETPIVOTDATA("调整数量",#REF!,"日期运算",AL$4,"零件序号运算",$A43),0)</f>
        <v>0</v>
      </c>
      <c r="AM43" s="32">
        <f>IFERROR(GETPIVOTDATA("调整数量",#REF!,"日期运算",AM$4,"零件序号运算",$A43),0)</f>
        <v>0</v>
      </c>
      <c r="AN43" s="32">
        <f>IFERROR(GETPIVOTDATA("调整数量",#REF!,"日期运算",AN$4,"零件序号运算",$A43),0)</f>
        <v>0</v>
      </c>
      <c r="AO43" s="32">
        <f>IFERROR(GETPIVOTDATA("调整数量",#REF!,"日期运算",AO$4,"零件序号运算",$A43),0)</f>
        <v>0</v>
      </c>
      <c r="AP43" s="32">
        <f>IFERROR(GETPIVOTDATA("调整数量",#REF!,"日期运算",AP$4,"零件序号运算",$A43),0)</f>
        <v>0</v>
      </c>
      <c r="AQ43" s="32">
        <f>IFERROR(GETPIVOTDATA("调整数量",#REF!,"日期运算",AQ$4,"零件序号运算",$A43),0)</f>
        <v>0</v>
      </c>
      <c r="AR43" s="32">
        <f>IFERROR(GETPIVOTDATA("调整数量",#REF!,"日期运算",AR$4,"零件序号运算",$A43),0)</f>
        <v>0</v>
      </c>
      <c r="AS43" s="32">
        <f>IFERROR(GETPIVOTDATA("调整数量",#REF!,"日期运算",AS$4,"零件序号运算",$A43),0)</f>
        <v>0</v>
      </c>
      <c r="AT43" s="32">
        <f>IFERROR(GETPIVOTDATA("调整数量",#REF!,"日期运算",AT$4,"零件序号运算",$A43),0)</f>
        <v>0</v>
      </c>
      <c r="AU43" s="32">
        <f>IFERROR(GETPIVOTDATA("调整数量",#REF!,"日期运算",AU$4,"零件序号运算",$A43),0)</f>
        <v>0</v>
      </c>
      <c r="AV43" s="32">
        <f>IFERROR(GETPIVOTDATA("调整数量",#REF!,"日期运算",AV$4,"零件序号运算",$A43),0)</f>
        <v>0</v>
      </c>
      <c r="AW43" s="32">
        <f>IFERROR(GETPIVOTDATA("调整数量",#REF!,"日期运算",AW$4,"零件序号运算",$A43),0)</f>
        <v>0</v>
      </c>
      <c r="AX43" s="32">
        <f>IFERROR(GETPIVOTDATA("调整数量",#REF!,"日期运算",AX$4,"零件序号运算",$A43),0)</f>
        <v>0</v>
      </c>
      <c r="AY43" s="32">
        <f>IFERROR(GETPIVOTDATA("调整数量",#REF!,"日期运算",AY$4,"零件序号运算",$A43),0)</f>
        <v>0</v>
      </c>
      <c r="AZ43" s="32">
        <f>IFERROR(GETPIVOTDATA("调整数量",#REF!,"日期运算",AZ$4,"零件序号运算",$A43),0)</f>
        <v>0</v>
      </c>
    </row>
    <row r="44" spans="1:52" x14ac:dyDescent="0.3">
      <c r="A44" s="47" t="e">
        <f t="shared" si="157"/>
        <v>#REF!</v>
      </c>
      <c r="B44" s="11" t="s">
        <v>44</v>
      </c>
      <c r="C44" s="6" t="s">
        <v>45</v>
      </c>
      <c r="D44" s="6" t="s">
        <v>71</v>
      </c>
      <c r="E44" s="6" t="s">
        <v>72</v>
      </c>
      <c r="F44" s="6" t="s">
        <v>73</v>
      </c>
      <c r="G44" s="6" t="s">
        <v>14</v>
      </c>
      <c r="H44" s="25">
        <v>0</v>
      </c>
      <c r="I44" s="6"/>
      <c r="J44" s="6"/>
      <c r="K44" s="7" t="s">
        <v>49</v>
      </c>
      <c r="L44" s="31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9" t="e">
        <f ca="1">H41-W41+W42+W43+W47</f>
        <v>#REF!</v>
      </c>
      <c r="X44" s="32" t="e">
        <f t="shared" ref="X44" ca="1" si="158">W44-X41+X42+X43+X47</f>
        <v>#REF!</v>
      </c>
      <c r="Y44" s="32" t="e">
        <f t="shared" ref="Y44" ca="1" si="159">X44-Y41+Y42+Y43+Y47</f>
        <v>#REF!</v>
      </c>
      <c r="Z44" s="32" t="e">
        <f t="shared" ref="Z44" ca="1" si="160">Y44-Z41+Z42+Z43+Z47</f>
        <v>#REF!</v>
      </c>
      <c r="AA44" s="32" t="e">
        <f t="shared" ref="AA44" ca="1" si="161">Z44-AA41+AA42+AA43+AA47</f>
        <v>#REF!</v>
      </c>
      <c r="AB44" s="32" t="e">
        <f t="shared" ref="AB44" ca="1" si="162">AA44-AB41+AB42+AB43+AB47</f>
        <v>#REF!</v>
      </c>
      <c r="AC44" s="32" t="e">
        <f t="shared" ref="AC44" ca="1" si="163">AB44-AC41+AC42+AC43+AC47</f>
        <v>#REF!</v>
      </c>
      <c r="AD44" s="32" t="e">
        <f t="shared" ref="AD44" ca="1" si="164">AC44-AD41+AD42+AD43+AD47</f>
        <v>#REF!</v>
      </c>
      <c r="AE44" s="32" t="e">
        <f t="shared" ref="AE44" ca="1" si="165">AD44-AE41+AE42+AE43+AE47</f>
        <v>#REF!</v>
      </c>
      <c r="AF44" s="32" t="e">
        <f t="shared" ref="AF44" ca="1" si="166">AE44-AF41+AF42+AF43+AF47</f>
        <v>#REF!</v>
      </c>
      <c r="AG44" s="32" t="e">
        <f t="shared" ref="AG44" ca="1" si="167">AF44-AG41+AG42+AG43+AG47</f>
        <v>#REF!</v>
      </c>
      <c r="AH44" s="32" t="e">
        <f t="shared" ref="AH44:AI44" ca="1" si="168">AG44-AH41+AH42+AH43+AH47</f>
        <v>#REF!</v>
      </c>
      <c r="AI44" s="32" t="e">
        <f t="shared" ca="1" si="168"/>
        <v>#REF!</v>
      </c>
      <c r="AJ44" s="32" t="e">
        <f t="shared" ref="AJ44" ca="1" si="169">AI44-AJ41+AJ42+AJ43+AJ47</f>
        <v>#REF!</v>
      </c>
      <c r="AK44" s="32" t="e">
        <f t="shared" ref="AK44" ca="1" si="170">AJ44-AK41+AK42+AK43+AK47</f>
        <v>#REF!</v>
      </c>
      <c r="AL44" s="32" t="e">
        <f t="shared" ref="AL44" ca="1" si="171">AK44-AL41+AL42+AL43+AL47</f>
        <v>#REF!</v>
      </c>
      <c r="AM44" s="32" t="e">
        <f t="shared" ref="AM44" ca="1" si="172">AL44-AM41+AM42+AM43+AM47</f>
        <v>#REF!</v>
      </c>
      <c r="AN44" s="32" t="e">
        <f t="shared" ref="AN44" ca="1" si="173">AM44-AN41+AN42+AN43+AN47</f>
        <v>#REF!</v>
      </c>
      <c r="AO44" s="32" t="e">
        <f t="shared" ref="AO44" ca="1" si="174">AN44-AO41+AO42+AO43+AO47</f>
        <v>#REF!</v>
      </c>
      <c r="AP44" s="32" t="e">
        <f t="shared" ref="AP44" ca="1" si="175">AO44-AP41+AP42+AP43+AP47</f>
        <v>#REF!</v>
      </c>
      <c r="AQ44" s="32" t="e">
        <f t="shared" ref="AQ44" ca="1" si="176">AP44-AQ41+AQ42+AQ43+AQ47</f>
        <v>#REF!</v>
      </c>
      <c r="AR44" s="32" t="e">
        <f t="shared" ref="AR44" ca="1" si="177">AQ44-AR41+AR42+AR43+AR47</f>
        <v>#REF!</v>
      </c>
      <c r="AS44" s="32" t="e">
        <f t="shared" ref="AS44" ca="1" si="178">AR44-AS41+AS42+AS43+AS47</f>
        <v>#REF!</v>
      </c>
      <c r="AT44" s="32" t="e">
        <f t="shared" ref="AT44" ca="1" si="179">AS44-AT41+AT42+AT43+AT47</f>
        <v>#REF!</v>
      </c>
      <c r="AU44" s="32" t="e">
        <f t="shared" ref="AU44" ca="1" si="180">AT44-AU41+AU42+AU43+AU47</f>
        <v>#REF!</v>
      </c>
      <c r="AV44" s="32" t="e">
        <f t="shared" ref="AV44" ca="1" si="181">AU44-AV41+AV42+AV43+AV47</f>
        <v>#REF!</v>
      </c>
      <c r="AW44" s="32" t="e">
        <f t="shared" ref="AW44" ca="1" si="182">AV44-AW41+AW42+AW43+AW47</f>
        <v>#REF!</v>
      </c>
      <c r="AX44" s="32" t="e">
        <f t="shared" ref="AX44" ca="1" si="183">AW44-AX41+AX42+AX43+AX47</f>
        <v>#REF!</v>
      </c>
      <c r="AY44" s="32" t="e">
        <f t="shared" ref="AY44" ca="1" si="184">AX44-AY41+AY42+AY43+AY47</f>
        <v>#REF!</v>
      </c>
      <c r="AZ44" s="32" t="e">
        <f t="shared" ref="AZ44" ca="1" si="185">AY44-AZ41+AZ42+AZ43+AZ47</f>
        <v>#REF!</v>
      </c>
    </row>
    <row r="45" spans="1:52" x14ac:dyDescent="0.3">
      <c r="A45" s="47" t="e">
        <f t="shared" si="157"/>
        <v>#REF!</v>
      </c>
      <c r="B45" s="11" t="s">
        <v>44</v>
      </c>
      <c r="C45" s="6" t="s">
        <v>45</v>
      </c>
      <c r="D45" s="6" t="s">
        <v>71</v>
      </c>
      <c r="E45" s="6" t="s">
        <v>72</v>
      </c>
      <c r="F45" s="6" t="s">
        <v>73</v>
      </c>
      <c r="G45" s="6" t="s">
        <v>15</v>
      </c>
      <c r="H45" s="24">
        <f t="shared" ref="H45" si="186">SUM(L42:ZZ42)</f>
        <v>0</v>
      </c>
      <c r="I45" s="6"/>
      <c r="J45" s="6"/>
      <c r="K45" s="7" t="s">
        <v>50</v>
      </c>
      <c r="L45" s="31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spans="1:52" x14ac:dyDescent="0.3">
      <c r="A46" s="47" t="e">
        <f t="shared" si="157"/>
        <v>#REF!</v>
      </c>
      <c r="B46" s="11" t="s">
        <v>44</v>
      </c>
      <c r="C46" s="6" t="s">
        <v>45</v>
      </c>
      <c r="D46" s="6" t="s">
        <v>71</v>
      </c>
      <c r="E46" s="6" t="s">
        <v>72</v>
      </c>
      <c r="F46" s="6" t="s">
        <v>73</v>
      </c>
      <c r="G46" s="6" t="s">
        <v>16</v>
      </c>
      <c r="H46" s="24">
        <f t="shared" ref="H46" si="187">SUM(L47:ZZ47)</f>
        <v>0</v>
      </c>
      <c r="I46" s="6"/>
      <c r="J46" s="6"/>
      <c r="K46" s="7" t="s">
        <v>51</v>
      </c>
      <c r="L46" s="3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spans="1:52" x14ac:dyDescent="0.3">
      <c r="A47" s="47" t="e">
        <f t="shared" si="157"/>
        <v>#REF!</v>
      </c>
      <c r="B47" s="11" t="s">
        <v>44</v>
      </c>
      <c r="C47" s="6" t="s">
        <v>45</v>
      </c>
      <c r="D47" s="6" t="s">
        <v>71</v>
      </c>
      <c r="E47" s="6" t="s">
        <v>72</v>
      </c>
      <c r="F47" s="6" t="s">
        <v>73</v>
      </c>
      <c r="G47" s="6" t="s">
        <v>25</v>
      </c>
      <c r="H47" s="24">
        <f t="shared" ref="H47" si="188">SUM(L43:ZZ43)</f>
        <v>0</v>
      </c>
      <c r="I47" s="6"/>
      <c r="J47" s="6"/>
      <c r="K47" s="7" t="s">
        <v>52</v>
      </c>
      <c r="L47" s="31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>
        <f>-IFERROR(GETPIVOTDATA("不良数量",#REF!,"日期格式调整",W$4,"零件序号运算",$A47),0)</f>
        <v>0</v>
      </c>
      <c r="X47" s="32">
        <f>-IFERROR(GETPIVOTDATA("不良数量",#REF!,"日期格式调整",X$4,"零件序号运算",$A47),0)</f>
        <v>0</v>
      </c>
      <c r="Y47" s="32">
        <f>-IFERROR(GETPIVOTDATA("不良数量",#REF!,"日期格式调整",Y$4,"零件序号运算",$A47),0)</f>
        <v>0</v>
      </c>
      <c r="Z47" s="32">
        <f>-IFERROR(GETPIVOTDATA("不良数量",#REF!,"日期格式调整",Z$4,"零件序号运算",$A47),0)</f>
        <v>0</v>
      </c>
      <c r="AA47" s="32">
        <f>-IFERROR(GETPIVOTDATA("不良数量",#REF!,"日期格式调整",AA$4,"零件序号运算",$A47),0)</f>
        <v>0</v>
      </c>
      <c r="AB47" s="32">
        <f>-IFERROR(GETPIVOTDATA("不良数量",#REF!,"日期格式调整",AB$4,"零件序号运算",$A47),0)</f>
        <v>0</v>
      </c>
      <c r="AC47" s="32">
        <f>-IFERROR(GETPIVOTDATA("不良数量",#REF!,"日期格式调整",AC$4,"零件序号运算",$A47),0)</f>
        <v>0</v>
      </c>
      <c r="AD47" s="32">
        <f>-IFERROR(GETPIVOTDATA("不良数量",#REF!,"日期格式调整",AD$4,"零件序号运算",$A47),0)</f>
        <v>0</v>
      </c>
      <c r="AE47" s="32">
        <f>-IFERROR(GETPIVOTDATA("不良数量",#REF!,"日期格式调整",AE$4,"零件序号运算",$A47),0)</f>
        <v>0</v>
      </c>
      <c r="AF47" s="32">
        <f>-IFERROR(GETPIVOTDATA("不良数量",#REF!,"日期格式调整",AF$4,"零件序号运算",$A47),0)</f>
        <v>0</v>
      </c>
      <c r="AG47" s="32">
        <f>-IFERROR(GETPIVOTDATA("不良数量",#REF!,"日期格式调整",AG$4,"零件序号运算",$A47),0)</f>
        <v>0</v>
      </c>
      <c r="AH47" s="32">
        <f>-IFERROR(GETPIVOTDATA("不良数量",#REF!,"日期格式调整",AH$4,"零件序号运算",$A47),0)</f>
        <v>0</v>
      </c>
      <c r="AI47" s="32">
        <f>-IFERROR(GETPIVOTDATA("不良数量",#REF!,"日期格式调整",AI$4,"零件序号运算",$A47),0)</f>
        <v>0</v>
      </c>
      <c r="AJ47" s="32">
        <f>-IFERROR(GETPIVOTDATA("不良数量",#REF!,"日期格式调整",AJ$4,"零件序号运算",$A47),0)</f>
        <v>0</v>
      </c>
      <c r="AK47" s="32">
        <f>-IFERROR(GETPIVOTDATA("不良数量",#REF!,"日期格式调整",AK$4,"零件序号运算",$A47),0)</f>
        <v>0</v>
      </c>
      <c r="AL47" s="32">
        <f>-IFERROR(GETPIVOTDATA("不良数量",#REF!,"日期格式调整",AL$4,"零件序号运算",$A47),0)</f>
        <v>0</v>
      </c>
      <c r="AM47" s="32">
        <f>-IFERROR(GETPIVOTDATA("不良数量",#REF!,"日期格式调整",AM$4,"零件序号运算",$A47),0)</f>
        <v>0</v>
      </c>
      <c r="AN47" s="32">
        <f>-IFERROR(GETPIVOTDATA("不良数量",#REF!,"日期格式调整",AN$4,"零件序号运算",$A47),0)</f>
        <v>0</v>
      </c>
      <c r="AO47" s="32">
        <f>-IFERROR(GETPIVOTDATA("不良数量",#REF!,"日期格式调整",AO$4,"零件序号运算",$A47),0)</f>
        <v>0</v>
      </c>
      <c r="AP47" s="32">
        <f>-IFERROR(GETPIVOTDATA("不良数量",#REF!,"日期格式调整",AP$4,"零件序号运算",$A47),0)</f>
        <v>0</v>
      </c>
      <c r="AQ47" s="32">
        <f>-IFERROR(GETPIVOTDATA("不良数量",#REF!,"日期格式调整",AQ$4,"零件序号运算",$A47),0)</f>
        <v>0</v>
      </c>
      <c r="AR47" s="32">
        <f>-IFERROR(GETPIVOTDATA("不良数量",#REF!,"日期格式调整",AR$4,"零件序号运算",$A47),0)</f>
        <v>0</v>
      </c>
      <c r="AS47" s="32">
        <f>-IFERROR(GETPIVOTDATA("不良数量",#REF!,"日期格式调整",AS$4,"零件序号运算",$A47),0)</f>
        <v>0</v>
      </c>
      <c r="AT47" s="32">
        <f>-IFERROR(GETPIVOTDATA("不良数量",#REF!,"日期格式调整",AT$4,"零件序号运算",$A47),0)</f>
        <v>0</v>
      </c>
      <c r="AU47" s="32">
        <f>-IFERROR(GETPIVOTDATA("不良数量",#REF!,"日期格式调整",AU$4,"零件序号运算",$A47),0)</f>
        <v>0</v>
      </c>
      <c r="AV47" s="32">
        <f>-IFERROR(GETPIVOTDATA("不良数量",#REF!,"日期格式调整",AV$4,"零件序号运算",$A47),0)</f>
        <v>0</v>
      </c>
      <c r="AW47" s="32">
        <f>-IFERROR(GETPIVOTDATA("不良数量",#REF!,"日期格式调整",AW$4,"零件序号运算",$A47),0)</f>
        <v>0</v>
      </c>
      <c r="AX47" s="32">
        <f>-IFERROR(GETPIVOTDATA("不良数量",#REF!,"日期格式调整",AX$4,"零件序号运算",$A47),0)</f>
        <v>0</v>
      </c>
      <c r="AY47" s="32">
        <f>-IFERROR(GETPIVOTDATA("不良数量",#REF!,"日期格式调整",AY$4,"零件序号运算",$A47),0)</f>
        <v>0</v>
      </c>
      <c r="AZ47" s="32">
        <f>-IFERROR(GETPIVOTDATA("不良数量",#REF!,"日期格式调整",AZ$4,"零件序号运算",$A47),0)</f>
        <v>0</v>
      </c>
    </row>
    <row r="48" spans="1:52" x14ac:dyDescent="0.3">
      <c r="A48" s="47" t="e">
        <f t="shared" si="157"/>
        <v>#REF!</v>
      </c>
      <c r="B48" s="11" t="s">
        <v>44</v>
      </c>
      <c r="C48" s="6" t="s">
        <v>45</v>
      </c>
      <c r="D48" s="6" t="s">
        <v>71</v>
      </c>
      <c r="E48" s="6" t="s">
        <v>72</v>
      </c>
      <c r="F48" s="6" t="s">
        <v>73</v>
      </c>
      <c r="G48" s="6" t="s">
        <v>23</v>
      </c>
      <c r="H48" s="25"/>
      <c r="I48" s="6"/>
      <c r="J48" s="6"/>
      <c r="K48" s="7" t="s">
        <v>53</v>
      </c>
      <c r="L48" s="31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spans="1:52" ht="17.25" thickBot="1" x14ac:dyDescent="0.35">
      <c r="A49" s="48" t="e">
        <f t="shared" si="157"/>
        <v>#REF!</v>
      </c>
      <c r="B49" s="12" t="s">
        <v>44</v>
      </c>
      <c r="C49" s="8" t="s">
        <v>45</v>
      </c>
      <c r="D49" s="8" t="s">
        <v>71</v>
      </c>
      <c r="E49" s="8" t="s">
        <v>72</v>
      </c>
      <c r="F49" s="8" t="s">
        <v>73</v>
      </c>
      <c r="G49" s="22" t="s">
        <v>24</v>
      </c>
      <c r="H49" s="26"/>
      <c r="I49" s="8"/>
      <c r="J49" s="8"/>
      <c r="K49" s="9" t="s">
        <v>54</v>
      </c>
      <c r="L49" s="33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</row>
    <row r="50" spans="1:52" x14ac:dyDescent="0.3">
      <c r="A50" s="46" t="e">
        <f t="shared" ref="A50" si="189">A49+1</f>
        <v>#REF!</v>
      </c>
      <c r="B50" s="10" t="e">
        <f>VLOOKUP($A50,#REF!,2,0)</f>
        <v>#REF!</v>
      </c>
      <c r="C50" s="4" t="e">
        <f>VLOOKUP($A50,#REF!,3,0)</f>
        <v>#REF!</v>
      </c>
      <c r="D50" s="4" t="e">
        <f>VLOOKUP($A50,#REF!,4,0)</f>
        <v>#REF!</v>
      </c>
      <c r="E50" s="4" t="e">
        <f>VLOOKUP($A50,#REF!,5,0)</f>
        <v>#REF!</v>
      </c>
      <c r="F50" s="4" t="e">
        <f>VLOOKUP($A50,#REF!,6,0)</f>
        <v>#REF!</v>
      </c>
      <c r="G50" s="5" t="s">
        <v>11</v>
      </c>
      <c r="H50" s="23" t="e">
        <f>VLOOKUP(A:A,#REF!,15,0)</f>
        <v>#REF!</v>
      </c>
      <c r="I50" s="4" t="s">
        <v>22</v>
      </c>
      <c r="J50" s="4">
        <v>0</v>
      </c>
      <c r="K50" s="21" t="s">
        <v>46</v>
      </c>
      <c r="L50" s="29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0">
        <f ca="1">IFERROR(SUM(OFFSET(OFFSET(#REF!,3,MATCH($A50,#REF!,0)-1,1,1),OFFSET(#REF!,MATCH($A50,#REF!,0),2,1,1),0,#REF!)),0)</f>
        <v>0</v>
      </c>
      <c r="X50" s="30">
        <f ca="1">IFERROR(SUM(OFFSET(OFFSET(#REF!,3,MATCH($A50,#REF!,0)-1,1,1),OFFSET(#REF!,MATCH($A50,#REF!,0),2,1,1),0,#REF!)),0)</f>
        <v>0</v>
      </c>
      <c r="Y50" s="30">
        <f ca="1">IFERROR(SUM(OFFSET(OFFSET(#REF!,3,MATCH($A50,#REF!,0)-1,1,1),OFFSET(#REF!,MATCH($A50,#REF!,0),2,1,1),0,#REF!)),0)</f>
        <v>0</v>
      </c>
      <c r="Z50" s="30">
        <f ca="1">IFERROR(SUM(OFFSET(OFFSET(#REF!,3,MATCH($A50,#REF!,0)-1,1,1),OFFSET(#REF!,MATCH($A50,#REF!,0),2,1,1),0,#REF!)),0)</f>
        <v>0</v>
      </c>
      <c r="AA50" s="30">
        <f ca="1">IFERROR(SUM(OFFSET(OFFSET(#REF!,3,MATCH($A50,#REF!,0)-1,1,1),OFFSET(#REF!,MATCH($A50,#REF!,0),2,1,1),0,#REF!)),0)</f>
        <v>0</v>
      </c>
      <c r="AB50" s="30">
        <f ca="1">IFERROR(SUM(OFFSET(OFFSET(#REF!,3,MATCH($A50,#REF!,0)-1,1,1),OFFSET(#REF!,MATCH($A50,#REF!,0),2,1,1),0,#REF!)),0)</f>
        <v>0</v>
      </c>
      <c r="AC50" s="30">
        <f ca="1">IFERROR(SUM(OFFSET(OFFSET(#REF!,3,MATCH($A50,#REF!,0)-1,1,1),OFFSET(#REF!,MATCH($A50,#REF!,0),2,1,1),0,#REF!)),0)</f>
        <v>0</v>
      </c>
      <c r="AD50" s="30">
        <f ca="1">IFERROR(SUM(OFFSET(OFFSET(#REF!,3,MATCH($A50,#REF!,0)-1,1,1),OFFSET(#REF!,MATCH($A50,#REF!,0),2,1,1),0,#REF!)),0)</f>
        <v>0</v>
      </c>
      <c r="AE50" s="30">
        <f ca="1">IFERROR(SUM(OFFSET(OFFSET(#REF!,3,MATCH($A50,#REF!,0)-1,1,1),OFFSET(#REF!,MATCH($A50,#REF!,0),2,1,1),0,#REF!)),0)</f>
        <v>0</v>
      </c>
      <c r="AF50" s="30">
        <f ca="1">IFERROR(SUM(OFFSET(OFFSET(#REF!,3,MATCH($A50,#REF!,0)-1,1,1),OFFSET(#REF!,MATCH($A50,#REF!,0),2,1,1),0,#REF!)),0)</f>
        <v>0</v>
      </c>
      <c r="AG50" s="30">
        <f ca="1">IFERROR(SUM(OFFSET(OFFSET(#REF!,3,MATCH($A50,#REF!,0)-1,1,1),OFFSET(#REF!,MATCH($A50,#REF!,0),2,1,1),0,#REF!)),0)</f>
        <v>0</v>
      </c>
      <c r="AH50" s="30">
        <f ca="1">IFERROR(SUM(OFFSET(OFFSET(#REF!,3,MATCH($A50,#REF!,0)-1,1,1),OFFSET(#REF!,MATCH($A50,#REF!,0),2,1,1),0,#REF!)),0)</f>
        <v>0</v>
      </c>
      <c r="AI50" s="30">
        <f ca="1">IFERROR(SUM(OFFSET(OFFSET(#REF!,3,MATCH($A50,#REF!,0)-1,1,1),OFFSET(#REF!,MATCH($A50,#REF!,0),2,1,1),0,#REF!)),0)</f>
        <v>0</v>
      </c>
      <c r="AJ50" s="30">
        <f ca="1">IFERROR(SUM(OFFSET(OFFSET(#REF!,3,MATCH($A50,#REF!,0)-1,1,1),OFFSET(#REF!,MATCH($A50,#REF!,0),2,1,1),0,#REF!)),0)</f>
        <v>0</v>
      </c>
      <c r="AK50" s="30">
        <f ca="1">IFERROR(SUM(OFFSET(OFFSET(#REF!,3,MATCH($A50,#REF!,0)-1,1,1),OFFSET(#REF!,MATCH($A50,#REF!,0),2,1,1),0,#REF!)),0)</f>
        <v>0</v>
      </c>
      <c r="AL50" s="30">
        <f ca="1">IFERROR(SUM(OFFSET(OFFSET(#REF!,3,MATCH($A50,#REF!,0)-1,1,1),OFFSET(#REF!,MATCH($A50,#REF!,0),2,1,1),0,#REF!)),0)</f>
        <v>0</v>
      </c>
      <c r="AM50" s="30">
        <f ca="1">IFERROR(SUM(OFFSET(OFFSET(#REF!,3,MATCH($A50,#REF!,0)-1,1,1),OFFSET(#REF!,MATCH($A50,#REF!,0),2,1,1),0,#REF!)),0)</f>
        <v>0</v>
      </c>
      <c r="AN50" s="30">
        <f ca="1">IFERROR(SUM(OFFSET(OFFSET(#REF!,3,MATCH($A50,#REF!,0)-1,1,1),OFFSET(#REF!,MATCH($A50,#REF!,0),2,1,1),0,#REF!)),0)</f>
        <v>0</v>
      </c>
      <c r="AO50" s="30">
        <f ca="1">IFERROR(SUM(OFFSET(OFFSET(#REF!,3,MATCH($A50,#REF!,0)-1,1,1),OFFSET(#REF!,MATCH($A50,#REF!,0),2,1,1),0,#REF!)),0)</f>
        <v>0</v>
      </c>
      <c r="AP50" s="30">
        <f ca="1">IFERROR(SUM(OFFSET(OFFSET(#REF!,3,MATCH($A50,#REF!,0)-1,1,1),OFFSET(#REF!,MATCH($A50,#REF!,0),2,1,1),0,#REF!)),0)</f>
        <v>0</v>
      </c>
      <c r="AQ50" s="30">
        <f ca="1">IFERROR(SUM(OFFSET(OFFSET(#REF!,3,MATCH($A50,#REF!,0)-1,1,1),OFFSET(#REF!,MATCH($A50,#REF!,0),2,1,1),0,#REF!)),0)</f>
        <v>0</v>
      </c>
      <c r="AR50" s="30">
        <f ca="1">IFERROR(SUM(OFFSET(OFFSET(#REF!,3,MATCH($A50,#REF!,0)-1,1,1),OFFSET(#REF!,MATCH($A50,#REF!,0),2,1,1),0,#REF!)),0)</f>
        <v>0</v>
      </c>
      <c r="AS50" s="30">
        <f ca="1">IFERROR(SUM(OFFSET(OFFSET(#REF!,3,MATCH($A50,#REF!,0)-1,1,1),OFFSET(#REF!,MATCH($A50,#REF!,0),2,1,1),0,#REF!)),0)</f>
        <v>0</v>
      </c>
      <c r="AT50" s="30">
        <f ca="1">IFERROR(SUM(OFFSET(OFFSET(#REF!,3,MATCH($A50,#REF!,0)-1,1,1),OFFSET(#REF!,MATCH($A50,#REF!,0),2,1,1),0,#REF!)),0)</f>
        <v>0</v>
      </c>
      <c r="AU50" s="30">
        <f ca="1">IFERROR(SUM(OFFSET(OFFSET(#REF!,3,MATCH($A50,#REF!,0)-1,1,1),OFFSET(#REF!,MATCH($A50,#REF!,0),2,1,1),0,#REF!)),0)</f>
        <v>0</v>
      </c>
      <c r="AV50" s="30">
        <f ca="1">IFERROR(SUM(OFFSET(OFFSET(#REF!,3,MATCH($A50,#REF!,0)-1,1,1),OFFSET(#REF!,MATCH($A50,#REF!,0),2,1,1),0,#REF!)),0)</f>
        <v>0</v>
      </c>
      <c r="AW50" s="30">
        <f ca="1">IFERROR(SUM(OFFSET(OFFSET(#REF!,3,MATCH($A50,#REF!,0)-1,1,1),OFFSET(#REF!,MATCH($A50,#REF!,0),2,1,1),0,#REF!)),0)</f>
        <v>0</v>
      </c>
      <c r="AX50" s="30">
        <f ca="1">IFERROR(SUM(OFFSET(OFFSET(#REF!,3,MATCH($A50,#REF!,0)-1,1,1),OFFSET(#REF!,MATCH($A50,#REF!,0),2,1,1),0,#REF!)),0)</f>
        <v>0</v>
      </c>
      <c r="AY50" s="30">
        <f ca="1">IFERROR(SUM(OFFSET(OFFSET(#REF!,3,MATCH($A50,#REF!,0)-1,1,1),OFFSET(#REF!,MATCH($A50,#REF!,0),2,1,1),0,#REF!)),0)</f>
        <v>0</v>
      </c>
      <c r="AZ50" s="30">
        <f ca="1">IFERROR(SUM(OFFSET(OFFSET(#REF!,3,MATCH($A50,#REF!,0)-1,1,1),OFFSET(#REF!,MATCH($A50,#REF!,0),2,1,1),0,#REF!)),0)</f>
        <v>0</v>
      </c>
    </row>
    <row r="51" spans="1:52" x14ac:dyDescent="0.3">
      <c r="A51" s="47" t="e">
        <f t="shared" ref="A51" si="190">A50</f>
        <v>#REF!</v>
      </c>
      <c r="B51" s="11" t="s">
        <v>44</v>
      </c>
      <c r="C51" s="6" t="s">
        <v>45</v>
      </c>
      <c r="D51" s="6" t="s">
        <v>74</v>
      </c>
      <c r="E51" s="6" t="s">
        <v>75</v>
      </c>
      <c r="F51" s="6" t="s">
        <v>76</v>
      </c>
      <c r="G51" s="6" t="s">
        <v>12</v>
      </c>
      <c r="H51" s="24"/>
      <c r="I51" s="6"/>
      <c r="J51" s="6"/>
      <c r="K51" s="7" t="s">
        <v>47</v>
      </c>
      <c r="L51" s="31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>
        <f>IFERROR(GETPIVOTDATA("本次实收数量",#REF!,"收货日期格式调整",W$4,"零件序号运算",$A51),0)</f>
        <v>0</v>
      </c>
      <c r="X51" s="32">
        <f>IFERROR(GETPIVOTDATA("本次实收数量",#REF!,"收货日期格式调整",X$4,"零件序号运算",$A51),0)</f>
        <v>0</v>
      </c>
      <c r="Y51" s="32">
        <f>IFERROR(GETPIVOTDATA("本次实收数量",#REF!,"收货日期格式调整",Y$4,"零件序号运算",$A51),0)</f>
        <v>0</v>
      </c>
      <c r="Z51" s="32">
        <f>IFERROR(GETPIVOTDATA("本次实收数量",#REF!,"收货日期格式调整",Z$4,"零件序号运算",$A51),0)</f>
        <v>0</v>
      </c>
      <c r="AA51" s="32">
        <f>IFERROR(GETPIVOTDATA("本次实收数量",#REF!,"收货日期格式调整",AA$4,"零件序号运算",$A51),0)</f>
        <v>0</v>
      </c>
      <c r="AB51" s="32">
        <f>IFERROR(GETPIVOTDATA("本次实收数量",#REF!,"收货日期格式调整",AB$4,"零件序号运算",$A51),0)</f>
        <v>0</v>
      </c>
      <c r="AC51" s="32">
        <f>IFERROR(GETPIVOTDATA("本次实收数量",#REF!,"收货日期格式调整",AC$4,"零件序号运算",$A51),0)</f>
        <v>0</v>
      </c>
      <c r="AD51" s="32">
        <f>IFERROR(GETPIVOTDATA("本次实收数量",#REF!,"收货日期格式调整",AD$4,"零件序号运算",$A51),0)</f>
        <v>0</v>
      </c>
      <c r="AE51" s="32">
        <f>IFERROR(GETPIVOTDATA("本次实收数量",#REF!,"收货日期格式调整",AE$4,"零件序号运算",$A51),0)</f>
        <v>0</v>
      </c>
      <c r="AF51" s="32">
        <f>IFERROR(GETPIVOTDATA("本次实收数量",#REF!,"收货日期格式调整",AF$4,"零件序号运算",$A51),0)</f>
        <v>0</v>
      </c>
      <c r="AG51" s="32">
        <f>IFERROR(GETPIVOTDATA("本次实收数量",#REF!,"收货日期格式调整",AG$4,"零件序号运算",$A51),0)</f>
        <v>0</v>
      </c>
      <c r="AH51" s="32">
        <f>IFERROR(GETPIVOTDATA("本次实收数量",#REF!,"收货日期格式调整",AH$4,"零件序号运算",$A51),0)</f>
        <v>0</v>
      </c>
      <c r="AI51" s="32">
        <f>IFERROR(GETPIVOTDATA("本次实收数量",#REF!,"收货日期格式调整",AI$4,"零件序号运算",$A51),0)</f>
        <v>0</v>
      </c>
      <c r="AJ51" s="32">
        <f>IFERROR(GETPIVOTDATA("本次实收数量",#REF!,"收货日期格式调整",AJ$4,"零件序号运算",$A51),0)</f>
        <v>0</v>
      </c>
      <c r="AK51" s="32">
        <f>IFERROR(GETPIVOTDATA("本次实收数量",#REF!,"收货日期格式调整",AK$4,"零件序号运算",$A51),0)</f>
        <v>0</v>
      </c>
      <c r="AL51" s="32">
        <f>IFERROR(GETPIVOTDATA("本次实收数量",#REF!,"收货日期格式调整",AL$4,"零件序号运算",$A51),0)</f>
        <v>0</v>
      </c>
      <c r="AM51" s="32">
        <f>IFERROR(GETPIVOTDATA("本次实收数量",#REF!,"收货日期格式调整",AM$4,"零件序号运算",$A51),0)</f>
        <v>0</v>
      </c>
      <c r="AN51" s="32">
        <f>IFERROR(GETPIVOTDATA("本次实收数量",#REF!,"收货日期格式调整",AN$4,"零件序号运算",$A51),0)</f>
        <v>0</v>
      </c>
      <c r="AO51" s="32">
        <f>IFERROR(GETPIVOTDATA("本次实收数量",#REF!,"收货日期格式调整",AO$4,"零件序号运算",$A51),0)</f>
        <v>0</v>
      </c>
      <c r="AP51" s="32">
        <f>IFERROR(GETPIVOTDATA("本次实收数量",#REF!,"收货日期格式调整",AP$4,"零件序号运算",$A51),0)</f>
        <v>0</v>
      </c>
      <c r="AQ51" s="32">
        <f>IFERROR(GETPIVOTDATA("本次实收数量",#REF!,"收货日期格式调整",AQ$4,"零件序号运算",$A51),0)</f>
        <v>0</v>
      </c>
      <c r="AR51" s="32">
        <f>IFERROR(GETPIVOTDATA("本次实收数量",#REF!,"收货日期格式调整",AR$4,"零件序号运算",$A51),0)</f>
        <v>0</v>
      </c>
      <c r="AS51" s="32">
        <f>IFERROR(GETPIVOTDATA("本次实收数量",#REF!,"收货日期格式调整",AS$4,"零件序号运算",$A51),0)</f>
        <v>0</v>
      </c>
      <c r="AT51" s="32">
        <f>IFERROR(GETPIVOTDATA("本次实收数量",#REF!,"收货日期格式调整",AT$4,"零件序号运算",$A51),0)</f>
        <v>0</v>
      </c>
      <c r="AU51" s="32">
        <f>IFERROR(GETPIVOTDATA("本次实收数量",#REF!,"收货日期格式调整",AU$4,"零件序号运算",$A51),0)</f>
        <v>0</v>
      </c>
      <c r="AV51" s="32">
        <f>IFERROR(GETPIVOTDATA("本次实收数量",#REF!,"收货日期格式调整",AV$4,"零件序号运算",$A51),0)</f>
        <v>0</v>
      </c>
      <c r="AW51" s="32">
        <f>IFERROR(GETPIVOTDATA("本次实收数量",#REF!,"收货日期格式调整",AW$4,"零件序号运算",$A51),0)</f>
        <v>0</v>
      </c>
      <c r="AX51" s="32">
        <f>IFERROR(GETPIVOTDATA("本次实收数量",#REF!,"收货日期格式调整",AX$4,"零件序号运算",$A51),0)</f>
        <v>0</v>
      </c>
      <c r="AY51" s="32">
        <f>IFERROR(GETPIVOTDATA("本次实收数量",#REF!,"收货日期格式调整",AY$4,"零件序号运算",$A51),0)</f>
        <v>0</v>
      </c>
      <c r="AZ51" s="32">
        <f>IFERROR(GETPIVOTDATA("本次实收数量",#REF!,"收货日期格式调整",AZ$4,"零件序号运算",$A51),0)</f>
        <v>0</v>
      </c>
    </row>
    <row r="52" spans="1:52" x14ac:dyDescent="0.3">
      <c r="A52" s="47" t="e">
        <f t="shared" si="157"/>
        <v>#REF!</v>
      </c>
      <c r="B52" s="11" t="s">
        <v>44</v>
      </c>
      <c r="C52" s="6" t="s">
        <v>45</v>
      </c>
      <c r="D52" s="6" t="s">
        <v>74</v>
      </c>
      <c r="E52" s="6" t="s">
        <v>75</v>
      </c>
      <c r="F52" s="6" t="s">
        <v>76</v>
      </c>
      <c r="G52" s="15" t="s">
        <v>13</v>
      </c>
      <c r="H52" s="25"/>
      <c r="I52" s="6"/>
      <c r="J52" s="6"/>
      <c r="K52" s="7" t="s">
        <v>48</v>
      </c>
      <c r="L52" s="3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>
        <f>IFERROR(GETPIVOTDATA("调整数量",#REF!,"日期运算",W$4,"零件序号运算",$A52),0)</f>
        <v>0</v>
      </c>
      <c r="X52" s="32">
        <f>IFERROR(GETPIVOTDATA("调整数量",#REF!,"日期运算",X$4,"零件序号运算",$A52),0)</f>
        <v>0</v>
      </c>
      <c r="Y52" s="32">
        <f>IFERROR(GETPIVOTDATA("调整数量",#REF!,"日期运算",Y$4,"零件序号运算",$A52),0)</f>
        <v>0</v>
      </c>
      <c r="Z52" s="32">
        <f>IFERROR(GETPIVOTDATA("调整数量",#REF!,"日期运算",Z$4,"零件序号运算",$A52),0)</f>
        <v>0</v>
      </c>
      <c r="AA52" s="32">
        <f>IFERROR(GETPIVOTDATA("调整数量",#REF!,"日期运算",AA$4,"零件序号运算",$A52),0)</f>
        <v>0</v>
      </c>
      <c r="AB52" s="32">
        <f>IFERROR(GETPIVOTDATA("调整数量",#REF!,"日期运算",AB$4,"零件序号运算",$A52),0)</f>
        <v>0</v>
      </c>
      <c r="AC52" s="32">
        <f>IFERROR(GETPIVOTDATA("调整数量",#REF!,"日期运算",AC$4,"零件序号运算",$A52),0)</f>
        <v>0</v>
      </c>
      <c r="AD52" s="32">
        <f>IFERROR(GETPIVOTDATA("调整数量",#REF!,"日期运算",AD$4,"零件序号运算",$A52),0)</f>
        <v>0</v>
      </c>
      <c r="AE52" s="32">
        <f>IFERROR(GETPIVOTDATA("调整数量",#REF!,"日期运算",AE$4,"零件序号运算",$A52),0)</f>
        <v>0</v>
      </c>
      <c r="AF52" s="32">
        <f>IFERROR(GETPIVOTDATA("调整数量",#REF!,"日期运算",AF$4,"零件序号运算",$A52),0)</f>
        <v>0</v>
      </c>
      <c r="AG52" s="32">
        <f>IFERROR(GETPIVOTDATA("调整数量",#REF!,"日期运算",AG$4,"零件序号运算",$A52),0)</f>
        <v>0</v>
      </c>
      <c r="AH52" s="32">
        <f>IFERROR(GETPIVOTDATA("调整数量",#REF!,"日期运算",AH$4,"零件序号运算",$A52),0)</f>
        <v>0</v>
      </c>
      <c r="AI52" s="32">
        <f>IFERROR(GETPIVOTDATA("调整数量",#REF!,"日期运算",AI$4,"零件序号运算",$A52),0)</f>
        <v>0</v>
      </c>
      <c r="AJ52" s="32">
        <f>IFERROR(GETPIVOTDATA("调整数量",#REF!,"日期运算",AJ$4,"零件序号运算",$A52),0)</f>
        <v>0</v>
      </c>
      <c r="AK52" s="32">
        <f>IFERROR(GETPIVOTDATA("调整数量",#REF!,"日期运算",AK$4,"零件序号运算",$A52),0)</f>
        <v>0</v>
      </c>
      <c r="AL52" s="32">
        <f>IFERROR(GETPIVOTDATA("调整数量",#REF!,"日期运算",AL$4,"零件序号运算",$A52),0)</f>
        <v>0</v>
      </c>
      <c r="AM52" s="32">
        <f>IFERROR(GETPIVOTDATA("调整数量",#REF!,"日期运算",AM$4,"零件序号运算",$A52),0)</f>
        <v>0</v>
      </c>
      <c r="AN52" s="32">
        <f>IFERROR(GETPIVOTDATA("调整数量",#REF!,"日期运算",AN$4,"零件序号运算",$A52),0)</f>
        <v>0</v>
      </c>
      <c r="AO52" s="32">
        <f>IFERROR(GETPIVOTDATA("调整数量",#REF!,"日期运算",AO$4,"零件序号运算",$A52),0)</f>
        <v>0</v>
      </c>
      <c r="AP52" s="32">
        <f>IFERROR(GETPIVOTDATA("调整数量",#REF!,"日期运算",AP$4,"零件序号运算",$A52),0)</f>
        <v>0</v>
      </c>
      <c r="AQ52" s="32">
        <f>IFERROR(GETPIVOTDATA("调整数量",#REF!,"日期运算",AQ$4,"零件序号运算",$A52),0)</f>
        <v>0</v>
      </c>
      <c r="AR52" s="32">
        <f>IFERROR(GETPIVOTDATA("调整数量",#REF!,"日期运算",AR$4,"零件序号运算",$A52),0)</f>
        <v>0</v>
      </c>
      <c r="AS52" s="32">
        <f>IFERROR(GETPIVOTDATA("调整数量",#REF!,"日期运算",AS$4,"零件序号运算",$A52),0)</f>
        <v>0</v>
      </c>
      <c r="AT52" s="32">
        <f>IFERROR(GETPIVOTDATA("调整数量",#REF!,"日期运算",AT$4,"零件序号运算",$A52),0)</f>
        <v>0</v>
      </c>
      <c r="AU52" s="32">
        <f>IFERROR(GETPIVOTDATA("调整数量",#REF!,"日期运算",AU$4,"零件序号运算",$A52),0)</f>
        <v>0</v>
      </c>
      <c r="AV52" s="32">
        <f>IFERROR(GETPIVOTDATA("调整数量",#REF!,"日期运算",AV$4,"零件序号运算",$A52),0)</f>
        <v>0</v>
      </c>
      <c r="AW52" s="32">
        <f>IFERROR(GETPIVOTDATA("调整数量",#REF!,"日期运算",AW$4,"零件序号运算",$A52),0)</f>
        <v>0</v>
      </c>
      <c r="AX52" s="32">
        <f>IFERROR(GETPIVOTDATA("调整数量",#REF!,"日期运算",AX$4,"零件序号运算",$A52),0)</f>
        <v>0</v>
      </c>
      <c r="AY52" s="32">
        <f>IFERROR(GETPIVOTDATA("调整数量",#REF!,"日期运算",AY$4,"零件序号运算",$A52),0)</f>
        <v>0</v>
      </c>
      <c r="AZ52" s="32">
        <f>IFERROR(GETPIVOTDATA("调整数量",#REF!,"日期运算",AZ$4,"零件序号运算",$A52),0)</f>
        <v>0</v>
      </c>
    </row>
    <row r="53" spans="1:52" x14ac:dyDescent="0.3">
      <c r="A53" s="47" t="e">
        <f t="shared" si="157"/>
        <v>#REF!</v>
      </c>
      <c r="B53" s="11" t="s">
        <v>44</v>
      </c>
      <c r="C53" s="6" t="s">
        <v>45</v>
      </c>
      <c r="D53" s="6" t="s">
        <v>74</v>
      </c>
      <c r="E53" s="6" t="s">
        <v>75</v>
      </c>
      <c r="F53" s="6" t="s">
        <v>76</v>
      </c>
      <c r="G53" s="6" t="s">
        <v>14</v>
      </c>
      <c r="H53" s="25">
        <v>0</v>
      </c>
      <c r="I53" s="6"/>
      <c r="J53" s="6"/>
      <c r="K53" s="7" t="s">
        <v>49</v>
      </c>
      <c r="L53" s="31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9" t="e">
        <f ca="1">H50-W50+W51+W52+W56</f>
        <v>#REF!</v>
      </c>
      <c r="X53" s="32" t="e">
        <f t="shared" ref="X53" ca="1" si="191">W53-X50+X51+X52+X56</f>
        <v>#REF!</v>
      </c>
      <c r="Y53" s="32" t="e">
        <f t="shared" ref="Y53" ca="1" si="192">X53-Y50+Y51+Y52+Y56</f>
        <v>#REF!</v>
      </c>
      <c r="Z53" s="32" t="e">
        <f t="shared" ref="Z53" ca="1" si="193">Y53-Z50+Z51+Z52+Z56</f>
        <v>#REF!</v>
      </c>
      <c r="AA53" s="32" t="e">
        <f t="shared" ref="AA53" ca="1" si="194">Z53-AA50+AA51+AA52+AA56</f>
        <v>#REF!</v>
      </c>
      <c r="AB53" s="32" t="e">
        <f t="shared" ref="AB53" ca="1" si="195">AA53-AB50+AB51+AB52+AB56</f>
        <v>#REF!</v>
      </c>
      <c r="AC53" s="32" t="e">
        <f t="shared" ref="AC53" ca="1" si="196">AB53-AC50+AC51+AC52+AC56</f>
        <v>#REF!</v>
      </c>
      <c r="AD53" s="32" t="e">
        <f t="shared" ref="AD53" ca="1" si="197">AC53-AD50+AD51+AD52+AD56</f>
        <v>#REF!</v>
      </c>
      <c r="AE53" s="32" t="e">
        <f t="shared" ref="AE53" ca="1" si="198">AD53-AE50+AE51+AE52+AE56</f>
        <v>#REF!</v>
      </c>
      <c r="AF53" s="32" t="e">
        <f t="shared" ref="AF53" ca="1" si="199">AE53-AF50+AF51+AF52+AF56</f>
        <v>#REF!</v>
      </c>
      <c r="AG53" s="32" t="e">
        <f t="shared" ref="AG53" ca="1" si="200">AF53-AG50+AG51+AG52+AG56</f>
        <v>#REF!</v>
      </c>
      <c r="AH53" s="32" t="e">
        <f t="shared" ref="AH53:AI53" ca="1" si="201">AG53-AH50+AH51+AH52+AH56</f>
        <v>#REF!</v>
      </c>
      <c r="AI53" s="32" t="e">
        <f t="shared" ca="1" si="201"/>
        <v>#REF!</v>
      </c>
      <c r="AJ53" s="32" t="e">
        <f t="shared" ref="AJ53" ca="1" si="202">AI53-AJ50+AJ51+AJ52+AJ56</f>
        <v>#REF!</v>
      </c>
      <c r="AK53" s="32" t="e">
        <f t="shared" ref="AK53" ca="1" si="203">AJ53-AK50+AK51+AK52+AK56</f>
        <v>#REF!</v>
      </c>
      <c r="AL53" s="32" t="e">
        <f t="shared" ref="AL53" ca="1" si="204">AK53-AL50+AL51+AL52+AL56</f>
        <v>#REF!</v>
      </c>
      <c r="AM53" s="32" t="e">
        <f t="shared" ref="AM53" ca="1" si="205">AL53-AM50+AM51+AM52+AM56</f>
        <v>#REF!</v>
      </c>
      <c r="AN53" s="32" t="e">
        <f t="shared" ref="AN53" ca="1" si="206">AM53-AN50+AN51+AN52+AN56</f>
        <v>#REF!</v>
      </c>
      <c r="AO53" s="32" t="e">
        <f t="shared" ref="AO53" ca="1" si="207">AN53-AO50+AO51+AO52+AO56</f>
        <v>#REF!</v>
      </c>
      <c r="AP53" s="32" t="e">
        <f t="shared" ref="AP53" ca="1" si="208">AO53-AP50+AP51+AP52+AP56</f>
        <v>#REF!</v>
      </c>
      <c r="AQ53" s="32" t="e">
        <f t="shared" ref="AQ53" ca="1" si="209">AP53-AQ50+AQ51+AQ52+AQ56</f>
        <v>#REF!</v>
      </c>
      <c r="AR53" s="32" t="e">
        <f t="shared" ref="AR53" ca="1" si="210">AQ53-AR50+AR51+AR52+AR56</f>
        <v>#REF!</v>
      </c>
      <c r="AS53" s="32" t="e">
        <f t="shared" ref="AS53" ca="1" si="211">AR53-AS50+AS51+AS52+AS56</f>
        <v>#REF!</v>
      </c>
      <c r="AT53" s="32" t="e">
        <f t="shared" ref="AT53" ca="1" si="212">AS53-AT50+AT51+AT52+AT56</f>
        <v>#REF!</v>
      </c>
      <c r="AU53" s="32" t="e">
        <f t="shared" ref="AU53" ca="1" si="213">AT53-AU50+AU51+AU52+AU56</f>
        <v>#REF!</v>
      </c>
      <c r="AV53" s="32" t="e">
        <f t="shared" ref="AV53" ca="1" si="214">AU53-AV50+AV51+AV52+AV56</f>
        <v>#REF!</v>
      </c>
      <c r="AW53" s="32" t="e">
        <f t="shared" ref="AW53" ca="1" si="215">AV53-AW50+AW51+AW52+AW56</f>
        <v>#REF!</v>
      </c>
      <c r="AX53" s="32" t="e">
        <f t="shared" ref="AX53" ca="1" si="216">AW53-AX50+AX51+AX52+AX56</f>
        <v>#REF!</v>
      </c>
      <c r="AY53" s="32" t="e">
        <f t="shared" ref="AY53" ca="1" si="217">AX53-AY50+AY51+AY52+AY56</f>
        <v>#REF!</v>
      </c>
      <c r="AZ53" s="32" t="e">
        <f t="shared" ref="AZ53" ca="1" si="218">AY53-AZ50+AZ51+AZ52+AZ56</f>
        <v>#REF!</v>
      </c>
    </row>
    <row r="54" spans="1:52" x14ac:dyDescent="0.3">
      <c r="A54" s="47" t="e">
        <f t="shared" si="157"/>
        <v>#REF!</v>
      </c>
      <c r="B54" s="11" t="s">
        <v>44</v>
      </c>
      <c r="C54" s="6" t="s">
        <v>45</v>
      </c>
      <c r="D54" s="6" t="s">
        <v>74</v>
      </c>
      <c r="E54" s="6" t="s">
        <v>75</v>
      </c>
      <c r="F54" s="6" t="s">
        <v>76</v>
      </c>
      <c r="G54" s="6" t="s">
        <v>15</v>
      </c>
      <c r="H54" s="24">
        <f t="shared" ref="H54" si="219">SUM(L51:ZZ51)</f>
        <v>0</v>
      </c>
      <c r="I54" s="6"/>
      <c r="J54" s="6"/>
      <c r="K54" s="7" t="s">
        <v>50</v>
      </c>
      <c r="L54" s="3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spans="1:52" x14ac:dyDescent="0.3">
      <c r="A55" s="47" t="e">
        <f t="shared" si="157"/>
        <v>#REF!</v>
      </c>
      <c r="B55" s="11" t="s">
        <v>44</v>
      </c>
      <c r="C55" s="6" t="s">
        <v>45</v>
      </c>
      <c r="D55" s="6" t="s">
        <v>74</v>
      </c>
      <c r="E55" s="6" t="s">
        <v>75</v>
      </c>
      <c r="F55" s="6" t="s">
        <v>76</v>
      </c>
      <c r="G55" s="6" t="s">
        <v>16</v>
      </c>
      <c r="H55" s="24">
        <f t="shared" ref="H55" si="220">SUM(L56:ZZ56)</f>
        <v>0</v>
      </c>
      <c r="I55" s="6"/>
      <c r="J55" s="6"/>
      <c r="K55" s="7" t="s">
        <v>51</v>
      </c>
      <c r="L55" s="31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x14ac:dyDescent="0.3">
      <c r="A56" s="47" t="e">
        <f t="shared" si="157"/>
        <v>#REF!</v>
      </c>
      <c r="B56" s="11" t="s">
        <v>44</v>
      </c>
      <c r="C56" s="6" t="s">
        <v>45</v>
      </c>
      <c r="D56" s="6" t="s">
        <v>74</v>
      </c>
      <c r="E56" s="6" t="s">
        <v>75</v>
      </c>
      <c r="F56" s="6" t="s">
        <v>76</v>
      </c>
      <c r="G56" s="6" t="s">
        <v>25</v>
      </c>
      <c r="H56" s="24">
        <f t="shared" ref="H56" si="221">SUM(L52:ZZ52)</f>
        <v>0</v>
      </c>
      <c r="I56" s="6"/>
      <c r="J56" s="6"/>
      <c r="K56" s="7" t="s">
        <v>52</v>
      </c>
      <c r="L56" s="31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>
        <f>-IFERROR(GETPIVOTDATA("不良数量",#REF!,"日期格式调整",W$4,"零件序号运算",$A56),0)</f>
        <v>0</v>
      </c>
      <c r="X56" s="32">
        <f>-IFERROR(GETPIVOTDATA("不良数量",#REF!,"日期格式调整",X$4,"零件序号运算",$A56),0)</f>
        <v>0</v>
      </c>
      <c r="Y56" s="32">
        <f>-IFERROR(GETPIVOTDATA("不良数量",#REF!,"日期格式调整",Y$4,"零件序号运算",$A56),0)</f>
        <v>0</v>
      </c>
      <c r="Z56" s="32">
        <f>-IFERROR(GETPIVOTDATA("不良数量",#REF!,"日期格式调整",Z$4,"零件序号运算",$A56),0)</f>
        <v>0</v>
      </c>
      <c r="AA56" s="32">
        <f>-IFERROR(GETPIVOTDATA("不良数量",#REF!,"日期格式调整",AA$4,"零件序号运算",$A56),0)</f>
        <v>0</v>
      </c>
      <c r="AB56" s="32">
        <f>-IFERROR(GETPIVOTDATA("不良数量",#REF!,"日期格式调整",AB$4,"零件序号运算",$A56),0)</f>
        <v>0</v>
      </c>
      <c r="AC56" s="32">
        <f>-IFERROR(GETPIVOTDATA("不良数量",#REF!,"日期格式调整",AC$4,"零件序号运算",$A56),0)</f>
        <v>0</v>
      </c>
      <c r="AD56" s="32">
        <f>-IFERROR(GETPIVOTDATA("不良数量",#REF!,"日期格式调整",AD$4,"零件序号运算",$A56),0)</f>
        <v>0</v>
      </c>
      <c r="AE56" s="32">
        <f>-IFERROR(GETPIVOTDATA("不良数量",#REF!,"日期格式调整",AE$4,"零件序号运算",$A56),0)</f>
        <v>0</v>
      </c>
      <c r="AF56" s="32">
        <f>-IFERROR(GETPIVOTDATA("不良数量",#REF!,"日期格式调整",AF$4,"零件序号运算",$A56),0)</f>
        <v>0</v>
      </c>
      <c r="AG56" s="32">
        <f>-IFERROR(GETPIVOTDATA("不良数量",#REF!,"日期格式调整",AG$4,"零件序号运算",$A56),0)</f>
        <v>0</v>
      </c>
      <c r="AH56" s="32">
        <f>-IFERROR(GETPIVOTDATA("不良数量",#REF!,"日期格式调整",AH$4,"零件序号运算",$A56),0)</f>
        <v>0</v>
      </c>
      <c r="AI56" s="32">
        <f>-IFERROR(GETPIVOTDATA("不良数量",#REF!,"日期格式调整",AI$4,"零件序号运算",$A56),0)</f>
        <v>0</v>
      </c>
      <c r="AJ56" s="32">
        <f>-IFERROR(GETPIVOTDATA("不良数量",#REF!,"日期格式调整",AJ$4,"零件序号运算",$A56),0)</f>
        <v>0</v>
      </c>
      <c r="AK56" s="32">
        <f>-IFERROR(GETPIVOTDATA("不良数量",#REF!,"日期格式调整",AK$4,"零件序号运算",$A56),0)</f>
        <v>0</v>
      </c>
      <c r="AL56" s="32">
        <f>-IFERROR(GETPIVOTDATA("不良数量",#REF!,"日期格式调整",AL$4,"零件序号运算",$A56),0)</f>
        <v>0</v>
      </c>
      <c r="AM56" s="32">
        <f>-IFERROR(GETPIVOTDATA("不良数量",#REF!,"日期格式调整",AM$4,"零件序号运算",$A56),0)</f>
        <v>0</v>
      </c>
      <c r="AN56" s="32">
        <f>-IFERROR(GETPIVOTDATA("不良数量",#REF!,"日期格式调整",AN$4,"零件序号运算",$A56),0)</f>
        <v>0</v>
      </c>
      <c r="AO56" s="32">
        <f>-IFERROR(GETPIVOTDATA("不良数量",#REF!,"日期格式调整",AO$4,"零件序号运算",$A56),0)</f>
        <v>0</v>
      </c>
      <c r="AP56" s="32">
        <f>-IFERROR(GETPIVOTDATA("不良数量",#REF!,"日期格式调整",AP$4,"零件序号运算",$A56),0)</f>
        <v>0</v>
      </c>
      <c r="AQ56" s="32">
        <f>-IFERROR(GETPIVOTDATA("不良数量",#REF!,"日期格式调整",AQ$4,"零件序号运算",$A56),0)</f>
        <v>0</v>
      </c>
      <c r="AR56" s="32">
        <f>-IFERROR(GETPIVOTDATA("不良数量",#REF!,"日期格式调整",AR$4,"零件序号运算",$A56),0)</f>
        <v>0</v>
      </c>
      <c r="AS56" s="32">
        <f>-IFERROR(GETPIVOTDATA("不良数量",#REF!,"日期格式调整",AS$4,"零件序号运算",$A56),0)</f>
        <v>0</v>
      </c>
      <c r="AT56" s="32">
        <f>-IFERROR(GETPIVOTDATA("不良数量",#REF!,"日期格式调整",AT$4,"零件序号运算",$A56),0)</f>
        <v>0</v>
      </c>
      <c r="AU56" s="32">
        <f>-IFERROR(GETPIVOTDATA("不良数量",#REF!,"日期格式调整",AU$4,"零件序号运算",$A56),0)</f>
        <v>0</v>
      </c>
      <c r="AV56" s="32">
        <f>-IFERROR(GETPIVOTDATA("不良数量",#REF!,"日期格式调整",AV$4,"零件序号运算",$A56),0)</f>
        <v>0</v>
      </c>
      <c r="AW56" s="32">
        <f>-IFERROR(GETPIVOTDATA("不良数量",#REF!,"日期格式调整",AW$4,"零件序号运算",$A56),0)</f>
        <v>0</v>
      </c>
      <c r="AX56" s="32">
        <f>-IFERROR(GETPIVOTDATA("不良数量",#REF!,"日期格式调整",AX$4,"零件序号运算",$A56),0)</f>
        <v>0</v>
      </c>
      <c r="AY56" s="32">
        <f>-IFERROR(GETPIVOTDATA("不良数量",#REF!,"日期格式调整",AY$4,"零件序号运算",$A56),0)</f>
        <v>0</v>
      </c>
      <c r="AZ56" s="32">
        <f>-IFERROR(GETPIVOTDATA("不良数量",#REF!,"日期格式调整",AZ$4,"零件序号运算",$A56),0)</f>
        <v>0</v>
      </c>
    </row>
    <row r="57" spans="1:52" x14ac:dyDescent="0.3">
      <c r="A57" s="47" t="e">
        <f t="shared" si="157"/>
        <v>#REF!</v>
      </c>
      <c r="B57" s="11" t="s">
        <v>44</v>
      </c>
      <c r="C57" s="6" t="s">
        <v>45</v>
      </c>
      <c r="D57" s="6" t="s">
        <v>74</v>
      </c>
      <c r="E57" s="6" t="s">
        <v>75</v>
      </c>
      <c r="F57" s="6" t="s">
        <v>76</v>
      </c>
      <c r="G57" s="6" t="s">
        <v>23</v>
      </c>
      <c r="H57" s="25"/>
      <c r="I57" s="6"/>
      <c r="J57" s="6"/>
      <c r="K57" s="7" t="s">
        <v>53</v>
      </c>
      <c r="L57" s="31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spans="1:52" ht="17.25" thickBot="1" x14ac:dyDescent="0.35">
      <c r="A58" s="48" t="e">
        <f t="shared" si="157"/>
        <v>#REF!</v>
      </c>
      <c r="B58" s="12" t="s">
        <v>44</v>
      </c>
      <c r="C58" s="8" t="s">
        <v>45</v>
      </c>
      <c r="D58" s="8" t="s">
        <v>74</v>
      </c>
      <c r="E58" s="8" t="s">
        <v>75</v>
      </c>
      <c r="F58" s="8" t="s">
        <v>76</v>
      </c>
      <c r="G58" s="22" t="s">
        <v>24</v>
      </c>
      <c r="H58" s="26"/>
      <c r="I58" s="8"/>
      <c r="J58" s="8"/>
      <c r="K58" s="9" t="s">
        <v>54</v>
      </c>
      <c r="L58" s="33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</row>
    <row r="59" spans="1:52" x14ac:dyDescent="0.3">
      <c r="A59" s="46" t="e">
        <f t="shared" ref="A59" si="222">A58+1</f>
        <v>#REF!</v>
      </c>
      <c r="B59" s="10" t="e">
        <f>VLOOKUP($A59,#REF!,2,0)</f>
        <v>#REF!</v>
      </c>
      <c r="C59" s="4" t="e">
        <f>VLOOKUP($A59,#REF!,3,0)</f>
        <v>#REF!</v>
      </c>
      <c r="D59" s="4" t="e">
        <f>VLOOKUP($A59,#REF!,4,0)</f>
        <v>#REF!</v>
      </c>
      <c r="E59" s="4" t="e">
        <f>VLOOKUP($A59,#REF!,5,0)</f>
        <v>#REF!</v>
      </c>
      <c r="F59" s="4" t="e">
        <f>VLOOKUP($A59,#REF!,6,0)</f>
        <v>#REF!</v>
      </c>
      <c r="G59" s="5" t="s">
        <v>11</v>
      </c>
      <c r="H59" s="23" t="e">
        <f>VLOOKUP(A:A,#REF!,15,0)</f>
        <v>#REF!</v>
      </c>
      <c r="I59" s="4" t="s">
        <v>22</v>
      </c>
      <c r="J59" s="4">
        <v>0</v>
      </c>
      <c r="K59" s="21" t="s">
        <v>46</v>
      </c>
      <c r="L59" s="29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0">
        <f ca="1">IFERROR(SUM(OFFSET(OFFSET(#REF!,3,MATCH($A59,#REF!,0)-1,1,1),OFFSET(#REF!,MATCH($A59,#REF!,0),2,1,1),0,#REF!)),0)</f>
        <v>0</v>
      </c>
      <c r="X59" s="30">
        <f ca="1">IFERROR(SUM(OFFSET(OFFSET(#REF!,3,MATCH($A59,#REF!,0)-1,1,1),OFFSET(#REF!,MATCH($A59,#REF!,0),2,1,1),0,#REF!)),0)</f>
        <v>0</v>
      </c>
      <c r="Y59" s="30">
        <f ca="1">IFERROR(SUM(OFFSET(OFFSET(#REF!,3,MATCH($A59,#REF!,0)-1,1,1),OFFSET(#REF!,MATCH($A59,#REF!,0),2,1,1),0,#REF!)),0)</f>
        <v>0</v>
      </c>
      <c r="Z59" s="30">
        <f ca="1">IFERROR(SUM(OFFSET(OFFSET(#REF!,3,MATCH($A59,#REF!,0)-1,1,1),OFFSET(#REF!,MATCH($A59,#REF!,0),2,1,1),0,#REF!)),0)</f>
        <v>0</v>
      </c>
      <c r="AA59" s="30">
        <f ca="1">IFERROR(SUM(OFFSET(OFFSET(#REF!,3,MATCH($A59,#REF!,0)-1,1,1),OFFSET(#REF!,MATCH($A59,#REF!,0),2,1,1),0,#REF!)),0)</f>
        <v>0</v>
      </c>
      <c r="AB59" s="30">
        <f ca="1">IFERROR(SUM(OFFSET(OFFSET(#REF!,3,MATCH($A59,#REF!,0)-1,1,1),OFFSET(#REF!,MATCH($A59,#REF!,0),2,1,1),0,#REF!)),0)</f>
        <v>0</v>
      </c>
      <c r="AC59" s="30">
        <f ca="1">IFERROR(SUM(OFFSET(OFFSET(#REF!,3,MATCH($A59,#REF!,0)-1,1,1),OFFSET(#REF!,MATCH($A59,#REF!,0),2,1,1),0,#REF!)),0)</f>
        <v>0</v>
      </c>
      <c r="AD59" s="30">
        <f ca="1">IFERROR(SUM(OFFSET(OFFSET(#REF!,3,MATCH($A59,#REF!,0)-1,1,1),OFFSET(#REF!,MATCH($A59,#REF!,0),2,1,1),0,#REF!)),0)</f>
        <v>0</v>
      </c>
      <c r="AE59" s="30">
        <f ca="1">IFERROR(SUM(OFFSET(OFFSET(#REF!,3,MATCH($A59,#REF!,0)-1,1,1),OFFSET(#REF!,MATCH($A59,#REF!,0),2,1,1),0,#REF!)),0)</f>
        <v>0</v>
      </c>
      <c r="AF59" s="30">
        <f ca="1">IFERROR(SUM(OFFSET(OFFSET(#REF!,3,MATCH($A59,#REF!,0)-1,1,1),OFFSET(#REF!,MATCH($A59,#REF!,0),2,1,1),0,#REF!)),0)</f>
        <v>0</v>
      </c>
      <c r="AG59" s="30">
        <f ca="1">IFERROR(SUM(OFFSET(OFFSET(#REF!,3,MATCH($A59,#REF!,0)-1,1,1),OFFSET(#REF!,MATCH($A59,#REF!,0),2,1,1),0,#REF!)),0)</f>
        <v>0</v>
      </c>
      <c r="AH59" s="30">
        <f ca="1">IFERROR(SUM(OFFSET(OFFSET(#REF!,3,MATCH($A59,#REF!,0)-1,1,1),OFFSET(#REF!,MATCH($A59,#REF!,0),2,1,1),0,#REF!)),0)</f>
        <v>0</v>
      </c>
      <c r="AI59" s="30">
        <f ca="1">IFERROR(SUM(OFFSET(OFFSET(#REF!,3,MATCH($A59,#REF!,0)-1,1,1),OFFSET(#REF!,MATCH($A59,#REF!,0),2,1,1),0,#REF!)),0)</f>
        <v>0</v>
      </c>
      <c r="AJ59" s="30">
        <f ca="1">IFERROR(SUM(OFFSET(OFFSET(#REF!,3,MATCH($A59,#REF!,0)-1,1,1),OFFSET(#REF!,MATCH($A59,#REF!,0),2,1,1),0,#REF!)),0)</f>
        <v>0</v>
      </c>
      <c r="AK59" s="30">
        <f ca="1">IFERROR(SUM(OFFSET(OFFSET(#REF!,3,MATCH($A59,#REF!,0)-1,1,1),OFFSET(#REF!,MATCH($A59,#REF!,0),2,1,1),0,#REF!)),0)</f>
        <v>0</v>
      </c>
      <c r="AL59" s="30">
        <f ca="1">IFERROR(SUM(OFFSET(OFFSET(#REF!,3,MATCH($A59,#REF!,0)-1,1,1),OFFSET(#REF!,MATCH($A59,#REF!,0),2,1,1),0,#REF!)),0)</f>
        <v>0</v>
      </c>
      <c r="AM59" s="30">
        <f ca="1">IFERROR(SUM(OFFSET(OFFSET(#REF!,3,MATCH($A59,#REF!,0)-1,1,1),OFFSET(#REF!,MATCH($A59,#REF!,0),2,1,1),0,#REF!)),0)</f>
        <v>0</v>
      </c>
      <c r="AN59" s="30">
        <f ca="1">IFERROR(SUM(OFFSET(OFFSET(#REF!,3,MATCH($A59,#REF!,0)-1,1,1),OFFSET(#REF!,MATCH($A59,#REF!,0),2,1,1),0,#REF!)),0)</f>
        <v>0</v>
      </c>
      <c r="AO59" s="30">
        <f ca="1">IFERROR(SUM(OFFSET(OFFSET(#REF!,3,MATCH($A59,#REF!,0)-1,1,1),OFFSET(#REF!,MATCH($A59,#REF!,0),2,1,1),0,#REF!)),0)</f>
        <v>0</v>
      </c>
      <c r="AP59" s="30">
        <f ca="1">IFERROR(SUM(OFFSET(OFFSET(#REF!,3,MATCH($A59,#REF!,0)-1,1,1),OFFSET(#REF!,MATCH($A59,#REF!,0),2,1,1),0,#REF!)),0)</f>
        <v>0</v>
      </c>
      <c r="AQ59" s="30">
        <f ca="1">IFERROR(SUM(OFFSET(OFFSET(#REF!,3,MATCH($A59,#REF!,0)-1,1,1),OFFSET(#REF!,MATCH($A59,#REF!,0),2,1,1),0,#REF!)),0)</f>
        <v>0</v>
      </c>
      <c r="AR59" s="30">
        <f ca="1">IFERROR(SUM(OFFSET(OFFSET(#REF!,3,MATCH($A59,#REF!,0)-1,1,1),OFFSET(#REF!,MATCH($A59,#REF!,0),2,1,1),0,#REF!)),0)</f>
        <v>0</v>
      </c>
      <c r="AS59" s="30">
        <f ca="1">IFERROR(SUM(OFFSET(OFFSET(#REF!,3,MATCH($A59,#REF!,0)-1,1,1),OFFSET(#REF!,MATCH($A59,#REF!,0),2,1,1),0,#REF!)),0)</f>
        <v>0</v>
      </c>
      <c r="AT59" s="30">
        <f ca="1">IFERROR(SUM(OFFSET(OFFSET(#REF!,3,MATCH($A59,#REF!,0)-1,1,1),OFFSET(#REF!,MATCH($A59,#REF!,0),2,1,1),0,#REF!)),0)</f>
        <v>0</v>
      </c>
      <c r="AU59" s="30">
        <f ca="1">IFERROR(SUM(OFFSET(OFFSET(#REF!,3,MATCH($A59,#REF!,0)-1,1,1),OFFSET(#REF!,MATCH($A59,#REF!,0),2,1,1),0,#REF!)),0)</f>
        <v>0</v>
      </c>
      <c r="AV59" s="30">
        <f ca="1">IFERROR(SUM(OFFSET(OFFSET(#REF!,3,MATCH($A59,#REF!,0)-1,1,1),OFFSET(#REF!,MATCH($A59,#REF!,0),2,1,1),0,#REF!)),0)</f>
        <v>0</v>
      </c>
      <c r="AW59" s="30">
        <f ca="1">IFERROR(SUM(OFFSET(OFFSET(#REF!,3,MATCH($A59,#REF!,0)-1,1,1),OFFSET(#REF!,MATCH($A59,#REF!,0),2,1,1),0,#REF!)),0)</f>
        <v>0</v>
      </c>
      <c r="AX59" s="30">
        <f ca="1">IFERROR(SUM(OFFSET(OFFSET(#REF!,3,MATCH($A59,#REF!,0)-1,1,1),OFFSET(#REF!,MATCH($A59,#REF!,0),2,1,1),0,#REF!)),0)</f>
        <v>0</v>
      </c>
      <c r="AY59" s="30">
        <f ca="1">IFERROR(SUM(OFFSET(OFFSET(#REF!,3,MATCH($A59,#REF!,0)-1,1,1),OFFSET(#REF!,MATCH($A59,#REF!,0),2,1,1),0,#REF!)),0)</f>
        <v>0</v>
      </c>
      <c r="AZ59" s="30">
        <f ca="1">IFERROR(SUM(OFFSET(OFFSET(#REF!,3,MATCH($A59,#REF!,0)-1,1,1),OFFSET(#REF!,MATCH($A59,#REF!,0),2,1,1),0,#REF!)),0)</f>
        <v>0</v>
      </c>
    </row>
    <row r="60" spans="1:52" x14ac:dyDescent="0.3">
      <c r="A60" s="47" t="e">
        <f t="shared" ref="A60" si="223">A59</f>
        <v>#REF!</v>
      </c>
      <c r="B60" s="11" t="s">
        <v>44</v>
      </c>
      <c r="C60" s="6" t="s">
        <v>45</v>
      </c>
      <c r="D60" s="6" t="s">
        <v>77</v>
      </c>
      <c r="E60" s="6" t="s">
        <v>78</v>
      </c>
      <c r="F60" s="6" t="s">
        <v>79</v>
      </c>
      <c r="G60" s="6" t="s">
        <v>12</v>
      </c>
      <c r="H60" s="24"/>
      <c r="I60" s="6"/>
      <c r="J60" s="6"/>
      <c r="K60" s="7" t="s">
        <v>47</v>
      </c>
      <c r="L60" s="31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>
        <f>IFERROR(GETPIVOTDATA("本次实收数量",#REF!,"收货日期格式调整",W$4,"零件序号运算",$A60),0)</f>
        <v>0</v>
      </c>
      <c r="X60" s="32">
        <f>IFERROR(GETPIVOTDATA("本次实收数量",#REF!,"收货日期格式调整",X$4,"零件序号运算",$A60),0)</f>
        <v>0</v>
      </c>
      <c r="Y60" s="32">
        <f>IFERROR(GETPIVOTDATA("本次实收数量",#REF!,"收货日期格式调整",Y$4,"零件序号运算",$A60),0)</f>
        <v>0</v>
      </c>
      <c r="Z60" s="32">
        <f>IFERROR(GETPIVOTDATA("本次实收数量",#REF!,"收货日期格式调整",Z$4,"零件序号运算",$A60),0)</f>
        <v>0</v>
      </c>
      <c r="AA60" s="32">
        <f>IFERROR(GETPIVOTDATA("本次实收数量",#REF!,"收货日期格式调整",AA$4,"零件序号运算",$A60),0)</f>
        <v>0</v>
      </c>
      <c r="AB60" s="32">
        <f>IFERROR(GETPIVOTDATA("本次实收数量",#REF!,"收货日期格式调整",AB$4,"零件序号运算",$A60),0)</f>
        <v>0</v>
      </c>
      <c r="AC60" s="32">
        <f>IFERROR(GETPIVOTDATA("本次实收数量",#REF!,"收货日期格式调整",AC$4,"零件序号运算",$A60),0)</f>
        <v>0</v>
      </c>
      <c r="AD60" s="32">
        <f>IFERROR(GETPIVOTDATA("本次实收数量",#REF!,"收货日期格式调整",AD$4,"零件序号运算",$A60),0)</f>
        <v>0</v>
      </c>
      <c r="AE60" s="32">
        <f>IFERROR(GETPIVOTDATA("本次实收数量",#REF!,"收货日期格式调整",AE$4,"零件序号运算",$A60),0)</f>
        <v>0</v>
      </c>
      <c r="AF60" s="32">
        <f>IFERROR(GETPIVOTDATA("本次实收数量",#REF!,"收货日期格式调整",AF$4,"零件序号运算",$A60),0)</f>
        <v>0</v>
      </c>
      <c r="AG60" s="32">
        <f>IFERROR(GETPIVOTDATA("本次实收数量",#REF!,"收货日期格式调整",AG$4,"零件序号运算",$A60),0)</f>
        <v>0</v>
      </c>
      <c r="AH60" s="32">
        <f>IFERROR(GETPIVOTDATA("本次实收数量",#REF!,"收货日期格式调整",AH$4,"零件序号运算",$A60),0)</f>
        <v>0</v>
      </c>
      <c r="AI60" s="32">
        <f>IFERROR(GETPIVOTDATA("本次实收数量",#REF!,"收货日期格式调整",AI$4,"零件序号运算",$A60),0)</f>
        <v>0</v>
      </c>
      <c r="AJ60" s="32">
        <f>IFERROR(GETPIVOTDATA("本次实收数量",#REF!,"收货日期格式调整",AJ$4,"零件序号运算",$A60),0)</f>
        <v>0</v>
      </c>
      <c r="AK60" s="32">
        <f>IFERROR(GETPIVOTDATA("本次实收数量",#REF!,"收货日期格式调整",AK$4,"零件序号运算",$A60),0)</f>
        <v>0</v>
      </c>
      <c r="AL60" s="32">
        <f>IFERROR(GETPIVOTDATA("本次实收数量",#REF!,"收货日期格式调整",AL$4,"零件序号运算",$A60),0)</f>
        <v>0</v>
      </c>
      <c r="AM60" s="32">
        <f>IFERROR(GETPIVOTDATA("本次实收数量",#REF!,"收货日期格式调整",AM$4,"零件序号运算",$A60),0)</f>
        <v>0</v>
      </c>
      <c r="AN60" s="32">
        <f>IFERROR(GETPIVOTDATA("本次实收数量",#REF!,"收货日期格式调整",AN$4,"零件序号运算",$A60),0)</f>
        <v>0</v>
      </c>
      <c r="AO60" s="32">
        <f>IFERROR(GETPIVOTDATA("本次实收数量",#REF!,"收货日期格式调整",AO$4,"零件序号运算",$A60),0)</f>
        <v>0</v>
      </c>
      <c r="AP60" s="32">
        <f>IFERROR(GETPIVOTDATA("本次实收数量",#REF!,"收货日期格式调整",AP$4,"零件序号运算",$A60),0)</f>
        <v>0</v>
      </c>
      <c r="AQ60" s="32">
        <f>IFERROR(GETPIVOTDATA("本次实收数量",#REF!,"收货日期格式调整",AQ$4,"零件序号运算",$A60),0)</f>
        <v>0</v>
      </c>
      <c r="AR60" s="32">
        <f>IFERROR(GETPIVOTDATA("本次实收数量",#REF!,"收货日期格式调整",AR$4,"零件序号运算",$A60),0)</f>
        <v>0</v>
      </c>
      <c r="AS60" s="32">
        <f>IFERROR(GETPIVOTDATA("本次实收数量",#REF!,"收货日期格式调整",AS$4,"零件序号运算",$A60),0)</f>
        <v>0</v>
      </c>
      <c r="AT60" s="32">
        <f>IFERROR(GETPIVOTDATA("本次实收数量",#REF!,"收货日期格式调整",AT$4,"零件序号运算",$A60),0)</f>
        <v>0</v>
      </c>
      <c r="AU60" s="32">
        <f>IFERROR(GETPIVOTDATA("本次实收数量",#REF!,"收货日期格式调整",AU$4,"零件序号运算",$A60),0)</f>
        <v>0</v>
      </c>
      <c r="AV60" s="32">
        <f>IFERROR(GETPIVOTDATA("本次实收数量",#REF!,"收货日期格式调整",AV$4,"零件序号运算",$A60),0)</f>
        <v>0</v>
      </c>
      <c r="AW60" s="32">
        <f>IFERROR(GETPIVOTDATA("本次实收数量",#REF!,"收货日期格式调整",AW$4,"零件序号运算",$A60),0)</f>
        <v>0</v>
      </c>
      <c r="AX60" s="32">
        <f>IFERROR(GETPIVOTDATA("本次实收数量",#REF!,"收货日期格式调整",AX$4,"零件序号运算",$A60),0)</f>
        <v>0</v>
      </c>
      <c r="AY60" s="32">
        <f>IFERROR(GETPIVOTDATA("本次实收数量",#REF!,"收货日期格式调整",AY$4,"零件序号运算",$A60),0)</f>
        <v>0</v>
      </c>
      <c r="AZ60" s="32">
        <f>IFERROR(GETPIVOTDATA("本次实收数量",#REF!,"收货日期格式调整",AZ$4,"零件序号运算",$A60),0)</f>
        <v>0</v>
      </c>
    </row>
    <row r="61" spans="1:52" x14ac:dyDescent="0.3">
      <c r="A61" s="47" t="e">
        <f t="shared" si="157"/>
        <v>#REF!</v>
      </c>
      <c r="B61" s="11" t="s">
        <v>44</v>
      </c>
      <c r="C61" s="6" t="s">
        <v>45</v>
      </c>
      <c r="D61" s="6" t="s">
        <v>77</v>
      </c>
      <c r="E61" s="6" t="s">
        <v>78</v>
      </c>
      <c r="F61" s="6" t="s">
        <v>79</v>
      </c>
      <c r="G61" s="15" t="s">
        <v>13</v>
      </c>
      <c r="H61" s="25"/>
      <c r="I61" s="6"/>
      <c r="J61" s="6"/>
      <c r="K61" s="7" t="s">
        <v>48</v>
      </c>
      <c r="L61" s="31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>
        <f>IFERROR(GETPIVOTDATA("调整数量",#REF!,"日期运算",W$4,"零件序号运算",$A61),0)</f>
        <v>0</v>
      </c>
      <c r="X61" s="32">
        <f>IFERROR(GETPIVOTDATA("调整数量",#REF!,"日期运算",X$4,"零件序号运算",$A61),0)</f>
        <v>0</v>
      </c>
      <c r="Y61" s="32">
        <f>IFERROR(GETPIVOTDATA("调整数量",#REF!,"日期运算",Y$4,"零件序号运算",$A61),0)</f>
        <v>0</v>
      </c>
      <c r="Z61" s="32">
        <f>IFERROR(GETPIVOTDATA("调整数量",#REF!,"日期运算",Z$4,"零件序号运算",$A61),0)</f>
        <v>0</v>
      </c>
      <c r="AA61" s="32">
        <f>IFERROR(GETPIVOTDATA("调整数量",#REF!,"日期运算",AA$4,"零件序号运算",$A61),0)</f>
        <v>0</v>
      </c>
      <c r="AB61" s="32">
        <f>IFERROR(GETPIVOTDATA("调整数量",#REF!,"日期运算",AB$4,"零件序号运算",$A61),0)</f>
        <v>0</v>
      </c>
      <c r="AC61" s="32">
        <f>IFERROR(GETPIVOTDATA("调整数量",#REF!,"日期运算",AC$4,"零件序号运算",$A61),0)</f>
        <v>0</v>
      </c>
      <c r="AD61" s="32">
        <f>IFERROR(GETPIVOTDATA("调整数量",#REF!,"日期运算",AD$4,"零件序号运算",$A61),0)</f>
        <v>0</v>
      </c>
      <c r="AE61" s="32">
        <f>IFERROR(GETPIVOTDATA("调整数量",#REF!,"日期运算",AE$4,"零件序号运算",$A61),0)</f>
        <v>0</v>
      </c>
      <c r="AF61" s="32">
        <f>IFERROR(GETPIVOTDATA("调整数量",#REF!,"日期运算",AF$4,"零件序号运算",$A61),0)</f>
        <v>0</v>
      </c>
      <c r="AG61" s="32">
        <f>IFERROR(GETPIVOTDATA("调整数量",#REF!,"日期运算",AG$4,"零件序号运算",$A61),0)</f>
        <v>0</v>
      </c>
      <c r="AH61" s="32">
        <f>IFERROR(GETPIVOTDATA("调整数量",#REF!,"日期运算",AH$4,"零件序号运算",$A61),0)</f>
        <v>0</v>
      </c>
      <c r="AI61" s="32">
        <f>IFERROR(GETPIVOTDATA("调整数量",#REF!,"日期运算",AI$4,"零件序号运算",$A61),0)</f>
        <v>0</v>
      </c>
      <c r="AJ61" s="32">
        <f>IFERROR(GETPIVOTDATA("调整数量",#REF!,"日期运算",AJ$4,"零件序号运算",$A61),0)</f>
        <v>0</v>
      </c>
      <c r="AK61" s="32">
        <f>IFERROR(GETPIVOTDATA("调整数量",#REF!,"日期运算",AK$4,"零件序号运算",$A61),0)</f>
        <v>0</v>
      </c>
      <c r="AL61" s="32">
        <f>IFERROR(GETPIVOTDATA("调整数量",#REF!,"日期运算",AL$4,"零件序号运算",$A61),0)</f>
        <v>0</v>
      </c>
      <c r="AM61" s="32">
        <f>IFERROR(GETPIVOTDATA("调整数量",#REF!,"日期运算",AM$4,"零件序号运算",$A61),0)</f>
        <v>0</v>
      </c>
      <c r="AN61" s="32">
        <f>IFERROR(GETPIVOTDATA("调整数量",#REF!,"日期运算",AN$4,"零件序号运算",$A61),0)</f>
        <v>0</v>
      </c>
      <c r="AO61" s="32">
        <f>IFERROR(GETPIVOTDATA("调整数量",#REF!,"日期运算",AO$4,"零件序号运算",$A61),0)</f>
        <v>0</v>
      </c>
      <c r="AP61" s="32">
        <f>IFERROR(GETPIVOTDATA("调整数量",#REF!,"日期运算",AP$4,"零件序号运算",$A61),0)</f>
        <v>0</v>
      </c>
      <c r="AQ61" s="32">
        <f>IFERROR(GETPIVOTDATA("调整数量",#REF!,"日期运算",AQ$4,"零件序号运算",$A61),0)</f>
        <v>0</v>
      </c>
      <c r="AR61" s="32">
        <f>IFERROR(GETPIVOTDATA("调整数量",#REF!,"日期运算",AR$4,"零件序号运算",$A61),0)</f>
        <v>0</v>
      </c>
      <c r="AS61" s="32">
        <f>IFERROR(GETPIVOTDATA("调整数量",#REF!,"日期运算",AS$4,"零件序号运算",$A61),0)</f>
        <v>0</v>
      </c>
      <c r="AT61" s="32">
        <f>IFERROR(GETPIVOTDATA("调整数量",#REF!,"日期运算",AT$4,"零件序号运算",$A61),0)</f>
        <v>0</v>
      </c>
      <c r="AU61" s="32">
        <f>IFERROR(GETPIVOTDATA("调整数量",#REF!,"日期运算",AU$4,"零件序号运算",$A61),0)</f>
        <v>0</v>
      </c>
      <c r="AV61" s="32">
        <f>IFERROR(GETPIVOTDATA("调整数量",#REF!,"日期运算",AV$4,"零件序号运算",$A61),0)</f>
        <v>0</v>
      </c>
      <c r="AW61" s="32">
        <f>IFERROR(GETPIVOTDATA("调整数量",#REF!,"日期运算",AW$4,"零件序号运算",$A61),0)</f>
        <v>0</v>
      </c>
      <c r="AX61" s="32">
        <f>IFERROR(GETPIVOTDATA("调整数量",#REF!,"日期运算",AX$4,"零件序号运算",$A61),0)</f>
        <v>0</v>
      </c>
      <c r="AY61" s="32">
        <f>IFERROR(GETPIVOTDATA("调整数量",#REF!,"日期运算",AY$4,"零件序号运算",$A61),0)</f>
        <v>0</v>
      </c>
      <c r="AZ61" s="32">
        <f>IFERROR(GETPIVOTDATA("调整数量",#REF!,"日期运算",AZ$4,"零件序号运算",$A61),0)</f>
        <v>0</v>
      </c>
    </row>
    <row r="62" spans="1:52" x14ac:dyDescent="0.3">
      <c r="A62" s="47" t="e">
        <f t="shared" si="157"/>
        <v>#REF!</v>
      </c>
      <c r="B62" s="11" t="s">
        <v>44</v>
      </c>
      <c r="C62" s="6" t="s">
        <v>45</v>
      </c>
      <c r="D62" s="6" t="s">
        <v>77</v>
      </c>
      <c r="E62" s="6" t="s">
        <v>78</v>
      </c>
      <c r="F62" s="6" t="s">
        <v>79</v>
      </c>
      <c r="G62" s="6" t="s">
        <v>14</v>
      </c>
      <c r="H62" s="25">
        <v>0</v>
      </c>
      <c r="I62" s="6"/>
      <c r="J62" s="6"/>
      <c r="K62" s="7" t="s">
        <v>49</v>
      </c>
      <c r="L62" s="3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9" t="e">
        <f ca="1">H59-W59+W60+W61+W65</f>
        <v>#REF!</v>
      </c>
      <c r="X62" s="32" t="e">
        <f t="shared" ref="X62" ca="1" si="224">W62-X59+X60+X61+X65</f>
        <v>#REF!</v>
      </c>
      <c r="Y62" s="32" t="e">
        <f t="shared" ref="Y62" ca="1" si="225">X62-Y59+Y60+Y61+Y65</f>
        <v>#REF!</v>
      </c>
      <c r="Z62" s="32" t="e">
        <f t="shared" ref="Z62" ca="1" si="226">Y62-Z59+Z60+Z61+Z65</f>
        <v>#REF!</v>
      </c>
      <c r="AA62" s="32" t="e">
        <f t="shared" ref="AA62" ca="1" si="227">Z62-AA59+AA60+AA61+AA65</f>
        <v>#REF!</v>
      </c>
      <c r="AB62" s="32" t="e">
        <f t="shared" ref="AB62" ca="1" si="228">AA62-AB59+AB60+AB61+AB65</f>
        <v>#REF!</v>
      </c>
      <c r="AC62" s="32" t="e">
        <f t="shared" ref="AC62" ca="1" si="229">AB62-AC59+AC60+AC61+AC65</f>
        <v>#REF!</v>
      </c>
      <c r="AD62" s="32" t="e">
        <f t="shared" ref="AD62" ca="1" si="230">AC62-AD59+AD60+AD61+AD65</f>
        <v>#REF!</v>
      </c>
      <c r="AE62" s="32" t="e">
        <f t="shared" ref="AE62" ca="1" si="231">AD62-AE59+AE60+AE61+AE65</f>
        <v>#REF!</v>
      </c>
      <c r="AF62" s="32" t="e">
        <f t="shared" ref="AF62" ca="1" si="232">AE62-AF59+AF60+AF61+AF65</f>
        <v>#REF!</v>
      </c>
      <c r="AG62" s="32" t="e">
        <f t="shared" ref="AG62" ca="1" si="233">AF62-AG59+AG60+AG61+AG65</f>
        <v>#REF!</v>
      </c>
      <c r="AH62" s="32" t="e">
        <f t="shared" ref="AH62:AI62" ca="1" si="234">AG62-AH59+AH60+AH61+AH65</f>
        <v>#REF!</v>
      </c>
      <c r="AI62" s="32" t="e">
        <f t="shared" ca="1" si="234"/>
        <v>#REF!</v>
      </c>
      <c r="AJ62" s="32" t="e">
        <f t="shared" ref="AJ62" ca="1" si="235">AI62-AJ59+AJ60+AJ61+AJ65</f>
        <v>#REF!</v>
      </c>
      <c r="AK62" s="32" t="e">
        <f t="shared" ref="AK62" ca="1" si="236">AJ62-AK59+AK60+AK61+AK65</f>
        <v>#REF!</v>
      </c>
      <c r="AL62" s="32" t="e">
        <f t="shared" ref="AL62" ca="1" si="237">AK62-AL59+AL60+AL61+AL65</f>
        <v>#REF!</v>
      </c>
      <c r="AM62" s="32" t="e">
        <f t="shared" ref="AM62" ca="1" si="238">AL62-AM59+AM60+AM61+AM65</f>
        <v>#REF!</v>
      </c>
      <c r="AN62" s="32" t="e">
        <f t="shared" ref="AN62" ca="1" si="239">AM62-AN59+AN60+AN61+AN65</f>
        <v>#REF!</v>
      </c>
      <c r="AO62" s="32" t="e">
        <f t="shared" ref="AO62" ca="1" si="240">AN62-AO59+AO60+AO61+AO65</f>
        <v>#REF!</v>
      </c>
      <c r="AP62" s="32" t="e">
        <f t="shared" ref="AP62" ca="1" si="241">AO62-AP59+AP60+AP61+AP65</f>
        <v>#REF!</v>
      </c>
      <c r="AQ62" s="32" t="e">
        <f t="shared" ref="AQ62" ca="1" si="242">AP62-AQ59+AQ60+AQ61+AQ65</f>
        <v>#REF!</v>
      </c>
      <c r="AR62" s="32" t="e">
        <f t="shared" ref="AR62" ca="1" si="243">AQ62-AR59+AR60+AR61+AR65</f>
        <v>#REF!</v>
      </c>
      <c r="AS62" s="32" t="e">
        <f t="shared" ref="AS62" ca="1" si="244">AR62-AS59+AS60+AS61+AS65</f>
        <v>#REF!</v>
      </c>
      <c r="AT62" s="32" t="e">
        <f t="shared" ref="AT62" ca="1" si="245">AS62-AT59+AT60+AT61+AT65</f>
        <v>#REF!</v>
      </c>
      <c r="AU62" s="32" t="e">
        <f t="shared" ref="AU62" ca="1" si="246">AT62-AU59+AU60+AU61+AU65</f>
        <v>#REF!</v>
      </c>
      <c r="AV62" s="32" t="e">
        <f t="shared" ref="AV62" ca="1" si="247">AU62-AV59+AV60+AV61+AV65</f>
        <v>#REF!</v>
      </c>
      <c r="AW62" s="32" t="e">
        <f t="shared" ref="AW62" ca="1" si="248">AV62-AW59+AW60+AW61+AW65</f>
        <v>#REF!</v>
      </c>
      <c r="AX62" s="32" t="e">
        <f t="shared" ref="AX62" ca="1" si="249">AW62-AX59+AX60+AX61+AX65</f>
        <v>#REF!</v>
      </c>
      <c r="AY62" s="32" t="e">
        <f t="shared" ref="AY62" ca="1" si="250">AX62-AY59+AY60+AY61+AY65</f>
        <v>#REF!</v>
      </c>
      <c r="AZ62" s="32" t="e">
        <f t="shared" ref="AZ62" ca="1" si="251">AY62-AZ59+AZ60+AZ61+AZ65</f>
        <v>#REF!</v>
      </c>
    </row>
    <row r="63" spans="1:52" x14ac:dyDescent="0.3">
      <c r="A63" s="47" t="e">
        <f t="shared" si="157"/>
        <v>#REF!</v>
      </c>
      <c r="B63" s="11" t="s">
        <v>44</v>
      </c>
      <c r="C63" s="6" t="s">
        <v>45</v>
      </c>
      <c r="D63" s="6" t="s">
        <v>77</v>
      </c>
      <c r="E63" s="6" t="s">
        <v>78</v>
      </c>
      <c r="F63" s="6" t="s">
        <v>79</v>
      </c>
      <c r="G63" s="6" t="s">
        <v>15</v>
      </c>
      <c r="H63" s="24">
        <f t="shared" ref="H63" si="252">SUM(L60:ZZ60)</f>
        <v>0</v>
      </c>
      <c r="I63" s="6"/>
      <c r="J63" s="6"/>
      <c r="K63" s="7" t="s">
        <v>50</v>
      </c>
      <c r="L63" s="31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</row>
    <row r="64" spans="1:52" x14ac:dyDescent="0.3">
      <c r="A64" s="47" t="e">
        <f t="shared" si="157"/>
        <v>#REF!</v>
      </c>
      <c r="B64" s="11" t="s">
        <v>44</v>
      </c>
      <c r="C64" s="6" t="s">
        <v>45</v>
      </c>
      <c r="D64" s="6" t="s">
        <v>77</v>
      </c>
      <c r="E64" s="6" t="s">
        <v>78</v>
      </c>
      <c r="F64" s="6" t="s">
        <v>79</v>
      </c>
      <c r="G64" s="6" t="s">
        <v>16</v>
      </c>
      <c r="H64" s="24">
        <f t="shared" ref="H64" si="253">SUM(L65:ZZ65)</f>
        <v>0</v>
      </c>
      <c r="I64" s="6"/>
      <c r="J64" s="6"/>
      <c r="K64" s="7" t="s">
        <v>51</v>
      </c>
      <c r="L64" s="31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</row>
    <row r="65" spans="1:52" x14ac:dyDescent="0.3">
      <c r="A65" s="47" t="e">
        <f t="shared" si="157"/>
        <v>#REF!</v>
      </c>
      <c r="B65" s="11" t="s">
        <v>44</v>
      </c>
      <c r="C65" s="6" t="s">
        <v>45</v>
      </c>
      <c r="D65" s="6" t="s">
        <v>77</v>
      </c>
      <c r="E65" s="6" t="s">
        <v>78</v>
      </c>
      <c r="F65" s="6" t="s">
        <v>79</v>
      </c>
      <c r="G65" s="6" t="s">
        <v>25</v>
      </c>
      <c r="H65" s="24">
        <f t="shared" ref="H65" si="254">SUM(L61:ZZ61)</f>
        <v>0</v>
      </c>
      <c r="I65" s="6"/>
      <c r="J65" s="6"/>
      <c r="K65" s="7" t="s">
        <v>52</v>
      </c>
      <c r="L65" s="31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>
        <f>-IFERROR(GETPIVOTDATA("不良数量",#REF!,"日期格式调整",W$4,"零件序号运算",$A65),0)</f>
        <v>0</v>
      </c>
      <c r="X65" s="32">
        <f>-IFERROR(GETPIVOTDATA("不良数量",#REF!,"日期格式调整",X$4,"零件序号运算",$A65),0)</f>
        <v>0</v>
      </c>
      <c r="Y65" s="32">
        <f>-IFERROR(GETPIVOTDATA("不良数量",#REF!,"日期格式调整",Y$4,"零件序号运算",$A65),0)</f>
        <v>0</v>
      </c>
      <c r="Z65" s="32">
        <f>-IFERROR(GETPIVOTDATA("不良数量",#REF!,"日期格式调整",Z$4,"零件序号运算",$A65),0)</f>
        <v>0</v>
      </c>
      <c r="AA65" s="32">
        <f>-IFERROR(GETPIVOTDATA("不良数量",#REF!,"日期格式调整",AA$4,"零件序号运算",$A65),0)</f>
        <v>0</v>
      </c>
      <c r="AB65" s="32">
        <f>-IFERROR(GETPIVOTDATA("不良数量",#REF!,"日期格式调整",AB$4,"零件序号运算",$A65),0)</f>
        <v>0</v>
      </c>
      <c r="AC65" s="32">
        <f>-IFERROR(GETPIVOTDATA("不良数量",#REF!,"日期格式调整",AC$4,"零件序号运算",$A65),0)</f>
        <v>0</v>
      </c>
      <c r="AD65" s="32">
        <f>-IFERROR(GETPIVOTDATA("不良数量",#REF!,"日期格式调整",AD$4,"零件序号运算",$A65),0)</f>
        <v>0</v>
      </c>
      <c r="AE65" s="32">
        <f>-IFERROR(GETPIVOTDATA("不良数量",#REF!,"日期格式调整",AE$4,"零件序号运算",$A65),0)</f>
        <v>0</v>
      </c>
      <c r="AF65" s="32">
        <f>-IFERROR(GETPIVOTDATA("不良数量",#REF!,"日期格式调整",AF$4,"零件序号运算",$A65),0)</f>
        <v>0</v>
      </c>
      <c r="AG65" s="32">
        <f>-IFERROR(GETPIVOTDATA("不良数量",#REF!,"日期格式调整",AG$4,"零件序号运算",$A65),0)</f>
        <v>0</v>
      </c>
      <c r="AH65" s="32">
        <f>-IFERROR(GETPIVOTDATA("不良数量",#REF!,"日期格式调整",AH$4,"零件序号运算",$A65),0)</f>
        <v>0</v>
      </c>
      <c r="AI65" s="32">
        <f>-IFERROR(GETPIVOTDATA("不良数量",#REF!,"日期格式调整",AI$4,"零件序号运算",$A65),0)</f>
        <v>0</v>
      </c>
      <c r="AJ65" s="32">
        <f>-IFERROR(GETPIVOTDATA("不良数量",#REF!,"日期格式调整",AJ$4,"零件序号运算",$A65),0)</f>
        <v>0</v>
      </c>
      <c r="AK65" s="32">
        <f>-IFERROR(GETPIVOTDATA("不良数量",#REF!,"日期格式调整",AK$4,"零件序号运算",$A65),0)</f>
        <v>0</v>
      </c>
      <c r="AL65" s="32">
        <f>-IFERROR(GETPIVOTDATA("不良数量",#REF!,"日期格式调整",AL$4,"零件序号运算",$A65),0)</f>
        <v>0</v>
      </c>
      <c r="AM65" s="32">
        <f>-IFERROR(GETPIVOTDATA("不良数量",#REF!,"日期格式调整",AM$4,"零件序号运算",$A65),0)</f>
        <v>0</v>
      </c>
      <c r="AN65" s="32">
        <f>-IFERROR(GETPIVOTDATA("不良数量",#REF!,"日期格式调整",AN$4,"零件序号运算",$A65),0)</f>
        <v>0</v>
      </c>
      <c r="AO65" s="32">
        <f>-IFERROR(GETPIVOTDATA("不良数量",#REF!,"日期格式调整",AO$4,"零件序号运算",$A65),0)</f>
        <v>0</v>
      </c>
      <c r="AP65" s="32">
        <f>-IFERROR(GETPIVOTDATA("不良数量",#REF!,"日期格式调整",AP$4,"零件序号运算",$A65),0)</f>
        <v>0</v>
      </c>
      <c r="AQ65" s="32">
        <f>-IFERROR(GETPIVOTDATA("不良数量",#REF!,"日期格式调整",AQ$4,"零件序号运算",$A65),0)</f>
        <v>0</v>
      </c>
      <c r="AR65" s="32">
        <f>-IFERROR(GETPIVOTDATA("不良数量",#REF!,"日期格式调整",AR$4,"零件序号运算",$A65),0)</f>
        <v>0</v>
      </c>
      <c r="AS65" s="32">
        <f>-IFERROR(GETPIVOTDATA("不良数量",#REF!,"日期格式调整",AS$4,"零件序号运算",$A65),0)</f>
        <v>0</v>
      </c>
      <c r="AT65" s="32">
        <f>-IFERROR(GETPIVOTDATA("不良数量",#REF!,"日期格式调整",AT$4,"零件序号运算",$A65),0)</f>
        <v>0</v>
      </c>
      <c r="AU65" s="32">
        <f>-IFERROR(GETPIVOTDATA("不良数量",#REF!,"日期格式调整",AU$4,"零件序号运算",$A65),0)</f>
        <v>0</v>
      </c>
      <c r="AV65" s="32">
        <f>-IFERROR(GETPIVOTDATA("不良数量",#REF!,"日期格式调整",AV$4,"零件序号运算",$A65),0)</f>
        <v>0</v>
      </c>
      <c r="AW65" s="32">
        <f>-IFERROR(GETPIVOTDATA("不良数量",#REF!,"日期格式调整",AW$4,"零件序号运算",$A65),0)</f>
        <v>0</v>
      </c>
      <c r="AX65" s="32">
        <f>-IFERROR(GETPIVOTDATA("不良数量",#REF!,"日期格式调整",AX$4,"零件序号运算",$A65),0)</f>
        <v>0</v>
      </c>
      <c r="AY65" s="32">
        <f>-IFERROR(GETPIVOTDATA("不良数量",#REF!,"日期格式调整",AY$4,"零件序号运算",$A65),0)</f>
        <v>0</v>
      </c>
      <c r="AZ65" s="32">
        <f>-IFERROR(GETPIVOTDATA("不良数量",#REF!,"日期格式调整",AZ$4,"零件序号运算",$A65),0)</f>
        <v>0</v>
      </c>
    </row>
    <row r="66" spans="1:52" x14ac:dyDescent="0.3">
      <c r="A66" s="47" t="e">
        <f t="shared" si="157"/>
        <v>#REF!</v>
      </c>
      <c r="B66" s="11" t="s">
        <v>44</v>
      </c>
      <c r="C66" s="6" t="s">
        <v>45</v>
      </c>
      <c r="D66" s="6" t="s">
        <v>77</v>
      </c>
      <c r="E66" s="6" t="s">
        <v>78</v>
      </c>
      <c r="F66" s="6" t="s">
        <v>79</v>
      </c>
      <c r="G66" s="6" t="s">
        <v>23</v>
      </c>
      <c r="H66" s="25"/>
      <c r="I66" s="6"/>
      <c r="J66" s="6"/>
      <c r="K66" s="7" t="s">
        <v>53</v>
      </c>
      <c r="L66" s="31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</row>
    <row r="67" spans="1:52" ht="17.25" thickBot="1" x14ac:dyDescent="0.35">
      <c r="A67" s="48" t="e">
        <f t="shared" si="157"/>
        <v>#REF!</v>
      </c>
      <c r="B67" s="12" t="s">
        <v>44</v>
      </c>
      <c r="C67" s="8" t="s">
        <v>45</v>
      </c>
      <c r="D67" s="8" t="s">
        <v>77</v>
      </c>
      <c r="E67" s="8" t="s">
        <v>78</v>
      </c>
      <c r="F67" s="8" t="s">
        <v>79</v>
      </c>
      <c r="G67" s="22" t="s">
        <v>24</v>
      </c>
      <c r="H67" s="26"/>
      <c r="I67" s="8"/>
      <c r="J67" s="8"/>
      <c r="K67" s="9" t="s">
        <v>54</v>
      </c>
      <c r="L67" s="33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</row>
    <row r="68" spans="1:52" x14ac:dyDescent="0.3">
      <c r="A68" s="46" t="e">
        <f t="shared" ref="A68" si="255">A67+1</f>
        <v>#REF!</v>
      </c>
      <c r="B68" s="10" t="e">
        <f>VLOOKUP($A68,#REF!,2,0)</f>
        <v>#REF!</v>
      </c>
      <c r="C68" s="4" t="e">
        <f>VLOOKUP($A68,#REF!,3,0)</f>
        <v>#REF!</v>
      </c>
      <c r="D68" s="4" t="e">
        <f>VLOOKUP($A68,#REF!,4,0)</f>
        <v>#REF!</v>
      </c>
      <c r="E68" s="4" t="e">
        <f>VLOOKUP($A68,#REF!,5,0)</f>
        <v>#REF!</v>
      </c>
      <c r="F68" s="4" t="e">
        <f>VLOOKUP($A68,#REF!,6,0)</f>
        <v>#REF!</v>
      </c>
      <c r="G68" s="5" t="s">
        <v>11</v>
      </c>
      <c r="H68" s="23" t="e">
        <f>VLOOKUP(A:A,#REF!,15,0)</f>
        <v>#REF!</v>
      </c>
      <c r="I68" s="4" t="s">
        <v>22</v>
      </c>
      <c r="J68" s="4">
        <v>0</v>
      </c>
      <c r="K68" s="21" t="s">
        <v>46</v>
      </c>
      <c r="L68" s="29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0">
        <f ca="1">IFERROR(SUM(OFFSET(OFFSET(#REF!,3,MATCH($A68,#REF!,0)-1,1,1),OFFSET(#REF!,MATCH($A68,#REF!,0),2,1,1),0,#REF!)),0)</f>
        <v>0</v>
      </c>
      <c r="X68" s="30">
        <f ca="1">IFERROR(SUM(OFFSET(OFFSET(#REF!,3,MATCH($A68,#REF!,0)-1,1,1),OFFSET(#REF!,MATCH($A68,#REF!,0),2,1,1),0,#REF!)),0)</f>
        <v>0</v>
      </c>
      <c r="Y68" s="30">
        <f ca="1">IFERROR(SUM(OFFSET(OFFSET(#REF!,3,MATCH($A68,#REF!,0)-1,1,1),OFFSET(#REF!,MATCH($A68,#REF!,0),2,1,1),0,#REF!)),0)</f>
        <v>0</v>
      </c>
      <c r="Z68" s="30">
        <f ca="1">IFERROR(SUM(OFFSET(OFFSET(#REF!,3,MATCH($A68,#REF!,0)-1,1,1),OFFSET(#REF!,MATCH($A68,#REF!,0),2,1,1),0,#REF!)),0)</f>
        <v>0</v>
      </c>
      <c r="AA68" s="30">
        <f ca="1">IFERROR(SUM(OFFSET(OFFSET(#REF!,3,MATCH($A68,#REF!,0)-1,1,1),OFFSET(#REF!,MATCH($A68,#REF!,0),2,1,1),0,#REF!)),0)</f>
        <v>0</v>
      </c>
      <c r="AB68" s="30">
        <f ca="1">IFERROR(SUM(OFFSET(OFFSET(#REF!,3,MATCH($A68,#REF!,0)-1,1,1),OFFSET(#REF!,MATCH($A68,#REF!,0),2,1,1),0,#REF!)),0)</f>
        <v>0</v>
      </c>
      <c r="AC68" s="30">
        <f ca="1">IFERROR(SUM(OFFSET(OFFSET(#REF!,3,MATCH($A68,#REF!,0)-1,1,1),OFFSET(#REF!,MATCH($A68,#REF!,0),2,1,1),0,#REF!)),0)</f>
        <v>0</v>
      </c>
      <c r="AD68" s="30">
        <f ca="1">IFERROR(SUM(OFFSET(OFFSET(#REF!,3,MATCH($A68,#REF!,0)-1,1,1),OFFSET(#REF!,MATCH($A68,#REF!,0),2,1,1),0,#REF!)),0)</f>
        <v>0</v>
      </c>
      <c r="AE68" s="30">
        <f ca="1">IFERROR(SUM(OFFSET(OFFSET(#REF!,3,MATCH($A68,#REF!,0)-1,1,1),OFFSET(#REF!,MATCH($A68,#REF!,0),2,1,1),0,#REF!)),0)</f>
        <v>0</v>
      </c>
      <c r="AF68" s="30">
        <f ca="1">IFERROR(SUM(OFFSET(OFFSET(#REF!,3,MATCH($A68,#REF!,0)-1,1,1),OFFSET(#REF!,MATCH($A68,#REF!,0),2,1,1),0,#REF!)),0)</f>
        <v>0</v>
      </c>
      <c r="AG68" s="30">
        <f ca="1">IFERROR(SUM(OFFSET(OFFSET(#REF!,3,MATCH($A68,#REF!,0)-1,1,1),OFFSET(#REF!,MATCH($A68,#REF!,0),2,1,1),0,#REF!)),0)</f>
        <v>0</v>
      </c>
      <c r="AH68" s="30">
        <f ca="1">IFERROR(SUM(OFFSET(OFFSET(#REF!,3,MATCH($A68,#REF!,0)-1,1,1),OFFSET(#REF!,MATCH($A68,#REF!,0),2,1,1),0,#REF!)),0)</f>
        <v>0</v>
      </c>
      <c r="AI68" s="30">
        <f ca="1">IFERROR(SUM(OFFSET(OFFSET(#REF!,3,MATCH($A68,#REF!,0)-1,1,1),OFFSET(#REF!,MATCH($A68,#REF!,0),2,1,1),0,#REF!)),0)</f>
        <v>0</v>
      </c>
      <c r="AJ68" s="30">
        <f ca="1">IFERROR(SUM(OFFSET(OFFSET(#REF!,3,MATCH($A68,#REF!,0)-1,1,1),OFFSET(#REF!,MATCH($A68,#REF!,0),2,1,1),0,#REF!)),0)</f>
        <v>0</v>
      </c>
      <c r="AK68" s="30">
        <f ca="1">IFERROR(SUM(OFFSET(OFFSET(#REF!,3,MATCH($A68,#REF!,0)-1,1,1),OFFSET(#REF!,MATCH($A68,#REF!,0),2,1,1),0,#REF!)),0)</f>
        <v>0</v>
      </c>
      <c r="AL68" s="30">
        <f ca="1">IFERROR(SUM(OFFSET(OFFSET(#REF!,3,MATCH($A68,#REF!,0)-1,1,1),OFFSET(#REF!,MATCH($A68,#REF!,0),2,1,1),0,#REF!)),0)</f>
        <v>0</v>
      </c>
      <c r="AM68" s="30">
        <f ca="1">IFERROR(SUM(OFFSET(OFFSET(#REF!,3,MATCH($A68,#REF!,0)-1,1,1),OFFSET(#REF!,MATCH($A68,#REF!,0),2,1,1),0,#REF!)),0)</f>
        <v>0</v>
      </c>
      <c r="AN68" s="30">
        <f ca="1">IFERROR(SUM(OFFSET(OFFSET(#REF!,3,MATCH($A68,#REF!,0)-1,1,1),OFFSET(#REF!,MATCH($A68,#REF!,0),2,1,1),0,#REF!)),0)</f>
        <v>0</v>
      </c>
      <c r="AO68" s="30">
        <f ca="1">IFERROR(SUM(OFFSET(OFFSET(#REF!,3,MATCH($A68,#REF!,0)-1,1,1),OFFSET(#REF!,MATCH($A68,#REF!,0),2,1,1),0,#REF!)),0)</f>
        <v>0</v>
      </c>
      <c r="AP68" s="30">
        <f ca="1">IFERROR(SUM(OFFSET(OFFSET(#REF!,3,MATCH($A68,#REF!,0)-1,1,1),OFFSET(#REF!,MATCH($A68,#REF!,0),2,1,1),0,#REF!)),0)</f>
        <v>0</v>
      </c>
      <c r="AQ68" s="30">
        <f ca="1">IFERROR(SUM(OFFSET(OFFSET(#REF!,3,MATCH($A68,#REF!,0)-1,1,1),OFFSET(#REF!,MATCH($A68,#REF!,0),2,1,1),0,#REF!)),0)</f>
        <v>0</v>
      </c>
      <c r="AR68" s="30">
        <f ca="1">IFERROR(SUM(OFFSET(OFFSET(#REF!,3,MATCH($A68,#REF!,0)-1,1,1),OFFSET(#REF!,MATCH($A68,#REF!,0),2,1,1),0,#REF!)),0)</f>
        <v>0</v>
      </c>
      <c r="AS68" s="30">
        <f ca="1">IFERROR(SUM(OFFSET(OFFSET(#REF!,3,MATCH($A68,#REF!,0)-1,1,1),OFFSET(#REF!,MATCH($A68,#REF!,0),2,1,1),0,#REF!)),0)</f>
        <v>0</v>
      </c>
      <c r="AT68" s="30">
        <f ca="1">IFERROR(SUM(OFFSET(OFFSET(#REF!,3,MATCH($A68,#REF!,0)-1,1,1),OFFSET(#REF!,MATCH($A68,#REF!,0),2,1,1),0,#REF!)),0)</f>
        <v>0</v>
      </c>
      <c r="AU68" s="30">
        <f ca="1">IFERROR(SUM(OFFSET(OFFSET(#REF!,3,MATCH($A68,#REF!,0)-1,1,1),OFFSET(#REF!,MATCH($A68,#REF!,0),2,1,1),0,#REF!)),0)</f>
        <v>0</v>
      </c>
      <c r="AV68" s="30">
        <f ca="1">IFERROR(SUM(OFFSET(OFFSET(#REF!,3,MATCH($A68,#REF!,0)-1,1,1),OFFSET(#REF!,MATCH($A68,#REF!,0),2,1,1),0,#REF!)),0)</f>
        <v>0</v>
      </c>
      <c r="AW68" s="30">
        <f ca="1">IFERROR(SUM(OFFSET(OFFSET(#REF!,3,MATCH($A68,#REF!,0)-1,1,1),OFFSET(#REF!,MATCH($A68,#REF!,0),2,1,1),0,#REF!)),0)</f>
        <v>0</v>
      </c>
      <c r="AX68" s="30">
        <f ca="1">IFERROR(SUM(OFFSET(OFFSET(#REF!,3,MATCH($A68,#REF!,0)-1,1,1),OFFSET(#REF!,MATCH($A68,#REF!,0),2,1,1),0,#REF!)),0)</f>
        <v>0</v>
      </c>
      <c r="AY68" s="30">
        <f ca="1">IFERROR(SUM(OFFSET(OFFSET(#REF!,3,MATCH($A68,#REF!,0)-1,1,1),OFFSET(#REF!,MATCH($A68,#REF!,0),2,1,1),0,#REF!)),0)</f>
        <v>0</v>
      </c>
      <c r="AZ68" s="30">
        <f ca="1">IFERROR(SUM(OFFSET(OFFSET(#REF!,3,MATCH($A68,#REF!,0)-1,1,1),OFFSET(#REF!,MATCH($A68,#REF!,0),2,1,1),0,#REF!)),0)</f>
        <v>0</v>
      </c>
    </row>
    <row r="69" spans="1:52" x14ac:dyDescent="0.3">
      <c r="A69" s="47" t="e">
        <f t="shared" ref="A69:A85" si="256">A68</f>
        <v>#REF!</v>
      </c>
      <c r="B69" s="11" t="s">
        <v>44</v>
      </c>
      <c r="C69" s="6" t="s">
        <v>45</v>
      </c>
      <c r="D69" s="6" t="s">
        <v>80</v>
      </c>
      <c r="E69" s="6" t="s">
        <v>78</v>
      </c>
      <c r="F69" s="6" t="s">
        <v>81</v>
      </c>
      <c r="G69" s="6" t="s">
        <v>12</v>
      </c>
      <c r="H69" s="24"/>
      <c r="I69" s="6"/>
      <c r="J69" s="6"/>
      <c r="K69" s="7" t="s">
        <v>47</v>
      </c>
      <c r="L69" s="31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>
        <f>IFERROR(GETPIVOTDATA("本次实收数量",#REF!,"收货日期格式调整",W$4,"零件序号运算",$A69),0)</f>
        <v>0</v>
      </c>
      <c r="X69" s="32">
        <f>IFERROR(GETPIVOTDATA("本次实收数量",#REF!,"收货日期格式调整",X$4,"零件序号运算",$A69),0)</f>
        <v>0</v>
      </c>
      <c r="Y69" s="32">
        <f>IFERROR(GETPIVOTDATA("本次实收数量",#REF!,"收货日期格式调整",Y$4,"零件序号运算",$A69),0)</f>
        <v>0</v>
      </c>
      <c r="Z69" s="32">
        <f>IFERROR(GETPIVOTDATA("本次实收数量",#REF!,"收货日期格式调整",Z$4,"零件序号运算",$A69),0)</f>
        <v>0</v>
      </c>
      <c r="AA69" s="32">
        <f>IFERROR(GETPIVOTDATA("本次实收数量",#REF!,"收货日期格式调整",AA$4,"零件序号运算",$A69),0)</f>
        <v>0</v>
      </c>
      <c r="AB69" s="32">
        <f>IFERROR(GETPIVOTDATA("本次实收数量",#REF!,"收货日期格式调整",AB$4,"零件序号运算",$A69),0)</f>
        <v>0</v>
      </c>
      <c r="AC69" s="32">
        <f>IFERROR(GETPIVOTDATA("本次实收数量",#REF!,"收货日期格式调整",AC$4,"零件序号运算",$A69),0)</f>
        <v>0</v>
      </c>
      <c r="AD69" s="32">
        <f>IFERROR(GETPIVOTDATA("本次实收数量",#REF!,"收货日期格式调整",AD$4,"零件序号运算",$A69),0)</f>
        <v>0</v>
      </c>
      <c r="AE69" s="32">
        <f>IFERROR(GETPIVOTDATA("本次实收数量",#REF!,"收货日期格式调整",AE$4,"零件序号运算",$A69),0)</f>
        <v>0</v>
      </c>
      <c r="AF69" s="32">
        <f>IFERROR(GETPIVOTDATA("本次实收数量",#REF!,"收货日期格式调整",AF$4,"零件序号运算",$A69),0)</f>
        <v>0</v>
      </c>
      <c r="AG69" s="32">
        <f>IFERROR(GETPIVOTDATA("本次实收数量",#REF!,"收货日期格式调整",AG$4,"零件序号运算",$A69),0)</f>
        <v>0</v>
      </c>
      <c r="AH69" s="32">
        <f>IFERROR(GETPIVOTDATA("本次实收数量",#REF!,"收货日期格式调整",AH$4,"零件序号运算",$A69),0)</f>
        <v>0</v>
      </c>
      <c r="AI69" s="32">
        <f>IFERROR(GETPIVOTDATA("本次实收数量",#REF!,"收货日期格式调整",AI$4,"零件序号运算",$A69),0)</f>
        <v>0</v>
      </c>
      <c r="AJ69" s="32">
        <f>IFERROR(GETPIVOTDATA("本次实收数量",#REF!,"收货日期格式调整",AJ$4,"零件序号运算",$A69),0)</f>
        <v>0</v>
      </c>
      <c r="AK69" s="32">
        <f>IFERROR(GETPIVOTDATA("本次实收数量",#REF!,"收货日期格式调整",AK$4,"零件序号运算",$A69),0)</f>
        <v>0</v>
      </c>
      <c r="AL69" s="32">
        <f>IFERROR(GETPIVOTDATA("本次实收数量",#REF!,"收货日期格式调整",AL$4,"零件序号运算",$A69),0)</f>
        <v>0</v>
      </c>
      <c r="AM69" s="32">
        <f>IFERROR(GETPIVOTDATA("本次实收数量",#REF!,"收货日期格式调整",AM$4,"零件序号运算",$A69),0)</f>
        <v>0</v>
      </c>
      <c r="AN69" s="32">
        <f>IFERROR(GETPIVOTDATA("本次实收数量",#REF!,"收货日期格式调整",AN$4,"零件序号运算",$A69),0)</f>
        <v>0</v>
      </c>
      <c r="AO69" s="32">
        <f>IFERROR(GETPIVOTDATA("本次实收数量",#REF!,"收货日期格式调整",AO$4,"零件序号运算",$A69),0)</f>
        <v>0</v>
      </c>
      <c r="AP69" s="32">
        <f>IFERROR(GETPIVOTDATA("本次实收数量",#REF!,"收货日期格式调整",AP$4,"零件序号运算",$A69),0)</f>
        <v>0</v>
      </c>
      <c r="AQ69" s="32">
        <f>IFERROR(GETPIVOTDATA("本次实收数量",#REF!,"收货日期格式调整",AQ$4,"零件序号运算",$A69),0)</f>
        <v>0</v>
      </c>
      <c r="AR69" s="32">
        <f>IFERROR(GETPIVOTDATA("本次实收数量",#REF!,"收货日期格式调整",AR$4,"零件序号运算",$A69),0)</f>
        <v>0</v>
      </c>
      <c r="AS69" s="32">
        <f>IFERROR(GETPIVOTDATA("本次实收数量",#REF!,"收货日期格式调整",AS$4,"零件序号运算",$A69),0)</f>
        <v>0</v>
      </c>
      <c r="AT69" s="32">
        <f>IFERROR(GETPIVOTDATA("本次实收数量",#REF!,"收货日期格式调整",AT$4,"零件序号运算",$A69),0)</f>
        <v>0</v>
      </c>
      <c r="AU69" s="32">
        <f>IFERROR(GETPIVOTDATA("本次实收数量",#REF!,"收货日期格式调整",AU$4,"零件序号运算",$A69),0)</f>
        <v>0</v>
      </c>
      <c r="AV69" s="32">
        <f>IFERROR(GETPIVOTDATA("本次实收数量",#REF!,"收货日期格式调整",AV$4,"零件序号运算",$A69),0)</f>
        <v>0</v>
      </c>
      <c r="AW69" s="32">
        <f>IFERROR(GETPIVOTDATA("本次实收数量",#REF!,"收货日期格式调整",AW$4,"零件序号运算",$A69),0)</f>
        <v>0</v>
      </c>
      <c r="AX69" s="32">
        <f>IFERROR(GETPIVOTDATA("本次实收数量",#REF!,"收货日期格式调整",AX$4,"零件序号运算",$A69),0)</f>
        <v>0</v>
      </c>
      <c r="AY69" s="32">
        <f>IFERROR(GETPIVOTDATA("本次实收数量",#REF!,"收货日期格式调整",AY$4,"零件序号运算",$A69),0)</f>
        <v>0</v>
      </c>
      <c r="AZ69" s="32">
        <f>IFERROR(GETPIVOTDATA("本次实收数量",#REF!,"收货日期格式调整",AZ$4,"零件序号运算",$A69),0)</f>
        <v>0</v>
      </c>
    </row>
    <row r="70" spans="1:52" x14ac:dyDescent="0.3">
      <c r="A70" s="47" t="e">
        <f t="shared" si="256"/>
        <v>#REF!</v>
      </c>
      <c r="B70" s="11" t="s">
        <v>44</v>
      </c>
      <c r="C70" s="6" t="s">
        <v>45</v>
      </c>
      <c r="D70" s="6" t="s">
        <v>80</v>
      </c>
      <c r="E70" s="6" t="s">
        <v>78</v>
      </c>
      <c r="F70" s="6" t="s">
        <v>81</v>
      </c>
      <c r="G70" s="15" t="s">
        <v>13</v>
      </c>
      <c r="H70" s="25"/>
      <c r="I70" s="6"/>
      <c r="J70" s="6"/>
      <c r="K70" s="7" t="s">
        <v>48</v>
      </c>
      <c r="L70" s="3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>
        <f>IFERROR(GETPIVOTDATA("调整数量",#REF!,"日期运算",W$4,"零件序号运算",$A70),0)</f>
        <v>0</v>
      </c>
      <c r="X70" s="32">
        <f>IFERROR(GETPIVOTDATA("调整数量",#REF!,"日期运算",X$4,"零件序号运算",$A70),0)</f>
        <v>0</v>
      </c>
      <c r="Y70" s="32">
        <f>IFERROR(GETPIVOTDATA("调整数量",#REF!,"日期运算",Y$4,"零件序号运算",$A70),0)</f>
        <v>0</v>
      </c>
      <c r="Z70" s="32">
        <f>IFERROR(GETPIVOTDATA("调整数量",#REF!,"日期运算",Z$4,"零件序号运算",$A70),0)</f>
        <v>0</v>
      </c>
      <c r="AA70" s="32">
        <f>IFERROR(GETPIVOTDATA("调整数量",#REF!,"日期运算",AA$4,"零件序号运算",$A70),0)</f>
        <v>0</v>
      </c>
      <c r="AB70" s="32">
        <f>IFERROR(GETPIVOTDATA("调整数量",#REF!,"日期运算",AB$4,"零件序号运算",$A70),0)</f>
        <v>0</v>
      </c>
      <c r="AC70" s="32">
        <f>IFERROR(GETPIVOTDATA("调整数量",#REF!,"日期运算",AC$4,"零件序号运算",$A70),0)</f>
        <v>0</v>
      </c>
      <c r="AD70" s="32">
        <f>IFERROR(GETPIVOTDATA("调整数量",#REF!,"日期运算",AD$4,"零件序号运算",$A70),0)</f>
        <v>0</v>
      </c>
      <c r="AE70" s="32">
        <f>IFERROR(GETPIVOTDATA("调整数量",#REF!,"日期运算",AE$4,"零件序号运算",$A70),0)</f>
        <v>0</v>
      </c>
      <c r="AF70" s="32">
        <f>IFERROR(GETPIVOTDATA("调整数量",#REF!,"日期运算",AF$4,"零件序号运算",$A70),0)</f>
        <v>0</v>
      </c>
      <c r="AG70" s="32">
        <f>IFERROR(GETPIVOTDATA("调整数量",#REF!,"日期运算",AG$4,"零件序号运算",$A70),0)</f>
        <v>0</v>
      </c>
      <c r="AH70" s="32">
        <f>IFERROR(GETPIVOTDATA("调整数量",#REF!,"日期运算",AH$4,"零件序号运算",$A70),0)</f>
        <v>0</v>
      </c>
      <c r="AI70" s="32">
        <f>IFERROR(GETPIVOTDATA("调整数量",#REF!,"日期运算",AI$4,"零件序号运算",$A70),0)</f>
        <v>0</v>
      </c>
      <c r="AJ70" s="32">
        <f>IFERROR(GETPIVOTDATA("调整数量",#REF!,"日期运算",AJ$4,"零件序号运算",$A70),0)</f>
        <v>0</v>
      </c>
      <c r="AK70" s="32">
        <f>IFERROR(GETPIVOTDATA("调整数量",#REF!,"日期运算",AK$4,"零件序号运算",$A70),0)</f>
        <v>0</v>
      </c>
      <c r="AL70" s="32">
        <f>IFERROR(GETPIVOTDATA("调整数量",#REF!,"日期运算",AL$4,"零件序号运算",$A70),0)</f>
        <v>0</v>
      </c>
      <c r="AM70" s="32">
        <f>IFERROR(GETPIVOTDATA("调整数量",#REF!,"日期运算",AM$4,"零件序号运算",$A70),0)</f>
        <v>0</v>
      </c>
      <c r="AN70" s="32">
        <f>IFERROR(GETPIVOTDATA("调整数量",#REF!,"日期运算",AN$4,"零件序号运算",$A70),0)</f>
        <v>0</v>
      </c>
      <c r="AO70" s="32">
        <f>IFERROR(GETPIVOTDATA("调整数量",#REF!,"日期运算",AO$4,"零件序号运算",$A70),0)</f>
        <v>0</v>
      </c>
      <c r="AP70" s="32">
        <f>IFERROR(GETPIVOTDATA("调整数量",#REF!,"日期运算",AP$4,"零件序号运算",$A70),0)</f>
        <v>0</v>
      </c>
      <c r="AQ70" s="32">
        <f>IFERROR(GETPIVOTDATA("调整数量",#REF!,"日期运算",AQ$4,"零件序号运算",$A70),0)</f>
        <v>0</v>
      </c>
      <c r="AR70" s="32">
        <f>IFERROR(GETPIVOTDATA("调整数量",#REF!,"日期运算",AR$4,"零件序号运算",$A70),0)</f>
        <v>0</v>
      </c>
      <c r="AS70" s="32">
        <f>IFERROR(GETPIVOTDATA("调整数量",#REF!,"日期运算",AS$4,"零件序号运算",$A70),0)</f>
        <v>0</v>
      </c>
      <c r="AT70" s="32">
        <f>IFERROR(GETPIVOTDATA("调整数量",#REF!,"日期运算",AT$4,"零件序号运算",$A70),0)</f>
        <v>0</v>
      </c>
      <c r="AU70" s="32">
        <f>IFERROR(GETPIVOTDATA("调整数量",#REF!,"日期运算",AU$4,"零件序号运算",$A70),0)</f>
        <v>0</v>
      </c>
      <c r="AV70" s="32">
        <f>IFERROR(GETPIVOTDATA("调整数量",#REF!,"日期运算",AV$4,"零件序号运算",$A70),0)</f>
        <v>0</v>
      </c>
      <c r="AW70" s="32">
        <f>IFERROR(GETPIVOTDATA("调整数量",#REF!,"日期运算",AW$4,"零件序号运算",$A70),0)</f>
        <v>0</v>
      </c>
      <c r="AX70" s="32">
        <f>IFERROR(GETPIVOTDATA("调整数量",#REF!,"日期运算",AX$4,"零件序号运算",$A70),0)</f>
        <v>0</v>
      </c>
      <c r="AY70" s="32">
        <f>IFERROR(GETPIVOTDATA("调整数量",#REF!,"日期运算",AY$4,"零件序号运算",$A70),0)</f>
        <v>0</v>
      </c>
      <c r="AZ70" s="32">
        <f>IFERROR(GETPIVOTDATA("调整数量",#REF!,"日期运算",AZ$4,"零件序号运算",$A70),0)</f>
        <v>0</v>
      </c>
    </row>
    <row r="71" spans="1:52" x14ac:dyDescent="0.3">
      <c r="A71" s="47" t="e">
        <f t="shared" si="256"/>
        <v>#REF!</v>
      </c>
      <c r="B71" s="11" t="s">
        <v>44</v>
      </c>
      <c r="C71" s="6" t="s">
        <v>45</v>
      </c>
      <c r="D71" s="6" t="s">
        <v>80</v>
      </c>
      <c r="E71" s="6" t="s">
        <v>78</v>
      </c>
      <c r="F71" s="6" t="s">
        <v>81</v>
      </c>
      <c r="G71" s="6" t="s">
        <v>14</v>
      </c>
      <c r="H71" s="25">
        <v>0</v>
      </c>
      <c r="I71" s="6"/>
      <c r="J71" s="6"/>
      <c r="K71" s="7" t="s">
        <v>49</v>
      </c>
      <c r="L71" s="31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9" t="e">
        <f ca="1">H68-W68+W69+W70+W74</f>
        <v>#REF!</v>
      </c>
      <c r="X71" s="32" t="e">
        <f t="shared" ref="X71" ca="1" si="257">W71-X68+X69+X70+X74</f>
        <v>#REF!</v>
      </c>
      <c r="Y71" s="32" t="e">
        <f t="shared" ref="Y71" ca="1" si="258">X71-Y68+Y69+Y70+Y74</f>
        <v>#REF!</v>
      </c>
      <c r="Z71" s="32" t="e">
        <f t="shared" ref="Z71" ca="1" si="259">Y71-Z68+Z69+Z70+Z74</f>
        <v>#REF!</v>
      </c>
      <c r="AA71" s="32" t="e">
        <f t="shared" ref="AA71" ca="1" si="260">Z71-AA68+AA69+AA70+AA74</f>
        <v>#REF!</v>
      </c>
      <c r="AB71" s="32" t="e">
        <f t="shared" ref="AB71" ca="1" si="261">AA71-AB68+AB69+AB70+AB74</f>
        <v>#REF!</v>
      </c>
      <c r="AC71" s="32" t="e">
        <f t="shared" ref="AC71" ca="1" si="262">AB71-AC68+AC69+AC70+AC74</f>
        <v>#REF!</v>
      </c>
      <c r="AD71" s="32" t="e">
        <f t="shared" ref="AD71" ca="1" si="263">AC71-AD68+AD69+AD70+AD74</f>
        <v>#REF!</v>
      </c>
      <c r="AE71" s="32" t="e">
        <f t="shared" ref="AE71" ca="1" si="264">AD71-AE68+AE69+AE70+AE74</f>
        <v>#REF!</v>
      </c>
      <c r="AF71" s="32" t="e">
        <f t="shared" ref="AF71" ca="1" si="265">AE71-AF68+AF69+AF70+AF74</f>
        <v>#REF!</v>
      </c>
      <c r="AG71" s="32" t="e">
        <f t="shared" ref="AG71" ca="1" si="266">AF71-AG68+AG69+AG70+AG74</f>
        <v>#REF!</v>
      </c>
      <c r="AH71" s="32" t="e">
        <f t="shared" ref="AH71:AI71" ca="1" si="267">AG71-AH68+AH69+AH70+AH74</f>
        <v>#REF!</v>
      </c>
      <c r="AI71" s="32" t="e">
        <f t="shared" ca="1" si="267"/>
        <v>#REF!</v>
      </c>
      <c r="AJ71" s="32" t="e">
        <f t="shared" ref="AJ71" ca="1" si="268">AI71-AJ68+AJ69+AJ70+AJ74</f>
        <v>#REF!</v>
      </c>
      <c r="AK71" s="32" t="e">
        <f t="shared" ref="AK71" ca="1" si="269">AJ71-AK68+AK69+AK70+AK74</f>
        <v>#REF!</v>
      </c>
      <c r="AL71" s="32" t="e">
        <f t="shared" ref="AL71" ca="1" si="270">AK71-AL68+AL69+AL70+AL74</f>
        <v>#REF!</v>
      </c>
      <c r="AM71" s="32" t="e">
        <f t="shared" ref="AM71" ca="1" si="271">AL71-AM68+AM69+AM70+AM74</f>
        <v>#REF!</v>
      </c>
      <c r="AN71" s="32" t="e">
        <f t="shared" ref="AN71" ca="1" si="272">AM71-AN68+AN69+AN70+AN74</f>
        <v>#REF!</v>
      </c>
      <c r="AO71" s="32" t="e">
        <f t="shared" ref="AO71" ca="1" si="273">AN71-AO68+AO69+AO70+AO74</f>
        <v>#REF!</v>
      </c>
      <c r="AP71" s="32" t="e">
        <f t="shared" ref="AP71" ca="1" si="274">AO71-AP68+AP69+AP70+AP74</f>
        <v>#REF!</v>
      </c>
      <c r="AQ71" s="32" t="e">
        <f t="shared" ref="AQ71" ca="1" si="275">AP71-AQ68+AQ69+AQ70+AQ74</f>
        <v>#REF!</v>
      </c>
      <c r="AR71" s="32" t="e">
        <f t="shared" ref="AR71" ca="1" si="276">AQ71-AR68+AR69+AR70+AR74</f>
        <v>#REF!</v>
      </c>
      <c r="AS71" s="32" t="e">
        <f t="shared" ref="AS71" ca="1" si="277">AR71-AS68+AS69+AS70+AS74</f>
        <v>#REF!</v>
      </c>
      <c r="AT71" s="32" t="e">
        <f t="shared" ref="AT71" ca="1" si="278">AS71-AT68+AT69+AT70+AT74</f>
        <v>#REF!</v>
      </c>
      <c r="AU71" s="32" t="e">
        <f t="shared" ref="AU71" ca="1" si="279">AT71-AU68+AU69+AU70+AU74</f>
        <v>#REF!</v>
      </c>
      <c r="AV71" s="32" t="e">
        <f t="shared" ref="AV71" ca="1" si="280">AU71-AV68+AV69+AV70+AV74</f>
        <v>#REF!</v>
      </c>
      <c r="AW71" s="32" t="e">
        <f t="shared" ref="AW71" ca="1" si="281">AV71-AW68+AW69+AW70+AW74</f>
        <v>#REF!</v>
      </c>
      <c r="AX71" s="32" t="e">
        <f t="shared" ref="AX71" ca="1" si="282">AW71-AX68+AX69+AX70+AX74</f>
        <v>#REF!</v>
      </c>
      <c r="AY71" s="32" t="e">
        <f t="shared" ref="AY71" ca="1" si="283">AX71-AY68+AY69+AY70+AY74</f>
        <v>#REF!</v>
      </c>
      <c r="AZ71" s="32" t="e">
        <f t="shared" ref="AZ71" ca="1" si="284">AY71-AZ68+AZ69+AZ70+AZ74</f>
        <v>#REF!</v>
      </c>
    </row>
    <row r="72" spans="1:52" x14ac:dyDescent="0.3">
      <c r="A72" s="47" t="e">
        <f t="shared" si="256"/>
        <v>#REF!</v>
      </c>
      <c r="B72" s="11" t="s">
        <v>44</v>
      </c>
      <c r="C72" s="6" t="s">
        <v>45</v>
      </c>
      <c r="D72" s="6" t="s">
        <v>80</v>
      </c>
      <c r="E72" s="6" t="s">
        <v>78</v>
      </c>
      <c r="F72" s="6" t="s">
        <v>81</v>
      </c>
      <c r="G72" s="6" t="s">
        <v>15</v>
      </c>
      <c r="H72" s="24">
        <f t="shared" ref="H72" si="285">SUM(L69:ZZ69)</f>
        <v>0</v>
      </c>
      <c r="I72" s="6"/>
      <c r="J72" s="6"/>
      <c r="K72" s="7" t="s">
        <v>50</v>
      </c>
      <c r="L72" s="31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spans="1:52" x14ac:dyDescent="0.3">
      <c r="A73" s="47" t="e">
        <f t="shared" si="256"/>
        <v>#REF!</v>
      </c>
      <c r="B73" s="11" t="s">
        <v>44</v>
      </c>
      <c r="C73" s="6" t="s">
        <v>45</v>
      </c>
      <c r="D73" s="6" t="s">
        <v>80</v>
      </c>
      <c r="E73" s="6" t="s">
        <v>78</v>
      </c>
      <c r="F73" s="6" t="s">
        <v>81</v>
      </c>
      <c r="G73" s="6" t="s">
        <v>16</v>
      </c>
      <c r="H73" s="24">
        <f t="shared" ref="H73" si="286">SUM(L74:ZZ74)</f>
        <v>0</v>
      </c>
      <c r="I73" s="6"/>
      <c r="J73" s="6"/>
      <c r="K73" s="7" t="s">
        <v>51</v>
      </c>
      <c r="L73" s="31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spans="1:52" x14ac:dyDescent="0.3">
      <c r="A74" s="47" t="e">
        <f t="shared" si="256"/>
        <v>#REF!</v>
      </c>
      <c r="B74" s="11" t="s">
        <v>44</v>
      </c>
      <c r="C74" s="6" t="s">
        <v>45</v>
      </c>
      <c r="D74" s="6" t="s">
        <v>80</v>
      </c>
      <c r="E74" s="6" t="s">
        <v>78</v>
      </c>
      <c r="F74" s="6" t="s">
        <v>81</v>
      </c>
      <c r="G74" s="6" t="s">
        <v>25</v>
      </c>
      <c r="H74" s="24">
        <f t="shared" ref="H74" si="287">SUM(L70:ZZ70)</f>
        <v>0</v>
      </c>
      <c r="I74" s="6"/>
      <c r="J74" s="6"/>
      <c r="K74" s="7" t="s">
        <v>52</v>
      </c>
      <c r="L74" s="31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>
        <f>-IFERROR(GETPIVOTDATA("不良数量",#REF!,"日期格式调整",W$4,"零件序号运算",$A74),0)</f>
        <v>0</v>
      </c>
      <c r="X74" s="32">
        <f>-IFERROR(GETPIVOTDATA("不良数量",#REF!,"日期格式调整",X$4,"零件序号运算",$A74),0)</f>
        <v>0</v>
      </c>
      <c r="Y74" s="32">
        <f>-IFERROR(GETPIVOTDATA("不良数量",#REF!,"日期格式调整",Y$4,"零件序号运算",$A74),0)</f>
        <v>0</v>
      </c>
      <c r="Z74" s="32">
        <f>-IFERROR(GETPIVOTDATA("不良数量",#REF!,"日期格式调整",Z$4,"零件序号运算",$A74),0)</f>
        <v>0</v>
      </c>
      <c r="AA74" s="32">
        <f>-IFERROR(GETPIVOTDATA("不良数量",#REF!,"日期格式调整",AA$4,"零件序号运算",$A74),0)</f>
        <v>0</v>
      </c>
      <c r="AB74" s="32">
        <f>-IFERROR(GETPIVOTDATA("不良数量",#REF!,"日期格式调整",AB$4,"零件序号运算",$A74),0)</f>
        <v>0</v>
      </c>
      <c r="AC74" s="32">
        <f>-IFERROR(GETPIVOTDATA("不良数量",#REF!,"日期格式调整",AC$4,"零件序号运算",$A74),0)</f>
        <v>0</v>
      </c>
      <c r="AD74" s="32">
        <f>-IFERROR(GETPIVOTDATA("不良数量",#REF!,"日期格式调整",AD$4,"零件序号运算",$A74),0)</f>
        <v>0</v>
      </c>
      <c r="AE74" s="32">
        <f>-IFERROR(GETPIVOTDATA("不良数量",#REF!,"日期格式调整",AE$4,"零件序号运算",$A74),0)</f>
        <v>0</v>
      </c>
      <c r="AF74" s="32">
        <f>-IFERROR(GETPIVOTDATA("不良数量",#REF!,"日期格式调整",AF$4,"零件序号运算",$A74),0)</f>
        <v>0</v>
      </c>
      <c r="AG74" s="32">
        <f>-IFERROR(GETPIVOTDATA("不良数量",#REF!,"日期格式调整",AG$4,"零件序号运算",$A74),0)</f>
        <v>0</v>
      </c>
      <c r="AH74" s="32">
        <f>-IFERROR(GETPIVOTDATA("不良数量",#REF!,"日期格式调整",AH$4,"零件序号运算",$A74),0)</f>
        <v>0</v>
      </c>
      <c r="AI74" s="32">
        <f>-IFERROR(GETPIVOTDATA("不良数量",#REF!,"日期格式调整",AI$4,"零件序号运算",$A74),0)</f>
        <v>0</v>
      </c>
      <c r="AJ74" s="32">
        <f>-IFERROR(GETPIVOTDATA("不良数量",#REF!,"日期格式调整",AJ$4,"零件序号运算",$A74),0)</f>
        <v>0</v>
      </c>
      <c r="AK74" s="32">
        <f>-IFERROR(GETPIVOTDATA("不良数量",#REF!,"日期格式调整",AK$4,"零件序号运算",$A74),0)</f>
        <v>0</v>
      </c>
      <c r="AL74" s="32">
        <f>-IFERROR(GETPIVOTDATA("不良数量",#REF!,"日期格式调整",AL$4,"零件序号运算",$A74),0)</f>
        <v>0</v>
      </c>
      <c r="AM74" s="32">
        <f>-IFERROR(GETPIVOTDATA("不良数量",#REF!,"日期格式调整",AM$4,"零件序号运算",$A74),0)</f>
        <v>0</v>
      </c>
      <c r="AN74" s="32">
        <f>-IFERROR(GETPIVOTDATA("不良数量",#REF!,"日期格式调整",AN$4,"零件序号运算",$A74),0)</f>
        <v>0</v>
      </c>
      <c r="AO74" s="32">
        <f>-IFERROR(GETPIVOTDATA("不良数量",#REF!,"日期格式调整",AO$4,"零件序号运算",$A74),0)</f>
        <v>0</v>
      </c>
      <c r="AP74" s="32">
        <f>-IFERROR(GETPIVOTDATA("不良数量",#REF!,"日期格式调整",AP$4,"零件序号运算",$A74),0)</f>
        <v>0</v>
      </c>
      <c r="AQ74" s="32">
        <f>-IFERROR(GETPIVOTDATA("不良数量",#REF!,"日期格式调整",AQ$4,"零件序号运算",$A74),0)</f>
        <v>0</v>
      </c>
      <c r="AR74" s="32">
        <f>-IFERROR(GETPIVOTDATA("不良数量",#REF!,"日期格式调整",AR$4,"零件序号运算",$A74),0)</f>
        <v>0</v>
      </c>
      <c r="AS74" s="32">
        <f>-IFERROR(GETPIVOTDATA("不良数量",#REF!,"日期格式调整",AS$4,"零件序号运算",$A74),0)</f>
        <v>0</v>
      </c>
      <c r="AT74" s="32">
        <f>-IFERROR(GETPIVOTDATA("不良数量",#REF!,"日期格式调整",AT$4,"零件序号运算",$A74),0)</f>
        <v>0</v>
      </c>
      <c r="AU74" s="32">
        <f>-IFERROR(GETPIVOTDATA("不良数量",#REF!,"日期格式调整",AU$4,"零件序号运算",$A74),0)</f>
        <v>0</v>
      </c>
      <c r="AV74" s="32">
        <f>-IFERROR(GETPIVOTDATA("不良数量",#REF!,"日期格式调整",AV$4,"零件序号运算",$A74),0)</f>
        <v>0</v>
      </c>
      <c r="AW74" s="32">
        <f>-IFERROR(GETPIVOTDATA("不良数量",#REF!,"日期格式调整",AW$4,"零件序号运算",$A74),0)</f>
        <v>0</v>
      </c>
      <c r="AX74" s="32">
        <f>-IFERROR(GETPIVOTDATA("不良数量",#REF!,"日期格式调整",AX$4,"零件序号运算",$A74),0)</f>
        <v>0</v>
      </c>
      <c r="AY74" s="32">
        <f>-IFERROR(GETPIVOTDATA("不良数量",#REF!,"日期格式调整",AY$4,"零件序号运算",$A74),0)</f>
        <v>0</v>
      </c>
      <c r="AZ74" s="32">
        <f>-IFERROR(GETPIVOTDATA("不良数量",#REF!,"日期格式调整",AZ$4,"零件序号运算",$A74),0)</f>
        <v>0</v>
      </c>
    </row>
    <row r="75" spans="1:52" x14ac:dyDescent="0.3">
      <c r="A75" s="47" t="e">
        <f t="shared" si="256"/>
        <v>#REF!</v>
      </c>
      <c r="B75" s="11" t="s">
        <v>44</v>
      </c>
      <c r="C75" s="6" t="s">
        <v>45</v>
      </c>
      <c r="D75" s="6" t="s">
        <v>80</v>
      </c>
      <c r="E75" s="6" t="s">
        <v>78</v>
      </c>
      <c r="F75" s="6" t="s">
        <v>81</v>
      </c>
      <c r="G75" s="6" t="s">
        <v>23</v>
      </c>
      <c r="H75" s="25"/>
      <c r="I75" s="6"/>
      <c r="J75" s="6"/>
      <c r="K75" s="7" t="s">
        <v>53</v>
      </c>
      <c r="L75" s="31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spans="1:52" ht="17.25" thickBot="1" x14ac:dyDescent="0.35">
      <c r="A76" s="48" t="e">
        <f t="shared" si="256"/>
        <v>#REF!</v>
      </c>
      <c r="B76" s="12" t="s">
        <v>44</v>
      </c>
      <c r="C76" s="8" t="s">
        <v>45</v>
      </c>
      <c r="D76" s="8" t="s">
        <v>80</v>
      </c>
      <c r="E76" s="8" t="s">
        <v>78</v>
      </c>
      <c r="F76" s="8" t="s">
        <v>81</v>
      </c>
      <c r="G76" s="22" t="s">
        <v>24</v>
      </c>
      <c r="H76" s="26"/>
      <c r="I76" s="8"/>
      <c r="J76" s="8"/>
      <c r="K76" s="9" t="s">
        <v>54</v>
      </c>
      <c r="L76" s="33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</row>
    <row r="77" spans="1:52" x14ac:dyDescent="0.3">
      <c r="A77" s="46" t="e">
        <f t="shared" ref="A77" si="288">A76+1</f>
        <v>#REF!</v>
      </c>
      <c r="B77" s="10" t="e">
        <f>VLOOKUP($A77,#REF!,2,0)</f>
        <v>#REF!</v>
      </c>
      <c r="C77" s="4" t="e">
        <f>VLOOKUP($A77,#REF!,3,0)</f>
        <v>#REF!</v>
      </c>
      <c r="D77" s="4" t="e">
        <f>VLOOKUP($A77,#REF!,4,0)</f>
        <v>#REF!</v>
      </c>
      <c r="E77" s="4" t="e">
        <f>VLOOKUP($A77,#REF!,5,0)</f>
        <v>#REF!</v>
      </c>
      <c r="F77" s="4" t="e">
        <f>VLOOKUP($A77,#REF!,6,0)</f>
        <v>#REF!</v>
      </c>
      <c r="G77" s="5" t="s">
        <v>11</v>
      </c>
      <c r="H77" s="23" t="e">
        <f>VLOOKUP(A:A,#REF!,15,0)</f>
        <v>#REF!</v>
      </c>
      <c r="I77" s="4" t="s">
        <v>22</v>
      </c>
      <c r="J77" s="4">
        <v>0</v>
      </c>
      <c r="K77" s="21" t="s">
        <v>46</v>
      </c>
      <c r="L77" s="29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0">
        <f ca="1">IFERROR(SUM(OFFSET(OFFSET(#REF!,3,MATCH($A77,#REF!,0)-1,1,1),OFFSET(#REF!,MATCH($A77,#REF!,0),2,1,1),0,#REF!)),0)</f>
        <v>0</v>
      </c>
      <c r="X77" s="30">
        <f ca="1">IFERROR(SUM(OFFSET(OFFSET(#REF!,3,MATCH($A77,#REF!,0)-1,1,1),OFFSET(#REF!,MATCH($A77,#REF!,0),2,1,1),0,#REF!)),0)</f>
        <v>0</v>
      </c>
      <c r="Y77" s="30">
        <f ca="1">IFERROR(SUM(OFFSET(OFFSET(#REF!,3,MATCH($A77,#REF!,0)-1,1,1),OFFSET(#REF!,MATCH($A77,#REF!,0),2,1,1),0,#REF!)),0)</f>
        <v>0</v>
      </c>
      <c r="Z77" s="30">
        <f ca="1">IFERROR(SUM(OFFSET(OFFSET(#REF!,3,MATCH($A77,#REF!,0)-1,1,1),OFFSET(#REF!,MATCH($A77,#REF!,0),2,1,1),0,#REF!)),0)</f>
        <v>0</v>
      </c>
      <c r="AA77" s="30">
        <f ca="1">IFERROR(SUM(OFFSET(OFFSET(#REF!,3,MATCH($A77,#REF!,0)-1,1,1),OFFSET(#REF!,MATCH($A77,#REF!,0),2,1,1),0,#REF!)),0)</f>
        <v>0</v>
      </c>
      <c r="AB77" s="30">
        <f ca="1">IFERROR(SUM(OFFSET(OFFSET(#REF!,3,MATCH($A77,#REF!,0)-1,1,1),OFFSET(#REF!,MATCH($A77,#REF!,0),2,1,1),0,#REF!)),0)</f>
        <v>0</v>
      </c>
      <c r="AC77" s="30">
        <f ca="1">IFERROR(SUM(OFFSET(OFFSET(#REF!,3,MATCH($A77,#REF!,0)-1,1,1),OFFSET(#REF!,MATCH($A77,#REF!,0),2,1,1),0,#REF!)),0)</f>
        <v>0</v>
      </c>
      <c r="AD77" s="30">
        <f ca="1">IFERROR(SUM(OFFSET(OFFSET(#REF!,3,MATCH($A77,#REF!,0)-1,1,1),OFFSET(#REF!,MATCH($A77,#REF!,0),2,1,1),0,#REF!)),0)</f>
        <v>0</v>
      </c>
      <c r="AE77" s="30">
        <f ca="1">IFERROR(SUM(OFFSET(OFFSET(#REF!,3,MATCH($A77,#REF!,0)-1,1,1),OFFSET(#REF!,MATCH($A77,#REF!,0),2,1,1),0,#REF!)),0)</f>
        <v>0</v>
      </c>
      <c r="AF77" s="30">
        <f ca="1">IFERROR(SUM(OFFSET(OFFSET(#REF!,3,MATCH($A77,#REF!,0)-1,1,1),OFFSET(#REF!,MATCH($A77,#REF!,0),2,1,1),0,#REF!)),0)</f>
        <v>0</v>
      </c>
      <c r="AG77" s="30">
        <f ca="1">IFERROR(SUM(OFFSET(OFFSET(#REF!,3,MATCH($A77,#REF!,0)-1,1,1),OFFSET(#REF!,MATCH($A77,#REF!,0),2,1,1),0,#REF!)),0)</f>
        <v>0</v>
      </c>
      <c r="AH77" s="30">
        <f ca="1">IFERROR(SUM(OFFSET(OFFSET(#REF!,3,MATCH($A77,#REF!,0)-1,1,1),OFFSET(#REF!,MATCH($A77,#REF!,0),2,1,1),0,#REF!)),0)</f>
        <v>0</v>
      </c>
      <c r="AI77" s="30">
        <f ca="1">IFERROR(SUM(OFFSET(OFFSET(#REF!,3,MATCH($A77,#REF!,0)-1,1,1),OFFSET(#REF!,MATCH($A77,#REF!,0),2,1,1),0,#REF!)),0)</f>
        <v>0</v>
      </c>
      <c r="AJ77" s="30">
        <f ca="1">IFERROR(SUM(OFFSET(OFFSET(#REF!,3,MATCH($A77,#REF!,0)-1,1,1),OFFSET(#REF!,MATCH($A77,#REF!,0),2,1,1),0,#REF!)),0)</f>
        <v>0</v>
      </c>
      <c r="AK77" s="30">
        <f ca="1">IFERROR(SUM(OFFSET(OFFSET(#REF!,3,MATCH($A77,#REF!,0)-1,1,1),OFFSET(#REF!,MATCH($A77,#REF!,0),2,1,1),0,#REF!)),0)</f>
        <v>0</v>
      </c>
      <c r="AL77" s="30">
        <f ca="1">IFERROR(SUM(OFFSET(OFFSET(#REF!,3,MATCH($A77,#REF!,0)-1,1,1),OFFSET(#REF!,MATCH($A77,#REF!,0),2,1,1),0,#REF!)),0)</f>
        <v>0</v>
      </c>
      <c r="AM77" s="30">
        <f ca="1">IFERROR(SUM(OFFSET(OFFSET(#REF!,3,MATCH($A77,#REF!,0)-1,1,1),OFFSET(#REF!,MATCH($A77,#REF!,0),2,1,1),0,#REF!)),0)</f>
        <v>0</v>
      </c>
      <c r="AN77" s="30">
        <f ca="1">IFERROR(SUM(OFFSET(OFFSET(#REF!,3,MATCH($A77,#REF!,0)-1,1,1),OFFSET(#REF!,MATCH($A77,#REF!,0),2,1,1),0,#REF!)),0)</f>
        <v>0</v>
      </c>
      <c r="AO77" s="30">
        <f ca="1">IFERROR(SUM(OFFSET(OFFSET(#REF!,3,MATCH($A77,#REF!,0)-1,1,1),OFFSET(#REF!,MATCH($A77,#REF!,0),2,1,1),0,#REF!)),0)</f>
        <v>0</v>
      </c>
      <c r="AP77" s="30">
        <f ca="1">IFERROR(SUM(OFFSET(OFFSET(#REF!,3,MATCH($A77,#REF!,0)-1,1,1),OFFSET(#REF!,MATCH($A77,#REF!,0),2,1,1),0,#REF!)),0)</f>
        <v>0</v>
      </c>
      <c r="AQ77" s="30">
        <f ca="1">IFERROR(SUM(OFFSET(OFFSET(#REF!,3,MATCH($A77,#REF!,0)-1,1,1),OFFSET(#REF!,MATCH($A77,#REF!,0),2,1,1),0,#REF!)),0)</f>
        <v>0</v>
      </c>
      <c r="AR77" s="30">
        <f ca="1">IFERROR(SUM(OFFSET(OFFSET(#REF!,3,MATCH($A77,#REF!,0)-1,1,1),OFFSET(#REF!,MATCH($A77,#REF!,0),2,1,1),0,#REF!)),0)</f>
        <v>0</v>
      </c>
      <c r="AS77" s="30">
        <f ca="1">IFERROR(SUM(OFFSET(OFFSET(#REF!,3,MATCH($A77,#REF!,0)-1,1,1),OFFSET(#REF!,MATCH($A77,#REF!,0),2,1,1),0,#REF!)),0)</f>
        <v>0</v>
      </c>
      <c r="AT77" s="30">
        <f ca="1">IFERROR(SUM(OFFSET(OFFSET(#REF!,3,MATCH($A77,#REF!,0)-1,1,1),OFFSET(#REF!,MATCH($A77,#REF!,0),2,1,1),0,#REF!)),0)</f>
        <v>0</v>
      </c>
      <c r="AU77" s="30">
        <f ca="1">IFERROR(SUM(OFFSET(OFFSET(#REF!,3,MATCH($A77,#REF!,0)-1,1,1),OFFSET(#REF!,MATCH($A77,#REF!,0),2,1,1),0,#REF!)),0)</f>
        <v>0</v>
      </c>
      <c r="AV77" s="30">
        <f ca="1">IFERROR(SUM(OFFSET(OFFSET(#REF!,3,MATCH($A77,#REF!,0)-1,1,1),OFFSET(#REF!,MATCH($A77,#REF!,0),2,1,1),0,#REF!)),0)</f>
        <v>0</v>
      </c>
      <c r="AW77" s="30">
        <f ca="1">IFERROR(SUM(OFFSET(OFFSET(#REF!,3,MATCH($A77,#REF!,0)-1,1,1),OFFSET(#REF!,MATCH($A77,#REF!,0),2,1,1),0,#REF!)),0)</f>
        <v>0</v>
      </c>
      <c r="AX77" s="30">
        <f ca="1">IFERROR(SUM(OFFSET(OFFSET(#REF!,3,MATCH($A77,#REF!,0)-1,1,1),OFFSET(#REF!,MATCH($A77,#REF!,0),2,1,1),0,#REF!)),0)</f>
        <v>0</v>
      </c>
      <c r="AY77" s="30">
        <f ca="1">IFERROR(SUM(OFFSET(OFFSET(#REF!,3,MATCH($A77,#REF!,0)-1,1,1),OFFSET(#REF!,MATCH($A77,#REF!,0),2,1,1),0,#REF!)),0)</f>
        <v>0</v>
      </c>
      <c r="AZ77" s="30">
        <f ca="1">IFERROR(SUM(OFFSET(OFFSET(#REF!,3,MATCH($A77,#REF!,0)-1,1,1),OFFSET(#REF!,MATCH($A77,#REF!,0),2,1,1),0,#REF!)),0)</f>
        <v>0</v>
      </c>
    </row>
    <row r="78" spans="1:52" x14ac:dyDescent="0.3">
      <c r="A78" s="47" t="e">
        <f t="shared" ref="A78" si="289">A77</f>
        <v>#REF!</v>
      </c>
      <c r="B78" s="11" t="s">
        <v>44</v>
      </c>
      <c r="C78" s="6" t="s">
        <v>45</v>
      </c>
      <c r="D78" s="6" t="s">
        <v>82</v>
      </c>
      <c r="E78" s="6" t="s">
        <v>83</v>
      </c>
      <c r="F78" s="6" t="s">
        <v>87</v>
      </c>
      <c r="G78" s="6" t="s">
        <v>12</v>
      </c>
      <c r="H78" s="24"/>
      <c r="I78" s="6"/>
      <c r="J78" s="6"/>
      <c r="K78" s="7" t="s">
        <v>47</v>
      </c>
      <c r="L78" s="31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>
        <f>IFERROR(GETPIVOTDATA("本次实收数量",#REF!,"收货日期格式调整",W$4,"零件序号运算",$A78),0)</f>
        <v>0</v>
      </c>
      <c r="X78" s="32">
        <f>IFERROR(GETPIVOTDATA("本次实收数量",#REF!,"收货日期格式调整",X$4,"零件序号运算",$A78),0)</f>
        <v>0</v>
      </c>
      <c r="Y78" s="32">
        <f>IFERROR(GETPIVOTDATA("本次实收数量",#REF!,"收货日期格式调整",Y$4,"零件序号运算",$A78),0)</f>
        <v>0</v>
      </c>
      <c r="Z78" s="32">
        <f>IFERROR(GETPIVOTDATA("本次实收数量",#REF!,"收货日期格式调整",Z$4,"零件序号运算",$A78),0)</f>
        <v>0</v>
      </c>
      <c r="AA78" s="32">
        <f>IFERROR(GETPIVOTDATA("本次实收数量",#REF!,"收货日期格式调整",AA$4,"零件序号运算",$A78),0)</f>
        <v>0</v>
      </c>
      <c r="AB78" s="32">
        <f>IFERROR(GETPIVOTDATA("本次实收数量",#REF!,"收货日期格式调整",AB$4,"零件序号运算",$A78),0)</f>
        <v>0</v>
      </c>
      <c r="AC78" s="32">
        <f>IFERROR(GETPIVOTDATA("本次实收数量",#REF!,"收货日期格式调整",AC$4,"零件序号运算",$A78),0)</f>
        <v>0</v>
      </c>
      <c r="AD78" s="32">
        <f>IFERROR(GETPIVOTDATA("本次实收数量",#REF!,"收货日期格式调整",AD$4,"零件序号运算",$A78),0)</f>
        <v>0</v>
      </c>
      <c r="AE78" s="32">
        <f>IFERROR(GETPIVOTDATA("本次实收数量",#REF!,"收货日期格式调整",AE$4,"零件序号运算",$A78),0)</f>
        <v>0</v>
      </c>
      <c r="AF78" s="32">
        <f>IFERROR(GETPIVOTDATA("本次实收数量",#REF!,"收货日期格式调整",AF$4,"零件序号运算",$A78),0)</f>
        <v>0</v>
      </c>
      <c r="AG78" s="32">
        <f>IFERROR(GETPIVOTDATA("本次实收数量",#REF!,"收货日期格式调整",AG$4,"零件序号运算",$A78),0)</f>
        <v>0</v>
      </c>
      <c r="AH78" s="32">
        <f>IFERROR(GETPIVOTDATA("本次实收数量",#REF!,"收货日期格式调整",AH$4,"零件序号运算",$A78),0)</f>
        <v>0</v>
      </c>
      <c r="AI78" s="32">
        <f>IFERROR(GETPIVOTDATA("本次实收数量",#REF!,"收货日期格式调整",AI$4,"零件序号运算",$A78),0)</f>
        <v>0</v>
      </c>
      <c r="AJ78" s="32">
        <f>IFERROR(GETPIVOTDATA("本次实收数量",#REF!,"收货日期格式调整",AJ$4,"零件序号运算",$A78),0)</f>
        <v>0</v>
      </c>
      <c r="AK78" s="32">
        <f>IFERROR(GETPIVOTDATA("本次实收数量",#REF!,"收货日期格式调整",AK$4,"零件序号运算",$A78),0)</f>
        <v>0</v>
      </c>
      <c r="AL78" s="32">
        <f>IFERROR(GETPIVOTDATA("本次实收数量",#REF!,"收货日期格式调整",AL$4,"零件序号运算",$A78),0)</f>
        <v>0</v>
      </c>
      <c r="AM78" s="32">
        <f>IFERROR(GETPIVOTDATA("本次实收数量",#REF!,"收货日期格式调整",AM$4,"零件序号运算",$A78),0)</f>
        <v>0</v>
      </c>
      <c r="AN78" s="32">
        <f>IFERROR(GETPIVOTDATA("本次实收数量",#REF!,"收货日期格式调整",AN$4,"零件序号运算",$A78),0)</f>
        <v>0</v>
      </c>
      <c r="AO78" s="32">
        <f>IFERROR(GETPIVOTDATA("本次实收数量",#REF!,"收货日期格式调整",AO$4,"零件序号运算",$A78),0)</f>
        <v>0</v>
      </c>
      <c r="AP78" s="32">
        <f>IFERROR(GETPIVOTDATA("本次实收数量",#REF!,"收货日期格式调整",AP$4,"零件序号运算",$A78),0)</f>
        <v>0</v>
      </c>
      <c r="AQ78" s="32">
        <f>IFERROR(GETPIVOTDATA("本次实收数量",#REF!,"收货日期格式调整",AQ$4,"零件序号运算",$A78),0)</f>
        <v>0</v>
      </c>
      <c r="AR78" s="32">
        <f>IFERROR(GETPIVOTDATA("本次实收数量",#REF!,"收货日期格式调整",AR$4,"零件序号运算",$A78),0)</f>
        <v>0</v>
      </c>
      <c r="AS78" s="32">
        <f>IFERROR(GETPIVOTDATA("本次实收数量",#REF!,"收货日期格式调整",AS$4,"零件序号运算",$A78),0)</f>
        <v>0</v>
      </c>
      <c r="AT78" s="32">
        <f>IFERROR(GETPIVOTDATA("本次实收数量",#REF!,"收货日期格式调整",AT$4,"零件序号运算",$A78),0)</f>
        <v>0</v>
      </c>
      <c r="AU78" s="32">
        <f>IFERROR(GETPIVOTDATA("本次实收数量",#REF!,"收货日期格式调整",AU$4,"零件序号运算",$A78),0)</f>
        <v>0</v>
      </c>
      <c r="AV78" s="32">
        <f>IFERROR(GETPIVOTDATA("本次实收数量",#REF!,"收货日期格式调整",AV$4,"零件序号运算",$A78),0)</f>
        <v>0</v>
      </c>
      <c r="AW78" s="32">
        <f>IFERROR(GETPIVOTDATA("本次实收数量",#REF!,"收货日期格式调整",AW$4,"零件序号运算",$A78),0)</f>
        <v>0</v>
      </c>
      <c r="AX78" s="32">
        <f>IFERROR(GETPIVOTDATA("本次实收数量",#REF!,"收货日期格式调整",AX$4,"零件序号运算",$A78),0)</f>
        <v>0</v>
      </c>
      <c r="AY78" s="32">
        <f>IFERROR(GETPIVOTDATA("本次实收数量",#REF!,"收货日期格式调整",AY$4,"零件序号运算",$A78),0)</f>
        <v>0</v>
      </c>
      <c r="AZ78" s="32">
        <f>IFERROR(GETPIVOTDATA("本次实收数量",#REF!,"收货日期格式调整",AZ$4,"零件序号运算",$A78),0)</f>
        <v>0</v>
      </c>
    </row>
    <row r="79" spans="1:52" x14ac:dyDescent="0.3">
      <c r="A79" s="47" t="e">
        <f t="shared" si="256"/>
        <v>#REF!</v>
      </c>
      <c r="B79" s="11" t="s">
        <v>44</v>
      </c>
      <c r="C79" s="6" t="s">
        <v>45</v>
      </c>
      <c r="D79" s="6" t="s">
        <v>82</v>
      </c>
      <c r="E79" s="6" t="s">
        <v>88</v>
      </c>
      <c r="F79" s="6" t="s">
        <v>84</v>
      </c>
      <c r="G79" s="15" t="s">
        <v>13</v>
      </c>
      <c r="H79" s="25"/>
      <c r="I79" s="6"/>
      <c r="J79" s="6"/>
      <c r="K79" s="7" t="s">
        <v>48</v>
      </c>
      <c r="L79" s="31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>
        <f>IFERROR(GETPIVOTDATA("调整数量",#REF!,"日期运算",W$4,"零件序号运算",$A79),0)</f>
        <v>0</v>
      </c>
      <c r="X79" s="32">
        <f>IFERROR(GETPIVOTDATA("调整数量",#REF!,"日期运算",X$4,"零件序号运算",$A79),0)</f>
        <v>0</v>
      </c>
      <c r="Y79" s="32">
        <f>IFERROR(GETPIVOTDATA("调整数量",#REF!,"日期运算",Y$4,"零件序号运算",$A79),0)</f>
        <v>0</v>
      </c>
      <c r="Z79" s="32">
        <f>IFERROR(GETPIVOTDATA("调整数量",#REF!,"日期运算",Z$4,"零件序号运算",$A79),0)</f>
        <v>0</v>
      </c>
      <c r="AA79" s="32">
        <f>IFERROR(GETPIVOTDATA("调整数量",#REF!,"日期运算",AA$4,"零件序号运算",$A79),0)</f>
        <v>0</v>
      </c>
      <c r="AB79" s="32">
        <f>IFERROR(GETPIVOTDATA("调整数量",#REF!,"日期运算",AB$4,"零件序号运算",$A79),0)</f>
        <v>0</v>
      </c>
      <c r="AC79" s="32">
        <f>IFERROR(GETPIVOTDATA("调整数量",#REF!,"日期运算",AC$4,"零件序号运算",$A79),0)</f>
        <v>0</v>
      </c>
      <c r="AD79" s="32">
        <f>IFERROR(GETPIVOTDATA("调整数量",#REF!,"日期运算",AD$4,"零件序号运算",$A79),0)</f>
        <v>0</v>
      </c>
      <c r="AE79" s="32">
        <f>IFERROR(GETPIVOTDATA("调整数量",#REF!,"日期运算",AE$4,"零件序号运算",$A79),0)</f>
        <v>0</v>
      </c>
      <c r="AF79" s="32">
        <f>IFERROR(GETPIVOTDATA("调整数量",#REF!,"日期运算",AF$4,"零件序号运算",$A79),0)</f>
        <v>0</v>
      </c>
      <c r="AG79" s="32">
        <f>IFERROR(GETPIVOTDATA("调整数量",#REF!,"日期运算",AG$4,"零件序号运算",$A79),0)</f>
        <v>0</v>
      </c>
      <c r="AH79" s="32">
        <f>IFERROR(GETPIVOTDATA("调整数量",#REF!,"日期运算",AH$4,"零件序号运算",$A79),0)</f>
        <v>0</v>
      </c>
      <c r="AI79" s="32">
        <f>IFERROR(GETPIVOTDATA("调整数量",#REF!,"日期运算",AI$4,"零件序号运算",$A79),0)</f>
        <v>0</v>
      </c>
      <c r="AJ79" s="32">
        <f>IFERROR(GETPIVOTDATA("调整数量",#REF!,"日期运算",AJ$4,"零件序号运算",$A79),0)</f>
        <v>0</v>
      </c>
      <c r="AK79" s="32">
        <f>IFERROR(GETPIVOTDATA("调整数量",#REF!,"日期运算",AK$4,"零件序号运算",$A79),0)</f>
        <v>0</v>
      </c>
      <c r="AL79" s="32">
        <f>IFERROR(GETPIVOTDATA("调整数量",#REF!,"日期运算",AL$4,"零件序号运算",$A79),0)</f>
        <v>0</v>
      </c>
      <c r="AM79" s="32">
        <f>IFERROR(GETPIVOTDATA("调整数量",#REF!,"日期运算",AM$4,"零件序号运算",$A79),0)</f>
        <v>0</v>
      </c>
      <c r="AN79" s="32">
        <f>IFERROR(GETPIVOTDATA("调整数量",#REF!,"日期运算",AN$4,"零件序号运算",$A79),0)</f>
        <v>0</v>
      </c>
      <c r="AO79" s="32">
        <f>IFERROR(GETPIVOTDATA("调整数量",#REF!,"日期运算",AO$4,"零件序号运算",$A79),0)</f>
        <v>0</v>
      </c>
      <c r="AP79" s="32">
        <f>IFERROR(GETPIVOTDATA("调整数量",#REF!,"日期运算",AP$4,"零件序号运算",$A79),0)</f>
        <v>0</v>
      </c>
      <c r="AQ79" s="32">
        <f>IFERROR(GETPIVOTDATA("调整数量",#REF!,"日期运算",AQ$4,"零件序号运算",$A79),0)</f>
        <v>0</v>
      </c>
      <c r="AR79" s="32">
        <f>IFERROR(GETPIVOTDATA("调整数量",#REF!,"日期运算",AR$4,"零件序号运算",$A79),0)</f>
        <v>0</v>
      </c>
      <c r="AS79" s="32">
        <f>IFERROR(GETPIVOTDATA("调整数量",#REF!,"日期运算",AS$4,"零件序号运算",$A79),0)</f>
        <v>0</v>
      </c>
      <c r="AT79" s="32">
        <f>IFERROR(GETPIVOTDATA("调整数量",#REF!,"日期运算",AT$4,"零件序号运算",$A79),0)</f>
        <v>0</v>
      </c>
      <c r="AU79" s="32">
        <f>IFERROR(GETPIVOTDATA("调整数量",#REF!,"日期运算",AU$4,"零件序号运算",$A79),0)</f>
        <v>0</v>
      </c>
      <c r="AV79" s="32">
        <f>IFERROR(GETPIVOTDATA("调整数量",#REF!,"日期运算",AV$4,"零件序号运算",$A79),0)</f>
        <v>0</v>
      </c>
      <c r="AW79" s="32">
        <f>IFERROR(GETPIVOTDATA("调整数量",#REF!,"日期运算",AW$4,"零件序号运算",$A79),0)</f>
        <v>0</v>
      </c>
      <c r="AX79" s="32">
        <f>IFERROR(GETPIVOTDATA("调整数量",#REF!,"日期运算",AX$4,"零件序号运算",$A79),0)</f>
        <v>0</v>
      </c>
      <c r="AY79" s="32">
        <f>IFERROR(GETPIVOTDATA("调整数量",#REF!,"日期运算",AY$4,"零件序号运算",$A79),0)</f>
        <v>0</v>
      </c>
      <c r="AZ79" s="32">
        <f>IFERROR(GETPIVOTDATA("调整数量",#REF!,"日期运算",AZ$4,"零件序号运算",$A79),0)</f>
        <v>0</v>
      </c>
    </row>
    <row r="80" spans="1:52" x14ac:dyDescent="0.3">
      <c r="A80" s="47" t="e">
        <f t="shared" si="256"/>
        <v>#REF!</v>
      </c>
      <c r="B80" s="11" t="s">
        <v>44</v>
      </c>
      <c r="C80" s="6" t="s">
        <v>45</v>
      </c>
      <c r="D80" s="6" t="s">
        <v>89</v>
      </c>
      <c r="E80" s="6" t="s">
        <v>83</v>
      </c>
      <c r="F80" s="6" t="s">
        <v>84</v>
      </c>
      <c r="G80" s="6" t="s">
        <v>14</v>
      </c>
      <c r="H80" s="25">
        <v>0</v>
      </c>
      <c r="I80" s="6"/>
      <c r="J80" s="6"/>
      <c r="K80" s="7" t="s">
        <v>49</v>
      </c>
      <c r="L80" s="3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9" t="e">
        <f ca="1">H77-W77+W78+W79+W83</f>
        <v>#REF!</v>
      </c>
      <c r="X80" s="32" t="e">
        <f t="shared" ref="X80" ca="1" si="290">W80-X77+X78+X79+X83</f>
        <v>#REF!</v>
      </c>
      <c r="Y80" s="32" t="e">
        <f t="shared" ref="Y80" ca="1" si="291">X80-Y77+Y78+Y79+Y83</f>
        <v>#REF!</v>
      </c>
      <c r="Z80" s="32" t="e">
        <f t="shared" ref="Z80" ca="1" si="292">Y80-Z77+Z78+Z79+Z83</f>
        <v>#REF!</v>
      </c>
      <c r="AA80" s="32" t="e">
        <f t="shared" ref="AA80" ca="1" si="293">Z80-AA77+AA78+AA79+AA83</f>
        <v>#REF!</v>
      </c>
      <c r="AB80" s="32" t="e">
        <f t="shared" ref="AB80" ca="1" si="294">AA80-AB77+AB78+AB79+AB83</f>
        <v>#REF!</v>
      </c>
      <c r="AC80" s="32" t="e">
        <f t="shared" ref="AC80" ca="1" si="295">AB80-AC77+AC78+AC79+AC83</f>
        <v>#REF!</v>
      </c>
      <c r="AD80" s="32" t="e">
        <f t="shared" ref="AD80" ca="1" si="296">AC80-AD77+AD78+AD79+AD83</f>
        <v>#REF!</v>
      </c>
      <c r="AE80" s="32" t="e">
        <f t="shared" ref="AE80" ca="1" si="297">AD80-AE77+AE78+AE79+AE83</f>
        <v>#REF!</v>
      </c>
      <c r="AF80" s="32" t="e">
        <f t="shared" ref="AF80" ca="1" si="298">AE80-AF77+AF78+AF79+AF83</f>
        <v>#REF!</v>
      </c>
      <c r="AG80" s="32" t="e">
        <f t="shared" ref="AG80" ca="1" si="299">AF80-AG77+AG78+AG79+AG83</f>
        <v>#REF!</v>
      </c>
      <c r="AH80" s="32" t="e">
        <f t="shared" ref="AH80:AI80" ca="1" si="300">AG80-AH77+AH78+AH79+AH83</f>
        <v>#REF!</v>
      </c>
      <c r="AI80" s="32" t="e">
        <f t="shared" ca="1" si="300"/>
        <v>#REF!</v>
      </c>
      <c r="AJ80" s="32" t="e">
        <f t="shared" ref="AJ80" ca="1" si="301">AI80-AJ77+AJ78+AJ79+AJ83</f>
        <v>#REF!</v>
      </c>
      <c r="AK80" s="32" t="e">
        <f t="shared" ref="AK80" ca="1" si="302">AJ80-AK77+AK78+AK79+AK83</f>
        <v>#REF!</v>
      </c>
      <c r="AL80" s="32" t="e">
        <f t="shared" ref="AL80" ca="1" si="303">AK80-AL77+AL78+AL79+AL83</f>
        <v>#REF!</v>
      </c>
      <c r="AM80" s="32" t="e">
        <f t="shared" ref="AM80" ca="1" si="304">AL80-AM77+AM78+AM79+AM83</f>
        <v>#REF!</v>
      </c>
      <c r="AN80" s="32" t="e">
        <f t="shared" ref="AN80" ca="1" si="305">AM80-AN77+AN78+AN79+AN83</f>
        <v>#REF!</v>
      </c>
      <c r="AO80" s="32" t="e">
        <f t="shared" ref="AO80" ca="1" si="306">AN80-AO77+AO78+AO79+AO83</f>
        <v>#REF!</v>
      </c>
      <c r="AP80" s="32" t="e">
        <f t="shared" ref="AP80" ca="1" si="307">AO80-AP77+AP78+AP79+AP83</f>
        <v>#REF!</v>
      </c>
      <c r="AQ80" s="32" t="e">
        <f t="shared" ref="AQ80" ca="1" si="308">AP80-AQ77+AQ78+AQ79+AQ83</f>
        <v>#REF!</v>
      </c>
      <c r="AR80" s="32" t="e">
        <f t="shared" ref="AR80" ca="1" si="309">AQ80-AR77+AR78+AR79+AR83</f>
        <v>#REF!</v>
      </c>
      <c r="AS80" s="32" t="e">
        <f t="shared" ref="AS80" ca="1" si="310">AR80-AS77+AS78+AS79+AS83</f>
        <v>#REF!</v>
      </c>
      <c r="AT80" s="32" t="e">
        <f t="shared" ref="AT80" ca="1" si="311">AS80-AT77+AT78+AT79+AT83</f>
        <v>#REF!</v>
      </c>
      <c r="AU80" s="32" t="e">
        <f t="shared" ref="AU80" ca="1" si="312">AT80-AU77+AU78+AU79+AU83</f>
        <v>#REF!</v>
      </c>
      <c r="AV80" s="32" t="e">
        <f t="shared" ref="AV80" ca="1" si="313">AU80-AV77+AV78+AV79+AV83</f>
        <v>#REF!</v>
      </c>
      <c r="AW80" s="32" t="e">
        <f t="shared" ref="AW80" ca="1" si="314">AV80-AW77+AW78+AW79+AW83</f>
        <v>#REF!</v>
      </c>
      <c r="AX80" s="32" t="e">
        <f t="shared" ref="AX80" ca="1" si="315">AW80-AX77+AX78+AX79+AX83</f>
        <v>#REF!</v>
      </c>
      <c r="AY80" s="32" t="e">
        <f t="shared" ref="AY80" ca="1" si="316">AX80-AY77+AY78+AY79+AY83</f>
        <v>#REF!</v>
      </c>
      <c r="AZ80" s="32" t="e">
        <f t="shared" ref="AZ80" ca="1" si="317">AY80-AZ77+AZ78+AZ79+AZ83</f>
        <v>#REF!</v>
      </c>
    </row>
    <row r="81" spans="1:52" x14ac:dyDescent="0.3">
      <c r="A81" s="47" t="e">
        <f t="shared" si="256"/>
        <v>#REF!</v>
      </c>
      <c r="B81" s="11" t="s">
        <v>44</v>
      </c>
      <c r="C81" s="6" t="s">
        <v>45</v>
      </c>
      <c r="D81" s="6" t="s">
        <v>82</v>
      </c>
      <c r="E81" s="6" t="s">
        <v>83</v>
      </c>
      <c r="F81" s="6" t="s">
        <v>84</v>
      </c>
      <c r="G81" s="6" t="s">
        <v>15</v>
      </c>
      <c r="H81" s="24">
        <f t="shared" ref="H81" si="318">SUM(L78:ZZ78)</f>
        <v>0</v>
      </c>
      <c r="I81" s="6"/>
      <c r="J81" s="6"/>
      <c r="K81" s="7" t="s">
        <v>50</v>
      </c>
      <c r="L81" s="31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spans="1:52" x14ac:dyDescent="0.3">
      <c r="A82" s="47" t="e">
        <f t="shared" si="256"/>
        <v>#REF!</v>
      </c>
      <c r="B82" s="11" t="s">
        <v>44</v>
      </c>
      <c r="C82" s="6" t="s">
        <v>45</v>
      </c>
      <c r="D82" s="6" t="s">
        <v>82</v>
      </c>
      <c r="E82" s="6" t="s">
        <v>83</v>
      </c>
      <c r="F82" s="6" t="s">
        <v>84</v>
      </c>
      <c r="G82" s="6" t="s">
        <v>16</v>
      </c>
      <c r="H82" s="24">
        <f t="shared" ref="H82" si="319">SUM(L83:ZZ83)</f>
        <v>0</v>
      </c>
      <c r="I82" s="6"/>
      <c r="J82" s="6"/>
      <c r="K82" s="7" t="s">
        <v>51</v>
      </c>
      <c r="L82" s="31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spans="1:52" x14ac:dyDescent="0.3">
      <c r="A83" s="47" t="e">
        <f t="shared" si="256"/>
        <v>#REF!</v>
      </c>
      <c r="B83" s="11" t="s">
        <v>44</v>
      </c>
      <c r="C83" s="6" t="s">
        <v>45</v>
      </c>
      <c r="D83" s="6" t="s">
        <v>82</v>
      </c>
      <c r="E83" s="6" t="s">
        <v>83</v>
      </c>
      <c r="F83" s="6" t="s">
        <v>84</v>
      </c>
      <c r="G83" s="6" t="s">
        <v>25</v>
      </c>
      <c r="H83" s="24">
        <f t="shared" ref="H83" si="320">SUM(L79:ZZ79)</f>
        <v>0</v>
      </c>
      <c r="I83" s="6"/>
      <c r="J83" s="6"/>
      <c r="K83" s="7" t="s">
        <v>52</v>
      </c>
      <c r="L83" s="31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>
        <f>-IFERROR(GETPIVOTDATA("不良数量",#REF!,"日期格式调整",W$4,"零件序号运算",$A83),0)</f>
        <v>0</v>
      </c>
      <c r="X83" s="32">
        <f>-IFERROR(GETPIVOTDATA("不良数量",#REF!,"日期格式调整",X$4,"零件序号运算",$A83),0)</f>
        <v>0</v>
      </c>
      <c r="Y83" s="32">
        <f>-IFERROR(GETPIVOTDATA("不良数量",#REF!,"日期格式调整",Y$4,"零件序号运算",$A83),0)</f>
        <v>0</v>
      </c>
      <c r="Z83" s="32">
        <f>-IFERROR(GETPIVOTDATA("不良数量",#REF!,"日期格式调整",Z$4,"零件序号运算",$A83),0)</f>
        <v>0</v>
      </c>
      <c r="AA83" s="32">
        <f>-IFERROR(GETPIVOTDATA("不良数量",#REF!,"日期格式调整",AA$4,"零件序号运算",$A83),0)</f>
        <v>0</v>
      </c>
      <c r="AB83" s="32">
        <f>-IFERROR(GETPIVOTDATA("不良数量",#REF!,"日期格式调整",AB$4,"零件序号运算",$A83),0)</f>
        <v>0</v>
      </c>
      <c r="AC83" s="32">
        <f>-IFERROR(GETPIVOTDATA("不良数量",#REF!,"日期格式调整",AC$4,"零件序号运算",$A83),0)</f>
        <v>0</v>
      </c>
      <c r="AD83" s="32">
        <f>-IFERROR(GETPIVOTDATA("不良数量",#REF!,"日期格式调整",AD$4,"零件序号运算",$A83),0)</f>
        <v>0</v>
      </c>
      <c r="AE83" s="32">
        <f>-IFERROR(GETPIVOTDATA("不良数量",#REF!,"日期格式调整",AE$4,"零件序号运算",$A83),0)</f>
        <v>0</v>
      </c>
      <c r="AF83" s="32">
        <f>-IFERROR(GETPIVOTDATA("不良数量",#REF!,"日期格式调整",AF$4,"零件序号运算",$A83),0)</f>
        <v>0</v>
      </c>
      <c r="AG83" s="32">
        <f>-IFERROR(GETPIVOTDATA("不良数量",#REF!,"日期格式调整",AG$4,"零件序号运算",$A83),0)</f>
        <v>0</v>
      </c>
      <c r="AH83" s="32">
        <f>-IFERROR(GETPIVOTDATA("不良数量",#REF!,"日期格式调整",AH$4,"零件序号运算",$A83),0)</f>
        <v>0</v>
      </c>
      <c r="AI83" s="32">
        <f>-IFERROR(GETPIVOTDATA("不良数量",#REF!,"日期格式调整",AI$4,"零件序号运算",$A83),0)</f>
        <v>0</v>
      </c>
      <c r="AJ83" s="32">
        <f>-IFERROR(GETPIVOTDATA("不良数量",#REF!,"日期格式调整",AJ$4,"零件序号运算",$A83),0)</f>
        <v>0</v>
      </c>
      <c r="AK83" s="32">
        <f>-IFERROR(GETPIVOTDATA("不良数量",#REF!,"日期格式调整",AK$4,"零件序号运算",$A83),0)</f>
        <v>0</v>
      </c>
      <c r="AL83" s="32">
        <f>-IFERROR(GETPIVOTDATA("不良数量",#REF!,"日期格式调整",AL$4,"零件序号运算",$A83),0)</f>
        <v>0</v>
      </c>
      <c r="AM83" s="32">
        <f>-IFERROR(GETPIVOTDATA("不良数量",#REF!,"日期格式调整",AM$4,"零件序号运算",$A83),0)</f>
        <v>0</v>
      </c>
      <c r="AN83" s="32">
        <f>-IFERROR(GETPIVOTDATA("不良数量",#REF!,"日期格式调整",AN$4,"零件序号运算",$A83),0)</f>
        <v>0</v>
      </c>
      <c r="AO83" s="32">
        <f>-IFERROR(GETPIVOTDATA("不良数量",#REF!,"日期格式调整",AO$4,"零件序号运算",$A83),0)</f>
        <v>0</v>
      </c>
      <c r="AP83" s="32">
        <f>-IFERROR(GETPIVOTDATA("不良数量",#REF!,"日期格式调整",AP$4,"零件序号运算",$A83),0)</f>
        <v>0</v>
      </c>
      <c r="AQ83" s="32">
        <f>-IFERROR(GETPIVOTDATA("不良数量",#REF!,"日期格式调整",AQ$4,"零件序号运算",$A83),0)</f>
        <v>0</v>
      </c>
      <c r="AR83" s="32">
        <f>-IFERROR(GETPIVOTDATA("不良数量",#REF!,"日期格式调整",AR$4,"零件序号运算",$A83),0)</f>
        <v>0</v>
      </c>
      <c r="AS83" s="32">
        <f>-IFERROR(GETPIVOTDATA("不良数量",#REF!,"日期格式调整",AS$4,"零件序号运算",$A83),0)</f>
        <v>0</v>
      </c>
      <c r="AT83" s="32">
        <f>-IFERROR(GETPIVOTDATA("不良数量",#REF!,"日期格式调整",AT$4,"零件序号运算",$A83),0)</f>
        <v>0</v>
      </c>
      <c r="AU83" s="32">
        <f>-IFERROR(GETPIVOTDATA("不良数量",#REF!,"日期格式调整",AU$4,"零件序号运算",$A83),0)</f>
        <v>0</v>
      </c>
      <c r="AV83" s="32">
        <f>-IFERROR(GETPIVOTDATA("不良数量",#REF!,"日期格式调整",AV$4,"零件序号运算",$A83),0)</f>
        <v>0</v>
      </c>
      <c r="AW83" s="32">
        <f>-IFERROR(GETPIVOTDATA("不良数量",#REF!,"日期格式调整",AW$4,"零件序号运算",$A83),0)</f>
        <v>0</v>
      </c>
      <c r="AX83" s="32">
        <f>-IFERROR(GETPIVOTDATA("不良数量",#REF!,"日期格式调整",AX$4,"零件序号运算",$A83),0)</f>
        <v>0</v>
      </c>
      <c r="AY83" s="32">
        <f>-IFERROR(GETPIVOTDATA("不良数量",#REF!,"日期格式调整",AY$4,"零件序号运算",$A83),0)</f>
        <v>0</v>
      </c>
      <c r="AZ83" s="32">
        <f>-IFERROR(GETPIVOTDATA("不良数量",#REF!,"日期格式调整",AZ$4,"零件序号运算",$A83),0)</f>
        <v>0</v>
      </c>
    </row>
    <row r="84" spans="1:52" x14ac:dyDescent="0.3">
      <c r="A84" s="47" t="e">
        <f t="shared" si="256"/>
        <v>#REF!</v>
      </c>
      <c r="B84" s="11" t="s">
        <v>44</v>
      </c>
      <c r="C84" s="6" t="s">
        <v>45</v>
      </c>
      <c r="D84" s="6" t="s">
        <v>82</v>
      </c>
      <c r="E84" s="6" t="s">
        <v>83</v>
      </c>
      <c r="F84" s="6" t="s">
        <v>84</v>
      </c>
      <c r="G84" s="6" t="s">
        <v>23</v>
      </c>
      <c r="H84" s="25"/>
      <c r="I84" s="6"/>
      <c r="J84" s="6"/>
      <c r="K84" s="7" t="s">
        <v>53</v>
      </c>
      <c r="L84" s="31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spans="1:52" ht="17.25" thickBot="1" x14ac:dyDescent="0.35">
      <c r="A85" s="48" t="e">
        <f t="shared" si="256"/>
        <v>#REF!</v>
      </c>
      <c r="B85" s="12" t="s">
        <v>44</v>
      </c>
      <c r="C85" s="8" t="s">
        <v>45</v>
      </c>
      <c r="D85" s="8" t="s">
        <v>82</v>
      </c>
      <c r="E85" s="8" t="s">
        <v>83</v>
      </c>
      <c r="F85" s="8" t="s">
        <v>84</v>
      </c>
      <c r="G85" s="22" t="s">
        <v>24</v>
      </c>
      <c r="H85" s="26"/>
      <c r="I85" s="8"/>
      <c r="J85" s="8"/>
      <c r="K85" s="9" t="s">
        <v>54</v>
      </c>
      <c r="L85" s="33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</row>
  </sheetData>
  <phoneticPr fontId="2" type="noConversion"/>
  <conditionalFormatting sqref="L5:AH22 BA5:XFD22 L23:AZ40">
    <cfRule type="cellIs" dxfId="71" priority="144" operator="lessThan">
      <formula>0</formula>
    </cfRule>
  </conditionalFormatting>
  <conditionalFormatting sqref="K4:AH22 K23:AZ40">
    <cfRule type="cellIs" dxfId="70" priority="143" operator="equal">
      <formula>0</formula>
    </cfRule>
  </conditionalFormatting>
  <conditionalFormatting sqref="J5:J32">
    <cfRule type="cellIs" dxfId="69" priority="135" operator="greaterThan">
      <formula>0</formula>
    </cfRule>
  </conditionalFormatting>
  <conditionalFormatting sqref="K41:K85">
    <cfRule type="cellIs" dxfId="68" priority="134" operator="equal">
      <formula>0</formula>
    </cfRule>
  </conditionalFormatting>
  <conditionalFormatting sqref="J41 J50 J59 J68 J77">
    <cfRule type="cellIs" dxfId="67" priority="133" operator="greaterThan">
      <formula>0</formula>
    </cfRule>
  </conditionalFormatting>
  <conditionalFormatting sqref="W41:AH85">
    <cfRule type="cellIs" dxfId="66" priority="132" operator="lessThan">
      <formula>0</formula>
    </cfRule>
  </conditionalFormatting>
  <conditionalFormatting sqref="W41:AH85">
    <cfRule type="cellIs" dxfId="65" priority="131" operator="equal">
      <formula>0</formula>
    </cfRule>
  </conditionalFormatting>
  <conditionalFormatting sqref="L41:U85">
    <cfRule type="cellIs" dxfId="64" priority="130" operator="lessThan">
      <formula>0</formula>
    </cfRule>
  </conditionalFormatting>
  <conditionalFormatting sqref="L41:U85">
    <cfRule type="cellIs" dxfId="63" priority="129" operator="equal">
      <formula>0</formula>
    </cfRule>
  </conditionalFormatting>
  <conditionalFormatting sqref="V41:V85">
    <cfRule type="cellIs" dxfId="62" priority="124" operator="lessThan">
      <formula>0</formula>
    </cfRule>
  </conditionalFormatting>
  <conditionalFormatting sqref="V41:V85">
    <cfRule type="cellIs" dxfId="61" priority="123" operator="equal">
      <formula>0</formula>
    </cfRule>
  </conditionalFormatting>
  <conditionalFormatting sqref="AI5:AI22">
    <cfRule type="cellIs" dxfId="60" priority="122" operator="lessThan">
      <formula>0</formula>
    </cfRule>
  </conditionalFormatting>
  <conditionalFormatting sqref="AI4:AI22">
    <cfRule type="cellIs" dxfId="59" priority="121" operator="equal">
      <formula>0</formula>
    </cfRule>
  </conditionalFormatting>
  <conditionalFormatting sqref="AI41:AI85">
    <cfRule type="cellIs" dxfId="58" priority="116" operator="lessThan">
      <formula>0</formula>
    </cfRule>
  </conditionalFormatting>
  <conditionalFormatting sqref="AI41:AI85">
    <cfRule type="cellIs" dxfId="57" priority="115" operator="equal">
      <formula>0</formula>
    </cfRule>
  </conditionalFormatting>
  <conditionalFormatting sqref="AJ5:AJ22">
    <cfRule type="cellIs" dxfId="56" priority="114" operator="lessThan">
      <formula>0</formula>
    </cfRule>
  </conditionalFormatting>
  <conditionalFormatting sqref="AJ4:AJ22">
    <cfRule type="cellIs" dxfId="55" priority="113" operator="equal">
      <formula>0</formula>
    </cfRule>
  </conditionalFormatting>
  <conditionalFormatting sqref="AJ41:AJ85">
    <cfRule type="cellIs" dxfId="54" priority="108" operator="lessThan">
      <formula>0</formula>
    </cfRule>
  </conditionalFormatting>
  <conditionalFormatting sqref="AJ41:AJ85">
    <cfRule type="cellIs" dxfId="53" priority="107" operator="equal">
      <formula>0</formula>
    </cfRule>
  </conditionalFormatting>
  <conditionalFormatting sqref="AK5:AK22">
    <cfRule type="cellIs" dxfId="52" priority="106" operator="lessThan">
      <formula>0</formula>
    </cfRule>
  </conditionalFormatting>
  <conditionalFormatting sqref="AK4:AK22">
    <cfRule type="cellIs" dxfId="51" priority="105" operator="equal">
      <formula>0</formula>
    </cfRule>
  </conditionalFormatting>
  <conditionalFormatting sqref="AK41:AK85">
    <cfRule type="cellIs" dxfId="50" priority="100" operator="lessThan">
      <formula>0</formula>
    </cfRule>
  </conditionalFormatting>
  <conditionalFormatting sqref="AK41:AK85">
    <cfRule type="cellIs" dxfId="49" priority="99" operator="equal">
      <formula>0</formula>
    </cfRule>
  </conditionalFormatting>
  <conditionalFormatting sqref="AL5:AM22">
    <cfRule type="cellIs" dxfId="48" priority="98" operator="lessThan">
      <formula>0</formula>
    </cfRule>
  </conditionalFormatting>
  <conditionalFormatting sqref="AL4:AM22">
    <cfRule type="cellIs" dxfId="47" priority="97" operator="equal">
      <formula>0</formula>
    </cfRule>
  </conditionalFormatting>
  <conditionalFormatting sqref="AL41:AM85">
    <cfRule type="cellIs" dxfId="46" priority="92" operator="lessThan">
      <formula>0</formula>
    </cfRule>
  </conditionalFormatting>
  <conditionalFormatting sqref="AL41:AM85">
    <cfRule type="cellIs" dxfId="45" priority="91" operator="equal">
      <formula>0</formula>
    </cfRule>
  </conditionalFormatting>
  <conditionalFormatting sqref="AN5:AN22">
    <cfRule type="cellIs" dxfId="44" priority="90" operator="lessThan">
      <formula>0</formula>
    </cfRule>
  </conditionalFormatting>
  <conditionalFormatting sqref="AN4:AN22">
    <cfRule type="cellIs" dxfId="43" priority="89" operator="equal">
      <formula>0</formula>
    </cfRule>
  </conditionalFormatting>
  <conditionalFormatting sqref="AN41:AN85">
    <cfRule type="cellIs" dxfId="42" priority="84" operator="lessThan">
      <formula>0</formula>
    </cfRule>
  </conditionalFormatting>
  <conditionalFormatting sqref="AN41:AN85">
    <cfRule type="cellIs" dxfId="41" priority="83" operator="equal">
      <formula>0</formula>
    </cfRule>
  </conditionalFormatting>
  <conditionalFormatting sqref="AO5:AO22">
    <cfRule type="cellIs" dxfId="40" priority="82" operator="lessThan">
      <formula>0</formula>
    </cfRule>
  </conditionalFormatting>
  <conditionalFormatting sqref="AO4:AO22">
    <cfRule type="cellIs" dxfId="39" priority="81" operator="equal">
      <formula>0</formula>
    </cfRule>
  </conditionalFormatting>
  <conditionalFormatting sqref="AO41:AO85">
    <cfRule type="cellIs" dxfId="38" priority="76" operator="lessThan">
      <formula>0</formula>
    </cfRule>
  </conditionalFormatting>
  <conditionalFormatting sqref="AO41:AO85">
    <cfRule type="cellIs" dxfId="37" priority="75" operator="equal">
      <formula>0</formula>
    </cfRule>
  </conditionalFormatting>
  <conditionalFormatting sqref="AP5:AP22">
    <cfRule type="cellIs" dxfId="36" priority="74" operator="lessThan">
      <formula>0</formula>
    </cfRule>
  </conditionalFormatting>
  <conditionalFormatting sqref="AP4:AP22">
    <cfRule type="cellIs" dxfId="35" priority="73" operator="equal">
      <formula>0</formula>
    </cfRule>
  </conditionalFormatting>
  <conditionalFormatting sqref="AP41:AP85">
    <cfRule type="cellIs" dxfId="34" priority="68" operator="lessThan">
      <formula>0</formula>
    </cfRule>
  </conditionalFormatting>
  <conditionalFormatting sqref="AP41:AP85">
    <cfRule type="cellIs" dxfId="33" priority="67" operator="equal">
      <formula>0</formula>
    </cfRule>
  </conditionalFormatting>
  <conditionalFormatting sqref="AQ5:AR22">
    <cfRule type="cellIs" dxfId="32" priority="64" operator="lessThan">
      <formula>0</formula>
    </cfRule>
  </conditionalFormatting>
  <conditionalFormatting sqref="AQ4:AR22">
    <cfRule type="cellIs" dxfId="31" priority="63" operator="equal">
      <formula>0</formula>
    </cfRule>
  </conditionalFormatting>
  <conditionalFormatting sqref="AQ41:AR85">
    <cfRule type="cellIs" dxfId="30" priority="58" operator="lessThan">
      <formula>0</formula>
    </cfRule>
  </conditionalFormatting>
  <conditionalFormatting sqref="AQ41:AR85">
    <cfRule type="cellIs" dxfId="29" priority="57" operator="equal">
      <formula>0</formula>
    </cfRule>
  </conditionalFormatting>
  <conditionalFormatting sqref="AS5:AS22">
    <cfRule type="cellIs" dxfId="28" priority="56" operator="lessThan">
      <formula>0</formula>
    </cfRule>
  </conditionalFormatting>
  <conditionalFormatting sqref="AS4:AS22">
    <cfRule type="cellIs" dxfId="27" priority="55" operator="equal">
      <formula>0</formula>
    </cfRule>
  </conditionalFormatting>
  <conditionalFormatting sqref="AS41:AS85">
    <cfRule type="cellIs" dxfId="26" priority="50" operator="lessThan">
      <formula>0</formula>
    </cfRule>
  </conditionalFormatting>
  <conditionalFormatting sqref="AS41:AS85">
    <cfRule type="cellIs" dxfId="25" priority="49" operator="equal">
      <formula>0</formula>
    </cfRule>
  </conditionalFormatting>
  <conditionalFormatting sqref="AT5:AT22">
    <cfRule type="cellIs" dxfId="24" priority="48" operator="lessThan">
      <formula>0</formula>
    </cfRule>
  </conditionalFormatting>
  <conditionalFormatting sqref="AT4:AT22">
    <cfRule type="cellIs" dxfId="23" priority="47" operator="equal">
      <formula>0</formula>
    </cfRule>
  </conditionalFormatting>
  <conditionalFormatting sqref="AT41:AT85">
    <cfRule type="cellIs" dxfId="22" priority="42" operator="lessThan">
      <formula>0</formula>
    </cfRule>
  </conditionalFormatting>
  <conditionalFormatting sqref="AT41:AT85">
    <cfRule type="cellIs" dxfId="21" priority="41" operator="equal">
      <formula>0</formula>
    </cfRule>
  </conditionalFormatting>
  <conditionalFormatting sqref="AU5:AU22">
    <cfRule type="cellIs" dxfId="20" priority="40" operator="lessThan">
      <formula>0</formula>
    </cfRule>
  </conditionalFormatting>
  <conditionalFormatting sqref="AU4:AU22">
    <cfRule type="cellIs" dxfId="19" priority="39" operator="equal">
      <formula>0</formula>
    </cfRule>
  </conditionalFormatting>
  <conditionalFormatting sqref="AU41:AU85">
    <cfRule type="cellIs" dxfId="18" priority="34" operator="lessThan">
      <formula>0</formula>
    </cfRule>
  </conditionalFormatting>
  <conditionalFormatting sqref="AU41:AU85">
    <cfRule type="cellIs" dxfId="17" priority="33" operator="equal">
      <formula>0</formula>
    </cfRule>
  </conditionalFormatting>
  <conditionalFormatting sqref="AV5:AW22">
    <cfRule type="cellIs" dxfId="16" priority="32" operator="lessThan">
      <formula>0</formula>
    </cfRule>
  </conditionalFormatting>
  <conditionalFormatting sqref="AV4:AW22">
    <cfRule type="cellIs" dxfId="15" priority="31" operator="equal">
      <formula>0</formula>
    </cfRule>
  </conditionalFormatting>
  <conditionalFormatting sqref="AV41:AW85">
    <cfRule type="cellIs" dxfId="14" priority="26" operator="lessThan">
      <formula>0</formula>
    </cfRule>
  </conditionalFormatting>
  <conditionalFormatting sqref="AV41:AW85">
    <cfRule type="cellIs" dxfId="13" priority="25" operator="equal">
      <formula>0</formula>
    </cfRule>
  </conditionalFormatting>
  <conditionalFormatting sqref="AX5:AX22">
    <cfRule type="cellIs" dxfId="12" priority="24" operator="lessThan">
      <formula>0</formula>
    </cfRule>
  </conditionalFormatting>
  <conditionalFormatting sqref="AX4:AX22">
    <cfRule type="cellIs" dxfId="11" priority="23" operator="equal">
      <formula>0</formula>
    </cfRule>
  </conditionalFormatting>
  <conditionalFormatting sqref="AX41:AX85">
    <cfRule type="cellIs" dxfId="10" priority="18" operator="lessThan">
      <formula>0</formula>
    </cfRule>
  </conditionalFormatting>
  <conditionalFormatting sqref="AX41:AX85">
    <cfRule type="cellIs" dxfId="9" priority="17" operator="equal">
      <formula>0</formula>
    </cfRule>
  </conditionalFormatting>
  <conditionalFormatting sqref="AY5:AY22">
    <cfRule type="cellIs" dxfId="8" priority="16" operator="lessThan">
      <formula>0</formula>
    </cfRule>
  </conditionalFormatting>
  <conditionalFormatting sqref="AY4:AY22">
    <cfRule type="cellIs" dxfId="7" priority="15" operator="equal">
      <formula>0</formula>
    </cfRule>
  </conditionalFormatting>
  <conditionalFormatting sqref="AY41:AY85">
    <cfRule type="cellIs" dxfId="6" priority="10" operator="lessThan">
      <formula>0</formula>
    </cfRule>
  </conditionalFormatting>
  <conditionalFormatting sqref="AY41:AY85">
    <cfRule type="cellIs" dxfId="5" priority="9" operator="equal">
      <formula>0</formula>
    </cfRule>
  </conditionalFormatting>
  <conditionalFormatting sqref="AZ5:AZ22">
    <cfRule type="cellIs" dxfId="4" priority="8" operator="lessThan">
      <formula>0</formula>
    </cfRule>
  </conditionalFormatting>
  <conditionalFormatting sqref="AZ4:AZ22">
    <cfRule type="cellIs" dxfId="3" priority="7" operator="equal">
      <formula>0</formula>
    </cfRule>
  </conditionalFormatting>
  <conditionalFormatting sqref="AZ41:AZ85">
    <cfRule type="cellIs" dxfId="2" priority="2" operator="lessThan">
      <formula>0</formula>
    </cfRule>
  </conditionalFormatting>
  <conditionalFormatting sqref="AZ41:AZ8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9" tint="0.39997558519241921"/>
  </sheetPr>
  <dimension ref="A1:FI22"/>
  <sheetViews>
    <sheetView showGridLines="0" zoomScale="115" zoomScaleNormal="115" workbookViewId="0">
      <pane xSplit="11" ySplit="4" topLeftCell="BG5" activePane="bottomRight" state="frozen"/>
      <selection pane="topRight" activeCell="L1" sqref="L1"/>
      <selection pane="bottomLeft" activeCell="A5" sqref="A5"/>
      <selection pane="bottomRight" activeCell="BO10" sqref="BO10"/>
    </sheetView>
  </sheetViews>
  <sheetFormatPr defaultRowHeight="24.75" outlineLevelCol="1" x14ac:dyDescent="0.3"/>
  <cols>
    <col min="1" max="1" width="4.77734375" style="84" customWidth="1"/>
    <col min="2" max="2" width="9.77734375" style="84" bestFit="1" customWidth="1"/>
    <col min="3" max="3" width="9.6640625" style="84" customWidth="1"/>
    <col min="4" max="4" width="15.88671875" style="84" customWidth="1"/>
    <col min="5" max="5" width="17.33203125" style="84" bestFit="1" customWidth="1"/>
    <col min="6" max="6" width="6.77734375" style="84" customWidth="1"/>
    <col min="7" max="7" width="15.33203125" style="84" hidden="1" customWidth="1"/>
    <col min="8" max="8" width="9.44140625" style="113" hidden="1" customWidth="1"/>
    <col min="9" max="9" width="15.44140625" style="84" hidden="1" customWidth="1"/>
    <col min="10" max="10" width="7.5546875" style="113" hidden="1" customWidth="1"/>
    <col min="11" max="11" width="15.33203125" style="84" bestFit="1" customWidth="1"/>
    <col min="12" max="55" width="4.88671875" style="114" customWidth="1" outlineLevel="1"/>
    <col min="56" max="165" width="4.88671875" style="114" customWidth="1"/>
    <col min="166" max="16384" width="8.88671875" style="84"/>
  </cols>
  <sheetData>
    <row r="1" spans="1:165" customFormat="1" ht="38.25" x14ac:dyDescent="0.3">
      <c r="A1" s="1" t="s">
        <v>60</v>
      </c>
      <c r="B1" s="1"/>
      <c r="H1" s="18"/>
      <c r="J1" s="18"/>
      <c r="L1" s="50">
        <f ca="1">TODAY()-2</f>
        <v>44566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2"/>
      <c r="AH1" s="50">
        <f ca="1">L1+1</f>
        <v>44567</v>
      </c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2"/>
      <c r="BD1" s="50">
        <f t="shared" ref="BD1" ca="1" si="0">AH1+1</f>
        <v>44568</v>
      </c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2"/>
      <c r="BZ1" s="50">
        <f t="shared" ref="BZ1" ca="1" si="1">BD1+1</f>
        <v>44569</v>
      </c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2"/>
      <c r="CV1" s="50">
        <f t="shared" ref="CV1" ca="1" si="2">BZ1+1</f>
        <v>44570</v>
      </c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2"/>
      <c r="DR1" s="50">
        <f t="shared" ref="DR1" ca="1" si="3">CV1+1</f>
        <v>44571</v>
      </c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2"/>
      <c r="EN1" s="50">
        <f t="shared" ref="EN1" ca="1" si="4">DR1+1</f>
        <v>44572</v>
      </c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2"/>
    </row>
    <row r="2" spans="1:165" s="53" customFormat="1" ht="11.25" customHeight="1" x14ac:dyDescent="0.3">
      <c r="B2" s="54"/>
      <c r="H2" s="54"/>
      <c r="J2" s="54"/>
      <c r="K2" s="55"/>
      <c r="L2" s="56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8"/>
      <c r="AH2" s="56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8"/>
      <c r="BD2" s="56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8"/>
      <c r="BZ2" s="56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8"/>
      <c r="CV2" s="56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8"/>
      <c r="DR2" s="56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8"/>
      <c r="EN2" s="56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8"/>
    </row>
    <row r="3" spans="1:165" s="53" customFormat="1" ht="21.75" customHeight="1" thickBot="1" x14ac:dyDescent="0.35">
      <c r="B3" s="54"/>
      <c r="H3" s="54"/>
      <c r="J3" s="54"/>
      <c r="K3" s="55" t="s">
        <v>55</v>
      </c>
      <c r="L3" s="59" t="e">
        <f>#REF!</f>
        <v>#REF!</v>
      </c>
      <c r="M3" s="60" t="e">
        <f>#REF!</f>
        <v>#REF!</v>
      </c>
      <c r="N3" s="60" t="e">
        <f>#REF!</f>
        <v>#REF!</v>
      </c>
      <c r="O3" s="60" t="e">
        <f>#REF!</f>
        <v>#REF!</v>
      </c>
      <c r="P3" s="60" t="e">
        <f>#REF!</f>
        <v>#REF!</v>
      </c>
      <c r="Q3" s="60" t="e">
        <f>#REF!</f>
        <v>#REF!</v>
      </c>
      <c r="R3" s="60" t="e">
        <f>#REF!</f>
        <v>#REF!</v>
      </c>
      <c r="S3" s="60" t="e">
        <f>#REF!</f>
        <v>#REF!</v>
      </c>
      <c r="T3" s="60" t="e">
        <f>#REF!</f>
        <v>#REF!</v>
      </c>
      <c r="U3" s="60" t="e">
        <f>#REF!</f>
        <v>#REF!</v>
      </c>
      <c r="V3" s="60" t="e">
        <f>#REF!</f>
        <v>#REF!</v>
      </c>
      <c r="W3" s="60" t="e">
        <f>#REF!</f>
        <v>#REF!</v>
      </c>
      <c r="X3" s="60" t="e">
        <f>#REF!</f>
        <v>#REF!</v>
      </c>
      <c r="Y3" s="60" t="e">
        <f>#REF!</f>
        <v>#REF!</v>
      </c>
      <c r="Z3" s="60" t="e">
        <f>#REF!</f>
        <v>#REF!</v>
      </c>
      <c r="AA3" s="60" t="e">
        <f>#REF!</f>
        <v>#REF!</v>
      </c>
      <c r="AB3" s="60" t="e">
        <f>#REF!</f>
        <v>#REF!</v>
      </c>
      <c r="AC3" s="60" t="e">
        <f>#REF!</f>
        <v>#REF!</v>
      </c>
      <c r="AD3" s="60" t="e">
        <f>#REF!</f>
        <v>#REF!</v>
      </c>
      <c r="AE3" s="60" t="e">
        <f>#REF!</f>
        <v>#REF!</v>
      </c>
      <c r="AF3" s="60" t="e">
        <f>#REF!</f>
        <v>#REF!</v>
      </c>
      <c r="AG3" s="61" t="e">
        <f>#REF!</f>
        <v>#REF!</v>
      </c>
      <c r="AH3" s="59" t="e">
        <f>#REF!</f>
        <v>#REF!</v>
      </c>
      <c r="AI3" s="60" t="e">
        <f>#REF!</f>
        <v>#REF!</v>
      </c>
      <c r="AJ3" s="60" t="e">
        <f>#REF!</f>
        <v>#REF!</v>
      </c>
      <c r="AK3" s="60" t="e">
        <f>#REF!</f>
        <v>#REF!</v>
      </c>
      <c r="AL3" s="60" t="e">
        <f>#REF!</f>
        <v>#REF!</v>
      </c>
      <c r="AM3" s="60" t="e">
        <f>#REF!</f>
        <v>#REF!</v>
      </c>
      <c r="AN3" s="60" t="e">
        <f>#REF!</f>
        <v>#REF!</v>
      </c>
      <c r="AO3" s="60" t="e">
        <f>#REF!</f>
        <v>#REF!</v>
      </c>
      <c r="AP3" s="60" t="e">
        <f>#REF!</f>
        <v>#REF!</v>
      </c>
      <c r="AQ3" s="60" t="e">
        <f>#REF!</f>
        <v>#REF!</v>
      </c>
      <c r="AR3" s="60" t="e">
        <f>#REF!</f>
        <v>#REF!</v>
      </c>
      <c r="AS3" s="60" t="e">
        <f>#REF!</f>
        <v>#REF!</v>
      </c>
      <c r="AT3" s="60" t="e">
        <f>#REF!</f>
        <v>#REF!</v>
      </c>
      <c r="AU3" s="60" t="e">
        <f>#REF!</f>
        <v>#REF!</v>
      </c>
      <c r="AV3" s="60" t="e">
        <f>#REF!</f>
        <v>#REF!</v>
      </c>
      <c r="AW3" s="60" t="e">
        <f>#REF!</f>
        <v>#REF!</v>
      </c>
      <c r="AX3" s="60" t="e">
        <f>#REF!</f>
        <v>#REF!</v>
      </c>
      <c r="AY3" s="60" t="e">
        <f>#REF!</f>
        <v>#REF!</v>
      </c>
      <c r="AZ3" s="60" t="e">
        <f>#REF!</f>
        <v>#REF!</v>
      </c>
      <c r="BA3" s="60" t="e">
        <f>#REF!</f>
        <v>#REF!</v>
      </c>
      <c r="BB3" s="60" t="e">
        <f>#REF!</f>
        <v>#REF!</v>
      </c>
      <c r="BC3" s="61" t="e">
        <f>#REF!</f>
        <v>#REF!</v>
      </c>
      <c r="BD3" s="59" t="e">
        <f>#REF!</f>
        <v>#REF!</v>
      </c>
      <c r="BE3" s="60" t="e">
        <f>#REF!</f>
        <v>#REF!</v>
      </c>
      <c r="BF3" s="60" t="e">
        <f>#REF!</f>
        <v>#REF!</v>
      </c>
      <c r="BG3" s="60" t="e">
        <f>#REF!</f>
        <v>#REF!</v>
      </c>
      <c r="BH3" s="60" t="e">
        <f>#REF!</f>
        <v>#REF!</v>
      </c>
      <c r="BI3" s="60" t="e">
        <f>#REF!</f>
        <v>#REF!</v>
      </c>
      <c r="BJ3" s="60" t="e">
        <f>#REF!</f>
        <v>#REF!</v>
      </c>
      <c r="BK3" s="60" t="e">
        <f>#REF!</f>
        <v>#REF!</v>
      </c>
      <c r="BL3" s="60" t="e">
        <f>#REF!</f>
        <v>#REF!</v>
      </c>
      <c r="BM3" s="60" t="e">
        <f>#REF!</f>
        <v>#REF!</v>
      </c>
      <c r="BN3" s="60" t="e">
        <f>#REF!</f>
        <v>#REF!</v>
      </c>
      <c r="BO3" s="60" t="e">
        <f>#REF!</f>
        <v>#REF!</v>
      </c>
      <c r="BP3" s="60" t="e">
        <f>#REF!</f>
        <v>#REF!</v>
      </c>
      <c r="BQ3" s="60" t="e">
        <f>#REF!</f>
        <v>#REF!</v>
      </c>
      <c r="BR3" s="60" t="e">
        <f>#REF!</f>
        <v>#REF!</v>
      </c>
      <c r="BS3" s="60" t="e">
        <f>#REF!</f>
        <v>#REF!</v>
      </c>
      <c r="BT3" s="60" t="e">
        <f>#REF!</f>
        <v>#REF!</v>
      </c>
      <c r="BU3" s="60" t="e">
        <f>#REF!</f>
        <v>#REF!</v>
      </c>
      <c r="BV3" s="60" t="e">
        <f>#REF!</f>
        <v>#REF!</v>
      </c>
      <c r="BW3" s="60" t="e">
        <f>#REF!</f>
        <v>#REF!</v>
      </c>
      <c r="BX3" s="60" t="e">
        <f>#REF!</f>
        <v>#REF!</v>
      </c>
      <c r="BY3" s="61" t="e">
        <f>#REF!</f>
        <v>#REF!</v>
      </c>
      <c r="BZ3" s="59" t="e">
        <f>#REF!</f>
        <v>#REF!</v>
      </c>
      <c r="CA3" s="60" t="e">
        <f>#REF!</f>
        <v>#REF!</v>
      </c>
      <c r="CB3" s="60" t="e">
        <f>#REF!</f>
        <v>#REF!</v>
      </c>
      <c r="CC3" s="60" t="e">
        <f>#REF!</f>
        <v>#REF!</v>
      </c>
      <c r="CD3" s="60" t="e">
        <f>#REF!</f>
        <v>#REF!</v>
      </c>
      <c r="CE3" s="60" t="e">
        <f>#REF!</f>
        <v>#REF!</v>
      </c>
      <c r="CF3" s="60" t="e">
        <f>#REF!</f>
        <v>#REF!</v>
      </c>
      <c r="CG3" s="60" t="e">
        <f>#REF!</f>
        <v>#REF!</v>
      </c>
      <c r="CH3" s="60" t="e">
        <f>#REF!</f>
        <v>#REF!</v>
      </c>
      <c r="CI3" s="60" t="e">
        <f>#REF!</f>
        <v>#REF!</v>
      </c>
      <c r="CJ3" s="60" t="e">
        <f>#REF!</f>
        <v>#REF!</v>
      </c>
      <c r="CK3" s="60" t="e">
        <f>#REF!</f>
        <v>#REF!</v>
      </c>
      <c r="CL3" s="60" t="e">
        <f>#REF!</f>
        <v>#REF!</v>
      </c>
      <c r="CM3" s="60" t="e">
        <f>#REF!</f>
        <v>#REF!</v>
      </c>
      <c r="CN3" s="60" t="e">
        <f>#REF!</f>
        <v>#REF!</v>
      </c>
      <c r="CO3" s="60" t="e">
        <f>#REF!</f>
        <v>#REF!</v>
      </c>
      <c r="CP3" s="60" t="e">
        <f>#REF!</f>
        <v>#REF!</v>
      </c>
      <c r="CQ3" s="60" t="e">
        <f>#REF!</f>
        <v>#REF!</v>
      </c>
      <c r="CR3" s="60" t="e">
        <f>#REF!</f>
        <v>#REF!</v>
      </c>
      <c r="CS3" s="60" t="e">
        <f>#REF!</f>
        <v>#REF!</v>
      </c>
      <c r="CT3" s="60" t="e">
        <f>#REF!</f>
        <v>#REF!</v>
      </c>
      <c r="CU3" s="61" t="e">
        <f>#REF!</f>
        <v>#REF!</v>
      </c>
      <c r="CV3" s="59" t="e">
        <f>#REF!</f>
        <v>#REF!</v>
      </c>
      <c r="CW3" s="60" t="e">
        <f>#REF!</f>
        <v>#REF!</v>
      </c>
      <c r="CX3" s="60" t="e">
        <f>#REF!</f>
        <v>#REF!</v>
      </c>
      <c r="CY3" s="60" t="e">
        <f>#REF!</f>
        <v>#REF!</v>
      </c>
      <c r="CZ3" s="60" t="e">
        <f>#REF!</f>
        <v>#REF!</v>
      </c>
      <c r="DA3" s="60" t="e">
        <f>#REF!</f>
        <v>#REF!</v>
      </c>
      <c r="DB3" s="60" t="e">
        <f>#REF!</f>
        <v>#REF!</v>
      </c>
      <c r="DC3" s="60" t="e">
        <f>#REF!</f>
        <v>#REF!</v>
      </c>
      <c r="DD3" s="60" t="e">
        <f>#REF!</f>
        <v>#REF!</v>
      </c>
      <c r="DE3" s="60" t="e">
        <f>#REF!</f>
        <v>#REF!</v>
      </c>
      <c r="DF3" s="60" t="e">
        <f>#REF!</f>
        <v>#REF!</v>
      </c>
      <c r="DG3" s="60" t="e">
        <f>#REF!</f>
        <v>#REF!</v>
      </c>
      <c r="DH3" s="60" t="e">
        <f>#REF!</f>
        <v>#REF!</v>
      </c>
      <c r="DI3" s="60" t="e">
        <f>#REF!</f>
        <v>#REF!</v>
      </c>
      <c r="DJ3" s="60" t="e">
        <f>#REF!</f>
        <v>#REF!</v>
      </c>
      <c r="DK3" s="60" t="e">
        <f>#REF!</f>
        <v>#REF!</v>
      </c>
      <c r="DL3" s="60" t="e">
        <f>#REF!</f>
        <v>#REF!</v>
      </c>
      <c r="DM3" s="60" t="e">
        <f>#REF!</f>
        <v>#REF!</v>
      </c>
      <c r="DN3" s="60" t="e">
        <f>#REF!</f>
        <v>#REF!</v>
      </c>
      <c r="DO3" s="60" t="e">
        <f>#REF!</f>
        <v>#REF!</v>
      </c>
      <c r="DP3" s="60" t="e">
        <f>#REF!</f>
        <v>#REF!</v>
      </c>
      <c r="DQ3" s="61" t="e">
        <f>#REF!</f>
        <v>#REF!</v>
      </c>
      <c r="DR3" s="59" t="e">
        <f>#REF!</f>
        <v>#REF!</v>
      </c>
      <c r="DS3" s="60" t="e">
        <f>#REF!</f>
        <v>#REF!</v>
      </c>
      <c r="DT3" s="60" t="e">
        <f>#REF!</f>
        <v>#REF!</v>
      </c>
      <c r="DU3" s="60" t="e">
        <f>#REF!</f>
        <v>#REF!</v>
      </c>
      <c r="DV3" s="60" t="e">
        <f>#REF!</f>
        <v>#REF!</v>
      </c>
      <c r="DW3" s="60" t="e">
        <f>#REF!</f>
        <v>#REF!</v>
      </c>
      <c r="DX3" s="60" t="e">
        <f>#REF!</f>
        <v>#REF!</v>
      </c>
      <c r="DY3" s="60" t="e">
        <f>#REF!</f>
        <v>#REF!</v>
      </c>
      <c r="DZ3" s="60" t="e">
        <f>#REF!</f>
        <v>#REF!</v>
      </c>
      <c r="EA3" s="60" t="e">
        <f>#REF!</f>
        <v>#REF!</v>
      </c>
      <c r="EB3" s="60" t="e">
        <f>#REF!</f>
        <v>#REF!</v>
      </c>
      <c r="EC3" s="60" t="e">
        <f>#REF!</f>
        <v>#REF!</v>
      </c>
      <c r="ED3" s="60" t="e">
        <f>#REF!</f>
        <v>#REF!</v>
      </c>
      <c r="EE3" s="60" t="e">
        <f>#REF!</f>
        <v>#REF!</v>
      </c>
      <c r="EF3" s="60" t="e">
        <f>#REF!</f>
        <v>#REF!</v>
      </c>
      <c r="EG3" s="60" t="e">
        <f>#REF!</f>
        <v>#REF!</v>
      </c>
      <c r="EH3" s="60" t="e">
        <f>#REF!</f>
        <v>#REF!</v>
      </c>
      <c r="EI3" s="60" t="e">
        <f>#REF!</f>
        <v>#REF!</v>
      </c>
      <c r="EJ3" s="60" t="e">
        <f>#REF!</f>
        <v>#REF!</v>
      </c>
      <c r="EK3" s="60" t="e">
        <f>#REF!</f>
        <v>#REF!</v>
      </c>
      <c r="EL3" s="60" t="e">
        <f>#REF!</f>
        <v>#REF!</v>
      </c>
      <c r="EM3" s="61" t="e">
        <f>#REF!</f>
        <v>#REF!</v>
      </c>
      <c r="EN3" s="59" t="e">
        <f>#REF!</f>
        <v>#REF!</v>
      </c>
      <c r="EO3" s="60" t="e">
        <f>#REF!</f>
        <v>#REF!</v>
      </c>
      <c r="EP3" s="60" t="e">
        <f>#REF!</f>
        <v>#REF!</v>
      </c>
      <c r="EQ3" s="60" t="e">
        <f>#REF!</f>
        <v>#REF!</v>
      </c>
      <c r="ER3" s="60" t="e">
        <f>#REF!</f>
        <v>#REF!</v>
      </c>
      <c r="ES3" s="60" t="e">
        <f>#REF!</f>
        <v>#REF!</v>
      </c>
      <c r="ET3" s="60" t="e">
        <f>#REF!</f>
        <v>#REF!</v>
      </c>
      <c r="EU3" s="60" t="e">
        <f>#REF!</f>
        <v>#REF!</v>
      </c>
      <c r="EV3" s="60" t="e">
        <f>#REF!</f>
        <v>#REF!</v>
      </c>
      <c r="EW3" s="60" t="e">
        <f>#REF!</f>
        <v>#REF!</v>
      </c>
      <c r="EX3" s="60" t="e">
        <f>#REF!</f>
        <v>#REF!</v>
      </c>
      <c r="EY3" s="60" t="e">
        <f>#REF!</f>
        <v>#REF!</v>
      </c>
      <c r="EZ3" s="60" t="e">
        <f>#REF!</f>
        <v>#REF!</v>
      </c>
      <c r="FA3" s="60" t="e">
        <f>#REF!</f>
        <v>#REF!</v>
      </c>
      <c r="FB3" s="60" t="e">
        <f>#REF!</f>
        <v>#REF!</v>
      </c>
      <c r="FC3" s="60" t="e">
        <f>#REF!</f>
        <v>#REF!</v>
      </c>
      <c r="FD3" s="60" t="e">
        <f>#REF!</f>
        <v>#REF!</v>
      </c>
      <c r="FE3" s="60" t="e">
        <f>#REF!</f>
        <v>#REF!</v>
      </c>
      <c r="FF3" s="60" t="e">
        <f>#REF!</f>
        <v>#REF!</v>
      </c>
      <c r="FG3" s="60" t="e">
        <f>#REF!</f>
        <v>#REF!</v>
      </c>
      <c r="FH3" s="60" t="e">
        <f>#REF!</f>
        <v>#REF!</v>
      </c>
      <c r="FI3" s="61" t="e">
        <f>#REF!</f>
        <v>#REF!</v>
      </c>
    </row>
    <row r="4" spans="1:165" s="72" customFormat="1" ht="45" customHeight="1" thickBot="1" x14ac:dyDescent="0.35">
      <c r="A4" s="62" t="s">
        <v>7</v>
      </c>
      <c r="B4" s="63" t="s">
        <v>0</v>
      </c>
      <c r="C4" s="63" t="s">
        <v>1</v>
      </c>
      <c r="D4" s="63" t="s">
        <v>2</v>
      </c>
      <c r="E4" s="63" t="s">
        <v>3</v>
      </c>
      <c r="F4" s="63" t="s">
        <v>4</v>
      </c>
      <c r="G4" s="64" t="s">
        <v>5</v>
      </c>
      <c r="H4" s="65" t="s">
        <v>10</v>
      </c>
      <c r="I4" s="66" t="s">
        <v>62</v>
      </c>
      <c r="J4" s="67" t="s">
        <v>63</v>
      </c>
      <c r="K4" s="68" t="s">
        <v>6</v>
      </c>
      <c r="L4" s="69">
        <f>开线时间</f>
        <v>0.29166666666666702</v>
      </c>
      <c r="M4" s="70">
        <f t="shared" ref="M4:AG4" si="5">L4+间隔</f>
        <v>0.3333333333333337</v>
      </c>
      <c r="N4" s="70">
        <f t="shared" si="5"/>
        <v>0.37500000000000039</v>
      </c>
      <c r="O4" s="70">
        <f t="shared" si="5"/>
        <v>0.41666666666666707</v>
      </c>
      <c r="P4" s="70">
        <f t="shared" si="5"/>
        <v>0.45833333333333376</v>
      </c>
      <c r="Q4" s="70">
        <f t="shared" si="5"/>
        <v>0.50000000000000044</v>
      </c>
      <c r="R4" s="70">
        <f t="shared" si="5"/>
        <v>0.54166666666666707</v>
      </c>
      <c r="S4" s="70">
        <f t="shared" si="5"/>
        <v>0.5833333333333337</v>
      </c>
      <c r="T4" s="70">
        <f t="shared" si="5"/>
        <v>0.62500000000000033</v>
      </c>
      <c r="U4" s="70">
        <f t="shared" si="5"/>
        <v>0.66666666666666696</v>
      </c>
      <c r="V4" s="70">
        <f t="shared" si="5"/>
        <v>0.70833333333333359</v>
      </c>
      <c r="W4" s="70">
        <f t="shared" si="5"/>
        <v>0.75000000000000022</v>
      </c>
      <c r="X4" s="70">
        <f t="shared" si="5"/>
        <v>0.79166666666666685</v>
      </c>
      <c r="Y4" s="70">
        <f t="shared" si="5"/>
        <v>0.83333333333333348</v>
      </c>
      <c r="Z4" s="70">
        <f t="shared" si="5"/>
        <v>0.87500000000000011</v>
      </c>
      <c r="AA4" s="70">
        <f t="shared" si="5"/>
        <v>0.91666666666666674</v>
      </c>
      <c r="AB4" s="70">
        <f t="shared" si="5"/>
        <v>0.95833333333333337</v>
      </c>
      <c r="AC4" s="70">
        <f t="shared" si="5"/>
        <v>1</v>
      </c>
      <c r="AD4" s="70">
        <f t="shared" si="5"/>
        <v>1.0416666666666667</v>
      </c>
      <c r="AE4" s="70">
        <f t="shared" si="5"/>
        <v>1.0833333333333335</v>
      </c>
      <c r="AF4" s="70">
        <f t="shared" si="5"/>
        <v>1.1250000000000002</v>
      </c>
      <c r="AG4" s="71">
        <f t="shared" si="5"/>
        <v>1.166666666666667</v>
      </c>
      <c r="AH4" s="69">
        <f>开线时间</f>
        <v>0.29166666666666702</v>
      </c>
      <c r="AI4" s="70">
        <f t="shared" ref="AI4" si="6">AH4+间隔</f>
        <v>0.3333333333333337</v>
      </c>
      <c r="AJ4" s="70">
        <f t="shared" ref="AJ4" si="7">AI4+间隔</f>
        <v>0.37500000000000039</v>
      </c>
      <c r="AK4" s="70">
        <f t="shared" ref="AK4" si="8">AJ4+间隔</f>
        <v>0.41666666666666707</v>
      </c>
      <c r="AL4" s="70">
        <f t="shared" ref="AL4" si="9">AK4+间隔</f>
        <v>0.45833333333333376</v>
      </c>
      <c r="AM4" s="70">
        <f t="shared" ref="AM4" si="10">AL4+间隔</f>
        <v>0.50000000000000044</v>
      </c>
      <c r="AN4" s="70">
        <f t="shared" ref="AN4" si="11">AM4+间隔</f>
        <v>0.54166666666666707</v>
      </c>
      <c r="AO4" s="70">
        <f t="shared" ref="AO4" si="12">AN4+间隔</f>
        <v>0.5833333333333337</v>
      </c>
      <c r="AP4" s="70">
        <f t="shared" ref="AP4" si="13">AO4+间隔</f>
        <v>0.62500000000000033</v>
      </c>
      <c r="AQ4" s="70">
        <f t="shared" ref="AQ4" si="14">AP4+间隔</f>
        <v>0.66666666666666696</v>
      </c>
      <c r="AR4" s="70">
        <f t="shared" ref="AR4" si="15">AQ4+间隔</f>
        <v>0.70833333333333359</v>
      </c>
      <c r="AS4" s="70">
        <f t="shared" ref="AS4" si="16">AR4+间隔</f>
        <v>0.75000000000000022</v>
      </c>
      <c r="AT4" s="70">
        <f t="shared" ref="AT4" si="17">AS4+间隔</f>
        <v>0.79166666666666685</v>
      </c>
      <c r="AU4" s="70">
        <f t="shared" ref="AU4" si="18">AT4+间隔</f>
        <v>0.83333333333333348</v>
      </c>
      <c r="AV4" s="70">
        <f t="shared" ref="AV4" si="19">AU4+间隔</f>
        <v>0.87500000000000011</v>
      </c>
      <c r="AW4" s="70">
        <f t="shared" ref="AW4" si="20">AV4+间隔</f>
        <v>0.91666666666666674</v>
      </c>
      <c r="AX4" s="70">
        <f t="shared" ref="AX4" si="21">AW4+间隔</f>
        <v>0.95833333333333337</v>
      </c>
      <c r="AY4" s="70">
        <f t="shared" ref="AY4" si="22">AX4+间隔</f>
        <v>1</v>
      </c>
      <c r="AZ4" s="70">
        <f t="shared" ref="AZ4" si="23">AY4+间隔</f>
        <v>1.0416666666666667</v>
      </c>
      <c r="BA4" s="70">
        <f t="shared" ref="BA4" si="24">AZ4+间隔</f>
        <v>1.0833333333333335</v>
      </c>
      <c r="BB4" s="70">
        <f t="shared" ref="BB4" si="25">BA4+间隔</f>
        <v>1.1250000000000002</v>
      </c>
      <c r="BC4" s="71">
        <f t="shared" ref="BC4" si="26">BB4+间隔</f>
        <v>1.166666666666667</v>
      </c>
      <c r="BD4" s="69">
        <f>开线时间</f>
        <v>0.29166666666666702</v>
      </c>
      <c r="BE4" s="70">
        <f t="shared" ref="BE4" si="27">BD4+间隔</f>
        <v>0.3333333333333337</v>
      </c>
      <c r="BF4" s="70">
        <f t="shared" ref="BF4" si="28">BE4+间隔</f>
        <v>0.37500000000000039</v>
      </c>
      <c r="BG4" s="70">
        <f t="shared" ref="BG4" si="29">BF4+间隔</f>
        <v>0.41666666666666707</v>
      </c>
      <c r="BH4" s="70">
        <f t="shared" ref="BH4" si="30">BG4+间隔</f>
        <v>0.45833333333333376</v>
      </c>
      <c r="BI4" s="70">
        <f t="shared" ref="BI4" si="31">BH4+间隔</f>
        <v>0.50000000000000044</v>
      </c>
      <c r="BJ4" s="70">
        <f t="shared" ref="BJ4" si="32">BI4+间隔</f>
        <v>0.54166666666666707</v>
      </c>
      <c r="BK4" s="70">
        <f t="shared" ref="BK4" si="33">BJ4+间隔</f>
        <v>0.5833333333333337</v>
      </c>
      <c r="BL4" s="70">
        <f t="shared" ref="BL4" si="34">BK4+间隔</f>
        <v>0.62500000000000033</v>
      </c>
      <c r="BM4" s="70">
        <f t="shared" ref="BM4" si="35">BL4+间隔</f>
        <v>0.66666666666666696</v>
      </c>
      <c r="BN4" s="70">
        <f t="shared" ref="BN4" si="36">BM4+间隔</f>
        <v>0.70833333333333359</v>
      </c>
      <c r="BO4" s="70">
        <f t="shared" ref="BO4" si="37">BN4+间隔</f>
        <v>0.75000000000000022</v>
      </c>
      <c r="BP4" s="70">
        <f t="shared" ref="BP4" si="38">BO4+间隔</f>
        <v>0.79166666666666685</v>
      </c>
      <c r="BQ4" s="70">
        <f t="shared" ref="BQ4" si="39">BP4+间隔</f>
        <v>0.83333333333333348</v>
      </c>
      <c r="BR4" s="70">
        <f t="shared" ref="BR4" si="40">BQ4+间隔</f>
        <v>0.87500000000000011</v>
      </c>
      <c r="BS4" s="70">
        <f t="shared" ref="BS4" si="41">BR4+间隔</f>
        <v>0.91666666666666674</v>
      </c>
      <c r="BT4" s="70">
        <f t="shared" ref="BT4" si="42">BS4+间隔</f>
        <v>0.95833333333333337</v>
      </c>
      <c r="BU4" s="70">
        <f t="shared" ref="BU4" si="43">BT4+间隔</f>
        <v>1</v>
      </c>
      <c r="BV4" s="70">
        <f t="shared" ref="BV4" si="44">BU4+间隔</f>
        <v>1.0416666666666667</v>
      </c>
      <c r="BW4" s="70">
        <f t="shared" ref="BW4" si="45">BV4+间隔</f>
        <v>1.0833333333333335</v>
      </c>
      <c r="BX4" s="70">
        <f t="shared" ref="BX4" si="46">BW4+间隔</f>
        <v>1.1250000000000002</v>
      </c>
      <c r="BY4" s="71">
        <f t="shared" ref="BY4" si="47">BX4+间隔</f>
        <v>1.166666666666667</v>
      </c>
      <c r="BZ4" s="69">
        <f>开线时间</f>
        <v>0.29166666666666702</v>
      </c>
      <c r="CA4" s="70">
        <f t="shared" ref="CA4" si="48">BZ4+间隔</f>
        <v>0.3333333333333337</v>
      </c>
      <c r="CB4" s="70">
        <f t="shared" ref="CB4" si="49">CA4+间隔</f>
        <v>0.37500000000000039</v>
      </c>
      <c r="CC4" s="70">
        <f t="shared" ref="CC4" si="50">CB4+间隔</f>
        <v>0.41666666666666707</v>
      </c>
      <c r="CD4" s="70">
        <f t="shared" ref="CD4" si="51">CC4+间隔</f>
        <v>0.45833333333333376</v>
      </c>
      <c r="CE4" s="70">
        <f t="shared" ref="CE4" si="52">CD4+间隔</f>
        <v>0.50000000000000044</v>
      </c>
      <c r="CF4" s="70">
        <f t="shared" ref="CF4" si="53">CE4+间隔</f>
        <v>0.54166666666666707</v>
      </c>
      <c r="CG4" s="70">
        <f t="shared" ref="CG4" si="54">CF4+间隔</f>
        <v>0.5833333333333337</v>
      </c>
      <c r="CH4" s="70">
        <f t="shared" ref="CH4" si="55">CG4+间隔</f>
        <v>0.62500000000000033</v>
      </c>
      <c r="CI4" s="70">
        <f t="shared" ref="CI4" si="56">CH4+间隔</f>
        <v>0.66666666666666696</v>
      </c>
      <c r="CJ4" s="70">
        <f t="shared" ref="CJ4" si="57">CI4+间隔</f>
        <v>0.70833333333333359</v>
      </c>
      <c r="CK4" s="70">
        <f t="shared" ref="CK4" si="58">CJ4+间隔</f>
        <v>0.75000000000000022</v>
      </c>
      <c r="CL4" s="70">
        <f t="shared" ref="CL4" si="59">CK4+间隔</f>
        <v>0.79166666666666685</v>
      </c>
      <c r="CM4" s="70">
        <f t="shared" ref="CM4" si="60">CL4+间隔</f>
        <v>0.83333333333333348</v>
      </c>
      <c r="CN4" s="70">
        <f t="shared" ref="CN4" si="61">CM4+间隔</f>
        <v>0.87500000000000011</v>
      </c>
      <c r="CO4" s="70">
        <f t="shared" ref="CO4" si="62">CN4+间隔</f>
        <v>0.91666666666666674</v>
      </c>
      <c r="CP4" s="70">
        <f t="shared" ref="CP4" si="63">CO4+间隔</f>
        <v>0.95833333333333337</v>
      </c>
      <c r="CQ4" s="70">
        <f t="shared" ref="CQ4" si="64">CP4+间隔</f>
        <v>1</v>
      </c>
      <c r="CR4" s="70">
        <f t="shared" ref="CR4" si="65">CQ4+间隔</f>
        <v>1.0416666666666667</v>
      </c>
      <c r="CS4" s="70">
        <f t="shared" ref="CS4" si="66">CR4+间隔</f>
        <v>1.0833333333333335</v>
      </c>
      <c r="CT4" s="70">
        <f t="shared" ref="CT4" si="67">CS4+间隔</f>
        <v>1.1250000000000002</v>
      </c>
      <c r="CU4" s="71">
        <f t="shared" ref="CU4" si="68">CT4+间隔</f>
        <v>1.166666666666667</v>
      </c>
      <c r="CV4" s="69">
        <f>开线时间</f>
        <v>0.29166666666666702</v>
      </c>
      <c r="CW4" s="70">
        <f t="shared" ref="CW4" si="69">CV4+间隔</f>
        <v>0.3333333333333337</v>
      </c>
      <c r="CX4" s="70">
        <f t="shared" ref="CX4" si="70">CW4+间隔</f>
        <v>0.37500000000000039</v>
      </c>
      <c r="CY4" s="70">
        <f t="shared" ref="CY4" si="71">CX4+间隔</f>
        <v>0.41666666666666707</v>
      </c>
      <c r="CZ4" s="70">
        <f t="shared" ref="CZ4" si="72">CY4+间隔</f>
        <v>0.45833333333333376</v>
      </c>
      <c r="DA4" s="70">
        <f t="shared" ref="DA4" si="73">CZ4+间隔</f>
        <v>0.50000000000000044</v>
      </c>
      <c r="DB4" s="70">
        <f t="shared" ref="DB4" si="74">DA4+间隔</f>
        <v>0.54166666666666707</v>
      </c>
      <c r="DC4" s="70">
        <f t="shared" ref="DC4" si="75">DB4+间隔</f>
        <v>0.5833333333333337</v>
      </c>
      <c r="DD4" s="70">
        <f t="shared" ref="DD4" si="76">DC4+间隔</f>
        <v>0.62500000000000033</v>
      </c>
      <c r="DE4" s="70">
        <f t="shared" ref="DE4" si="77">DD4+间隔</f>
        <v>0.66666666666666696</v>
      </c>
      <c r="DF4" s="70">
        <f t="shared" ref="DF4" si="78">DE4+间隔</f>
        <v>0.70833333333333359</v>
      </c>
      <c r="DG4" s="70">
        <f t="shared" ref="DG4" si="79">DF4+间隔</f>
        <v>0.75000000000000022</v>
      </c>
      <c r="DH4" s="70">
        <f t="shared" ref="DH4" si="80">DG4+间隔</f>
        <v>0.79166666666666685</v>
      </c>
      <c r="DI4" s="70">
        <f t="shared" ref="DI4" si="81">DH4+间隔</f>
        <v>0.83333333333333348</v>
      </c>
      <c r="DJ4" s="70">
        <f t="shared" ref="DJ4" si="82">DI4+间隔</f>
        <v>0.87500000000000011</v>
      </c>
      <c r="DK4" s="70">
        <f t="shared" ref="DK4" si="83">DJ4+间隔</f>
        <v>0.91666666666666674</v>
      </c>
      <c r="DL4" s="70">
        <f t="shared" ref="DL4" si="84">DK4+间隔</f>
        <v>0.95833333333333337</v>
      </c>
      <c r="DM4" s="70">
        <f t="shared" ref="DM4" si="85">DL4+间隔</f>
        <v>1</v>
      </c>
      <c r="DN4" s="70">
        <f t="shared" ref="DN4" si="86">DM4+间隔</f>
        <v>1.0416666666666667</v>
      </c>
      <c r="DO4" s="70">
        <f t="shared" ref="DO4" si="87">DN4+间隔</f>
        <v>1.0833333333333335</v>
      </c>
      <c r="DP4" s="70">
        <f t="shared" ref="DP4" si="88">DO4+间隔</f>
        <v>1.1250000000000002</v>
      </c>
      <c r="DQ4" s="71">
        <f t="shared" ref="DQ4" si="89">DP4+间隔</f>
        <v>1.166666666666667</v>
      </c>
      <c r="DR4" s="69">
        <f>开线时间</f>
        <v>0.29166666666666702</v>
      </c>
      <c r="DS4" s="70">
        <f t="shared" ref="DS4" si="90">DR4+间隔</f>
        <v>0.3333333333333337</v>
      </c>
      <c r="DT4" s="70">
        <f t="shared" ref="DT4" si="91">DS4+间隔</f>
        <v>0.37500000000000039</v>
      </c>
      <c r="DU4" s="70">
        <f t="shared" ref="DU4" si="92">DT4+间隔</f>
        <v>0.41666666666666707</v>
      </c>
      <c r="DV4" s="70">
        <f t="shared" ref="DV4" si="93">DU4+间隔</f>
        <v>0.45833333333333376</v>
      </c>
      <c r="DW4" s="70">
        <f t="shared" ref="DW4" si="94">DV4+间隔</f>
        <v>0.50000000000000044</v>
      </c>
      <c r="DX4" s="70">
        <f t="shared" ref="DX4" si="95">DW4+间隔</f>
        <v>0.54166666666666707</v>
      </c>
      <c r="DY4" s="70">
        <f t="shared" ref="DY4" si="96">DX4+间隔</f>
        <v>0.5833333333333337</v>
      </c>
      <c r="DZ4" s="70">
        <f t="shared" ref="DZ4" si="97">DY4+间隔</f>
        <v>0.62500000000000033</v>
      </c>
      <c r="EA4" s="70">
        <f t="shared" ref="EA4" si="98">DZ4+间隔</f>
        <v>0.66666666666666696</v>
      </c>
      <c r="EB4" s="70">
        <f t="shared" ref="EB4" si="99">EA4+间隔</f>
        <v>0.70833333333333359</v>
      </c>
      <c r="EC4" s="70">
        <f t="shared" ref="EC4" si="100">EB4+间隔</f>
        <v>0.75000000000000022</v>
      </c>
      <c r="ED4" s="70">
        <f t="shared" ref="ED4" si="101">EC4+间隔</f>
        <v>0.79166666666666685</v>
      </c>
      <c r="EE4" s="70">
        <f t="shared" ref="EE4" si="102">ED4+间隔</f>
        <v>0.83333333333333348</v>
      </c>
      <c r="EF4" s="70">
        <f t="shared" ref="EF4" si="103">EE4+间隔</f>
        <v>0.87500000000000011</v>
      </c>
      <c r="EG4" s="70">
        <f t="shared" ref="EG4" si="104">EF4+间隔</f>
        <v>0.91666666666666674</v>
      </c>
      <c r="EH4" s="70">
        <f t="shared" ref="EH4" si="105">EG4+间隔</f>
        <v>0.95833333333333337</v>
      </c>
      <c r="EI4" s="70">
        <f t="shared" ref="EI4" si="106">EH4+间隔</f>
        <v>1</v>
      </c>
      <c r="EJ4" s="70">
        <f t="shared" ref="EJ4" si="107">EI4+间隔</f>
        <v>1.0416666666666667</v>
      </c>
      <c r="EK4" s="70">
        <f t="shared" ref="EK4" si="108">EJ4+间隔</f>
        <v>1.0833333333333335</v>
      </c>
      <c r="EL4" s="70">
        <f t="shared" ref="EL4" si="109">EK4+间隔</f>
        <v>1.1250000000000002</v>
      </c>
      <c r="EM4" s="71">
        <f t="shared" ref="EM4" si="110">EL4+间隔</f>
        <v>1.166666666666667</v>
      </c>
      <c r="EN4" s="69">
        <f>开线时间</f>
        <v>0.29166666666666702</v>
      </c>
      <c r="EO4" s="70">
        <f t="shared" ref="EO4" si="111">EN4+间隔</f>
        <v>0.3333333333333337</v>
      </c>
      <c r="EP4" s="70">
        <f t="shared" ref="EP4" si="112">EO4+间隔</f>
        <v>0.37500000000000039</v>
      </c>
      <c r="EQ4" s="70">
        <f t="shared" ref="EQ4" si="113">EP4+间隔</f>
        <v>0.41666666666666707</v>
      </c>
      <c r="ER4" s="70">
        <f t="shared" ref="ER4" si="114">EQ4+间隔</f>
        <v>0.45833333333333376</v>
      </c>
      <c r="ES4" s="70">
        <f t="shared" ref="ES4" si="115">ER4+间隔</f>
        <v>0.50000000000000044</v>
      </c>
      <c r="ET4" s="70">
        <f t="shared" ref="ET4" si="116">ES4+间隔</f>
        <v>0.54166666666666707</v>
      </c>
      <c r="EU4" s="70">
        <f t="shared" ref="EU4" si="117">ET4+间隔</f>
        <v>0.5833333333333337</v>
      </c>
      <c r="EV4" s="70">
        <f t="shared" ref="EV4" si="118">EU4+间隔</f>
        <v>0.62500000000000033</v>
      </c>
      <c r="EW4" s="70">
        <f t="shared" ref="EW4" si="119">EV4+间隔</f>
        <v>0.66666666666666696</v>
      </c>
      <c r="EX4" s="70">
        <f t="shared" ref="EX4" si="120">EW4+间隔</f>
        <v>0.70833333333333359</v>
      </c>
      <c r="EY4" s="70">
        <f t="shared" ref="EY4" si="121">EX4+间隔</f>
        <v>0.75000000000000022</v>
      </c>
      <c r="EZ4" s="70">
        <f t="shared" ref="EZ4" si="122">EY4+间隔</f>
        <v>0.79166666666666685</v>
      </c>
      <c r="FA4" s="70">
        <f t="shared" ref="FA4" si="123">EZ4+间隔</f>
        <v>0.83333333333333348</v>
      </c>
      <c r="FB4" s="70">
        <f t="shared" ref="FB4" si="124">FA4+间隔</f>
        <v>0.87500000000000011</v>
      </c>
      <c r="FC4" s="70">
        <f t="shared" ref="FC4" si="125">FB4+间隔</f>
        <v>0.91666666666666674</v>
      </c>
      <c r="FD4" s="70">
        <f t="shared" ref="FD4" si="126">FC4+间隔</f>
        <v>0.95833333333333337</v>
      </c>
      <c r="FE4" s="70">
        <f t="shared" ref="FE4" si="127">FD4+间隔</f>
        <v>1</v>
      </c>
      <c r="FF4" s="70">
        <f t="shared" ref="FF4" si="128">FE4+间隔</f>
        <v>1.0416666666666667</v>
      </c>
      <c r="FG4" s="70">
        <f t="shared" ref="FG4" si="129">FF4+间隔</f>
        <v>1.0833333333333335</v>
      </c>
      <c r="FH4" s="70">
        <f t="shared" ref="FH4" si="130">FG4+间隔</f>
        <v>1.1250000000000002</v>
      </c>
      <c r="FI4" s="71">
        <f t="shared" ref="FI4" si="131">FH4+间隔</f>
        <v>1.166666666666667</v>
      </c>
    </row>
    <row r="5" spans="1:165" x14ac:dyDescent="0.3">
      <c r="A5" s="73">
        <v>3</v>
      </c>
      <c r="B5" s="74" t="e">
        <f>VLOOKUP($A5,#REF!,2,0)</f>
        <v>#REF!</v>
      </c>
      <c r="C5" s="75" t="e">
        <f>VLOOKUP($A5,#REF!,3,0)</f>
        <v>#REF!</v>
      </c>
      <c r="D5" s="75" t="e">
        <f>VLOOKUP($A5,#REF!,4,0)</f>
        <v>#REF!</v>
      </c>
      <c r="E5" s="75" t="e">
        <f>VLOOKUP($A5,#REF!,5,0)</f>
        <v>#REF!</v>
      </c>
      <c r="F5" s="75" t="e">
        <f>VLOOKUP($A5,#REF!,6,0)</f>
        <v>#REF!</v>
      </c>
      <c r="G5" s="76" t="s">
        <v>11</v>
      </c>
      <c r="H5" s="77"/>
      <c r="I5" s="78" t="s">
        <v>22</v>
      </c>
      <c r="J5" s="79"/>
      <c r="K5" s="80" t="s">
        <v>8</v>
      </c>
      <c r="L5" s="81">
        <f ca="1">IFERROR(SUM(OFFSET(OFFSET(#REF!,3,MATCH($A5,#REF!,0)-1,1,1),L12,0,L$3,1)),0)</f>
        <v>0</v>
      </c>
      <c r="M5" s="82">
        <f ca="1">IFERROR(SUM(OFFSET(OFFSET(#REF!,3,MATCH($A5,#REF!,0)-1,1,1),M12,0,M$3,1)),0)</f>
        <v>0</v>
      </c>
      <c r="N5" s="82">
        <f ca="1">IFERROR(SUM(OFFSET(OFFSET(#REF!,3,MATCH($A5,#REF!,0)-1,1,1),N12,0,N$3,1)),0)</f>
        <v>0</v>
      </c>
      <c r="O5" s="82">
        <f ca="1">IFERROR(SUM(OFFSET(OFFSET(#REF!,3,MATCH($A5,#REF!,0)-1,1,1),O12,0,O$3,1)),0)</f>
        <v>0</v>
      </c>
      <c r="P5" s="82">
        <f ca="1">IFERROR(SUM(OFFSET(OFFSET(#REF!,3,MATCH($A5,#REF!,0)-1,1,1),P12,0,P$3,1)),0)</f>
        <v>0</v>
      </c>
      <c r="Q5" s="82">
        <f ca="1">IFERROR(SUM(OFFSET(OFFSET(#REF!,3,MATCH($A5,#REF!,0)-1,1,1),Q12,0,Q$3,1)),0)</f>
        <v>0</v>
      </c>
      <c r="R5" s="82">
        <f ca="1">IFERROR(SUM(OFFSET(OFFSET(#REF!,3,MATCH($A5,#REF!,0)-1,1,1),R12,0,R$3,1)),0)</f>
        <v>0</v>
      </c>
      <c r="S5" s="82">
        <f ca="1">IFERROR(SUM(OFFSET(OFFSET(#REF!,3,MATCH($A5,#REF!,0)-1,1,1),S12,0,S$3,1)),0)</f>
        <v>0</v>
      </c>
      <c r="T5" s="82">
        <f ca="1">IFERROR(SUM(OFFSET(OFFSET(#REF!,3,MATCH($A5,#REF!,0)-1,1,1),T12,0,T$3,1)),0)</f>
        <v>0</v>
      </c>
      <c r="U5" s="82">
        <f ca="1">IFERROR(SUM(OFFSET(OFFSET(#REF!,3,MATCH($A5,#REF!,0)-1,1,1),U12,0,U$3,1)),0)</f>
        <v>0</v>
      </c>
      <c r="V5" s="82">
        <f ca="1">IFERROR(SUM(OFFSET(OFFSET(#REF!,3,MATCH($A5,#REF!,0)-1,1,1),V12,0,V$3,1)),0)</f>
        <v>0</v>
      </c>
      <c r="W5" s="82">
        <f ca="1">IFERROR(SUM(OFFSET(OFFSET(#REF!,3,MATCH($A5,#REF!,0)-1,1,1),W12,0,W$3,1)),0)</f>
        <v>0</v>
      </c>
      <c r="X5" s="82">
        <f ca="1">IFERROR(SUM(OFFSET(OFFSET(#REF!,3,MATCH($A5,#REF!,0)-1,1,1),X12,0,X$3,1)),0)</f>
        <v>0</v>
      </c>
      <c r="Y5" s="82">
        <f ca="1">IFERROR(SUM(OFFSET(OFFSET(#REF!,3,MATCH($A5,#REF!,0)-1,1,1),Y12,0,Y$3,1)),0)</f>
        <v>0</v>
      </c>
      <c r="Z5" s="82">
        <f ca="1">IFERROR(SUM(OFFSET(OFFSET(#REF!,3,MATCH($A5,#REF!,0)-1,1,1),Z12,0,Z$3,1)),0)</f>
        <v>0</v>
      </c>
      <c r="AA5" s="82">
        <f ca="1">IFERROR(SUM(OFFSET(OFFSET(#REF!,3,MATCH($A5,#REF!,0)-1,1,1),AA12,0,AA$3,1)),0)</f>
        <v>0</v>
      </c>
      <c r="AB5" s="82">
        <f ca="1">IFERROR(SUM(OFFSET(OFFSET(#REF!,3,MATCH($A5,#REF!,0)-1,1,1),AB12,0,AB$3,1)),0)</f>
        <v>0</v>
      </c>
      <c r="AC5" s="82">
        <f ca="1">IFERROR(SUM(OFFSET(OFFSET(#REF!,3,MATCH($A5,#REF!,0)-1,1,1),AC12,0,AC$3,1)),0)</f>
        <v>0</v>
      </c>
      <c r="AD5" s="82">
        <f ca="1">IFERROR(SUM(OFFSET(OFFSET(#REF!,3,MATCH($A5,#REF!,0)-1,1,1),AD12,0,AD$3,1)),0)</f>
        <v>0</v>
      </c>
      <c r="AE5" s="82">
        <f ca="1">IFERROR(SUM(OFFSET(OFFSET(#REF!,3,MATCH($A5,#REF!,0)-1,1,1),AE12,0,AE$3,1)),0)</f>
        <v>0</v>
      </c>
      <c r="AF5" s="82">
        <f ca="1">IFERROR(SUM(OFFSET(OFFSET(#REF!,3,MATCH($A5,#REF!,0)-1,1,1),AF12,0,AF$3,1)),0)</f>
        <v>0</v>
      </c>
      <c r="AG5" s="83">
        <f ca="1">IFERROR(SUM(OFFSET(OFFSET(#REF!,3,MATCH($A5,#REF!,0)-1,1,1),AG12,0,AG$3,1)),0)</f>
        <v>0</v>
      </c>
      <c r="AH5" s="81">
        <f ca="1">IFERROR(SUM(OFFSET(OFFSET(#REF!,3,MATCH($A5,#REF!,0)-1,1,1),AH12,0,AH$3,1)),0)</f>
        <v>0</v>
      </c>
      <c r="AI5" s="82">
        <f ca="1">IFERROR(SUM(OFFSET(OFFSET(#REF!,3,MATCH($A5,#REF!,0)-1,1,1),AI12,0,AI$3,1)),0)</f>
        <v>0</v>
      </c>
      <c r="AJ5" s="82">
        <f ca="1">IFERROR(SUM(OFFSET(OFFSET(#REF!,3,MATCH($A5,#REF!,0)-1,1,1),AJ12,0,AJ$3,1)),0)</f>
        <v>0</v>
      </c>
      <c r="AK5" s="82">
        <f ca="1">IFERROR(SUM(OFFSET(OFFSET(#REF!,3,MATCH($A5,#REF!,0)-1,1,1),AK12,0,AK$3,1)),0)</f>
        <v>0</v>
      </c>
      <c r="AL5" s="82">
        <f ca="1">IFERROR(SUM(OFFSET(OFFSET(#REF!,3,MATCH($A5,#REF!,0)-1,1,1),AL12,0,AL$3,1)),0)</f>
        <v>0</v>
      </c>
      <c r="AM5" s="82">
        <f ca="1">IFERROR(SUM(OFFSET(OFFSET(#REF!,3,MATCH($A5,#REF!,0)-1,1,1),AM12,0,AM$3,1)),0)</f>
        <v>0</v>
      </c>
      <c r="AN5" s="82">
        <f ca="1">IFERROR(SUM(OFFSET(OFFSET(#REF!,3,MATCH($A5,#REF!,0)-1,1,1),AN12,0,AN$3,1)),0)</f>
        <v>0</v>
      </c>
      <c r="AO5" s="82">
        <f ca="1">IFERROR(SUM(OFFSET(OFFSET(#REF!,3,MATCH($A5,#REF!,0)-1,1,1),AO12,0,AO$3,1)),0)</f>
        <v>0</v>
      </c>
      <c r="AP5" s="82">
        <f ca="1">IFERROR(SUM(OFFSET(OFFSET(#REF!,3,MATCH($A5,#REF!,0)-1,1,1),AP12,0,AP$3,1)),0)</f>
        <v>0</v>
      </c>
      <c r="AQ5" s="82">
        <f ca="1">IFERROR(SUM(OFFSET(OFFSET(#REF!,3,MATCH($A5,#REF!,0)-1,1,1),AQ12,0,AQ$3,1)),0)</f>
        <v>0</v>
      </c>
      <c r="AR5" s="82">
        <f ca="1">IFERROR(SUM(OFFSET(OFFSET(#REF!,3,MATCH($A5,#REF!,0)-1,1,1),AR12,0,AR$3,1)),0)</f>
        <v>0</v>
      </c>
      <c r="AS5" s="82">
        <f ca="1">IFERROR(SUM(OFFSET(OFFSET(#REF!,3,MATCH($A5,#REF!,0)-1,1,1),AS12,0,AS$3,1)),0)</f>
        <v>0</v>
      </c>
      <c r="AT5" s="82">
        <f ca="1">IFERROR(SUM(OFFSET(OFFSET(#REF!,3,MATCH($A5,#REF!,0)-1,1,1),AT12,0,AT$3,1)),0)</f>
        <v>0</v>
      </c>
      <c r="AU5" s="82">
        <f ca="1">IFERROR(SUM(OFFSET(OFFSET(#REF!,3,MATCH($A5,#REF!,0)-1,1,1),AU12,0,AU$3,1)),0)</f>
        <v>0</v>
      </c>
      <c r="AV5" s="82">
        <f ca="1">IFERROR(SUM(OFFSET(OFFSET(#REF!,3,MATCH($A5,#REF!,0)-1,1,1),AV12,0,AV$3,1)),0)</f>
        <v>0</v>
      </c>
      <c r="AW5" s="82">
        <f ca="1">IFERROR(SUM(OFFSET(OFFSET(#REF!,3,MATCH($A5,#REF!,0)-1,1,1),AW12,0,AW$3,1)),0)</f>
        <v>0</v>
      </c>
      <c r="AX5" s="82">
        <f ca="1">IFERROR(SUM(OFFSET(OFFSET(#REF!,3,MATCH($A5,#REF!,0)-1,1,1),AX12,0,AX$3,1)),0)</f>
        <v>0</v>
      </c>
      <c r="AY5" s="82">
        <f ca="1">IFERROR(SUM(OFFSET(OFFSET(#REF!,3,MATCH($A5,#REF!,0)-1,1,1),AY12,0,AY$3,1)),0)</f>
        <v>0</v>
      </c>
      <c r="AZ5" s="82">
        <f ca="1">IFERROR(SUM(OFFSET(OFFSET(#REF!,3,MATCH($A5,#REF!,0)-1,1,1),AZ12,0,AZ$3,1)),0)</f>
        <v>0</v>
      </c>
      <c r="BA5" s="82">
        <f ca="1">IFERROR(SUM(OFFSET(OFFSET(#REF!,3,MATCH($A5,#REF!,0)-1,1,1),BA12,0,BA$3,1)),0)</f>
        <v>0</v>
      </c>
      <c r="BB5" s="82">
        <f ca="1">IFERROR(SUM(OFFSET(OFFSET(#REF!,3,MATCH($A5,#REF!,0)-1,1,1),BB12,0,BB$3,1)),0)</f>
        <v>0</v>
      </c>
      <c r="BC5" s="83">
        <f ca="1">IFERROR(SUM(OFFSET(OFFSET(#REF!,3,MATCH($A5,#REF!,0)-1,1,1),BC12,0,BC$3,1)),0)</f>
        <v>0</v>
      </c>
      <c r="BD5" s="81">
        <f ca="1">IFERROR(SUM(OFFSET(OFFSET(#REF!,3,MATCH($A5,#REF!,0)-1,1,1),BD12,0,BD$3,1)),0)</f>
        <v>0</v>
      </c>
      <c r="BE5" s="82">
        <f ca="1">IFERROR(SUM(OFFSET(OFFSET(#REF!,3,MATCH($A5,#REF!,0)-1,1,1),BE12,0,BE$3,1)),0)</f>
        <v>0</v>
      </c>
      <c r="BF5" s="82">
        <f ca="1">IFERROR(SUM(OFFSET(OFFSET(#REF!,3,MATCH($A5,#REF!,0)-1,1,1),BF12,0,BF$3,1)),0)</f>
        <v>0</v>
      </c>
      <c r="BG5" s="82">
        <f ca="1">IFERROR(SUM(OFFSET(OFFSET(#REF!,3,MATCH($A5,#REF!,0)-1,1,1),BG12,0,BG$3,1)),0)</f>
        <v>0</v>
      </c>
      <c r="BH5" s="82">
        <f ca="1">IFERROR(SUM(OFFSET(OFFSET(#REF!,3,MATCH($A5,#REF!,0)-1,1,1),BH12,0,BH$3,1)),0)</f>
        <v>0</v>
      </c>
      <c r="BI5" s="82">
        <f ca="1">IFERROR(SUM(OFFSET(OFFSET(#REF!,3,MATCH($A5,#REF!,0)-1,1,1),BI12,0,BI$3,1)),0)</f>
        <v>0</v>
      </c>
      <c r="BJ5" s="82">
        <f ca="1">IFERROR(SUM(OFFSET(OFFSET(#REF!,3,MATCH($A5,#REF!,0)-1,1,1),BJ12,0,BJ$3,1)),0)</f>
        <v>0</v>
      </c>
      <c r="BK5" s="82">
        <f ca="1">IFERROR(SUM(OFFSET(OFFSET(#REF!,3,MATCH($A5,#REF!,0)-1,1,1),BK12,0,BK$3,1)),0)</f>
        <v>0</v>
      </c>
      <c r="BL5" s="82">
        <f ca="1">IFERROR(SUM(OFFSET(OFFSET(#REF!,3,MATCH($A5,#REF!,0)-1,1,1),BL12,0,BL$3,1)),0)</f>
        <v>0</v>
      </c>
      <c r="BM5" s="82">
        <f ca="1">IFERROR(SUM(OFFSET(OFFSET(#REF!,3,MATCH($A5,#REF!,0)-1,1,1),BM12,0,BM$3,1)),0)</f>
        <v>0</v>
      </c>
      <c r="BN5" s="82">
        <f ca="1">IFERROR(SUM(OFFSET(OFFSET(#REF!,3,MATCH($A5,#REF!,0)-1,1,1),BN12,0,BN$3,1)),0)</f>
        <v>0</v>
      </c>
      <c r="BO5" s="82">
        <f ca="1">IFERROR(SUM(OFFSET(OFFSET(#REF!,3,MATCH($A5,#REF!,0)-1,1,1),BO12,0,BO$3,1)),0)</f>
        <v>0</v>
      </c>
      <c r="BP5" s="82">
        <f ca="1">IFERROR(SUM(OFFSET(OFFSET(#REF!,3,MATCH($A5,#REF!,0)-1,1,1),BP12,0,BP$3,1)),0)</f>
        <v>0</v>
      </c>
      <c r="BQ5" s="82">
        <f ca="1">IFERROR(SUM(OFFSET(OFFSET(#REF!,3,MATCH($A5,#REF!,0)-1,1,1),BQ12,0,BQ$3,1)),0)</f>
        <v>0</v>
      </c>
      <c r="BR5" s="82">
        <f ca="1">IFERROR(SUM(OFFSET(OFFSET(#REF!,3,MATCH($A5,#REF!,0)-1,1,1),BR12,0,BR$3,1)),0)</f>
        <v>0</v>
      </c>
      <c r="BS5" s="82">
        <f ca="1">IFERROR(SUM(OFFSET(OFFSET(#REF!,3,MATCH($A5,#REF!,0)-1,1,1),BS12,0,BS$3,1)),0)</f>
        <v>0</v>
      </c>
      <c r="BT5" s="82">
        <f ca="1">IFERROR(SUM(OFFSET(OFFSET(#REF!,3,MATCH($A5,#REF!,0)-1,1,1),BT12,0,BT$3,1)),0)</f>
        <v>0</v>
      </c>
      <c r="BU5" s="82">
        <f ca="1">IFERROR(SUM(OFFSET(OFFSET(#REF!,3,MATCH($A5,#REF!,0)-1,1,1),BU12,0,BU$3,1)),0)</f>
        <v>0</v>
      </c>
      <c r="BV5" s="82">
        <f ca="1">IFERROR(SUM(OFFSET(OFFSET(#REF!,3,MATCH($A5,#REF!,0)-1,1,1),BV12,0,BV$3,1)),0)</f>
        <v>0</v>
      </c>
      <c r="BW5" s="82">
        <f ca="1">IFERROR(SUM(OFFSET(OFFSET(#REF!,3,MATCH($A5,#REF!,0)-1,1,1),BW12,0,BW$3,1)),0)</f>
        <v>0</v>
      </c>
      <c r="BX5" s="82">
        <f ca="1">IFERROR(SUM(OFFSET(OFFSET(#REF!,3,MATCH($A5,#REF!,0)-1,1,1),BX12,0,BX$3,1)),0)</f>
        <v>0</v>
      </c>
      <c r="BY5" s="83">
        <f ca="1">IFERROR(SUM(OFFSET(OFFSET(#REF!,3,MATCH($A5,#REF!,0)-1,1,1),BY12,0,BY$3,1)),0)</f>
        <v>0</v>
      </c>
      <c r="BZ5" s="81">
        <f ca="1">IFERROR(SUM(OFFSET(OFFSET(#REF!,3,MATCH($A5,#REF!,0)-1,1,1),BZ12,0,BZ$3,1)),0)</f>
        <v>0</v>
      </c>
      <c r="CA5" s="82">
        <f ca="1">IFERROR(SUM(OFFSET(OFFSET(#REF!,3,MATCH($A5,#REF!,0)-1,1,1),CA12,0,CA$3,1)),0)</f>
        <v>0</v>
      </c>
      <c r="CB5" s="82">
        <f ca="1">IFERROR(SUM(OFFSET(OFFSET(#REF!,3,MATCH($A5,#REF!,0)-1,1,1),CB12,0,CB$3,1)),0)</f>
        <v>0</v>
      </c>
      <c r="CC5" s="82">
        <f ca="1">IFERROR(SUM(OFFSET(OFFSET(#REF!,3,MATCH($A5,#REF!,0)-1,1,1),CC12,0,CC$3,1)),0)</f>
        <v>0</v>
      </c>
      <c r="CD5" s="82">
        <f ca="1">IFERROR(SUM(OFFSET(OFFSET(#REF!,3,MATCH($A5,#REF!,0)-1,1,1),CD12,0,CD$3,1)),0)</f>
        <v>0</v>
      </c>
      <c r="CE5" s="82">
        <f ca="1">IFERROR(SUM(OFFSET(OFFSET(#REF!,3,MATCH($A5,#REF!,0)-1,1,1),CE12,0,CE$3,1)),0)</f>
        <v>0</v>
      </c>
      <c r="CF5" s="82">
        <f ca="1">IFERROR(SUM(OFFSET(OFFSET(#REF!,3,MATCH($A5,#REF!,0)-1,1,1),CF12,0,CF$3,1)),0)</f>
        <v>0</v>
      </c>
      <c r="CG5" s="82">
        <f ca="1">IFERROR(SUM(OFFSET(OFFSET(#REF!,3,MATCH($A5,#REF!,0)-1,1,1),CG12,0,CG$3,1)),0)</f>
        <v>0</v>
      </c>
      <c r="CH5" s="82">
        <f ca="1">IFERROR(SUM(OFFSET(OFFSET(#REF!,3,MATCH($A5,#REF!,0)-1,1,1),CH12,0,CH$3,1)),0)</f>
        <v>0</v>
      </c>
      <c r="CI5" s="82">
        <f ca="1">IFERROR(SUM(OFFSET(OFFSET(#REF!,3,MATCH($A5,#REF!,0)-1,1,1),CI12,0,CI$3,1)),0)</f>
        <v>0</v>
      </c>
      <c r="CJ5" s="82">
        <f ca="1">IFERROR(SUM(OFFSET(OFFSET(#REF!,3,MATCH($A5,#REF!,0)-1,1,1),CJ12,0,CJ$3,1)),0)</f>
        <v>0</v>
      </c>
      <c r="CK5" s="82">
        <f ca="1">IFERROR(SUM(OFFSET(OFFSET(#REF!,3,MATCH($A5,#REF!,0)-1,1,1),CK12,0,CK$3,1)),0)</f>
        <v>0</v>
      </c>
      <c r="CL5" s="82">
        <f ca="1">IFERROR(SUM(OFFSET(OFFSET(#REF!,3,MATCH($A5,#REF!,0)-1,1,1),CL12,0,CL$3,1)),0)</f>
        <v>0</v>
      </c>
      <c r="CM5" s="82">
        <f ca="1">IFERROR(SUM(OFFSET(OFFSET(#REF!,3,MATCH($A5,#REF!,0)-1,1,1),CM12,0,CM$3,1)),0)</f>
        <v>0</v>
      </c>
      <c r="CN5" s="82">
        <f ca="1">IFERROR(SUM(OFFSET(OFFSET(#REF!,3,MATCH($A5,#REF!,0)-1,1,1),CN12,0,CN$3,1)),0)</f>
        <v>0</v>
      </c>
      <c r="CO5" s="82">
        <f ca="1">IFERROR(SUM(OFFSET(OFFSET(#REF!,3,MATCH($A5,#REF!,0)-1,1,1),CO12,0,CO$3,1)),0)</f>
        <v>0</v>
      </c>
      <c r="CP5" s="82">
        <f ca="1">IFERROR(SUM(OFFSET(OFFSET(#REF!,3,MATCH($A5,#REF!,0)-1,1,1),CP12,0,CP$3,1)),0)</f>
        <v>0</v>
      </c>
      <c r="CQ5" s="82">
        <f ca="1">IFERROR(SUM(OFFSET(OFFSET(#REF!,3,MATCH($A5,#REF!,0)-1,1,1),CQ12,0,CQ$3,1)),0)</f>
        <v>0</v>
      </c>
      <c r="CR5" s="82">
        <f ca="1">IFERROR(SUM(OFFSET(OFFSET(#REF!,3,MATCH($A5,#REF!,0)-1,1,1),CR12,0,CR$3,1)),0)</f>
        <v>0</v>
      </c>
      <c r="CS5" s="82">
        <f ca="1">IFERROR(SUM(OFFSET(OFFSET(#REF!,3,MATCH($A5,#REF!,0)-1,1,1),CS12,0,CS$3,1)),0)</f>
        <v>0</v>
      </c>
      <c r="CT5" s="82">
        <f ca="1">IFERROR(SUM(OFFSET(OFFSET(#REF!,3,MATCH($A5,#REF!,0)-1,1,1),CT12,0,CT$3,1)),0)</f>
        <v>0</v>
      </c>
      <c r="CU5" s="83">
        <f ca="1">IFERROR(SUM(OFFSET(OFFSET(#REF!,3,MATCH($A5,#REF!,0)-1,1,1),CU12,0,CU$3,1)),0)</f>
        <v>0</v>
      </c>
      <c r="CV5" s="81">
        <f ca="1">IFERROR(SUM(OFFSET(OFFSET(#REF!,3,MATCH($A5,#REF!,0)-1,1,1),CV12,0,CV$3,1)),0)</f>
        <v>0</v>
      </c>
      <c r="CW5" s="82">
        <f ca="1">IFERROR(SUM(OFFSET(OFFSET(#REF!,3,MATCH($A5,#REF!,0)-1,1,1),CW12,0,CW$3,1)),0)</f>
        <v>0</v>
      </c>
      <c r="CX5" s="82">
        <f ca="1">IFERROR(SUM(OFFSET(OFFSET(#REF!,3,MATCH($A5,#REF!,0)-1,1,1),CX12,0,CX$3,1)),0)</f>
        <v>0</v>
      </c>
      <c r="CY5" s="82">
        <f ca="1">IFERROR(SUM(OFFSET(OFFSET(#REF!,3,MATCH($A5,#REF!,0)-1,1,1),CY12,0,CY$3,1)),0)</f>
        <v>0</v>
      </c>
      <c r="CZ5" s="82">
        <f ca="1">IFERROR(SUM(OFFSET(OFFSET(#REF!,3,MATCH($A5,#REF!,0)-1,1,1),CZ12,0,CZ$3,1)),0)</f>
        <v>0</v>
      </c>
      <c r="DA5" s="82">
        <f ca="1">IFERROR(SUM(OFFSET(OFFSET(#REF!,3,MATCH($A5,#REF!,0)-1,1,1),DA12,0,DA$3,1)),0)</f>
        <v>0</v>
      </c>
      <c r="DB5" s="82">
        <f ca="1">IFERROR(SUM(OFFSET(OFFSET(#REF!,3,MATCH($A5,#REF!,0)-1,1,1),DB12,0,DB$3,1)),0)</f>
        <v>0</v>
      </c>
      <c r="DC5" s="82">
        <f ca="1">IFERROR(SUM(OFFSET(OFFSET(#REF!,3,MATCH($A5,#REF!,0)-1,1,1),DC12,0,DC$3,1)),0)</f>
        <v>0</v>
      </c>
      <c r="DD5" s="82">
        <f ca="1">IFERROR(SUM(OFFSET(OFFSET(#REF!,3,MATCH($A5,#REF!,0)-1,1,1),DD12,0,DD$3,1)),0)</f>
        <v>0</v>
      </c>
      <c r="DE5" s="82">
        <f ca="1">IFERROR(SUM(OFFSET(OFFSET(#REF!,3,MATCH($A5,#REF!,0)-1,1,1),DE12,0,DE$3,1)),0)</f>
        <v>0</v>
      </c>
      <c r="DF5" s="82">
        <f ca="1">IFERROR(SUM(OFFSET(OFFSET(#REF!,3,MATCH($A5,#REF!,0)-1,1,1),DF12,0,DF$3,1)),0)</f>
        <v>0</v>
      </c>
      <c r="DG5" s="82">
        <f ca="1">IFERROR(SUM(OFFSET(OFFSET(#REF!,3,MATCH($A5,#REF!,0)-1,1,1),DG12,0,DG$3,1)),0)</f>
        <v>0</v>
      </c>
      <c r="DH5" s="82">
        <f ca="1">IFERROR(SUM(OFFSET(OFFSET(#REF!,3,MATCH($A5,#REF!,0)-1,1,1),DH12,0,DH$3,1)),0)</f>
        <v>0</v>
      </c>
      <c r="DI5" s="82">
        <f ca="1">IFERROR(SUM(OFFSET(OFFSET(#REF!,3,MATCH($A5,#REF!,0)-1,1,1),DI12,0,DI$3,1)),0)</f>
        <v>0</v>
      </c>
      <c r="DJ5" s="82">
        <f ca="1">IFERROR(SUM(OFFSET(OFFSET(#REF!,3,MATCH($A5,#REF!,0)-1,1,1),DJ12,0,DJ$3,1)),0)</f>
        <v>0</v>
      </c>
      <c r="DK5" s="82">
        <f ca="1">IFERROR(SUM(OFFSET(OFFSET(#REF!,3,MATCH($A5,#REF!,0)-1,1,1),DK12,0,DK$3,1)),0)</f>
        <v>0</v>
      </c>
      <c r="DL5" s="82">
        <f ca="1">IFERROR(SUM(OFFSET(OFFSET(#REF!,3,MATCH($A5,#REF!,0)-1,1,1),DL12,0,DL$3,1)),0)</f>
        <v>0</v>
      </c>
      <c r="DM5" s="82">
        <f ca="1">IFERROR(SUM(OFFSET(OFFSET(#REF!,3,MATCH($A5,#REF!,0)-1,1,1),DM12,0,DM$3,1)),0)</f>
        <v>0</v>
      </c>
      <c r="DN5" s="82">
        <f ca="1">IFERROR(SUM(OFFSET(OFFSET(#REF!,3,MATCH($A5,#REF!,0)-1,1,1),DN12,0,DN$3,1)),0)</f>
        <v>0</v>
      </c>
      <c r="DO5" s="82">
        <f ca="1">IFERROR(SUM(OFFSET(OFFSET(#REF!,3,MATCH($A5,#REF!,0)-1,1,1),DO12,0,DO$3,1)),0)</f>
        <v>0</v>
      </c>
      <c r="DP5" s="82">
        <f ca="1">IFERROR(SUM(OFFSET(OFFSET(#REF!,3,MATCH($A5,#REF!,0)-1,1,1),DP12,0,DP$3,1)),0)</f>
        <v>0</v>
      </c>
      <c r="DQ5" s="83">
        <f ca="1">IFERROR(SUM(OFFSET(OFFSET(#REF!,3,MATCH($A5,#REF!,0)-1,1,1),DQ12,0,DQ$3,1)),0)</f>
        <v>0</v>
      </c>
      <c r="DR5" s="81">
        <f ca="1">IFERROR(SUM(OFFSET(OFFSET(#REF!,3,MATCH($A5,#REF!,0)-1,1,1),DR12,0,DR$3,1)),0)</f>
        <v>0</v>
      </c>
      <c r="DS5" s="82">
        <f ca="1">IFERROR(SUM(OFFSET(OFFSET(#REF!,3,MATCH($A5,#REF!,0)-1,1,1),DS12,0,DS$3,1)),0)</f>
        <v>0</v>
      </c>
      <c r="DT5" s="82">
        <f ca="1">IFERROR(SUM(OFFSET(OFFSET(#REF!,3,MATCH($A5,#REF!,0)-1,1,1),DT12,0,DT$3,1)),0)</f>
        <v>0</v>
      </c>
      <c r="DU5" s="82">
        <f ca="1">IFERROR(SUM(OFFSET(OFFSET(#REF!,3,MATCH($A5,#REF!,0)-1,1,1),DU12,0,DU$3,1)),0)</f>
        <v>0</v>
      </c>
      <c r="DV5" s="82">
        <f ca="1">IFERROR(SUM(OFFSET(OFFSET(#REF!,3,MATCH($A5,#REF!,0)-1,1,1),DV12,0,DV$3,1)),0)</f>
        <v>0</v>
      </c>
      <c r="DW5" s="82">
        <f ca="1">IFERROR(SUM(OFFSET(OFFSET(#REF!,3,MATCH($A5,#REF!,0)-1,1,1),DW12,0,DW$3,1)),0)</f>
        <v>0</v>
      </c>
      <c r="DX5" s="82">
        <f ca="1">IFERROR(SUM(OFFSET(OFFSET(#REF!,3,MATCH($A5,#REF!,0)-1,1,1),DX12,0,DX$3,1)),0)</f>
        <v>0</v>
      </c>
      <c r="DY5" s="82">
        <f ca="1">IFERROR(SUM(OFFSET(OFFSET(#REF!,3,MATCH($A5,#REF!,0)-1,1,1),DY12,0,DY$3,1)),0)</f>
        <v>0</v>
      </c>
      <c r="DZ5" s="82">
        <f ca="1">IFERROR(SUM(OFFSET(OFFSET(#REF!,3,MATCH($A5,#REF!,0)-1,1,1),DZ12,0,DZ$3,1)),0)</f>
        <v>0</v>
      </c>
      <c r="EA5" s="82">
        <f ca="1">IFERROR(SUM(OFFSET(OFFSET(#REF!,3,MATCH($A5,#REF!,0)-1,1,1),EA12,0,EA$3,1)),0)</f>
        <v>0</v>
      </c>
      <c r="EB5" s="82">
        <f ca="1">IFERROR(SUM(OFFSET(OFFSET(#REF!,3,MATCH($A5,#REF!,0)-1,1,1),EB12,0,EB$3,1)),0)</f>
        <v>0</v>
      </c>
      <c r="EC5" s="82">
        <f ca="1">IFERROR(SUM(OFFSET(OFFSET(#REF!,3,MATCH($A5,#REF!,0)-1,1,1),EC12,0,EC$3,1)),0)</f>
        <v>0</v>
      </c>
      <c r="ED5" s="82">
        <f ca="1">IFERROR(SUM(OFFSET(OFFSET(#REF!,3,MATCH($A5,#REF!,0)-1,1,1),ED12,0,ED$3,1)),0)</f>
        <v>0</v>
      </c>
      <c r="EE5" s="82">
        <f ca="1">IFERROR(SUM(OFFSET(OFFSET(#REF!,3,MATCH($A5,#REF!,0)-1,1,1),EE12,0,EE$3,1)),0)</f>
        <v>0</v>
      </c>
      <c r="EF5" s="82">
        <f ca="1">IFERROR(SUM(OFFSET(OFFSET(#REF!,3,MATCH($A5,#REF!,0)-1,1,1),EF12,0,EF$3,1)),0)</f>
        <v>0</v>
      </c>
      <c r="EG5" s="82">
        <f ca="1">IFERROR(SUM(OFFSET(OFFSET(#REF!,3,MATCH($A5,#REF!,0)-1,1,1),EG12,0,EG$3,1)),0)</f>
        <v>0</v>
      </c>
      <c r="EH5" s="82">
        <f ca="1">IFERROR(SUM(OFFSET(OFFSET(#REF!,3,MATCH($A5,#REF!,0)-1,1,1),EH12,0,EH$3,1)),0)</f>
        <v>0</v>
      </c>
      <c r="EI5" s="82">
        <f ca="1">IFERROR(SUM(OFFSET(OFFSET(#REF!,3,MATCH($A5,#REF!,0)-1,1,1),EI12,0,EI$3,1)),0)</f>
        <v>0</v>
      </c>
      <c r="EJ5" s="82">
        <f ca="1">IFERROR(SUM(OFFSET(OFFSET(#REF!,3,MATCH($A5,#REF!,0)-1,1,1),EJ12,0,EJ$3,1)),0)</f>
        <v>0</v>
      </c>
      <c r="EK5" s="82">
        <f ca="1">IFERROR(SUM(OFFSET(OFFSET(#REF!,3,MATCH($A5,#REF!,0)-1,1,1),EK12,0,EK$3,1)),0)</f>
        <v>0</v>
      </c>
      <c r="EL5" s="82">
        <f ca="1">IFERROR(SUM(OFFSET(OFFSET(#REF!,3,MATCH($A5,#REF!,0)-1,1,1),EL12,0,EL$3,1)),0)</f>
        <v>0</v>
      </c>
      <c r="EM5" s="83">
        <f ca="1">IFERROR(SUM(OFFSET(OFFSET(#REF!,3,MATCH($A5,#REF!,0)-1,1,1),EM12,0,EM$3,1)),0)</f>
        <v>0</v>
      </c>
      <c r="EN5" s="81">
        <f ca="1">IFERROR(SUM(OFFSET(OFFSET(#REF!,3,MATCH($A5,#REF!,0)-1,1,1),EN12,0,EN$3,1)),0)</f>
        <v>0</v>
      </c>
      <c r="EO5" s="82">
        <f ca="1">IFERROR(SUM(OFFSET(OFFSET(#REF!,3,MATCH($A5,#REF!,0)-1,1,1),EO12,0,EO$3,1)),0)</f>
        <v>0</v>
      </c>
      <c r="EP5" s="82">
        <f ca="1">IFERROR(SUM(OFFSET(OFFSET(#REF!,3,MATCH($A5,#REF!,0)-1,1,1),EP12,0,EP$3,1)),0)</f>
        <v>0</v>
      </c>
      <c r="EQ5" s="82">
        <f ca="1">IFERROR(SUM(OFFSET(OFFSET(#REF!,3,MATCH($A5,#REF!,0)-1,1,1),EQ12,0,EQ$3,1)),0)</f>
        <v>0</v>
      </c>
      <c r="ER5" s="82">
        <f ca="1">IFERROR(SUM(OFFSET(OFFSET(#REF!,3,MATCH($A5,#REF!,0)-1,1,1),ER12,0,ER$3,1)),0)</f>
        <v>0</v>
      </c>
      <c r="ES5" s="82">
        <f ca="1">IFERROR(SUM(OFFSET(OFFSET(#REF!,3,MATCH($A5,#REF!,0)-1,1,1),ES12,0,ES$3,1)),0)</f>
        <v>0</v>
      </c>
      <c r="ET5" s="82">
        <f ca="1">IFERROR(SUM(OFFSET(OFFSET(#REF!,3,MATCH($A5,#REF!,0)-1,1,1),ET12,0,ET$3,1)),0)</f>
        <v>0</v>
      </c>
      <c r="EU5" s="82">
        <f ca="1">IFERROR(SUM(OFFSET(OFFSET(#REF!,3,MATCH($A5,#REF!,0)-1,1,1),EU12,0,EU$3,1)),0)</f>
        <v>0</v>
      </c>
      <c r="EV5" s="82">
        <f ca="1">IFERROR(SUM(OFFSET(OFFSET(#REF!,3,MATCH($A5,#REF!,0)-1,1,1),EV12,0,EV$3,1)),0)</f>
        <v>0</v>
      </c>
      <c r="EW5" s="82">
        <f ca="1">IFERROR(SUM(OFFSET(OFFSET(#REF!,3,MATCH($A5,#REF!,0)-1,1,1),EW12,0,EW$3,1)),0)</f>
        <v>0</v>
      </c>
      <c r="EX5" s="82">
        <f ca="1">IFERROR(SUM(OFFSET(OFFSET(#REF!,3,MATCH($A5,#REF!,0)-1,1,1),EX12,0,EX$3,1)),0)</f>
        <v>0</v>
      </c>
      <c r="EY5" s="82">
        <f ca="1">IFERROR(SUM(OFFSET(OFFSET(#REF!,3,MATCH($A5,#REF!,0)-1,1,1),EY12,0,EY$3,1)),0)</f>
        <v>0</v>
      </c>
      <c r="EZ5" s="82">
        <f ca="1">IFERROR(SUM(OFFSET(OFFSET(#REF!,3,MATCH($A5,#REF!,0)-1,1,1),EZ12,0,EZ$3,1)),0)</f>
        <v>0</v>
      </c>
      <c r="FA5" s="82">
        <f ca="1">IFERROR(SUM(OFFSET(OFFSET(#REF!,3,MATCH($A5,#REF!,0)-1,1,1),FA12,0,FA$3,1)),0)</f>
        <v>0</v>
      </c>
      <c r="FB5" s="82">
        <f ca="1">IFERROR(SUM(OFFSET(OFFSET(#REF!,3,MATCH($A5,#REF!,0)-1,1,1),FB12,0,FB$3,1)),0)</f>
        <v>0</v>
      </c>
      <c r="FC5" s="82">
        <f ca="1">IFERROR(SUM(OFFSET(OFFSET(#REF!,3,MATCH($A5,#REF!,0)-1,1,1),FC12,0,FC$3,1)),0)</f>
        <v>0</v>
      </c>
      <c r="FD5" s="82">
        <f ca="1">IFERROR(SUM(OFFSET(OFFSET(#REF!,3,MATCH($A5,#REF!,0)-1,1,1),FD12,0,FD$3,1)),0)</f>
        <v>0</v>
      </c>
      <c r="FE5" s="82">
        <f ca="1">IFERROR(SUM(OFFSET(OFFSET(#REF!,3,MATCH($A5,#REF!,0)-1,1,1),FE12,0,FE$3,1)),0)</f>
        <v>0</v>
      </c>
      <c r="FF5" s="82">
        <f ca="1">IFERROR(SUM(OFFSET(OFFSET(#REF!,3,MATCH($A5,#REF!,0)-1,1,1),FF12,0,FF$3,1)),0)</f>
        <v>0</v>
      </c>
      <c r="FG5" s="82">
        <f ca="1">IFERROR(SUM(OFFSET(OFFSET(#REF!,3,MATCH($A5,#REF!,0)-1,1,1),FG12,0,FG$3,1)),0)</f>
        <v>0</v>
      </c>
      <c r="FH5" s="82">
        <f ca="1">IFERROR(SUM(OFFSET(OFFSET(#REF!,3,MATCH($A5,#REF!,0)-1,1,1),FH12,0,FH$3,1)),0)</f>
        <v>0</v>
      </c>
      <c r="FI5" s="83">
        <f ca="1">IFERROR(SUM(OFFSET(OFFSET(#REF!,3,MATCH($A5,#REF!,0)-1,1,1),FI12,0,FI$3,1)),0)</f>
        <v>0</v>
      </c>
    </row>
    <row r="6" spans="1:165" x14ac:dyDescent="0.3">
      <c r="A6" s="85">
        <v>3</v>
      </c>
      <c r="B6" s="86" t="s">
        <v>34</v>
      </c>
      <c r="C6" s="87" t="s">
        <v>35</v>
      </c>
      <c r="D6" s="87" t="s">
        <v>36</v>
      </c>
      <c r="E6" s="87" t="s">
        <v>37</v>
      </c>
      <c r="F6" s="87" t="s">
        <v>38</v>
      </c>
      <c r="G6" s="87" t="s">
        <v>12</v>
      </c>
      <c r="H6" s="88"/>
      <c r="I6" s="89" t="s">
        <v>58</v>
      </c>
      <c r="J6" s="90"/>
      <c r="K6" s="91" t="s">
        <v>9</v>
      </c>
      <c r="L6" s="92">
        <f ca="1">IFERROR(GETPIVOTDATA("本次实收数量",#REF!,"收货日期格式调整",L$1,"零件序号运算",$A6),0)</f>
        <v>0</v>
      </c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  <c r="AH6" s="92">
        <f ca="1">IFERROR(GETPIVOTDATA("本次实收数量",#REF!,"收货日期格式调整",AH$1,"零件序号运算",$A6),0)</f>
        <v>0</v>
      </c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4"/>
      <c r="BD6" s="92">
        <f ca="1">IFERROR(GETPIVOTDATA("本次实收数量",#REF!,"收货日期格式调整",BD$1,"零件序号运算",$A6),0)</f>
        <v>0</v>
      </c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4"/>
      <c r="BZ6" s="92">
        <f ca="1">IFERROR(GETPIVOTDATA("本次实收数量",#REF!,"收货日期格式调整",BZ$1,"零件序号运算",$A6),0)</f>
        <v>0</v>
      </c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4"/>
      <c r="CV6" s="92">
        <f ca="1">IFERROR(GETPIVOTDATA("本次实收数量",#REF!,"收货日期格式调整",CV$1,"零件序号运算",$A6),0)</f>
        <v>0</v>
      </c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4"/>
      <c r="DR6" s="92">
        <f ca="1">IFERROR(GETPIVOTDATA("本次实收数量",#REF!,"收货日期格式调整",DR$1,"零件序号运算",$A6),0)</f>
        <v>0</v>
      </c>
      <c r="DS6" s="93"/>
      <c r="DT6" s="93"/>
      <c r="DU6" s="93"/>
      <c r="DV6" s="93"/>
      <c r="DW6" s="93"/>
      <c r="DX6" s="93"/>
      <c r="DY6" s="93"/>
      <c r="DZ6" s="93"/>
      <c r="EA6" s="93"/>
      <c r="EB6" s="93"/>
      <c r="EC6" s="93"/>
      <c r="ED6" s="93"/>
      <c r="EE6" s="93"/>
      <c r="EF6" s="93"/>
      <c r="EG6" s="93"/>
      <c r="EH6" s="93"/>
      <c r="EI6" s="93"/>
      <c r="EJ6" s="93"/>
      <c r="EK6" s="93"/>
      <c r="EL6" s="93"/>
      <c r="EM6" s="94"/>
      <c r="EN6" s="92">
        <f ca="1">IFERROR(GETPIVOTDATA("本次实收数量",#REF!,"收货日期格式调整",EN$1,"零件序号运算",$A6),0)</f>
        <v>0</v>
      </c>
      <c r="EO6" s="93"/>
      <c r="EP6" s="93"/>
      <c r="EQ6" s="93"/>
      <c r="ER6" s="93"/>
      <c r="ES6" s="93"/>
      <c r="ET6" s="93"/>
      <c r="EU6" s="93"/>
      <c r="EV6" s="93"/>
      <c r="EW6" s="93"/>
      <c r="EX6" s="93"/>
      <c r="EY6" s="93"/>
      <c r="EZ6" s="93"/>
      <c r="FA6" s="93"/>
      <c r="FB6" s="93"/>
      <c r="FC6" s="93"/>
      <c r="FD6" s="93"/>
      <c r="FE6" s="93"/>
      <c r="FF6" s="93"/>
      <c r="FG6" s="93"/>
      <c r="FH6" s="93"/>
      <c r="FI6" s="94"/>
    </row>
    <row r="7" spans="1:165" x14ac:dyDescent="0.3">
      <c r="A7" s="85">
        <v>3</v>
      </c>
      <c r="B7" s="86" t="s">
        <v>34</v>
      </c>
      <c r="C7" s="87" t="s">
        <v>35</v>
      </c>
      <c r="D7" s="87" t="s">
        <v>36</v>
      </c>
      <c r="E7" s="87" t="s">
        <v>37</v>
      </c>
      <c r="F7" s="87" t="s">
        <v>38</v>
      </c>
      <c r="G7" s="95" t="s">
        <v>13</v>
      </c>
      <c r="H7" s="96"/>
      <c r="I7" s="89" t="s">
        <v>59</v>
      </c>
      <c r="J7" s="90" t="e">
        <f ca="1">OFFSET('推移表（天）'!$A$1,MATCH($A7,'推移表（天）'!$A:$A,0)+2,MATCH($L$1,'推移表（天）'!$4:$4,0)-2,1,1)</f>
        <v>#N/A</v>
      </c>
      <c r="K7" s="91" t="s">
        <v>21</v>
      </c>
      <c r="L7" s="97">
        <f ca="1">IFERROR(GETPIVOTDATA("调整数量",#REF!,"日期运算",L$1,"零件序号运算",$A7),0)</f>
        <v>0</v>
      </c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4"/>
      <c r="AH7" s="97">
        <f ca="1">IFERROR(GETPIVOTDATA("调整数量",#REF!,"日期运算",AH$1,"零件序号运算",$A7),0)</f>
        <v>0</v>
      </c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4"/>
      <c r="BD7" s="97">
        <f ca="1">IFERROR(GETPIVOTDATA("调整数量",#REF!,"日期运算",BD$1,"零件序号运算",$A7),0)</f>
        <v>0</v>
      </c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4"/>
      <c r="BZ7" s="97">
        <f ca="1">IFERROR(GETPIVOTDATA("调整数量",#REF!,"日期运算",BZ$1,"零件序号运算",$A7),0)</f>
        <v>0</v>
      </c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4"/>
      <c r="CV7" s="97">
        <f ca="1">IFERROR(GETPIVOTDATA("调整数量",#REF!,"日期运算",CV$1,"零件序号运算",$A7),0)</f>
        <v>0</v>
      </c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3"/>
      <c r="DN7" s="93"/>
      <c r="DO7" s="93"/>
      <c r="DP7" s="93"/>
      <c r="DQ7" s="94"/>
      <c r="DR7" s="97">
        <f ca="1">IFERROR(GETPIVOTDATA("调整数量",#REF!,"日期运算",DR$1,"零件序号运算",$A7),0)</f>
        <v>0</v>
      </c>
      <c r="DS7" s="93"/>
      <c r="DT7" s="93"/>
      <c r="DU7" s="93"/>
      <c r="DV7" s="93"/>
      <c r="DW7" s="93"/>
      <c r="DX7" s="93"/>
      <c r="DY7" s="93"/>
      <c r="DZ7" s="93"/>
      <c r="EA7" s="93"/>
      <c r="EB7" s="93"/>
      <c r="EC7" s="93"/>
      <c r="ED7" s="93"/>
      <c r="EE7" s="93"/>
      <c r="EF7" s="93"/>
      <c r="EG7" s="93"/>
      <c r="EH7" s="93"/>
      <c r="EI7" s="93"/>
      <c r="EJ7" s="93"/>
      <c r="EK7" s="93"/>
      <c r="EL7" s="93"/>
      <c r="EM7" s="94"/>
      <c r="EN7" s="97">
        <f ca="1">IFERROR(GETPIVOTDATA("调整数量",#REF!,"日期运算",EN$1,"零件序号运算",$A7),0)</f>
        <v>0</v>
      </c>
      <c r="EO7" s="93"/>
      <c r="EP7" s="93"/>
      <c r="EQ7" s="93"/>
      <c r="ER7" s="93"/>
      <c r="ES7" s="93"/>
      <c r="ET7" s="93"/>
      <c r="EU7" s="93"/>
      <c r="EV7" s="93"/>
      <c r="EW7" s="93"/>
      <c r="EX7" s="93"/>
      <c r="EY7" s="93"/>
      <c r="EZ7" s="93"/>
      <c r="FA7" s="93"/>
      <c r="FB7" s="93"/>
      <c r="FC7" s="93"/>
      <c r="FD7" s="93"/>
      <c r="FE7" s="93"/>
      <c r="FF7" s="93"/>
      <c r="FG7" s="93"/>
      <c r="FH7" s="93"/>
      <c r="FI7" s="94"/>
    </row>
    <row r="8" spans="1:165" x14ac:dyDescent="0.3">
      <c r="A8" s="85">
        <v>3</v>
      </c>
      <c r="B8" s="86" t="s">
        <v>34</v>
      </c>
      <c r="C8" s="87" t="s">
        <v>35</v>
      </c>
      <c r="D8" s="87" t="s">
        <v>36</v>
      </c>
      <c r="E8" s="87" t="s">
        <v>37</v>
      </c>
      <c r="F8" s="87" t="s">
        <v>38</v>
      </c>
      <c r="G8" s="87" t="s">
        <v>14</v>
      </c>
      <c r="H8" s="88"/>
      <c r="I8" s="89"/>
      <c r="J8" s="90"/>
      <c r="K8" s="91" t="s">
        <v>17</v>
      </c>
      <c r="L8" s="98" t="e">
        <f ca="1">J7-L5+L6+L7-L11</f>
        <v>#N/A</v>
      </c>
      <c r="M8" s="93" t="e">
        <f ca="1">L8-M5+M6+M7-M11</f>
        <v>#N/A</v>
      </c>
      <c r="N8" s="93" t="e">
        <f t="shared" ref="N8" ca="1" si="132">M8-N5+N6+N7-N11</f>
        <v>#N/A</v>
      </c>
      <c r="O8" s="93" t="e">
        <f t="shared" ref="O8" ca="1" si="133">N8-O5+O6+O7-O11</f>
        <v>#N/A</v>
      </c>
      <c r="P8" s="93" t="e">
        <f t="shared" ref="P8" ca="1" si="134">O8-P5+P6+P7-P11</f>
        <v>#N/A</v>
      </c>
      <c r="Q8" s="93" t="e">
        <f t="shared" ref="Q8" ca="1" si="135">P8-Q5+Q6+Q7-Q11</f>
        <v>#N/A</v>
      </c>
      <c r="R8" s="93" t="e">
        <f t="shared" ref="R8" ca="1" si="136">Q8-R5+R6+R7-R11</f>
        <v>#N/A</v>
      </c>
      <c r="S8" s="93" t="e">
        <f t="shared" ref="S8" ca="1" si="137">R8-S5+S6+S7-S11</f>
        <v>#N/A</v>
      </c>
      <c r="T8" s="93" t="e">
        <f t="shared" ref="T8" ca="1" si="138">S8-T5+T6+T7-T11</f>
        <v>#N/A</v>
      </c>
      <c r="U8" s="93" t="e">
        <f t="shared" ref="U8" ca="1" si="139">T8-U5+U6+U7-U11</f>
        <v>#N/A</v>
      </c>
      <c r="V8" s="93" t="e">
        <f t="shared" ref="V8" ca="1" si="140">U8-V5+V6+V7-V11</f>
        <v>#N/A</v>
      </c>
      <c r="W8" s="93" t="e">
        <f t="shared" ref="W8" ca="1" si="141">V8-W5+W6+W7-W11</f>
        <v>#N/A</v>
      </c>
      <c r="X8" s="93" t="e">
        <f t="shared" ref="X8" ca="1" si="142">W8-X5+X6+X7-X11</f>
        <v>#N/A</v>
      </c>
      <c r="Y8" s="93" t="e">
        <f t="shared" ref="Y8" ca="1" si="143">X8-Y5+Y6+Y7-Y11</f>
        <v>#N/A</v>
      </c>
      <c r="Z8" s="93" t="e">
        <f t="shared" ref="Z8" ca="1" si="144">Y8-Z5+Z6+Z7-Z11</f>
        <v>#N/A</v>
      </c>
      <c r="AA8" s="93" t="e">
        <f t="shared" ref="AA8" ca="1" si="145">Z8-AA5+AA6+AA7-AA11</f>
        <v>#N/A</v>
      </c>
      <c r="AB8" s="93" t="e">
        <f t="shared" ref="AB8" ca="1" si="146">AA8-AB5+AB6+AB7-AB11</f>
        <v>#N/A</v>
      </c>
      <c r="AC8" s="93" t="e">
        <f t="shared" ref="AC8" ca="1" si="147">AB8-AC5+AC6+AC7-AC11</f>
        <v>#N/A</v>
      </c>
      <c r="AD8" s="93" t="e">
        <f t="shared" ref="AD8" ca="1" si="148">AC8-AD5+AD6+AD7-AD11</f>
        <v>#N/A</v>
      </c>
      <c r="AE8" s="93" t="e">
        <f t="shared" ref="AE8" ca="1" si="149">AD8-AE5+AE6+AE7-AE11</f>
        <v>#N/A</v>
      </c>
      <c r="AF8" s="93" t="e">
        <f t="shared" ref="AF8" ca="1" si="150">AE8-AF5+AF6+AF7-AF11</f>
        <v>#N/A</v>
      </c>
      <c r="AG8" s="93" t="e">
        <f t="shared" ref="AG8" ca="1" si="151">AF8-AG5+AG6+AG7-AG11</f>
        <v>#N/A</v>
      </c>
      <c r="AH8" s="98" t="e">
        <f t="shared" ref="AH8" ca="1" si="152">AG8-AH5+AH6+AH7-AH11</f>
        <v>#N/A</v>
      </c>
      <c r="AI8" s="93" t="e">
        <f t="shared" ref="AI8" ca="1" si="153">AH8-AI5+AI6+AI7-AI11</f>
        <v>#N/A</v>
      </c>
      <c r="AJ8" s="93" t="e">
        <f t="shared" ref="AJ8" ca="1" si="154">AI8-AJ5+AJ6+AJ7-AJ11</f>
        <v>#N/A</v>
      </c>
      <c r="AK8" s="93" t="e">
        <f t="shared" ref="AK8" ca="1" si="155">AJ8-AK5+AK6+AK7-AK11</f>
        <v>#N/A</v>
      </c>
      <c r="AL8" s="93" t="e">
        <f t="shared" ref="AL8" ca="1" si="156">AK8-AL5+AL6+AL7-AL11</f>
        <v>#N/A</v>
      </c>
      <c r="AM8" s="93" t="e">
        <f t="shared" ref="AM8" ca="1" si="157">AL8-AM5+AM6+AM7-AM11</f>
        <v>#N/A</v>
      </c>
      <c r="AN8" s="93" t="e">
        <f t="shared" ref="AN8" ca="1" si="158">AM8-AN5+AN6+AN7-AN11</f>
        <v>#N/A</v>
      </c>
      <c r="AO8" s="93" t="e">
        <f t="shared" ref="AO8" ca="1" si="159">AN8-AO5+AO6+AO7-AO11</f>
        <v>#N/A</v>
      </c>
      <c r="AP8" s="93" t="e">
        <f t="shared" ref="AP8" ca="1" si="160">AO8-AP5+AP6+AP7-AP11</f>
        <v>#N/A</v>
      </c>
      <c r="AQ8" s="93" t="e">
        <f t="shared" ref="AQ8" ca="1" si="161">AP8-AQ5+AQ6+AQ7-AQ11</f>
        <v>#N/A</v>
      </c>
      <c r="AR8" s="93" t="e">
        <f t="shared" ref="AR8" ca="1" si="162">AQ8-AR5+AR6+AR7-AR11</f>
        <v>#N/A</v>
      </c>
      <c r="AS8" s="93" t="e">
        <f t="shared" ref="AS8" ca="1" si="163">AR8-AS5+AS6+AS7-AS11</f>
        <v>#N/A</v>
      </c>
      <c r="AT8" s="93" t="e">
        <f t="shared" ref="AT8" ca="1" si="164">AS8-AT5+AT6+AT7-AT11</f>
        <v>#N/A</v>
      </c>
      <c r="AU8" s="93" t="e">
        <f t="shared" ref="AU8" ca="1" si="165">AT8-AU5+AU6+AU7-AU11</f>
        <v>#N/A</v>
      </c>
      <c r="AV8" s="93" t="e">
        <f t="shared" ref="AV8" ca="1" si="166">AU8-AV5+AV6+AV7-AV11</f>
        <v>#N/A</v>
      </c>
      <c r="AW8" s="93" t="e">
        <f t="shared" ref="AW8" ca="1" si="167">AV8-AW5+AW6+AW7-AW11</f>
        <v>#N/A</v>
      </c>
      <c r="AX8" s="93" t="e">
        <f t="shared" ref="AX8" ca="1" si="168">AW8-AX5+AX6+AX7-AX11</f>
        <v>#N/A</v>
      </c>
      <c r="AY8" s="93" t="e">
        <f t="shared" ref="AY8" ca="1" si="169">AX8-AY5+AY6+AY7-AY11</f>
        <v>#N/A</v>
      </c>
      <c r="AZ8" s="93" t="e">
        <f t="shared" ref="AZ8" ca="1" si="170">AY8-AZ5+AZ6+AZ7-AZ11</f>
        <v>#N/A</v>
      </c>
      <c r="BA8" s="93" t="e">
        <f t="shared" ref="BA8" ca="1" si="171">AZ8-BA5+BA6+BA7-BA11</f>
        <v>#N/A</v>
      </c>
      <c r="BB8" s="93" t="e">
        <f t="shared" ref="BB8" ca="1" si="172">BA8-BB5+BB6+BB7-BB11</f>
        <v>#N/A</v>
      </c>
      <c r="BC8" s="94" t="e">
        <f t="shared" ref="BC8" ca="1" si="173">BB8-BC5+BC6+BC7-BC11</f>
        <v>#N/A</v>
      </c>
      <c r="BD8" s="98" t="e">
        <f t="shared" ref="BD8" ca="1" si="174">BC8-BD5+BD6+BD7-BD11</f>
        <v>#N/A</v>
      </c>
      <c r="BE8" s="93" t="e">
        <f t="shared" ref="BE8" ca="1" si="175">BD8-BE5+BE6+BE7-BE11</f>
        <v>#N/A</v>
      </c>
      <c r="BF8" s="93" t="e">
        <f t="shared" ref="BF8" ca="1" si="176">BE8-BF5+BF6+BF7-BF11</f>
        <v>#N/A</v>
      </c>
      <c r="BG8" s="93" t="e">
        <f t="shared" ref="BG8" ca="1" si="177">BF8-BG5+BG6+BG7-BG11</f>
        <v>#N/A</v>
      </c>
      <c r="BH8" s="93" t="e">
        <f t="shared" ref="BH8" ca="1" si="178">BG8-BH5+BH6+BH7-BH11</f>
        <v>#N/A</v>
      </c>
      <c r="BI8" s="93" t="e">
        <f t="shared" ref="BI8" ca="1" si="179">BH8-BI5+BI6+BI7-BI11</f>
        <v>#N/A</v>
      </c>
      <c r="BJ8" s="93" t="e">
        <f t="shared" ref="BJ8" ca="1" si="180">BI8-BJ5+BJ6+BJ7-BJ11</f>
        <v>#N/A</v>
      </c>
      <c r="BK8" s="93" t="e">
        <f t="shared" ref="BK8" ca="1" si="181">BJ8-BK5+BK6+BK7-BK11</f>
        <v>#N/A</v>
      </c>
      <c r="BL8" s="93" t="e">
        <f t="shared" ref="BL8" ca="1" si="182">BK8-BL5+BL6+BL7-BL11</f>
        <v>#N/A</v>
      </c>
      <c r="BM8" s="93" t="e">
        <f t="shared" ref="BM8" ca="1" si="183">BL8-BM5+BM6+BM7-BM11</f>
        <v>#N/A</v>
      </c>
      <c r="BN8" s="93" t="e">
        <f t="shared" ref="BN8" ca="1" si="184">BM8-BN5+BN6+BN7-BN11</f>
        <v>#N/A</v>
      </c>
      <c r="BO8" s="93" t="e">
        <f t="shared" ref="BO8" ca="1" si="185">BN8-BO5+BO6+BO7-BO11</f>
        <v>#N/A</v>
      </c>
      <c r="BP8" s="93" t="e">
        <f t="shared" ref="BP8" ca="1" si="186">BO8-BP5+BP6+BP7-BP11</f>
        <v>#N/A</v>
      </c>
      <c r="BQ8" s="93" t="e">
        <f t="shared" ref="BQ8" ca="1" si="187">BP8-BQ5+BQ6+BQ7-BQ11</f>
        <v>#N/A</v>
      </c>
      <c r="BR8" s="93" t="e">
        <f t="shared" ref="BR8" ca="1" si="188">BQ8-BR5+BR6+BR7-BR11</f>
        <v>#N/A</v>
      </c>
      <c r="BS8" s="93" t="e">
        <f t="shared" ref="BS8" ca="1" si="189">BR8-BS5+BS6+BS7-BS11</f>
        <v>#N/A</v>
      </c>
      <c r="BT8" s="93" t="e">
        <f t="shared" ref="BT8" ca="1" si="190">BS8-BT5+BT6+BT7-BT11</f>
        <v>#N/A</v>
      </c>
      <c r="BU8" s="93" t="e">
        <f t="shared" ref="BU8" ca="1" si="191">BT8-BU5+BU6+BU7-BU11</f>
        <v>#N/A</v>
      </c>
      <c r="BV8" s="93" t="e">
        <f t="shared" ref="BV8" ca="1" si="192">BU8-BV5+BV6+BV7-BV11</f>
        <v>#N/A</v>
      </c>
      <c r="BW8" s="93" t="e">
        <f t="shared" ref="BW8" ca="1" si="193">BV8-BW5+BW6+BW7-BW11</f>
        <v>#N/A</v>
      </c>
      <c r="BX8" s="93" t="e">
        <f t="shared" ref="BX8" ca="1" si="194">BW8-BX5+BX6+BX7-BX11</f>
        <v>#N/A</v>
      </c>
      <c r="BY8" s="94" t="e">
        <f t="shared" ref="BY8" ca="1" si="195">BX8-BY5+BY6+BY7-BY11</f>
        <v>#N/A</v>
      </c>
      <c r="BZ8" s="98" t="e">
        <f t="shared" ref="BZ8" ca="1" si="196">BY8-BZ5+BZ6+BZ7-BZ11</f>
        <v>#N/A</v>
      </c>
      <c r="CA8" s="93" t="e">
        <f t="shared" ref="CA8" ca="1" si="197">BZ8-CA5+CA6+CA7-CA11</f>
        <v>#N/A</v>
      </c>
      <c r="CB8" s="93" t="e">
        <f t="shared" ref="CB8" ca="1" si="198">CA8-CB5+CB6+CB7-CB11</f>
        <v>#N/A</v>
      </c>
      <c r="CC8" s="93" t="e">
        <f t="shared" ref="CC8" ca="1" si="199">CB8-CC5+CC6+CC7-CC11</f>
        <v>#N/A</v>
      </c>
      <c r="CD8" s="93" t="e">
        <f t="shared" ref="CD8" ca="1" si="200">CC8-CD5+CD6+CD7-CD11</f>
        <v>#N/A</v>
      </c>
      <c r="CE8" s="93" t="e">
        <f t="shared" ref="CE8" ca="1" si="201">CD8-CE5+CE6+CE7-CE11</f>
        <v>#N/A</v>
      </c>
      <c r="CF8" s="93" t="e">
        <f t="shared" ref="CF8" ca="1" si="202">CE8-CF5+CF6+CF7-CF11</f>
        <v>#N/A</v>
      </c>
      <c r="CG8" s="93" t="e">
        <f t="shared" ref="CG8" ca="1" si="203">CF8-CG5+CG6+CG7-CG11</f>
        <v>#N/A</v>
      </c>
      <c r="CH8" s="93" t="e">
        <f t="shared" ref="CH8" ca="1" si="204">CG8-CH5+CH6+CH7-CH11</f>
        <v>#N/A</v>
      </c>
      <c r="CI8" s="93" t="e">
        <f t="shared" ref="CI8" ca="1" si="205">CH8-CI5+CI6+CI7-CI11</f>
        <v>#N/A</v>
      </c>
      <c r="CJ8" s="93" t="e">
        <f t="shared" ref="CJ8" ca="1" si="206">CI8-CJ5+CJ6+CJ7-CJ11</f>
        <v>#N/A</v>
      </c>
      <c r="CK8" s="93" t="e">
        <f t="shared" ref="CK8" ca="1" si="207">CJ8-CK5+CK6+CK7-CK11</f>
        <v>#N/A</v>
      </c>
      <c r="CL8" s="93" t="e">
        <f t="shared" ref="CL8" ca="1" si="208">CK8-CL5+CL6+CL7-CL11</f>
        <v>#N/A</v>
      </c>
      <c r="CM8" s="93" t="e">
        <f t="shared" ref="CM8" ca="1" si="209">CL8-CM5+CM6+CM7-CM11</f>
        <v>#N/A</v>
      </c>
      <c r="CN8" s="93" t="e">
        <f t="shared" ref="CN8" ca="1" si="210">CM8-CN5+CN6+CN7-CN11</f>
        <v>#N/A</v>
      </c>
      <c r="CO8" s="93" t="e">
        <f t="shared" ref="CO8" ca="1" si="211">CN8-CO5+CO6+CO7-CO11</f>
        <v>#N/A</v>
      </c>
      <c r="CP8" s="93" t="e">
        <f t="shared" ref="CP8" ca="1" si="212">CO8-CP5+CP6+CP7-CP11</f>
        <v>#N/A</v>
      </c>
      <c r="CQ8" s="93" t="e">
        <f t="shared" ref="CQ8" ca="1" si="213">CP8-CQ5+CQ6+CQ7-CQ11</f>
        <v>#N/A</v>
      </c>
      <c r="CR8" s="93" t="e">
        <f t="shared" ref="CR8" ca="1" si="214">CQ8-CR5+CR6+CR7-CR11</f>
        <v>#N/A</v>
      </c>
      <c r="CS8" s="93" t="e">
        <f t="shared" ref="CS8" ca="1" si="215">CR8-CS5+CS6+CS7-CS11</f>
        <v>#N/A</v>
      </c>
      <c r="CT8" s="93" t="e">
        <f t="shared" ref="CT8" ca="1" si="216">CS8-CT5+CT6+CT7-CT11</f>
        <v>#N/A</v>
      </c>
      <c r="CU8" s="94" t="e">
        <f t="shared" ref="CU8" ca="1" si="217">CT8-CU5+CU6+CU7-CU11</f>
        <v>#N/A</v>
      </c>
      <c r="CV8" s="98" t="e">
        <f t="shared" ref="CV8" ca="1" si="218">CU8-CV5+CV6+CV7-CV11</f>
        <v>#N/A</v>
      </c>
      <c r="CW8" s="93" t="e">
        <f t="shared" ref="CW8" ca="1" si="219">CV8-CW5+CW6+CW7-CW11</f>
        <v>#N/A</v>
      </c>
      <c r="CX8" s="93" t="e">
        <f t="shared" ref="CX8" ca="1" si="220">CW8-CX5+CX6+CX7-CX11</f>
        <v>#N/A</v>
      </c>
      <c r="CY8" s="93" t="e">
        <f t="shared" ref="CY8" ca="1" si="221">CX8-CY5+CY6+CY7-CY11</f>
        <v>#N/A</v>
      </c>
      <c r="CZ8" s="93" t="e">
        <f t="shared" ref="CZ8" ca="1" si="222">CY8-CZ5+CZ6+CZ7-CZ11</f>
        <v>#N/A</v>
      </c>
      <c r="DA8" s="93" t="e">
        <f t="shared" ref="DA8" ca="1" si="223">CZ8-DA5+DA6+DA7-DA11</f>
        <v>#N/A</v>
      </c>
      <c r="DB8" s="93" t="e">
        <f t="shared" ref="DB8" ca="1" si="224">DA8-DB5+DB6+DB7-DB11</f>
        <v>#N/A</v>
      </c>
      <c r="DC8" s="93" t="e">
        <f t="shared" ref="DC8" ca="1" si="225">DB8-DC5+DC6+DC7-DC11</f>
        <v>#N/A</v>
      </c>
      <c r="DD8" s="93" t="e">
        <f t="shared" ref="DD8" ca="1" si="226">DC8-DD5+DD6+DD7-DD11</f>
        <v>#N/A</v>
      </c>
      <c r="DE8" s="93" t="e">
        <f t="shared" ref="DE8" ca="1" si="227">DD8-DE5+DE6+DE7-DE11</f>
        <v>#N/A</v>
      </c>
      <c r="DF8" s="93" t="e">
        <f t="shared" ref="DF8" ca="1" si="228">DE8-DF5+DF6+DF7-DF11</f>
        <v>#N/A</v>
      </c>
      <c r="DG8" s="93" t="e">
        <f t="shared" ref="DG8" ca="1" si="229">DF8-DG5+DG6+DG7-DG11</f>
        <v>#N/A</v>
      </c>
      <c r="DH8" s="93" t="e">
        <f t="shared" ref="DH8" ca="1" si="230">DG8-DH5+DH6+DH7-DH11</f>
        <v>#N/A</v>
      </c>
      <c r="DI8" s="93" t="e">
        <f t="shared" ref="DI8" ca="1" si="231">DH8-DI5+DI6+DI7-DI11</f>
        <v>#N/A</v>
      </c>
      <c r="DJ8" s="93" t="e">
        <f t="shared" ref="DJ8" ca="1" si="232">DI8-DJ5+DJ6+DJ7-DJ11</f>
        <v>#N/A</v>
      </c>
      <c r="DK8" s="93" t="e">
        <f t="shared" ref="DK8" ca="1" si="233">DJ8-DK5+DK6+DK7-DK11</f>
        <v>#N/A</v>
      </c>
      <c r="DL8" s="93" t="e">
        <f t="shared" ref="DL8" ca="1" si="234">DK8-DL5+DL6+DL7-DL11</f>
        <v>#N/A</v>
      </c>
      <c r="DM8" s="93" t="e">
        <f t="shared" ref="DM8" ca="1" si="235">DL8-DM5+DM6+DM7-DM11</f>
        <v>#N/A</v>
      </c>
      <c r="DN8" s="93" t="e">
        <f t="shared" ref="DN8" ca="1" si="236">DM8-DN5+DN6+DN7-DN11</f>
        <v>#N/A</v>
      </c>
      <c r="DO8" s="93" t="e">
        <f t="shared" ref="DO8" ca="1" si="237">DN8-DO5+DO6+DO7-DO11</f>
        <v>#N/A</v>
      </c>
      <c r="DP8" s="93" t="e">
        <f t="shared" ref="DP8" ca="1" si="238">DO8-DP5+DP6+DP7-DP11</f>
        <v>#N/A</v>
      </c>
      <c r="DQ8" s="94" t="e">
        <f t="shared" ref="DQ8" ca="1" si="239">DP8-DQ5+DQ6+DQ7-DQ11</f>
        <v>#N/A</v>
      </c>
      <c r="DR8" s="98" t="e">
        <f t="shared" ref="DR8" ca="1" si="240">DQ8-DR5+DR6+DR7-DR11</f>
        <v>#N/A</v>
      </c>
      <c r="DS8" s="93" t="e">
        <f t="shared" ref="DS8" ca="1" si="241">DR8-DS5+DS6+DS7-DS11</f>
        <v>#N/A</v>
      </c>
      <c r="DT8" s="93" t="e">
        <f t="shared" ref="DT8" ca="1" si="242">DS8-DT5+DT6+DT7-DT11</f>
        <v>#N/A</v>
      </c>
      <c r="DU8" s="93" t="e">
        <f t="shared" ref="DU8" ca="1" si="243">DT8-DU5+DU6+DU7-DU11</f>
        <v>#N/A</v>
      </c>
      <c r="DV8" s="93" t="e">
        <f t="shared" ref="DV8" ca="1" si="244">DU8-DV5+DV6+DV7-DV11</f>
        <v>#N/A</v>
      </c>
      <c r="DW8" s="93" t="e">
        <f t="shared" ref="DW8" ca="1" si="245">DV8-DW5+DW6+DW7-DW11</f>
        <v>#N/A</v>
      </c>
      <c r="DX8" s="93" t="e">
        <f t="shared" ref="DX8" ca="1" si="246">DW8-DX5+DX6+DX7-DX11</f>
        <v>#N/A</v>
      </c>
      <c r="DY8" s="93" t="e">
        <f t="shared" ref="DY8" ca="1" si="247">DX8-DY5+DY6+DY7-DY11</f>
        <v>#N/A</v>
      </c>
      <c r="DZ8" s="93" t="e">
        <f t="shared" ref="DZ8" ca="1" si="248">DY8-DZ5+DZ6+DZ7-DZ11</f>
        <v>#N/A</v>
      </c>
      <c r="EA8" s="93" t="e">
        <f t="shared" ref="EA8" ca="1" si="249">DZ8-EA5+EA6+EA7-EA11</f>
        <v>#N/A</v>
      </c>
      <c r="EB8" s="93" t="e">
        <f t="shared" ref="EB8" ca="1" si="250">EA8-EB5+EB6+EB7-EB11</f>
        <v>#N/A</v>
      </c>
      <c r="EC8" s="93" t="e">
        <f t="shared" ref="EC8" ca="1" si="251">EB8-EC5+EC6+EC7-EC11</f>
        <v>#N/A</v>
      </c>
      <c r="ED8" s="93" t="e">
        <f t="shared" ref="ED8" ca="1" si="252">EC8-ED5+ED6+ED7-ED11</f>
        <v>#N/A</v>
      </c>
      <c r="EE8" s="93" t="e">
        <f t="shared" ref="EE8" ca="1" si="253">ED8-EE5+EE6+EE7-EE11</f>
        <v>#N/A</v>
      </c>
      <c r="EF8" s="93" t="e">
        <f t="shared" ref="EF8" ca="1" si="254">EE8-EF5+EF6+EF7-EF11</f>
        <v>#N/A</v>
      </c>
      <c r="EG8" s="93" t="e">
        <f t="shared" ref="EG8" ca="1" si="255">EF8-EG5+EG6+EG7-EG11</f>
        <v>#N/A</v>
      </c>
      <c r="EH8" s="93" t="e">
        <f t="shared" ref="EH8" ca="1" si="256">EG8-EH5+EH6+EH7-EH11</f>
        <v>#N/A</v>
      </c>
      <c r="EI8" s="93" t="e">
        <f t="shared" ref="EI8" ca="1" si="257">EH8-EI5+EI6+EI7-EI11</f>
        <v>#N/A</v>
      </c>
      <c r="EJ8" s="93" t="e">
        <f t="shared" ref="EJ8" ca="1" si="258">EI8-EJ5+EJ6+EJ7-EJ11</f>
        <v>#N/A</v>
      </c>
      <c r="EK8" s="93" t="e">
        <f t="shared" ref="EK8" ca="1" si="259">EJ8-EK5+EK6+EK7-EK11</f>
        <v>#N/A</v>
      </c>
      <c r="EL8" s="93" t="e">
        <f t="shared" ref="EL8" ca="1" si="260">EK8-EL5+EL6+EL7-EL11</f>
        <v>#N/A</v>
      </c>
      <c r="EM8" s="94" t="e">
        <f t="shared" ref="EM8" ca="1" si="261">EL8-EM5+EM6+EM7-EM11</f>
        <v>#N/A</v>
      </c>
      <c r="EN8" s="98" t="e">
        <f t="shared" ref="EN8" ca="1" si="262">EM8-EN5+EN6+EN7-EN11</f>
        <v>#N/A</v>
      </c>
      <c r="EO8" s="93" t="e">
        <f t="shared" ref="EO8" ca="1" si="263">EN8-EO5+EO6+EO7-EO11</f>
        <v>#N/A</v>
      </c>
      <c r="EP8" s="93" t="e">
        <f t="shared" ref="EP8" ca="1" si="264">EO8-EP5+EP6+EP7-EP11</f>
        <v>#N/A</v>
      </c>
      <c r="EQ8" s="93" t="e">
        <f t="shared" ref="EQ8" ca="1" si="265">EP8-EQ5+EQ6+EQ7-EQ11</f>
        <v>#N/A</v>
      </c>
      <c r="ER8" s="93" t="e">
        <f t="shared" ref="ER8" ca="1" si="266">EQ8-ER5+ER6+ER7-ER11</f>
        <v>#N/A</v>
      </c>
      <c r="ES8" s="93" t="e">
        <f t="shared" ref="ES8" ca="1" si="267">ER8-ES5+ES6+ES7-ES11</f>
        <v>#N/A</v>
      </c>
      <c r="ET8" s="93" t="e">
        <f t="shared" ref="ET8" ca="1" si="268">ES8-ET5+ET6+ET7-ET11</f>
        <v>#N/A</v>
      </c>
      <c r="EU8" s="93" t="e">
        <f t="shared" ref="EU8" ca="1" si="269">ET8-EU5+EU6+EU7-EU11</f>
        <v>#N/A</v>
      </c>
      <c r="EV8" s="93" t="e">
        <f t="shared" ref="EV8" ca="1" si="270">EU8-EV5+EV6+EV7-EV11</f>
        <v>#N/A</v>
      </c>
      <c r="EW8" s="93" t="e">
        <f t="shared" ref="EW8" ca="1" si="271">EV8-EW5+EW6+EW7-EW11</f>
        <v>#N/A</v>
      </c>
      <c r="EX8" s="93" t="e">
        <f t="shared" ref="EX8" ca="1" si="272">EW8-EX5+EX6+EX7-EX11</f>
        <v>#N/A</v>
      </c>
      <c r="EY8" s="93" t="e">
        <f t="shared" ref="EY8" ca="1" si="273">EX8-EY5+EY6+EY7-EY11</f>
        <v>#N/A</v>
      </c>
      <c r="EZ8" s="93" t="e">
        <f t="shared" ref="EZ8" ca="1" si="274">EY8-EZ5+EZ6+EZ7-EZ11</f>
        <v>#N/A</v>
      </c>
      <c r="FA8" s="93" t="e">
        <f t="shared" ref="FA8" ca="1" si="275">EZ8-FA5+FA6+FA7-FA11</f>
        <v>#N/A</v>
      </c>
      <c r="FB8" s="93" t="e">
        <f t="shared" ref="FB8" ca="1" si="276">FA8-FB5+FB6+FB7-FB11</f>
        <v>#N/A</v>
      </c>
      <c r="FC8" s="93" t="e">
        <f t="shared" ref="FC8" ca="1" si="277">FB8-FC5+FC6+FC7-FC11</f>
        <v>#N/A</v>
      </c>
      <c r="FD8" s="93" t="e">
        <f t="shared" ref="FD8" ca="1" si="278">FC8-FD5+FD6+FD7-FD11</f>
        <v>#N/A</v>
      </c>
      <c r="FE8" s="93" t="e">
        <f t="shared" ref="FE8" ca="1" si="279">FD8-FE5+FE6+FE7-FE11</f>
        <v>#N/A</v>
      </c>
      <c r="FF8" s="93" t="e">
        <f t="shared" ref="FF8" ca="1" si="280">FE8-FF5+FF6+FF7-FF11</f>
        <v>#N/A</v>
      </c>
      <c r="FG8" s="93" t="e">
        <f t="shared" ref="FG8" ca="1" si="281">FF8-FG5+FG6+FG7-FG11</f>
        <v>#N/A</v>
      </c>
      <c r="FH8" s="93" t="e">
        <f t="shared" ref="FH8" ca="1" si="282">FG8-FH5+FH6+FH7-FH11</f>
        <v>#N/A</v>
      </c>
      <c r="FI8" s="94" t="e">
        <f t="shared" ref="FI8" ca="1" si="283">FH8-FI5+FI6+FI7-FI11</f>
        <v>#N/A</v>
      </c>
    </row>
    <row r="9" spans="1:165" x14ac:dyDescent="0.3">
      <c r="A9" s="85">
        <v>3</v>
      </c>
      <c r="B9" s="86" t="s">
        <v>34</v>
      </c>
      <c r="C9" s="87" t="s">
        <v>35</v>
      </c>
      <c r="D9" s="87" t="s">
        <v>36</v>
      </c>
      <c r="E9" s="87" t="s">
        <v>37</v>
      </c>
      <c r="F9" s="87" t="s">
        <v>38</v>
      </c>
      <c r="G9" s="87" t="s">
        <v>15</v>
      </c>
      <c r="H9" s="88"/>
      <c r="I9" s="89"/>
      <c r="J9" s="99"/>
      <c r="K9" s="91" t="s">
        <v>18</v>
      </c>
      <c r="L9" s="98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4"/>
      <c r="AH9" s="98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4"/>
      <c r="BD9" s="98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4"/>
      <c r="BZ9" s="98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4"/>
      <c r="CV9" s="98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93"/>
      <c r="DQ9" s="94"/>
      <c r="DR9" s="98"/>
      <c r="DS9" s="93"/>
      <c r="DT9" s="93"/>
      <c r="DU9" s="93"/>
      <c r="DV9" s="93"/>
      <c r="DW9" s="93"/>
      <c r="DX9" s="93"/>
      <c r="DY9" s="93"/>
      <c r="DZ9" s="93"/>
      <c r="EA9" s="93"/>
      <c r="EB9" s="93"/>
      <c r="EC9" s="93"/>
      <c r="ED9" s="93"/>
      <c r="EE9" s="93"/>
      <c r="EF9" s="93"/>
      <c r="EG9" s="93"/>
      <c r="EH9" s="93"/>
      <c r="EI9" s="93"/>
      <c r="EJ9" s="93"/>
      <c r="EK9" s="93"/>
      <c r="EL9" s="93"/>
      <c r="EM9" s="94"/>
      <c r="EN9" s="98"/>
      <c r="EO9" s="93"/>
      <c r="EP9" s="93"/>
      <c r="EQ9" s="93"/>
      <c r="ER9" s="93"/>
      <c r="ES9" s="93"/>
      <c r="ET9" s="93"/>
      <c r="EU9" s="93"/>
      <c r="EV9" s="93"/>
      <c r="EW9" s="93"/>
      <c r="EX9" s="93"/>
      <c r="EY9" s="93"/>
      <c r="EZ9" s="93"/>
      <c r="FA9" s="93"/>
      <c r="FB9" s="93"/>
      <c r="FC9" s="93"/>
      <c r="FD9" s="93"/>
      <c r="FE9" s="93"/>
      <c r="FF9" s="93"/>
      <c r="FG9" s="93"/>
      <c r="FH9" s="93"/>
      <c r="FI9" s="94"/>
    </row>
    <row r="10" spans="1:165" x14ac:dyDescent="0.3">
      <c r="A10" s="85">
        <v>3</v>
      </c>
      <c r="B10" s="86" t="s">
        <v>34</v>
      </c>
      <c r="C10" s="87" t="s">
        <v>35</v>
      </c>
      <c r="D10" s="87" t="s">
        <v>36</v>
      </c>
      <c r="E10" s="87" t="s">
        <v>37</v>
      </c>
      <c r="F10" s="87" t="s">
        <v>38</v>
      </c>
      <c r="G10" s="87" t="s">
        <v>16</v>
      </c>
      <c r="H10" s="88"/>
      <c r="I10" s="89"/>
      <c r="J10" s="90"/>
      <c r="K10" s="91" t="s">
        <v>19</v>
      </c>
      <c r="L10" s="98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4"/>
      <c r="AH10" s="98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4"/>
      <c r="BD10" s="98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4"/>
      <c r="BZ10" s="98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4"/>
      <c r="CV10" s="98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4"/>
      <c r="DR10" s="98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4"/>
      <c r="EN10" s="98"/>
      <c r="EO10" s="93"/>
      <c r="EP10" s="93"/>
      <c r="EQ10" s="93"/>
      <c r="ER10" s="93"/>
      <c r="ES10" s="93"/>
      <c r="ET10" s="93"/>
      <c r="EU10" s="93"/>
      <c r="EV10" s="93"/>
      <c r="EW10" s="93"/>
      <c r="EX10" s="93"/>
      <c r="EY10" s="93"/>
      <c r="EZ10" s="93"/>
      <c r="FA10" s="93"/>
      <c r="FB10" s="93"/>
      <c r="FC10" s="93"/>
      <c r="FD10" s="93"/>
      <c r="FE10" s="93"/>
      <c r="FF10" s="93"/>
      <c r="FG10" s="93"/>
      <c r="FH10" s="93"/>
      <c r="FI10" s="94"/>
    </row>
    <row r="11" spans="1:165" x14ac:dyDescent="0.3">
      <c r="A11" s="85">
        <v>3</v>
      </c>
      <c r="B11" s="86" t="s">
        <v>34</v>
      </c>
      <c r="C11" s="87" t="s">
        <v>35</v>
      </c>
      <c r="D11" s="87" t="s">
        <v>36</v>
      </c>
      <c r="E11" s="87" t="s">
        <v>37</v>
      </c>
      <c r="F11" s="87" t="s">
        <v>38</v>
      </c>
      <c r="G11" s="87" t="s">
        <v>25</v>
      </c>
      <c r="H11" s="88"/>
      <c r="I11" s="89"/>
      <c r="J11" s="90"/>
      <c r="K11" s="91" t="s">
        <v>20</v>
      </c>
      <c r="L11" s="100">
        <f ca="1">-IFERROR(GETPIVOTDATA("不良数量",#REF!,"日期格式调整",L$1,"零件序号运算",$A11),0)</f>
        <v>0</v>
      </c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4"/>
      <c r="AH11" s="100">
        <f ca="1">-IFERROR(GETPIVOTDATA("不良数量",#REF!,"日期格式调整",AH$1,"零件序号运算",$A11),0)</f>
        <v>0</v>
      </c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4"/>
      <c r="BD11" s="100">
        <f ca="1">-IFERROR(GETPIVOTDATA("不良数量",#REF!,"日期格式调整",BD$1,"零件序号运算",$A11),0)</f>
        <v>0</v>
      </c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4"/>
      <c r="BZ11" s="100">
        <f ca="1">-IFERROR(GETPIVOTDATA("不良数量",#REF!,"日期格式调整",BZ$1,"零件序号运算",$A11),0)</f>
        <v>0</v>
      </c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4"/>
      <c r="CV11" s="100">
        <f ca="1">-IFERROR(GETPIVOTDATA("不良数量",#REF!,"日期格式调整",CV$1,"零件序号运算",$A11),0)</f>
        <v>0</v>
      </c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4"/>
      <c r="DR11" s="100">
        <f ca="1">-IFERROR(GETPIVOTDATA("不良数量",#REF!,"日期格式调整",DR$1,"零件序号运算",$A11),0)</f>
        <v>0</v>
      </c>
      <c r="DS11" s="93"/>
      <c r="DT11" s="93"/>
      <c r="DU11" s="93"/>
      <c r="DV11" s="93"/>
      <c r="DW11" s="93"/>
      <c r="DX11" s="93"/>
      <c r="DY11" s="93"/>
      <c r="DZ11" s="93"/>
      <c r="EA11" s="93"/>
      <c r="EB11" s="93"/>
      <c r="EC11" s="93"/>
      <c r="ED11" s="93"/>
      <c r="EE11" s="93"/>
      <c r="EF11" s="93"/>
      <c r="EG11" s="93"/>
      <c r="EH11" s="93"/>
      <c r="EI11" s="93"/>
      <c r="EJ11" s="93"/>
      <c r="EK11" s="93"/>
      <c r="EL11" s="93"/>
      <c r="EM11" s="94"/>
      <c r="EN11" s="100">
        <f ca="1">-IFERROR(GETPIVOTDATA("不良数量",#REF!,"日期格式调整",EN$1,"零件序号运算",$A11),0)</f>
        <v>0</v>
      </c>
      <c r="EO11" s="93"/>
      <c r="EP11" s="93"/>
      <c r="EQ11" s="93"/>
      <c r="ER11" s="93"/>
      <c r="ES11" s="93"/>
      <c r="ET11" s="93"/>
      <c r="EU11" s="93"/>
      <c r="EV11" s="93"/>
      <c r="EW11" s="93"/>
      <c r="EX11" s="93"/>
      <c r="EY11" s="93"/>
      <c r="EZ11" s="93"/>
      <c r="FA11" s="93"/>
      <c r="FB11" s="93"/>
      <c r="FC11" s="93"/>
      <c r="FD11" s="93"/>
      <c r="FE11" s="93"/>
      <c r="FF11" s="93"/>
      <c r="FG11" s="93"/>
      <c r="FH11" s="93"/>
      <c r="FI11" s="94"/>
    </row>
    <row r="12" spans="1:165" x14ac:dyDescent="0.3">
      <c r="A12" s="85">
        <v>3</v>
      </c>
      <c r="B12" s="86" t="s">
        <v>34</v>
      </c>
      <c r="C12" s="87" t="s">
        <v>35</v>
      </c>
      <c r="D12" s="87" t="s">
        <v>36</v>
      </c>
      <c r="E12" s="87" t="s">
        <v>37</v>
      </c>
      <c r="F12" s="87" t="s">
        <v>38</v>
      </c>
      <c r="G12" s="87" t="s">
        <v>23</v>
      </c>
      <c r="H12" s="88"/>
      <c r="I12" s="89"/>
      <c r="J12" s="90"/>
      <c r="K12" s="91" t="s">
        <v>57</v>
      </c>
      <c r="L12" s="101" t="e">
        <f ca="1">OFFSET(#REF!,MATCH($A12,#REF!,0)-1,MATCH(L$1,#REF!,0)-1,1,1)</f>
        <v>#REF!</v>
      </c>
      <c r="M12" s="102" t="e">
        <f ca="1">L12+L$3</f>
        <v>#REF!</v>
      </c>
      <c r="N12" s="102" t="e">
        <f ca="1">M12+M$3</f>
        <v>#REF!</v>
      </c>
      <c r="O12" s="102" t="e">
        <f ca="1">N12+N$3</f>
        <v>#REF!</v>
      </c>
      <c r="P12" s="102" t="e">
        <f t="shared" ref="P12:CA12" ca="1" si="284">O12+O$3</f>
        <v>#REF!</v>
      </c>
      <c r="Q12" s="102" t="e">
        <f t="shared" ca="1" si="284"/>
        <v>#REF!</v>
      </c>
      <c r="R12" s="102" t="e">
        <f t="shared" ca="1" si="284"/>
        <v>#REF!</v>
      </c>
      <c r="S12" s="102" t="e">
        <f t="shared" ca="1" si="284"/>
        <v>#REF!</v>
      </c>
      <c r="T12" s="102" t="e">
        <f t="shared" ca="1" si="284"/>
        <v>#REF!</v>
      </c>
      <c r="U12" s="102" t="e">
        <f t="shared" ca="1" si="284"/>
        <v>#REF!</v>
      </c>
      <c r="V12" s="102" t="e">
        <f t="shared" ca="1" si="284"/>
        <v>#REF!</v>
      </c>
      <c r="W12" s="102" t="e">
        <f t="shared" ca="1" si="284"/>
        <v>#REF!</v>
      </c>
      <c r="X12" s="102" t="e">
        <f t="shared" ca="1" si="284"/>
        <v>#REF!</v>
      </c>
      <c r="Y12" s="102" t="e">
        <f t="shared" ca="1" si="284"/>
        <v>#REF!</v>
      </c>
      <c r="Z12" s="102" t="e">
        <f t="shared" ca="1" si="284"/>
        <v>#REF!</v>
      </c>
      <c r="AA12" s="102" t="e">
        <f t="shared" ca="1" si="284"/>
        <v>#REF!</v>
      </c>
      <c r="AB12" s="102" t="e">
        <f t="shared" ca="1" si="284"/>
        <v>#REF!</v>
      </c>
      <c r="AC12" s="102" t="e">
        <f t="shared" ca="1" si="284"/>
        <v>#REF!</v>
      </c>
      <c r="AD12" s="102" t="e">
        <f t="shared" ca="1" si="284"/>
        <v>#REF!</v>
      </c>
      <c r="AE12" s="102" t="e">
        <f t="shared" ca="1" si="284"/>
        <v>#REF!</v>
      </c>
      <c r="AF12" s="102" t="e">
        <f t="shared" ca="1" si="284"/>
        <v>#REF!</v>
      </c>
      <c r="AG12" s="102" t="e">
        <f t="shared" ca="1" si="284"/>
        <v>#REF!</v>
      </c>
      <c r="AH12" s="102" t="e">
        <f t="shared" ca="1" si="284"/>
        <v>#REF!</v>
      </c>
      <c r="AI12" s="102" t="e">
        <f t="shared" ca="1" si="284"/>
        <v>#REF!</v>
      </c>
      <c r="AJ12" s="102" t="e">
        <f t="shared" ca="1" si="284"/>
        <v>#REF!</v>
      </c>
      <c r="AK12" s="102" t="e">
        <f t="shared" ca="1" si="284"/>
        <v>#REF!</v>
      </c>
      <c r="AL12" s="102" t="e">
        <f t="shared" ca="1" si="284"/>
        <v>#REF!</v>
      </c>
      <c r="AM12" s="102" t="e">
        <f t="shared" ca="1" si="284"/>
        <v>#REF!</v>
      </c>
      <c r="AN12" s="102" t="e">
        <f t="shared" ca="1" si="284"/>
        <v>#REF!</v>
      </c>
      <c r="AO12" s="102" t="e">
        <f t="shared" ca="1" si="284"/>
        <v>#REF!</v>
      </c>
      <c r="AP12" s="102" t="e">
        <f t="shared" ca="1" si="284"/>
        <v>#REF!</v>
      </c>
      <c r="AQ12" s="102" t="e">
        <f t="shared" ca="1" si="284"/>
        <v>#REF!</v>
      </c>
      <c r="AR12" s="102" t="e">
        <f t="shared" ca="1" si="284"/>
        <v>#REF!</v>
      </c>
      <c r="AS12" s="102" t="e">
        <f t="shared" ca="1" si="284"/>
        <v>#REF!</v>
      </c>
      <c r="AT12" s="102" t="e">
        <f t="shared" ca="1" si="284"/>
        <v>#REF!</v>
      </c>
      <c r="AU12" s="102" t="e">
        <f t="shared" ca="1" si="284"/>
        <v>#REF!</v>
      </c>
      <c r="AV12" s="102" t="e">
        <f t="shared" ca="1" si="284"/>
        <v>#REF!</v>
      </c>
      <c r="AW12" s="102" t="e">
        <f t="shared" ca="1" si="284"/>
        <v>#REF!</v>
      </c>
      <c r="AX12" s="102" t="e">
        <f t="shared" ca="1" si="284"/>
        <v>#REF!</v>
      </c>
      <c r="AY12" s="102" t="e">
        <f t="shared" ca="1" si="284"/>
        <v>#REF!</v>
      </c>
      <c r="AZ12" s="102" t="e">
        <f t="shared" ca="1" si="284"/>
        <v>#REF!</v>
      </c>
      <c r="BA12" s="102" t="e">
        <f t="shared" ca="1" si="284"/>
        <v>#REF!</v>
      </c>
      <c r="BB12" s="102" t="e">
        <f t="shared" ca="1" si="284"/>
        <v>#REF!</v>
      </c>
      <c r="BC12" s="102" t="e">
        <f t="shared" ca="1" si="284"/>
        <v>#REF!</v>
      </c>
      <c r="BD12" s="102" t="e">
        <f t="shared" ca="1" si="284"/>
        <v>#REF!</v>
      </c>
      <c r="BE12" s="102" t="e">
        <f t="shared" ca="1" si="284"/>
        <v>#REF!</v>
      </c>
      <c r="BF12" s="102" t="e">
        <f t="shared" ca="1" si="284"/>
        <v>#REF!</v>
      </c>
      <c r="BG12" s="102" t="e">
        <f t="shared" ca="1" si="284"/>
        <v>#REF!</v>
      </c>
      <c r="BH12" s="102" t="e">
        <f t="shared" ca="1" si="284"/>
        <v>#REF!</v>
      </c>
      <c r="BI12" s="102" t="e">
        <f t="shared" ca="1" si="284"/>
        <v>#REF!</v>
      </c>
      <c r="BJ12" s="102" t="e">
        <f t="shared" ca="1" si="284"/>
        <v>#REF!</v>
      </c>
      <c r="BK12" s="102" t="e">
        <f t="shared" ca="1" si="284"/>
        <v>#REF!</v>
      </c>
      <c r="BL12" s="102" t="e">
        <f t="shared" ca="1" si="284"/>
        <v>#REF!</v>
      </c>
      <c r="BM12" s="102" t="e">
        <f t="shared" ca="1" si="284"/>
        <v>#REF!</v>
      </c>
      <c r="BN12" s="102" t="e">
        <f t="shared" ca="1" si="284"/>
        <v>#REF!</v>
      </c>
      <c r="BO12" s="102" t="e">
        <f t="shared" ca="1" si="284"/>
        <v>#REF!</v>
      </c>
      <c r="BP12" s="102" t="e">
        <f t="shared" ca="1" si="284"/>
        <v>#REF!</v>
      </c>
      <c r="BQ12" s="102" t="e">
        <f t="shared" ca="1" si="284"/>
        <v>#REF!</v>
      </c>
      <c r="BR12" s="102" t="e">
        <f t="shared" ca="1" si="284"/>
        <v>#REF!</v>
      </c>
      <c r="BS12" s="102" t="e">
        <f t="shared" ca="1" si="284"/>
        <v>#REF!</v>
      </c>
      <c r="BT12" s="102" t="e">
        <f t="shared" ca="1" si="284"/>
        <v>#REF!</v>
      </c>
      <c r="BU12" s="102" t="e">
        <f t="shared" ca="1" si="284"/>
        <v>#REF!</v>
      </c>
      <c r="BV12" s="102" t="e">
        <f t="shared" ca="1" si="284"/>
        <v>#REF!</v>
      </c>
      <c r="BW12" s="102" t="e">
        <f t="shared" ca="1" si="284"/>
        <v>#REF!</v>
      </c>
      <c r="BX12" s="102" t="e">
        <f t="shared" ca="1" si="284"/>
        <v>#REF!</v>
      </c>
      <c r="BY12" s="102" t="e">
        <f t="shared" ca="1" si="284"/>
        <v>#REF!</v>
      </c>
      <c r="BZ12" s="102" t="e">
        <f t="shared" ca="1" si="284"/>
        <v>#REF!</v>
      </c>
      <c r="CA12" s="102" t="e">
        <f t="shared" ca="1" si="284"/>
        <v>#REF!</v>
      </c>
      <c r="CB12" s="102" t="e">
        <f t="shared" ref="CB12:EM12" ca="1" si="285">CA12+CA$3</f>
        <v>#REF!</v>
      </c>
      <c r="CC12" s="102" t="e">
        <f t="shared" ca="1" si="285"/>
        <v>#REF!</v>
      </c>
      <c r="CD12" s="102" t="e">
        <f t="shared" ca="1" si="285"/>
        <v>#REF!</v>
      </c>
      <c r="CE12" s="102" t="e">
        <f t="shared" ca="1" si="285"/>
        <v>#REF!</v>
      </c>
      <c r="CF12" s="102" t="e">
        <f t="shared" ca="1" si="285"/>
        <v>#REF!</v>
      </c>
      <c r="CG12" s="102" t="e">
        <f t="shared" ca="1" si="285"/>
        <v>#REF!</v>
      </c>
      <c r="CH12" s="102" t="e">
        <f t="shared" ca="1" si="285"/>
        <v>#REF!</v>
      </c>
      <c r="CI12" s="102" t="e">
        <f t="shared" ca="1" si="285"/>
        <v>#REF!</v>
      </c>
      <c r="CJ12" s="102" t="e">
        <f t="shared" ca="1" si="285"/>
        <v>#REF!</v>
      </c>
      <c r="CK12" s="102" t="e">
        <f t="shared" ca="1" si="285"/>
        <v>#REF!</v>
      </c>
      <c r="CL12" s="102" t="e">
        <f t="shared" ca="1" si="285"/>
        <v>#REF!</v>
      </c>
      <c r="CM12" s="102" t="e">
        <f t="shared" ca="1" si="285"/>
        <v>#REF!</v>
      </c>
      <c r="CN12" s="102" t="e">
        <f t="shared" ca="1" si="285"/>
        <v>#REF!</v>
      </c>
      <c r="CO12" s="102" t="e">
        <f t="shared" ca="1" si="285"/>
        <v>#REF!</v>
      </c>
      <c r="CP12" s="102" t="e">
        <f t="shared" ca="1" si="285"/>
        <v>#REF!</v>
      </c>
      <c r="CQ12" s="102" t="e">
        <f t="shared" ca="1" si="285"/>
        <v>#REF!</v>
      </c>
      <c r="CR12" s="102" t="e">
        <f t="shared" ca="1" si="285"/>
        <v>#REF!</v>
      </c>
      <c r="CS12" s="102" t="e">
        <f t="shared" ca="1" si="285"/>
        <v>#REF!</v>
      </c>
      <c r="CT12" s="102" t="e">
        <f t="shared" ca="1" si="285"/>
        <v>#REF!</v>
      </c>
      <c r="CU12" s="102" t="e">
        <f t="shared" ca="1" si="285"/>
        <v>#REF!</v>
      </c>
      <c r="CV12" s="102" t="e">
        <f t="shared" ca="1" si="285"/>
        <v>#REF!</v>
      </c>
      <c r="CW12" s="102" t="e">
        <f t="shared" ca="1" si="285"/>
        <v>#REF!</v>
      </c>
      <c r="CX12" s="102" t="e">
        <f t="shared" ca="1" si="285"/>
        <v>#REF!</v>
      </c>
      <c r="CY12" s="102" t="e">
        <f t="shared" ca="1" si="285"/>
        <v>#REF!</v>
      </c>
      <c r="CZ12" s="102" t="e">
        <f t="shared" ca="1" si="285"/>
        <v>#REF!</v>
      </c>
      <c r="DA12" s="102" t="e">
        <f t="shared" ca="1" si="285"/>
        <v>#REF!</v>
      </c>
      <c r="DB12" s="102" t="e">
        <f t="shared" ca="1" si="285"/>
        <v>#REF!</v>
      </c>
      <c r="DC12" s="102" t="e">
        <f t="shared" ca="1" si="285"/>
        <v>#REF!</v>
      </c>
      <c r="DD12" s="102" t="e">
        <f t="shared" ca="1" si="285"/>
        <v>#REF!</v>
      </c>
      <c r="DE12" s="102" t="e">
        <f t="shared" ca="1" si="285"/>
        <v>#REF!</v>
      </c>
      <c r="DF12" s="102" t="e">
        <f t="shared" ca="1" si="285"/>
        <v>#REF!</v>
      </c>
      <c r="DG12" s="102" t="e">
        <f t="shared" ca="1" si="285"/>
        <v>#REF!</v>
      </c>
      <c r="DH12" s="102" t="e">
        <f t="shared" ca="1" si="285"/>
        <v>#REF!</v>
      </c>
      <c r="DI12" s="102" t="e">
        <f t="shared" ca="1" si="285"/>
        <v>#REF!</v>
      </c>
      <c r="DJ12" s="102" t="e">
        <f t="shared" ca="1" si="285"/>
        <v>#REF!</v>
      </c>
      <c r="DK12" s="102" t="e">
        <f t="shared" ca="1" si="285"/>
        <v>#REF!</v>
      </c>
      <c r="DL12" s="102" t="e">
        <f t="shared" ca="1" si="285"/>
        <v>#REF!</v>
      </c>
      <c r="DM12" s="102" t="e">
        <f t="shared" ca="1" si="285"/>
        <v>#REF!</v>
      </c>
      <c r="DN12" s="102" t="e">
        <f t="shared" ca="1" si="285"/>
        <v>#REF!</v>
      </c>
      <c r="DO12" s="102" t="e">
        <f t="shared" ca="1" si="285"/>
        <v>#REF!</v>
      </c>
      <c r="DP12" s="102" t="e">
        <f t="shared" ca="1" si="285"/>
        <v>#REF!</v>
      </c>
      <c r="DQ12" s="102" t="e">
        <f t="shared" ca="1" si="285"/>
        <v>#REF!</v>
      </c>
      <c r="DR12" s="102" t="e">
        <f t="shared" ca="1" si="285"/>
        <v>#REF!</v>
      </c>
      <c r="DS12" s="102" t="e">
        <f t="shared" ca="1" si="285"/>
        <v>#REF!</v>
      </c>
      <c r="DT12" s="102" t="e">
        <f t="shared" ca="1" si="285"/>
        <v>#REF!</v>
      </c>
      <c r="DU12" s="102" t="e">
        <f t="shared" ca="1" si="285"/>
        <v>#REF!</v>
      </c>
      <c r="DV12" s="102" t="e">
        <f t="shared" ca="1" si="285"/>
        <v>#REF!</v>
      </c>
      <c r="DW12" s="102" t="e">
        <f t="shared" ca="1" si="285"/>
        <v>#REF!</v>
      </c>
      <c r="DX12" s="102" t="e">
        <f t="shared" ca="1" si="285"/>
        <v>#REF!</v>
      </c>
      <c r="DY12" s="102" t="e">
        <f t="shared" ca="1" si="285"/>
        <v>#REF!</v>
      </c>
      <c r="DZ12" s="102" t="e">
        <f t="shared" ca="1" si="285"/>
        <v>#REF!</v>
      </c>
      <c r="EA12" s="102" t="e">
        <f t="shared" ca="1" si="285"/>
        <v>#REF!</v>
      </c>
      <c r="EB12" s="102" t="e">
        <f t="shared" ca="1" si="285"/>
        <v>#REF!</v>
      </c>
      <c r="EC12" s="102" t="e">
        <f t="shared" ca="1" si="285"/>
        <v>#REF!</v>
      </c>
      <c r="ED12" s="102" t="e">
        <f t="shared" ca="1" si="285"/>
        <v>#REF!</v>
      </c>
      <c r="EE12" s="102" t="e">
        <f t="shared" ca="1" si="285"/>
        <v>#REF!</v>
      </c>
      <c r="EF12" s="102" t="e">
        <f t="shared" ca="1" si="285"/>
        <v>#REF!</v>
      </c>
      <c r="EG12" s="102" t="e">
        <f t="shared" ca="1" si="285"/>
        <v>#REF!</v>
      </c>
      <c r="EH12" s="102" t="e">
        <f t="shared" ca="1" si="285"/>
        <v>#REF!</v>
      </c>
      <c r="EI12" s="102" t="e">
        <f t="shared" ca="1" si="285"/>
        <v>#REF!</v>
      </c>
      <c r="EJ12" s="102" t="e">
        <f t="shared" ca="1" si="285"/>
        <v>#REF!</v>
      </c>
      <c r="EK12" s="102" t="e">
        <f t="shared" ca="1" si="285"/>
        <v>#REF!</v>
      </c>
      <c r="EL12" s="102" t="e">
        <f t="shared" ca="1" si="285"/>
        <v>#REF!</v>
      </c>
      <c r="EM12" s="102" t="e">
        <f t="shared" ca="1" si="285"/>
        <v>#REF!</v>
      </c>
      <c r="EN12" s="102" t="e">
        <f t="shared" ref="EN12:FI12" ca="1" si="286">EM12+EM$3</f>
        <v>#REF!</v>
      </c>
      <c r="EO12" s="102" t="e">
        <f t="shared" ca="1" si="286"/>
        <v>#REF!</v>
      </c>
      <c r="EP12" s="102" t="e">
        <f t="shared" ca="1" si="286"/>
        <v>#REF!</v>
      </c>
      <c r="EQ12" s="102" t="e">
        <f t="shared" ca="1" si="286"/>
        <v>#REF!</v>
      </c>
      <c r="ER12" s="102" t="e">
        <f t="shared" ca="1" si="286"/>
        <v>#REF!</v>
      </c>
      <c r="ES12" s="102" t="e">
        <f t="shared" ca="1" si="286"/>
        <v>#REF!</v>
      </c>
      <c r="ET12" s="102" t="e">
        <f t="shared" ca="1" si="286"/>
        <v>#REF!</v>
      </c>
      <c r="EU12" s="102" t="e">
        <f t="shared" ca="1" si="286"/>
        <v>#REF!</v>
      </c>
      <c r="EV12" s="102" t="e">
        <f t="shared" ca="1" si="286"/>
        <v>#REF!</v>
      </c>
      <c r="EW12" s="102" t="e">
        <f t="shared" ca="1" si="286"/>
        <v>#REF!</v>
      </c>
      <c r="EX12" s="102" t="e">
        <f t="shared" ca="1" si="286"/>
        <v>#REF!</v>
      </c>
      <c r="EY12" s="102" t="e">
        <f t="shared" ca="1" si="286"/>
        <v>#REF!</v>
      </c>
      <c r="EZ12" s="102" t="e">
        <f t="shared" ca="1" si="286"/>
        <v>#REF!</v>
      </c>
      <c r="FA12" s="102" t="e">
        <f t="shared" ca="1" si="286"/>
        <v>#REF!</v>
      </c>
      <c r="FB12" s="102" t="e">
        <f t="shared" ca="1" si="286"/>
        <v>#REF!</v>
      </c>
      <c r="FC12" s="102" t="e">
        <f t="shared" ca="1" si="286"/>
        <v>#REF!</v>
      </c>
      <c r="FD12" s="102" t="e">
        <f t="shared" ca="1" si="286"/>
        <v>#REF!</v>
      </c>
      <c r="FE12" s="102" t="e">
        <f t="shared" ca="1" si="286"/>
        <v>#REF!</v>
      </c>
      <c r="FF12" s="102" t="e">
        <f t="shared" ca="1" si="286"/>
        <v>#REF!</v>
      </c>
      <c r="FG12" s="102" t="e">
        <f t="shared" ca="1" si="286"/>
        <v>#REF!</v>
      </c>
      <c r="FH12" s="102" t="e">
        <f t="shared" ca="1" si="286"/>
        <v>#REF!</v>
      </c>
      <c r="FI12" s="102" t="e">
        <f t="shared" ca="1" si="286"/>
        <v>#REF!</v>
      </c>
    </row>
    <row r="13" spans="1:165" ht="25.5" thickBot="1" x14ac:dyDescent="0.35">
      <c r="A13" s="103">
        <v>3</v>
      </c>
      <c r="B13" s="104" t="s">
        <v>34</v>
      </c>
      <c r="C13" s="87" t="s">
        <v>35</v>
      </c>
      <c r="D13" s="87" t="s">
        <v>36</v>
      </c>
      <c r="E13" s="87" t="s">
        <v>37</v>
      </c>
      <c r="F13" s="87" t="s">
        <v>38</v>
      </c>
      <c r="G13" s="105" t="s">
        <v>24</v>
      </c>
      <c r="H13" s="106"/>
      <c r="I13" s="107"/>
      <c r="J13" s="108"/>
      <c r="K13" s="109" t="s">
        <v>56</v>
      </c>
      <c r="L13" s="110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2"/>
      <c r="AH13" s="110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2"/>
      <c r="BD13" s="110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2"/>
      <c r="BZ13" s="110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2"/>
      <c r="CV13" s="110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2"/>
      <c r="DR13" s="110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2"/>
      <c r="EN13" s="110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2"/>
    </row>
    <row r="14" spans="1:165" x14ac:dyDescent="0.3">
      <c r="A14" s="73">
        <v>7</v>
      </c>
      <c r="B14" s="74" t="e">
        <f>VLOOKUP($A14,#REF!,2,0)</f>
        <v>#REF!</v>
      </c>
      <c r="C14" s="75" t="e">
        <f>VLOOKUP($A14,#REF!,3,0)</f>
        <v>#REF!</v>
      </c>
      <c r="D14" s="75" t="e">
        <f>VLOOKUP($A14,#REF!,4,0)</f>
        <v>#REF!</v>
      </c>
      <c r="E14" s="75" t="e">
        <f>VLOOKUP($A14,#REF!,5,0)</f>
        <v>#REF!</v>
      </c>
      <c r="F14" s="75" t="e">
        <f>VLOOKUP($A14,#REF!,6,0)</f>
        <v>#REF!</v>
      </c>
      <c r="G14" s="76" t="s">
        <v>11</v>
      </c>
      <c r="H14" s="77"/>
      <c r="I14" s="78" t="s">
        <v>22</v>
      </c>
      <c r="J14" s="79"/>
      <c r="K14" s="80" t="s">
        <v>8</v>
      </c>
      <c r="L14" s="81">
        <f ca="1">IFERROR(SUM(OFFSET(OFFSET(#REF!,3,MATCH($A14,#REF!,0)-1,1,1),L21,0,L$3,1)),0)</f>
        <v>0</v>
      </c>
      <c r="M14" s="82">
        <f ca="1">IFERROR(SUM(OFFSET(OFFSET(#REF!,3,MATCH($A14,#REF!,0)-1,1,1),M21,0,M$3,1)),0)</f>
        <v>0</v>
      </c>
      <c r="N14" s="82">
        <f ca="1">IFERROR(SUM(OFFSET(OFFSET(#REF!,3,MATCH($A14,#REF!,0)-1,1,1),N21,0,N$3,1)),0)</f>
        <v>0</v>
      </c>
      <c r="O14" s="82">
        <f ca="1">IFERROR(SUM(OFFSET(OFFSET(#REF!,3,MATCH($A14,#REF!,0)-1,1,1),O21,0,O$3,1)),0)</f>
        <v>0</v>
      </c>
      <c r="P14" s="82">
        <f ca="1">IFERROR(SUM(OFFSET(OFFSET(#REF!,3,MATCH($A14,#REF!,0)-1,1,1),P21,0,P$3,1)),0)</f>
        <v>0</v>
      </c>
      <c r="Q14" s="82">
        <f ca="1">IFERROR(SUM(OFFSET(OFFSET(#REF!,3,MATCH($A14,#REF!,0)-1,1,1),Q21,0,Q$3,1)),0)</f>
        <v>0</v>
      </c>
      <c r="R14" s="82">
        <f ca="1">IFERROR(SUM(OFFSET(OFFSET(#REF!,3,MATCH($A14,#REF!,0)-1,1,1),R21,0,R$3,1)),0)</f>
        <v>0</v>
      </c>
      <c r="S14" s="82">
        <f ca="1">IFERROR(SUM(OFFSET(OFFSET(#REF!,3,MATCH($A14,#REF!,0)-1,1,1),S21,0,S$3,1)),0)</f>
        <v>0</v>
      </c>
      <c r="T14" s="82">
        <f ca="1">IFERROR(SUM(OFFSET(OFFSET(#REF!,3,MATCH($A14,#REF!,0)-1,1,1),T21,0,T$3,1)),0)</f>
        <v>0</v>
      </c>
      <c r="U14" s="82">
        <f ca="1">IFERROR(SUM(OFFSET(OFFSET(#REF!,3,MATCH($A14,#REF!,0)-1,1,1),U21,0,U$3,1)),0)</f>
        <v>0</v>
      </c>
      <c r="V14" s="82">
        <f ca="1">IFERROR(SUM(OFFSET(OFFSET(#REF!,3,MATCH($A14,#REF!,0)-1,1,1),V21,0,V$3,1)),0)</f>
        <v>0</v>
      </c>
      <c r="W14" s="82">
        <f ca="1">IFERROR(SUM(OFFSET(OFFSET(#REF!,3,MATCH($A14,#REF!,0)-1,1,1),W21,0,W$3,1)),0)</f>
        <v>0</v>
      </c>
      <c r="X14" s="82">
        <f ca="1">IFERROR(SUM(OFFSET(OFFSET(#REF!,3,MATCH($A14,#REF!,0)-1,1,1),X21,0,X$3,1)),0)</f>
        <v>0</v>
      </c>
      <c r="Y14" s="82">
        <f ca="1">IFERROR(SUM(OFFSET(OFFSET(#REF!,3,MATCH($A14,#REF!,0)-1,1,1),Y21,0,Y$3,1)),0)</f>
        <v>0</v>
      </c>
      <c r="Z14" s="82">
        <f ca="1">IFERROR(SUM(OFFSET(OFFSET(#REF!,3,MATCH($A14,#REF!,0)-1,1,1),Z21,0,Z$3,1)),0)</f>
        <v>0</v>
      </c>
      <c r="AA14" s="82">
        <f ca="1">IFERROR(SUM(OFFSET(OFFSET(#REF!,3,MATCH($A14,#REF!,0)-1,1,1),AA21,0,AA$3,1)),0)</f>
        <v>0</v>
      </c>
      <c r="AB14" s="82">
        <f ca="1">IFERROR(SUM(OFFSET(OFFSET(#REF!,3,MATCH($A14,#REF!,0)-1,1,1),AB21,0,AB$3,1)),0)</f>
        <v>0</v>
      </c>
      <c r="AC14" s="82">
        <f ca="1">IFERROR(SUM(OFFSET(OFFSET(#REF!,3,MATCH($A14,#REF!,0)-1,1,1),AC21,0,AC$3,1)),0)</f>
        <v>0</v>
      </c>
      <c r="AD14" s="82">
        <f ca="1">IFERROR(SUM(OFFSET(OFFSET(#REF!,3,MATCH($A14,#REF!,0)-1,1,1),AD21,0,AD$3,1)),0)</f>
        <v>0</v>
      </c>
      <c r="AE14" s="82">
        <f ca="1">IFERROR(SUM(OFFSET(OFFSET(#REF!,3,MATCH($A14,#REF!,0)-1,1,1),AE21,0,AE$3,1)),0)</f>
        <v>0</v>
      </c>
      <c r="AF14" s="82">
        <f ca="1">IFERROR(SUM(OFFSET(OFFSET(#REF!,3,MATCH($A14,#REF!,0)-1,1,1),AF21,0,AF$3,1)),0)</f>
        <v>0</v>
      </c>
      <c r="AG14" s="83">
        <f ca="1">IFERROR(SUM(OFFSET(OFFSET(#REF!,3,MATCH($A14,#REF!,0)-1,1,1),AG21,0,AG$3,1)),0)</f>
        <v>0</v>
      </c>
      <c r="AH14" s="81">
        <f ca="1">IFERROR(SUM(OFFSET(OFFSET(#REF!,3,MATCH($A14,#REF!,0)-1,1,1),AH21,0,AH$3,1)),0)</f>
        <v>0</v>
      </c>
      <c r="AI14" s="82">
        <f ca="1">IFERROR(SUM(OFFSET(OFFSET(#REF!,3,MATCH($A14,#REF!,0)-1,1,1),AI21,0,AI$3,1)),0)</f>
        <v>0</v>
      </c>
      <c r="AJ14" s="82">
        <f ca="1">IFERROR(SUM(OFFSET(OFFSET(#REF!,3,MATCH($A14,#REF!,0)-1,1,1),AJ21,0,AJ$3,1)),0)</f>
        <v>0</v>
      </c>
      <c r="AK14" s="82">
        <f ca="1">IFERROR(SUM(OFFSET(OFFSET(#REF!,3,MATCH($A14,#REF!,0)-1,1,1),AK21,0,AK$3,1)),0)</f>
        <v>0</v>
      </c>
      <c r="AL14" s="82">
        <f ca="1">IFERROR(SUM(OFFSET(OFFSET(#REF!,3,MATCH($A14,#REF!,0)-1,1,1),AL21,0,AL$3,1)),0)</f>
        <v>0</v>
      </c>
      <c r="AM14" s="82">
        <f ca="1">IFERROR(SUM(OFFSET(OFFSET(#REF!,3,MATCH($A14,#REF!,0)-1,1,1),AM21,0,AM$3,1)),0)</f>
        <v>0</v>
      </c>
      <c r="AN14" s="82">
        <f ca="1">IFERROR(SUM(OFFSET(OFFSET(#REF!,3,MATCH($A14,#REF!,0)-1,1,1),AN21,0,AN$3,1)),0)</f>
        <v>0</v>
      </c>
      <c r="AO14" s="82">
        <f ca="1">IFERROR(SUM(OFFSET(OFFSET(#REF!,3,MATCH($A14,#REF!,0)-1,1,1),AO21,0,AO$3,1)),0)</f>
        <v>0</v>
      </c>
      <c r="AP14" s="82">
        <f ca="1">IFERROR(SUM(OFFSET(OFFSET(#REF!,3,MATCH($A14,#REF!,0)-1,1,1),AP21,0,AP$3,1)),0)</f>
        <v>0</v>
      </c>
      <c r="AQ14" s="82">
        <f ca="1">IFERROR(SUM(OFFSET(OFFSET(#REF!,3,MATCH($A14,#REF!,0)-1,1,1),AQ21,0,AQ$3,1)),0)</f>
        <v>0</v>
      </c>
      <c r="AR14" s="82">
        <f ca="1">IFERROR(SUM(OFFSET(OFFSET(#REF!,3,MATCH($A14,#REF!,0)-1,1,1),AR21,0,AR$3,1)),0)</f>
        <v>0</v>
      </c>
      <c r="AS14" s="82">
        <f ca="1">IFERROR(SUM(OFFSET(OFFSET(#REF!,3,MATCH($A14,#REF!,0)-1,1,1),AS21,0,AS$3,1)),0)</f>
        <v>0</v>
      </c>
      <c r="AT14" s="82">
        <f ca="1">IFERROR(SUM(OFFSET(OFFSET(#REF!,3,MATCH($A14,#REF!,0)-1,1,1),AT21,0,AT$3,1)),0)</f>
        <v>0</v>
      </c>
      <c r="AU14" s="82">
        <f ca="1">IFERROR(SUM(OFFSET(OFFSET(#REF!,3,MATCH($A14,#REF!,0)-1,1,1),AU21,0,AU$3,1)),0)</f>
        <v>0</v>
      </c>
      <c r="AV14" s="82">
        <f ca="1">IFERROR(SUM(OFFSET(OFFSET(#REF!,3,MATCH($A14,#REF!,0)-1,1,1),AV21,0,AV$3,1)),0)</f>
        <v>0</v>
      </c>
      <c r="AW14" s="82">
        <f ca="1">IFERROR(SUM(OFFSET(OFFSET(#REF!,3,MATCH($A14,#REF!,0)-1,1,1),AW21,0,AW$3,1)),0)</f>
        <v>0</v>
      </c>
      <c r="AX14" s="82">
        <f ca="1">IFERROR(SUM(OFFSET(OFFSET(#REF!,3,MATCH($A14,#REF!,0)-1,1,1),AX21,0,AX$3,1)),0)</f>
        <v>0</v>
      </c>
      <c r="AY14" s="82">
        <f ca="1">IFERROR(SUM(OFFSET(OFFSET(#REF!,3,MATCH($A14,#REF!,0)-1,1,1),AY21,0,AY$3,1)),0)</f>
        <v>0</v>
      </c>
      <c r="AZ14" s="82">
        <f ca="1">IFERROR(SUM(OFFSET(OFFSET(#REF!,3,MATCH($A14,#REF!,0)-1,1,1),AZ21,0,AZ$3,1)),0)</f>
        <v>0</v>
      </c>
      <c r="BA14" s="82">
        <f ca="1">IFERROR(SUM(OFFSET(OFFSET(#REF!,3,MATCH($A14,#REF!,0)-1,1,1),BA21,0,BA$3,1)),0)</f>
        <v>0</v>
      </c>
      <c r="BB14" s="82">
        <f ca="1">IFERROR(SUM(OFFSET(OFFSET(#REF!,3,MATCH($A14,#REF!,0)-1,1,1),BB21,0,BB$3,1)),0)</f>
        <v>0</v>
      </c>
      <c r="BC14" s="83">
        <f ca="1">IFERROR(SUM(OFFSET(OFFSET(#REF!,3,MATCH($A14,#REF!,0)-1,1,1),BC21,0,BC$3,1)),0)</f>
        <v>0</v>
      </c>
      <c r="BD14" s="81">
        <f ca="1">IFERROR(SUM(OFFSET(OFFSET(#REF!,3,MATCH($A14,#REF!,0)-1,1,1),BD21,0,BD$3,1)),0)</f>
        <v>0</v>
      </c>
      <c r="BE14" s="82">
        <f ca="1">IFERROR(SUM(OFFSET(OFFSET(#REF!,3,MATCH($A14,#REF!,0)-1,1,1),BE21,0,BE$3,1)),0)</f>
        <v>0</v>
      </c>
      <c r="BF14" s="82">
        <f ca="1">IFERROR(SUM(OFFSET(OFFSET(#REF!,3,MATCH($A14,#REF!,0)-1,1,1),BF21,0,BF$3,1)),0)</f>
        <v>0</v>
      </c>
      <c r="BG14" s="82">
        <f ca="1">IFERROR(SUM(OFFSET(OFFSET(#REF!,3,MATCH($A14,#REF!,0)-1,1,1),BG21,0,BG$3,1)),0)</f>
        <v>0</v>
      </c>
      <c r="BH14" s="82">
        <f ca="1">IFERROR(SUM(OFFSET(OFFSET(#REF!,3,MATCH($A14,#REF!,0)-1,1,1),BH21,0,BH$3,1)),0)</f>
        <v>0</v>
      </c>
      <c r="BI14" s="82">
        <f ca="1">IFERROR(SUM(OFFSET(OFFSET(#REF!,3,MATCH($A14,#REF!,0)-1,1,1),BI21,0,BI$3,1)),0)</f>
        <v>0</v>
      </c>
      <c r="BJ14" s="82">
        <f ca="1">IFERROR(SUM(OFFSET(OFFSET(#REF!,3,MATCH($A14,#REF!,0)-1,1,1),BJ21,0,BJ$3,1)),0)</f>
        <v>0</v>
      </c>
      <c r="BK14" s="82">
        <f ca="1">IFERROR(SUM(OFFSET(OFFSET(#REF!,3,MATCH($A14,#REF!,0)-1,1,1),BK21,0,BK$3,1)),0)</f>
        <v>0</v>
      </c>
      <c r="BL14" s="82">
        <f ca="1">IFERROR(SUM(OFFSET(OFFSET(#REF!,3,MATCH($A14,#REF!,0)-1,1,1),BL21,0,BL$3,1)),0)</f>
        <v>0</v>
      </c>
      <c r="BM14" s="82">
        <f ca="1">IFERROR(SUM(OFFSET(OFFSET(#REF!,3,MATCH($A14,#REF!,0)-1,1,1),BM21,0,BM$3,1)),0)</f>
        <v>0</v>
      </c>
      <c r="BN14" s="82">
        <f ca="1">IFERROR(SUM(OFFSET(OFFSET(#REF!,3,MATCH($A14,#REF!,0)-1,1,1),BN21,0,BN$3,1)),0)</f>
        <v>0</v>
      </c>
      <c r="BO14" s="82">
        <f ca="1">IFERROR(SUM(OFFSET(OFFSET(#REF!,3,MATCH($A14,#REF!,0)-1,1,1),BO21,0,BO$3,1)),0)</f>
        <v>0</v>
      </c>
      <c r="BP14" s="82">
        <f ca="1">IFERROR(SUM(OFFSET(OFFSET(#REF!,3,MATCH($A14,#REF!,0)-1,1,1),BP21,0,BP$3,1)),0)</f>
        <v>0</v>
      </c>
      <c r="BQ14" s="82">
        <f ca="1">IFERROR(SUM(OFFSET(OFFSET(#REF!,3,MATCH($A14,#REF!,0)-1,1,1),BQ21,0,BQ$3,1)),0)</f>
        <v>0</v>
      </c>
      <c r="BR14" s="82">
        <f ca="1">IFERROR(SUM(OFFSET(OFFSET(#REF!,3,MATCH($A14,#REF!,0)-1,1,1),BR21,0,BR$3,1)),0)</f>
        <v>0</v>
      </c>
      <c r="BS14" s="82">
        <f ca="1">IFERROR(SUM(OFFSET(OFFSET(#REF!,3,MATCH($A14,#REF!,0)-1,1,1),BS21,0,BS$3,1)),0)</f>
        <v>0</v>
      </c>
      <c r="BT14" s="82">
        <f ca="1">IFERROR(SUM(OFFSET(OFFSET(#REF!,3,MATCH($A14,#REF!,0)-1,1,1),BT21,0,BT$3,1)),0)</f>
        <v>0</v>
      </c>
      <c r="BU14" s="82">
        <f ca="1">IFERROR(SUM(OFFSET(OFFSET(#REF!,3,MATCH($A14,#REF!,0)-1,1,1),BU21,0,BU$3,1)),0)</f>
        <v>0</v>
      </c>
      <c r="BV14" s="82">
        <f ca="1">IFERROR(SUM(OFFSET(OFFSET(#REF!,3,MATCH($A14,#REF!,0)-1,1,1),BV21,0,BV$3,1)),0)</f>
        <v>0</v>
      </c>
      <c r="BW14" s="82">
        <f ca="1">IFERROR(SUM(OFFSET(OFFSET(#REF!,3,MATCH($A14,#REF!,0)-1,1,1),BW21,0,BW$3,1)),0)</f>
        <v>0</v>
      </c>
      <c r="BX14" s="82">
        <f ca="1">IFERROR(SUM(OFFSET(OFFSET(#REF!,3,MATCH($A14,#REF!,0)-1,1,1),BX21,0,BX$3,1)),0)</f>
        <v>0</v>
      </c>
      <c r="BY14" s="83">
        <f ca="1">IFERROR(SUM(OFFSET(OFFSET(#REF!,3,MATCH($A14,#REF!,0)-1,1,1),BY21,0,BY$3,1)),0)</f>
        <v>0</v>
      </c>
      <c r="BZ14" s="81">
        <f ca="1">IFERROR(SUM(OFFSET(OFFSET(#REF!,3,MATCH($A14,#REF!,0)-1,1,1),BZ21,0,BZ$3,1)),0)</f>
        <v>0</v>
      </c>
      <c r="CA14" s="82">
        <f ca="1">IFERROR(SUM(OFFSET(OFFSET(#REF!,3,MATCH($A14,#REF!,0)-1,1,1),CA21,0,CA$3,1)),0)</f>
        <v>0</v>
      </c>
      <c r="CB14" s="82">
        <f ca="1">IFERROR(SUM(OFFSET(OFFSET(#REF!,3,MATCH($A14,#REF!,0)-1,1,1),CB21,0,CB$3,1)),0)</f>
        <v>0</v>
      </c>
      <c r="CC14" s="82">
        <f ca="1">IFERROR(SUM(OFFSET(OFFSET(#REF!,3,MATCH($A14,#REF!,0)-1,1,1),CC21,0,CC$3,1)),0)</f>
        <v>0</v>
      </c>
      <c r="CD14" s="82">
        <f ca="1">IFERROR(SUM(OFFSET(OFFSET(#REF!,3,MATCH($A14,#REF!,0)-1,1,1),CD21,0,CD$3,1)),0)</f>
        <v>0</v>
      </c>
      <c r="CE14" s="82">
        <f ca="1">IFERROR(SUM(OFFSET(OFFSET(#REF!,3,MATCH($A14,#REF!,0)-1,1,1),CE21,0,CE$3,1)),0)</f>
        <v>0</v>
      </c>
      <c r="CF14" s="82">
        <f ca="1">IFERROR(SUM(OFFSET(OFFSET(#REF!,3,MATCH($A14,#REF!,0)-1,1,1),CF21,0,CF$3,1)),0)</f>
        <v>0</v>
      </c>
      <c r="CG14" s="82">
        <f ca="1">IFERROR(SUM(OFFSET(OFFSET(#REF!,3,MATCH($A14,#REF!,0)-1,1,1),CG21,0,CG$3,1)),0)</f>
        <v>0</v>
      </c>
      <c r="CH14" s="82">
        <f ca="1">IFERROR(SUM(OFFSET(OFFSET(#REF!,3,MATCH($A14,#REF!,0)-1,1,1),CH21,0,CH$3,1)),0)</f>
        <v>0</v>
      </c>
      <c r="CI14" s="82">
        <f ca="1">IFERROR(SUM(OFFSET(OFFSET(#REF!,3,MATCH($A14,#REF!,0)-1,1,1),CI21,0,CI$3,1)),0)</f>
        <v>0</v>
      </c>
      <c r="CJ14" s="82">
        <f ca="1">IFERROR(SUM(OFFSET(OFFSET(#REF!,3,MATCH($A14,#REF!,0)-1,1,1),CJ21,0,CJ$3,1)),0)</f>
        <v>0</v>
      </c>
      <c r="CK14" s="82">
        <f ca="1">IFERROR(SUM(OFFSET(OFFSET(#REF!,3,MATCH($A14,#REF!,0)-1,1,1),CK21,0,CK$3,1)),0)</f>
        <v>0</v>
      </c>
      <c r="CL14" s="82">
        <f ca="1">IFERROR(SUM(OFFSET(OFFSET(#REF!,3,MATCH($A14,#REF!,0)-1,1,1),CL21,0,CL$3,1)),0)</f>
        <v>0</v>
      </c>
      <c r="CM14" s="82">
        <f ca="1">IFERROR(SUM(OFFSET(OFFSET(#REF!,3,MATCH($A14,#REF!,0)-1,1,1),CM21,0,CM$3,1)),0)</f>
        <v>0</v>
      </c>
      <c r="CN14" s="82">
        <f ca="1">IFERROR(SUM(OFFSET(OFFSET(#REF!,3,MATCH($A14,#REF!,0)-1,1,1),CN21,0,CN$3,1)),0)</f>
        <v>0</v>
      </c>
      <c r="CO14" s="82">
        <f ca="1">IFERROR(SUM(OFFSET(OFFSET(#REF!,3,MATCH($A14,#REF!,0)-1,1,1),CO21,0,CO$3,1)),0)</f>
        <v>0</v>
      </c>
      <c r="CP14" s="82">
        <f ca="1">IFERROR(SUM(OFFSET(OFFSET(#REF!,3,MATCH($A14,#REF!,0)-1,1,1),CP21,0,CP$3,1)),0)</f>
        <v>0</v>
      </c>
      <c r="CQ14" s="82">
        <f ca="1">IFERROR(SUM(OFFSET(OFFSET(#REF!,3,MATCH($A14,#REF!,0)-1,1,1),CQ21,0,CQ$3,1)),0)</f>
        <v>0</v>
      </c>
      <c r="CR14" s="82">
        <f ca="1">IFERROR(SUM(OFFSET(OFFSET(#REF!,3,MATCH($A14,#REF!,0)-1,1,1),CR21,0,CR$3,1)),0)</f>
        <v>0</v>
      </c>
      <c r="CS14" s="82">
        <f ca="1">IFERROR(SUM(OFFSET(OFFSET(#REF!,3,MATCH($A14,#REF!,0)-1,1,1),CS21,0,CS$3,1)),0)</f>
        <v>0</v>
      </c>
      <c r="CT14" s="82">
        <f ca="1">IFERROR(SUM(OFFSET(OFFSET(#REF!,3,MATCH($A14,#REF!,0)-1,1,1),CT21,0,CT$3,1)),0)</f>
        <v>0</v>
      </c>
      <c r="CU14" s="83">
        <f ca="1">IFERROR(SUM(OFFSET(OFFSET(#REF!,3,MATCH($A14,#REF!,0)-1,1,1),CU21,0,CU$3,1)),0)</f>
        <v>0</v>
      </c>
      <c r="CV14" s="81">
        <f ca="1">IFERROR(SUM(OFFSET(OFFSET(#REF!,3,MATCH($A14,#REF!,0)-1,1,1),CV21,0,CV$3,1)),0)</f>
        <v>0</v>
      </c>
      <c r="CW14" s="82">
        <f ca="1">IFERROR(SUM(OFFSET(OFFSET(#REF!,3,MATCH($A14,#REF!,0)-1,1,1),CW21,0,CW$3,1)),0)</f>
        <v>0</v>
      </c>
      <c r="CX14" s="82">
        <f ca="1">IFERROR(SUM(OFFSET(OFFSET(#REF!,3,MATCH($A14,#REF!,0)-1,1,1),CX21,0,CX$3,1)),0)</f>
        <v>0</v>
      </c>
      <c r="CY14" s="82">
        <f ca="1">IFERROR(SUM(OFFSET(OFFSET(#REF!,3,MATCH($A14,#REF!,0)-1,1,1),CY21,0,CY$3,1)),0)</f>
        <v>0</v>
      </c>
      <c r="CZ14" s="82">
        <f ca="1">IFERROR(SUM(OFFSET(OFFSET(#REF!,3,MATCH($A14,#REF!,0)-1,1,1),CZ21,0,CZ$3,1)),0)</f>
        <v>0</v>
      </c>
      <c r="DA14" s="82">
        <f ca="1">IFERROR(SUM(OFFSET(OFFSET(#REF!,3,MATCH($A14,#REF!,0)-1,1,1),DA21,0,DA$3,1)),0)</f>
        <v>0</v>
      </c>
      <c r="DB14" s="82">
        <f ca="1">IFERROR(SUM(OFFSET(OFFSET(#REF!,3,MATCH($A14,#REF!,0)-1,1,1),DB21,0,DB$3,1)),0)</f>
        <v>0</v>
      </c>
      <c r="DC14" s="82">
        <f ca="1">IFERROR(SUM(OFFSET(OFFSET(#REF!,3,MATCH($A14,#REF!,0)-1,1,1),DC21,0,DC$3,1)),0)</f>
        <v>0</v>
      </c>
      <c r="DD14" s="82">
        <f ca="1">IFERROR(SUM(OFFSET(OFFSET(#REF!,3,MATCH($A14,#REF!,0)-1,1,1),DD21,0,DD$3,1)),0)</f>
        <v>0</v>
      </c>
      <c r="DE14" s="82">
        <f ca="1">IFERROR(SUM(OFFSET(OFFSET(#REF!,3,MATCH($A14,#REF!,0)-1,1,1),DE21,0,DE$3,1)),0)</f>
        <v>0</v>
      </c>
      <c r="DF14" s="82">
        <f ca="1">IFERROR(SUM(OFFSET(OFFSET(#REF!,3,MATCH($A14,#REF!,0)-1,1,1),DF21,0,DF$3,1)),0)</f>
        <v>0</v>
      </c>
      <c r="DG14" s="82">
        <f ca="1">IFERROR(SUM(OFFSET(OFFSET(#REF!,3,MATCH($A14,#REF!,0)-1,1,1),DG21,0,DG$3,1)),0)</f>
        <v>0</v>
      </c>
      <c r="DH14" s="82">
        <f ca="1">IFERROR(SUM(OFFSET(OFFSET(#REF!,3,MATCH($A14,#REF!,0)-1,1,1),DH21,0,DH$3,1)),0)</f>
        <v>0</v>
      </c>
      <c r="DI14" s="82">
        <f ca="1">IFERROR(SUM(OFFSET(OFFSET(#REF!,3,MATCH($A14,#REF!,0)-1,1,1),DI21,0,DI$3,1)),0)</f>
        <v>0</v>
      </c>
      <c r="DJ14" s="82">
        <f ca="1">IFERROR(SUM(OFFSET(OFFSET(#REF!,3,MATCH($A14,#REF!,0)-1,1,1),DJ21,0,DJ$3,1)),0)</f>
        <v>0</v>
      </c>
      <c r="DK14" s="82">
        <f ca="1">IFERROR(SUM(OFFSET(OFFSET(#REF!,3,MATCH($A14,#REF!,0)-1,1,1),DK21,0,DK$3,1)),0)</f>
        <v>0</v>
      </c>
      <c r="DL14" s="82">
        <f ca="1">IFERROR(SUM(OFFSET(OFFSET(#REF!,3,MATCH($A14,#REF!,0)-1,1,1),DL21,0,DL$3,1)),0)</f>
        <v>0</v>
      </c>
      <c r="DM14" s="82">
        <f ca="1">IFERROR(SUM(OFFSET(OFFSET(#REF!,3,MATCH($A14,#REF!,0)-1,1,1),DM21,0,DM$3,1)),0)</f>
        <v>0</v>
      </c>
      <c r="DN14" s="82">
        <f ca="1">IFERROR(SUM(OFFSET(OFFSET(#REF!,3,MATCH($A14,#REF!,0)-1,1,1),DN21,0,DN$3,1)),0)</f>
        <v>0</v>
      </c>
      <c r="DO14" s="82">
        <f ca="1">IFERROR(SUM(OFFSET(OFFSET(#REF!,3,MATCH($A14,#REF!,0)-1,1,1),DO21,0,DO$3,1)),0)</f>
        <v>0</v>
      </c>
      <c r="DP14" s="82">
        <f ca="1">IFERROR(SUM(OFFSET(OFFSET(#REF!,3,MATCH($A14,#REF!,0)-1,1,1),DP21,0,DP$3,1)),0)</f>
        <v>0</v>
      </c>
      <c r="DQ14" s="83">
        <f ca="1">IFERROR(SUM(OFFSET(OFFSET(#REF!,3,MATCH($A14,#REF!,0)-1,1,1),DQ21,0,DQ$3,1)),0)</f>
        <v>0</v>
      </c>
      <c r="DR14" s="81">
        <f ca="1">IFERROR(SUM(OFFSET(OFFSET(#REF!,3,MATCH($A14,#REF!,0)-1,1,1),DR21,0,DR$3,1)),0)</f>
        <v>0</v>
      </c>
      <c r="DS14" s="82">
        <f ca="1">IFERROR(SUM(OFFSET(OFFSET(#REF!,3,MATCH($A14,#REF!,0)-1,1,1),DS21,0,DS$3,1)),0)</f>
        <v>0</v>
      </c>
      <c r="DT14" s="82">
        <f ca="1">IFERROR(SUM(OFFSET(OFFSET(#REF!,3,MATCH($A14,#REF!,0)-1,1,1),DT21,0,DT$3,1)),0)</f>
        <v>0</v>
      </c>
      <c r="DU14" s="82">
        <f ca="1">IFERROR(SUM(OFFSET(OFFSET(#REF!,3,MATCH($A14,#REF!,0)-1,1,1),DU21,0,DU$3,1)),0)</f>
        <v>0</v>
      </c>
      <c r="DV14" s="82">
        <f ca="1">IFERROR(SUM(OFFSET(OFFSET(#REF!,3,MATCH($A14,#REF!,0)-1,1,1),DV21,0,DV$3,1)),0)</f>
        <v>0</v>
      </c>
      <c r="DW14" s="82">
        <f ca="1">IFERROR(SUM(OFFSET(OFFSET(#REF!,3,MATCH($A14,#REF!,0)-1,1,1),DW21,0,DW$3,1)),0)</f>
        <v>0</v>
      </c>
      <c r="DX14" s="82">
        <f ca="1">IFERROR(SUM(OFFSET(OFFSET(#REF!,3,MATCH($A14,#REF!,0)-1,1,1),DX21,0,DX$3,1)),0)</f>
        <v>0</v>
      </c>
      <c r="DY14" s="82">
        <f ca="1">IFERROR(SUM(OFFSET(OFFSET(#REF!,3,MATCH($A14,#REF!,0)-1,1,1),DY21,0,DY$3,1)),0)</f>
        <v>0</v>
      </c>
      <c r="DZ14" s="82">
        <f ca="1">IFERROR(SUM(OFFSET(OFFSET(#REF!,3,MATCH($A14,#REF!,0)-1,1,1),DZ21,0,DZ$3,1)),0)</f>
        <v>0</v>
      </c>
      <c r="EA14" s="82">
        <f ca="1">IFERROR(SUM(OFFSET(OFFSET(#REF!,3,MATCH($A14,#REF!,0)-1,1,1),EA21,0,EA$3,1)),0)</f>
        <v>0</v>
      </c>
      <c r="EB14" s="82">
        <f ca="1">IFERROR(SUM(OFFSET(OFFSET(#REF!,3,MATCH($A14,#REF!,0)-1,1,1),EB21,0,EB$3,1)),0)</f>
        <v>0</v>
      </c>
      <c r="EC14" s="82">
        <f ca="1">IFERROR(SUM(OFFSET(OFFSET(#REF!,3,MATCH($A14,#REF!,0)-1,1,1),EC21,0,EC$3,1)),0)</f>
        <v>0</v>
      </c>
      <c r="ED14" s="82">
        <f ca="1">IFERROR(SUM(OFFSET(OFFSET(#REF!,3,MATCH($A14,#REF!,0)-1,1,1),ED21,0,ED$3,1)),0)</f>
        <v>0</v>
      </c>
      <c r="EE14" s="82">
        <f ca="1">IFERROR(SUM(OFFSET(OFFSET(#REF!,3,MATCH($A14,#REF!,0)-1,1,1),EE21,0,EE$3,1)),0)</f>
        <v>0</v>
      </c>
      <c r="EF14" s="82">
        <f ca="1">IFERROR(SUM(OFFSET(OFFSET(#REF!,3,MATCH($A14,#REF!,0)-1,1,1),EF21,0,EF$3,1)),0)</f>
        <v>0</v>
      </c>
      <c r="EG14" s="82">
        <f ca="1">IFERROR(SUM(OFFSET(OFFSET(#REF!,3,MATCH($A14,#REF!,0)-1,1,1),EG21,0,EG$3,1)),0)</f>
        <v>0</v>
      </c>
      <c r="EH14" s="82">
        <f ca="1">IFERROR(SUM(OFFSET(OFFSET(#REF!,3,MATCH($A14,#REF!,0)-1,1,1),EH21,0,EH$3,1)),0)</f>
        <v>0</v>
      </c>
      <c r="EI14" s="82">
        <f ca="1">IFERROR(SUM(OFFSET(OFFSET(#REF!,3,MATCH($A14,#REF!,0)-1,1,1),EI21,0,EI$3,1)),0)</f>
        <v>0</v>
      </c>
      <c r="EJ14" s="82">
        <f ca="1">IFERROR(SUM(OFFSET(OFFSET(#REF!,3,MATCH($A14,#REF!,0)-1,1,1),EJ21,0,EJ$3,1)),0)</f>
        <v>0</v>
      </c>
      <c r="EK14" s="82">
        <f ca="1">IFERROR(SUM(OFFSET(OFFSET(#REF!,3,MATCH($A14,#REF!,0)-1,1,1),EK21,0,EK$3,1)),0)</f>
        <v>0</v>
      </c>
      <c r="EL14" s="82">
        <f ca="1">IFERROR(SUM(OFFSET(OFFSET(#REF!,3,MATCH($A14,#REF!,0)-1,1,1),EL21,0,EL$3,1)),0)</f>
        <v>0</v>
      </c>
      <c r="EM14" s="83">
        <f ca="1">IFERROR(SUM(OFFSET(OFFSET(#REF!,3,MATCH($A14,#REF!,0)-1,1,1),EM21,0,EM$3,1)),0)</f>
        <v>0</v>
      </c>
      <c r="EN14" s="81">
        <f ca="1">IFERROR(SUM(OFFSET(OFFSET(#REF!,3,MATCH($A14,#REF!,0)-1,1,1),EN21,0,EN$3,1)),0)</f>
        <v>0</v>
      </c>
      <c r="EO14" s="82">
        <f ca="1">IFERROR(SUM(OFFSET(OFFSET(#REF!,3,MATCH($A14,#REF!,0)-1,1,1),EO21,0,EO$3,1)),0)</f>
        <v>0</v>
      </c>
      <c r="EP14" s="82">
        <f ca="1">IFERROR(SUM(OFFSET(OFFSET(#REF!,3,MATCH($A14,#REF!,0)-1,1,1),EP21,0,EP$3,1)),0)</f>
        <v>0</v>
      </c>
      <c r="EQ14" s="82">
        <f ca="1">IFERROR(SUM(OFFSET(OFFSET(#REF!,3,MATCH($A14,#REF!,0)-1,1,1),EQ21,0,EQ$3,1)),0)</f>
        <v>0</v>
      </c>
      <c r="ER14" s="82">
        <f ca="1">IFERROR(SUM(OFFSET(OFFSET(#REF!,3,MATCH($A14,#REF!,0)-1,1,1),ER21,0,ER$3,1)),0)</f>
        <v>0</v>
      </c>
      <c r="ES14" s="82">
        <f ca="1">IFERROR(SUM(OFFSET(OFFSET(#REF!,3,MATCH($A14,#REF!,0)-1,1,1),ES21,0,ES$3,1)),0)</f>
        <v>0</v>
      </c>
      <c r="ET14" s="82">
        <f ca="1">IFERROR(SUM(OFFSET(OFFSET(#REF!,3,MATCH($A14,#REF!,0)-1,1,1),ET21,0,ET$3,1)),0)</f>
        <v>0</v>
      </c>
      <c r="EU14" s="82">
        <f ca="1">IFERROR(SUM(OFFSET(OFFSET(#REF!,3,MATCH($A14,#REF!,0)-1,1,1),EU21,0,EU$3,1)),0)</f>
        <v>0</v>
      </c>
      <c r="EV14" s="82">
        <f ca="1">IFERROR(SUM(OFFSET(OFFSET(#REF!,3,MATCH($A14,#REF!,0)-1,1,1),EV21,0,EV$3,1)),0)</f>
        <v>0</v>
      </c>
      <c r="EW14" s="82">
        <f ca="1">IFERROR(SUM(OFFSET(OFFSET(#REF!,3,MATCH($A14,#REF!,0)-1,1,1),EW21,0,EW$3,1)),0)</f>
        <v>0</v>
      </c>
      <c r="EX14" s="82">
        <f ca="1">IFERROR(SUM(OFFSET(OFFSET(#REF!,3,MATCH($A14,#REF!,0)-1,1,1),EX21,0,EX$3,1)),0)</f>
        <v>0</v>
      </c>
      <c r="EY14" s="82">
        <f ca="1">IFERROR(SUM(OFFSET(OFFSET(#REF!,3,MATCH($A14,#REF!,0)-1,1,1),EY21,0,EY$3,1)),0)</f>
        <v>0</v>
      </c>
      <c r="EZ14" s="82">
        <f ca="1">IFERROR(SUM(OFFSET(OFFSET(#REF!,3,MATCH($A14,#REF!,0)-1,1,1),EZ21,0,EZ$3,1)),0)</f>
        <v>0</v>
      </c>
      <c r="FA14" s="82">
        <f ca="1">IFERROR(SUM(OFFSET(OFFSET(#REF!,3,MATCH($A14,#REF!,0)-1,1,1),FA21,0,FA$3,1)),0)</f>
        <v>0</v>
      </c>
      <c r="FB14" s="82">
        <f ca="1">IFERROR(SUM(OFFSET(OFFSET(#REF!,3,MATCH($A14,#REF!,0)-1,1,1),FB21,0,FB$3,1)),0)</f>
        <v>0</v>
      </c>
      <c r="FC14" s="82">
        <f ca="1">IFERROR(SUM(OFFSET(OFFSET(#REF!,3,MATCH($A14,#REF!,0)-1,1,1),FC21,0,FC$3,1)),0)</f>
        <v>0</v>
      </c>
      <c r="FD14" s="82">
        <f ca="1">IFERROR(SUM(OFFSET(OFFSET(#REF!,3,MATCH($A14,#REF!,0)-1,1,1),FD21,0,FD$3,1)),0)</f>
        <v>0</v>
      </c>
      <c r="FE14" s="82">
        <f ca="1">IFERROR(SUM(OFFSET(OFFSET(#REF!,3,MATCH($A14,#REF!,0)-1,1,1),FE21,0,FE$3,1)),0)</f>
        <v>0</v>
      </c>
      <c r="FF14" s="82">
        <f ca="1">IFERROR(SUM(OFFSET(OFFSET(#REF!,3,MATCH($A14,#REF!,0)-1,1,1),FF21,0,FF$3,1)),0)</f>
        <v>0</v>
      </c>
      <c r="FG14" s="82">
        <f ca="1">IFERROR(SUM(OFFSET(OFFSET(#REF!,3,MATCH($A14,#REF!,0)-1,1,1),FG21,0,FG$3,1)),0)</f>
        <v>0</v>
      </c>
      <c r="FH14" s="82">
        <f ca="1">IFERROR(SUM(OFFSET(OFFSET(#REF!,3,MATCH($A14,#REF!,0)-1,1,1),FH21,0,FH$3,1)),0)</f>
        <v>0</v>
      </c>
      <c r="FI14" s="83">
        <f ca="1">IFERROR(SUM(OFFSET(OFFSET(#REF!,3,MATCH($A14,#REF!,0)-1,1,1),FI21,0,FI$3,1)),0)</f>
        <v>0</v>
      </c>
    </row>
    <row r="15" spans="1:165" x14ac:dyDescent="0.3">
      <c r="A15" s="85">
        <v>7</v>
      </c>
      <c r="B15" s="86" t="s">
        <v>39</v>
      </c>
      <c r="C15" s="87" t="s">
        <v>40</v>
      </c>
      <c r="D15" s="87" t="s">
        <v>42</v>
      </c>
      <c r="E15" s="87" t="s">
        <v>41</v>
      </c>
      <c r="F15" s="87" t="s">
        <v>43</v>
      </c>
      <c r="G15" s="87" t="s">
        <v>12</v>
      </c>
      <c r="H15" s="88"/>
      <c r="I15" s="89" t="s">
        <v>58</v>
      </c>
      <c r="J15" s="90"/>
      <c r="K15" s="91" t="s">
        <v>9</v>
      </c>
      <c r="L15" s="92">
        <f ca="1">IFERROR(GETPIVOTDATA("本次实收数量",#REF!,"收货日期格式调整",L$1,"零件序号运算",$A15),0)</f>
        <v>0</v>
      </c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4"/>
      <c r="AH15" s="92">
        <f ca="1">IFERROR(GETPIVOTDATA("本次实收数量",#REF!,"收货日期格式调整",AH$1,"零件序号运算",$A15),0)</f>
        <v>0</v>
      </c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4"/>
      <c r="BD15" s="92">
        <f ca="1">IFERROR(GETPIVOTDATA("本次实收数量",#REF!,"收货日期格式调整",BD$1,"零件序号运算",$A15),0)</f>
        <v>0</v>
      </c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4"/>
      <c r="BZ15" s="92">
        <f ca="1">IFERROR(GETPIVOTDATA("本次实收数量",#REF!,"收货日期格式调整",BZ$1,"零件序号运算",$A15),0)</f>
        <v>0</v>
      </c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4"/>
      <c r="CV15" s="92">
        <f ca="1">IFERROR(GETPIVOTDATA("本次实收数量",#REF!,"收货日期格式调整",CV$1,"零件序号运算",$A15),0)</f>
        <v>0</v>
      </c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4"/>
      <c r="DR15" s="92">
        <f ca="1">IFERROR(GETPIVOTDATA("本次实收数量",#REF!,"收货日期格式调整",DR$1,"零件序号运算",$A15),0)</f>
        <v>0</v>
      </c>
      <c r="DS15" s="93"/>
      <c r="DT15" s="93"/>
      <c r="DU15" s="93"/>
      <c r="DV15" s="93"/>
      <c r="DW15" s="93"/>
      <c r="DX15" s="93"/>
      <c r="DY15" s="93"/>
      <c r="DZ15" s="93"/>
      <c r="EA15" s="93"/>
      <c r="EB15" s="93"/>
      <c r="EC15" s="93"/>
      <c r="ED15" s="93"/>
      <c r="EE15" s="93"/>
      <c r="EF15" s="93"/>
      <c r="EG15" s="93"/>
      <c r="EH15" s="93"/>
      <c r="EI15" s="93"/>
      <c r="EJ15" s="93"/>
      <c r="EK15" s="93"/>
      <c r="EL15" s="93"/>
      <c r="EM15" s="94"/>
      <c r="EN15" s="92">
        <f ca="1">IFERROR(GETPIVOTDATA("本次实收数量",#REF!,"收货日期格式调整",EN$1,"零件序号运算",$A15),0)</f>
        <v>0</v>
      </c>
      <c r="EO15" s="93"/>
      <c r="EP15" s="93"/>
      <c r="EQ15" s="93"/>
      <c r="ER15" s="93"/>
      <c r="ES15" s="93"/>
      <c r="ET15" s="93"/>
      <c r="EU15" s="93"/>
      <c r="EV15" s="93"/>
      <c r="EW15" s="93"/>
      <c r="EX15" s="93"/>
      <c r="EY15" s="93"/>
      <c r="EZ15" s="93"/>
      <c r="FA15" s="93"/>
      <c r="FB15" s="93"/>
      <c r="FC15" s="93"/>
      <c r="FD15" s="93"/>
      <c r="FE15" s="93"/>
      <c r="FF15" s="93"/>
      <c r="FG15" s="93"/>
      <c r="FH15" s="93"/>
      <c r="FI15" s="94"/>
    </row>
    <row r="16" spans="1:165" x14ac:dyDescent="0.3">
      <c r="A16" s="85">
        <v>7</v>
      </c>
      <c r="B16" s="86" t="s">
        <v>39</v>
      </c>
      <c r="C16" s="87" t="s">
        <v>40</v>
      </c>
      <c r="D16" s="87" t="s">
        <v>42</v>
      </c>
      <c r="E16" s="87" t="s">
        <v>41</v>
      </c>
      <c r="F16" s="87" t="s">
        <v>43</v>
      </c>
      <c r="G16" s="95" t="s">
        <v>13</v>
      </c>
      <c r="H16" s="96"/>
      <c r="I16" s="89" t="s">
        <v>59</v>
      </c>
      <c r="J16" s="90" t="e">
        <f ca="1">OFFSET('推移表（天）'!$A$1,MATCH($A16,'推移表（天）'!$A:$A,0)+2,MATCH($L$1,'推移表（天）'!$4:$4,0)-2,1,1)</f>
        <v>#N/A</v>
      </c>
      <c r="K16" s="91" t="s">
        <v>21</v>
      </c>
      <c r="L16" s="97">
        <f ca="1">IFERROR(GETPIVOTDATA("调整数量",#REF!,"日期运算",L$1,"零件序号运算",$A16),0)</f>
        <v>0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4"/>
      <c r="AH16" s="97">
        <f ca="1">IFERROR(GETPIVOTDATA("调整数量",#REF!,"日期运算",AH$1,"零件序号运算",$A16),0)</f>
        <v>0</v>
      </c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4"/>
      <c r="BD16" s="97">
        <f ca="1">IFERROR(GETPIVOTDATA("调整数量",#REF!,"日期运算",BD$1,"零件序号运算",$A16),0)</f>
        <v>0</v>
      </c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4"/>
      <c r="BZ16" s="97">
        <f ca="1">IFERROR(GETPIVOTDATA("调整数量",#REF!,"日期运算",BZ$1,"零件序号运算",$A16),0)</f>
        <v>0</v>
      </c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4"/>
      <c r="CV16" s="97">
        <f ca="1">IFERROR(GETPIVOTDATA("调整数量",#REF!,"日期运算",CV$1,"零件序号运算",$A16),0)</f>
        <v>0</v>
      </c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4"/>
      <c r="DR16" s="97">
        <f ca="1">IFERROR(GETPIVOTDATA("调整数量",#REF!,"日期运算",DR$1,"零件序号运算",$A16),0)</f>
        <v>0</v>
      </c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4"/>
      <c r="EN16" s="97">
        <f ca="1">IFERROR(GETPIVOTDATA("调整数量",#REF!,"日期运算",EN$1,"零件序号运算",$A16),0)</f>
        <v>0</v>
      </c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3"/>
      <c r="FE16" s="93"/>
      <c r="FF16" s="93"/>
      <c r="FG16" s="93"/>
      <c r="FH16" s="93"/>
      <c r="FI16" s="94"/>
    </row>
    <row r="17" spans="1:165" x14ac:dyDescent="0.3">
      <c r="A17" s="85">
        <v>7</v>
      </c>
      <c r="B17" s="86" t="s">
        <v>39</v>
      </c>
      <c r="C17" s="87" t="s">
        <v>40</v>
      </c>
      <c r="D17" s="87" t="s">
        <v>42</v>
      </c>
      <c r="E17" s="87" t="s">
        <v>41</v>
      </c>
      <c r="F17" s="87" t="s">
        <v>43</v>
      </c>
      <c r="G17" s="87" t="s">
        <v>14</v>
      </c>
      <c r="H17" s="88"/>
      <c r="I17" s="89"/>
      <c r="J17" s="90"/>
      <c r="K17" s="91" t="s">
        <v>17</v>
      </c>
      <c r="L17" s="98" t="e">
        <f ca="1">J16-L14+L15+L16-L20</f>
        <v>#N/A</v>
      </c>
      <c r="M17" s="93" t="e">
        <f ca="1">L17-M14+M15+M16-M20</f>
        <v>#N/A</v>
      </c>
      <c r="N17" s="93" t="e">
        <f t="shared" ref="N17" ca="1" si="287">M17-N14+N15+N16-N20</f>
        <v>#N/A</v>
      </c>
      <c r="O17" s="93" t="e">
        <f t="shared" ref="O17" ca="1" si="288">N17-O14+O15+O16-O20</f>
        <v>#N/A</v>
      </c>
      <c r="P17" s="93" t="e">
        <f t="shared" ref="P17" ca="1" si="289">O17-P14+P15+P16-P20</f>
        <v>#N/A</v>
      </c>
      <c r="Q17" s="93" t="e">
        <f t="shared" ref="Q17" ca="1" si="290">P17-Q14+Q15+Q16-Q20</f>
        <v>#N/A</v>
      </c>
      <c r="R17" s="93" t="e">
        <f t="shared" ref="R17" ca="1" si="291">Q17-R14+R15+R16-R20</f>
        <v>#N/A</v>
      </c>
      <c r="S17" s="93" t="e">
        <f t="shared" ref="S17" ca="1" si="292">R17-S14+S15+S16-S20</f>
        <v>#N/A</v>
      </c>
      <c r="T17" s="93" t="e">
        <f t="shared" ref="T17" ca="1" si="293">S17-T14+T15+T16-T20</f>
        <v>#N/A</v>
      </c>
      <c r="U17" s="93" t="e">
        <f t="shared" ref="U17" ca="1" si="294">T17-U14+U15+U16-U20</f>
        <v>#N/A</v>
      </c>
      <c r="V17" s="93" t="e">
        <f t="shared" ref="V17" ca="1" si="295">U17-V14+V15+V16-V20</f>
        <v>#N/A</v>
      </c>
      <c r="W17" s="93" t="e">
        <f t="shared" ref="W17" ca="1" si="296">V17-W14+W15+W16-W20</f>
        <v>#N/A</v>
      </c>
      <c r="X17" s="93" t="e">
        <f t="shared" ref="X17" ca="1" si="297">W17-X14+X15+X16-X20</f>
        <v>#N/A</v>
      </c>
      <c r="Y17" s="93" t="e">
        <f t="shared" ref="Y17" ca="1" si="298">X17-Y14+Y15+Y16-Y20</f>
        <v>#N/A</v>
      </c>
      <c r="Z17" s="93" t="e">
        <f t="shared" ref="Z17" ca="1" si="299">Y17-Z14+Z15+Z16-Z20</f>
        <v>#N/A</v>
      </c>
      <c r="AA17" s="93" t="e">
        <f t="shared" ref="AA17" ca="1" si="300">Z17-AA14+AA15+AA16-AA20</f>
        <v>#N/A</v>
      </c>
      <c r="AB17" s="93" t="e">
        <f t="shared" ref="AB17" ca="1" si="301">AA17-AB14+AB15+AB16-AB20</f>
        <v>#N/A</v>
      </c>
      <c r="AC17" s="93" t="e">
        <f t="shared" ref="AC17" ca="1" si="302">AB17-AC14+AC15+AC16-AC20</f>
        <v>#N/A</v>
      </c>
      <c r="AD17" s="93" t="e">
        <f t="shared" ref="AD17" ca="1" si="303">AC17-AD14+AD15+AD16-AD20</f>
        <v>#N/A</v>
      </c>
      <c r="AE17" s="93" t="e">
        <f t="shared" ref="AE17" ca="1" si="304">AD17-AE14+AE15+AE16-AE20</f>
        <v>#N/A</v>
      </c>
      <c r="AF17" s="93" t="e">
        <f t="shared" ref="AF17" ca="1" si="305">AE17-AF14+AF15+AF16-AF20</f>
        <v>#N/A</v>
      </c>
      <c r="AG17" s="93" t="e">
        <f t="shared" ref="AG17" ca="1" si="306">AF17-AG14+AG15+AG16-AG20</f>
        <v>#N/A</v>
      </c>
      <c r="AH17" s="98" t="e">
        <f t="shared" ref="AH17" ca="1" si="307">AG17-AH14+AH15+AH16-AH20</f>
        <v>#N/A</v>
      </c>
      <c r="AI17" s="93" t="e">
        <f t="shared" ref="AI17" ca="1" si="308">AH17-AI14+AI15+AI16-AI20</f>
        <v>#N/A</v>
      </c>
      <c r="AJ17" s="93" t="e">
        <f t="shared" ref="AJ17" ca="1" si="309">AI17-AJ14+AJ15+AJ16-AJ20</f>
        <v>#N/A</v>
      </c>
      <c r="AK17" s="93" t="e">
        <f t="shared" ref="AK17" ca="1" si="310">AJ17-AK14+AK15+AK16-AK20</f>
        <v>#N/A</v>
      </c>
      <c r="AL17" s="93" t="e">
        <f t="shared" ref="AL17" ca="1" si="311">AK17-AL14+AL15+AL16-AL20</f>
        <v>#N/A</v>
      </c>
      <c r="AM17" s="93" t="e">
        <f t="shared" ref="AM17" ca="1" si="312">AL17-AM14+AM15+AM16-AM20</f>
        <v>#N/A</v>
      </c>
      <c r="AN17" s="93" t="e">
        <f t="shared" ref="AN17" ca="1" si="313">AM17-AN14+AN15+AN16-AN20</f>
        <v>#N/A</v>
      </c>
      <c r="AO17" s="93" t="e">
        <f t="shared" ref="AO17" ca="1" si="314">AN17-AO14+AO15+AO16-AO20</f>
        <v>#N/A</v>
      </c>
      <c r="AP17" s="93" t="e">
        <f t="shared" ref="AP17" ca="1" si="315">AO17-AP14+AP15+AP16-AP20</f>
        <v>#N/A</v>
      </c>
      <c r="AQ17" s="93" t="e">
        <f t="shared" ref="AQ17" ca="1" si="316">AP17-AQ14+AQ15+AQ16-AQ20</f>
        <v>#N/A</v>
      </c>
      <c r="AR17" s="93" t="e">
        <f t="shared" ref="AR17" ca="1" si="317">AQ17-AR14+AR15+AR16-AR20</f>
        <v>#N/A</v>
      </c>
      <c r="AS17" s="93" t="e">
        <f t="shared" ref="AS17" ca="1" si="318">AR17-AS14+AS15+AS16-AS20</f>
        <v>#N/A</v>
      </c>
      <c r="AT17" s="93" t="e">
        <f t="shared" ref="AT17" ca="1" si="319">AS17-AT14+AT15+AT16-AT20</f>
        <v>#N/A</v>
      </c>
      <c r="AU17" s="93" t="e">
        <f t="shared" ref="AU17" ca="1" si="320">AT17-AU14+AU15+AU16-AU20</f>
        <v>#N/A</v>
      </c>
      <c r="AV17" s="93" t="e">
        <f t="shared" ref="AV17" ca="1" si="321">AU17-AV14+AV15+AV16-AV20</f>
        <v>#N/A</v>
      </c>
      <c r="AW17" s="93" t="e">
        <f t="shared" ref="AW17" ca="1" si="322">AV17-AW14+AW15+AW16-AW20</f>
        <v>#N/A</v>
      </c>
      <c r="AX17" s="93" t="e">
        <f t="shared" ref="AX17" ca="1" si="323">AW17-AX14+AX15+AX16-AX20</f>
        <v>#N/A</v>
      </c>
      <c r="AY17" s="93" t="e">
        <f t="shared" ref="AY17" ca="1" si="324">AX17-AY14+AY15+AY16-AY20</f>
        <v>#N/A</v>
      </c>
      <c r="AZ17" s="93" t="e">
        <f t="shared" ref="AZ17" ca="1" si="325">AY17-AZ14+AZ15+AZ16-AZ20</f>
        <v>#N/A</v>
      </c>
      <c r="BA17" s="93" t="e">
        <f t="shared" ref="BA17" ca="1" si="326">AZ17-BA14+BA15+BA16-BA20</f>
        <v>#N/A</v>
      </c>
      <c r="BB17" s="93" t="e">
        <f t="shared" ref="BB17" ca="1" si="327">BA17-BB14+BB15+BB16-BB20</f>
        <v>#N/A</v>
      </c>
      <c r="BC17" s="94" t="e">
        <f t="shared" ref="BC17" ca="1" si="328">BB17-BC14+BC15+BC16-BC20</f>
        <v>#N/A</v>
      </c>
      <c r="BD17" s="98" t="e">
        <f t="shared" ref="BD17" ca="1" si="329">BC17-BD14+BD15+BD16-BD20</f>
        <v>#N/A</v>
      </c>
      <c r="BE17" s="93" t="e">
        <f t="shared" ref="BE17" ca="1" si="330">BD17-BE14+BE15+BE16-BE20</f>
        <v>#N/A</v>
      </c>
      <c r="BF17" s="93" t="e">
        <f t="shared" ref="BF17" ca="1" si="331">BE17-BF14+BF15+BF16-BF20</f>
        <v>#N/A</v>
      </c>
      <c r="BG17" s="93" t="e">
        <f t="shared" ref="BG17" ca="1" si="332">BF17-BG14+BG15+BG16-BG20</f>
        <v>#N/A</v>
      </c>
      <c r="BH17" s="93" t="e">
        <f t="shared" ref="BH17" ca="1" si="333">BG17-BH14+BH15+BH16-BH20</f>
        <v>#N/A</v>
      </c>
      <c r="BI17" s="93" t="e">
        <f t="shared" ref="BI17" ca="1" si="334">BH17-BI14+BI15+BI16-BI20</f>
        <v>#N/A</v>
      </c>
      <c r="BJ17" s="93" t="e">
        <f t="shared" ref="BJ17" ca="1" si="335">BI17-BJ14+BJ15+BJ16-BJ20</f>
        <v>#N/A</v>
      </c>
      <c r="BK17" s="93" t="e">
        <f t="shared" ref="BK17" ca="1" si="336">BJ17-BK14+BK15+BK16-BK20</f>
        <v>#N/A</v>
      </c>
      <c r="BL17" s="93" t="e">
        <f t="shared" ref="BL17" ca="1" si="337">BK17-BL14+BL15+BL16-BL20</f>
        <v>#N/A</v>
      </c>
      <c r="BM17" s="93" t="e">
        <f t="shared" ref="BM17" ca="1" si="338">BL17-BM14+BM15+BM16-BM20</f>
        <v>#N/A</v>
      </c>
      <c r="BN17" s="93" t="e">
        <f t="shared" ref="BN17" ca="1" si="339">BM17-BN14+BN15+BN16-BN20</f>
        <v>#N/A</v>
      </c>
      <c r="BO17" s="93" t="e">
        <f t="shared" ref="BO17" ca="1" si="340">BN17-BO14+BO15+BO16-BO20</f>
        <v>#N/A</v>
      </c>
      <c r="BP17" s="93" t="e">
        <f t="shared" ref="BP17" ca="1" si="341">BO17-BP14+BP15+BP16-BP20</f>
        <v>#N/A</v>
      </c>
      <c r="BQ17" s="93" t="e">
        <f t="shared" ref="BQ17" ca="1" si="342">BP17-BQ14+BQ15+BQ16-BQ20</f>
        <v>#N/A</v>
      </c>
      <c r="BR17" s="93" t="e">
        <f t="shared" ref="BR17" ca="1" si="343">BQ17-BR14+BR15+BR16-BR20</f>
        <v>#N/A</v>
      </c>
      <c r="BS17" s="93" t="e">
        <f t="shared" ref="BS17" ca="1" si="344">BR17-BS14+BS15+BS16-BS20</f>
        <v>#N/A</v>
      </c>
      <c r="BT17" s="93" t="e">
        <f t="shared" ref="BT17" ca="1" si="345">BS17-BT14+BT15+BT16-BT20</f>
        <v>#N/A</v>
      </c>
      <c r="BU17" s="93" t="e">
        <f t="shared" ref="BU17" ca="1" si="346">BT17-BU14+BU15+BU16-BU20</f>
        <v>#N/A</v>
      </c>
      <c r="BV17" s="93" t="e">
        <f t="shared" ref="BV17" ca="1" si="347">BU17-BV14+BV15+BV16-BV20</f>
        <v>#N/A</v>
      </c>
      <c r="BW17" s="93" t="e">
        <f t="shared" ref="BW17" ca="1" si="348">BV17-BW14+BW15+BW16-BW20</f>
        <v>#N/A</v>
      </c>
      <c r="BX17" s="93" t="e">
        <f t="shared" ref="BX17" ca="1" si="349">BW17-BX14+BX15+BX16-BX20</f>
        <v>#N/A</v>
      </c>
      <c r="BY17" s="94" t="e">
        <f t="shared" ref="BY17" ca="1" si="350">BX17-BY14+BY15+BY16-BY20</f>
        <v>#N/A</v>
      </c>
      <c r="BZ17" s="98" t="e">
        <f t="shared" ref="BZ17" ca="1" si="351">BY17-BZ14+BZ15+BZ16-BZ20</f>
        <v>#N/A</v>
      </c>
      <c r="CA17" s="93" t="e">
        <f t="shared" ref="CA17" ca="1" si="352">BZ17-CA14+CA15+CA16-CA20</f>
        <v>#N/A</v>
      </c>
      <c r="CB17" s="93" t="e">
        <f t="shared" ref="CB17" ca="1" si="353">CA17-CB14+CB15+CB16-CB20</f>
        <v>#N/A</v>
      </c>
      <c r="CC17" s="93" t="e">
        <f t="shared" ref="CC17" ca="1" si="354">CB17-CC14+CC15+CC16-CC20</f>
        <v>#N/A</v>
      </c>
      <c r="CD17" s="93" t="e">
        <f t="shared" ref="CD17" ca="1" si="355">CC17-CD14+CD15+CD16-CD20</f>
        <v>#N/A</v>
      </c>
      <c r="CE17" s="93" t="e">
        <f t="shared" ref="CE17" ca="1" si="356">CD17-CE14+CE15+CE16-CE20</f>
        <v>#N/A</v>
      </c>
      <c r="CF17" s="93" t="e">
        <f t="shared" ref="CF17" ca="1" si="357">CE17-CF14+CF15+CF16-CF20</f>
        <v>#N/A</v>
      </c>
      <c r="CG17" s="93" t="e">
        <f t="shared" ref="CG17" ca="1" si="358">CF17-CG14+CG15+CG16-CG20</f>
        <v>#N/A</v>
      </c>
      <c r="CH17" s="93" t="e">
        <f t="shared" ref="CH17" ca="1" si="359">CG17-CH14+CH15+CH16-CH20</f>
        <v>#N/A</v>
      </c>
      <c r="CI17" s="93" t="e">
        <f t="shared" ref="CI17" ca="1" si="360">CH17-CI14+CI15+CI16-CI20</f>
        <v>#N/A</v>
      </c>
      <c r="CJ17" s="93" t="e">
        <f t="shared" ref="CJ17" ca="1" si="361">CI17-CJ14+CJ15+CJ16-CJ20</f>
        <v>#N/A</v>
      </c>
      <c r="CK17" s="93" t="e">
        <f t="shared" ref="CK17" ca="1" si="362">CJ17-CK14+CK15+CK16-CK20</f>
        <v>#N/A</v>
      </c>
      <c r="CL17" s="93" t="e">
        <f t="shared" ref="CL17" ca="1" si="363">CK17-CL14+CL15+CL16-CL20</f>
        <v>#N/A</v>
      </c>
      <c r="CM17" s="93" t="e">
        <f t="shared" ref="CM17" ca="1" si="364">CL17-CM14+CM15+CM16-CM20</f>
        <v>#N/A</v>
      </c>
      <c r="CN17" s="93" t="e">
        <f t="shared" ref="CN17" ca="1" si="365">CM17-CN14+CN15+CN16-CN20</f>
        <v>#N/A</v>
      </c>
      <c r="CO17" s="93" t="e">
        <f t="shared" ref="CO17" ca="1" si="366">CN17-CO14+CO15+CO16-CO20</f>
        <v>#N/A</v>
      </c>
      <c r="CP17" s="93" t="e">
        <f t="shared" ref="CP17" ca="1" si="367">CO17-CP14+CP15+CP16-CP20</f>
        <v>#N/A</v>
      </c>
      <c r="CQ17" s="93" t="e">
        <f t="shared" ref="CQ17" ca="1" si="368">CP17-CQ14+CQ15+CQ16-CQ20</f>
        <v>#N/A</v>
      </c>
      <c r="CR17" s="93" t="e">
        <f t="shared" ref="CR17" ca="1" si="369">CQ17-CR14+CR15+CR16-CR20</f>
        <v>#N/A</v>
      </c>
      <c r="CS17" s="93" t="e">
        <f t="shared" ref="CS17" ca="1" si="370">CR17-CS14+CS15+CS16-CS20</f>
        <v>#N/A</v>
      </c>
      <c r="CT17" s="93" t="e">
        <f t="shared" ref="CT17" ca="1" si="371">CS17-CT14+CT15+CT16-CT20</f>
        <v>#N/A</v>
      </c>
      <c r="CU17" s="94" t="e">
        <f t="shared" ref="CU17" ca="1" si="372">CT17-CU14+CU15+CU16-CU20</f>
        <v>#N/A</v>
      </c>
      <c r="CV17" s="98" t="e">
        <f t="shared" ref="CV17" ca="1" si="373">CU17-CV14+CV15+CV16-CV20</f>
        <v>#N/A</v>
      </c>
      <c r="CW17" s="93" t="e">
        <f t="shared" ref="CW17" ca="1" si="374">CV17-CW14+CW15+CW16-CW20</f>
        <v>#N/A</v>
      </c>
      <c r="CX17" s="93" t="e">
        <f t="shared" ref="CX17" ca="1" si="375">CW17-CX14+CX15+CX16-CX20</f>
        <v>#N/A</v>
      </c>
      <c r="CY17" s="93" t="e">
        <f t="shared" ref="CY17" ca="1" si="376">CX17-CY14+CY15+CY16-CY20</f>
        <v>#N/A</v>
      </c>
      <c r="CZ17" s="93" t="e">
        <f t="shared" ref="CZ17" ca="1" si="377">CY17-CZ14+CZ15+CZ16-CZ20</f>
        <v>#N/A</v>
      </c>
      <c r="DA17" s="93" t="e">
        <f t="shared" ref="DA17" ca="1" si="378">CZ17-DA14+DA15+DA16-DA20</f>
        <v>#N/A</v>
      </c>
      <c r="DB17" s="93" t="e">
        <f t="shared" ref="DB17" ca="1" si="379">DA17-DB14+DB15+DB16-DB20</f>
        <v>#N/A</v>
      </c>
      <c r="DC17" s="93" t="e">
        <f t="shared" ref="DC17" ca="1" si="380">DB17-DC14+DC15+DC16-DC20</f>
        <v>#N/A</v>
      </c>
      <c r="DD17" s="93" t="e">
        <f t="shared" ref="DD17" ca="1" si="381">DC17-DD14+DD15+DD16-DD20</f>
        <v>#N/A</v>
      </c>
      <c r="DE17" s="93" t="e">
        <f t="shared" ref="DE17" ca="1" si="382">DD17-DE14+DE15+DE16-DE20</f>
        <v>#N/A</v>
      </c>
      <c r="DF17" s="93" t="e">
        <f t="shared" ref="DF17" ca="1" si="383">DE17-DF14+DF15+DF16-DF20</f>
        <v>#N/A</v>
      </c>
      <c r="DG17" s="93" t="e">
        <f t="shared" ref="DG17" ca="1" si="384">DF17-DG14+DG15+DG16-DG20</f>
        <v>#N/A</v>
      </c>
      <c r="DH17" s="93" t="e">
        <f t="shared" ref="DH17" ca="1" si="385">DG17-DH14+DH15+DH16-DH20</f>
        <v>#N/A</v>
      </c>
      <c r="DI17" s="93" t="e">
        <f t="shared" ref="DI17" ca="1" si="386">DH17-DI14+DI15+DI16-DI20</f>
        <v>#N/A</v>
      </c>
      <c r="DJ17" s="93" t="e">
        <f t="shared" ref="DJ17" ca="1" si="387">DI17-DJ14+DJ15+DJ16-DJ20</f>
        <v>#N/A</v>
      </c>
      <c r="DK17" s="93" t="e">
        <f t="shared" ref="DK17" ca="1" si="388">DJ17-DK14+DK15+DK16-DK20</f>
        <v>#N/A</v>
      </c>
      <c r="DL17" s="93" t="e">
        <f t="shared" ref="DL17" ca="1" si="389">DK17-DL14+DL15+DL16-DL20</f>
        <v>#N/A</v>
      </c>
      <c r="DM17" s="93" t="e">
        <f t="shared" ref="DM17" ca="1" si="390">DL17-DM14+DM15+DM16-DM20</f>
        <v>#N/A</v>
      </c>
      <c r="DN17" s="93" t="e">
        <f t="shared" ref="DN17" ca="1" si="391">DM17-DN14+DN15+DN16-DN20</f>
        <v>#N/A</v>
      </c>
      <c r="DO17" s="93" t="e">
        <f t="shared" ref="DO17" ca="1" si="392">DN17-DO14+DO15+DO16-DO20</f>
        <v>#N/A</v>
      </c>
      <c r="DP17" s="93" t="e">
        <f t="shared" ref="DP17" ca="1" si="393">DO17-DP14+DP15+DP16-DP20</f>
        <v>#N/A</v>
      </c>
      <c r="DQ17" s="94" t="e">
        <f t="shared" ref="DQ17" ca="1" si="394">DP17-DQ14+DQ15+DQ16-DQ20</f>
        <v>#N/A</v>
      </c>
      <c r="DR17" s="98" t="e">
        <f t="shared" ref="DR17" ca="1" si="395">DQ17-DR14+DR15+DR16-DR20</f>
        <v>#N/A</v>
      </c>
      <c r="DS17" s="93" t="e">
        <f t="shared" ref="DS17" ca="1" si="396">DR17-DS14+DS15+DS16-DS20</f>
        <v>#N/A</v>
      </c>
      <c r="DT17" s="93" t="e">
        <f t="shared" ref="DT17" ca="1" si="397">DS17-DT14+DT15+DT16-DT20</f>
        <v>#N/A</v>
      </c>
      <c r="DU17" s="93" t="e">
        <f t="shared" ref="DU17" ca="1" si="398">DT17-DU14+DU15+DU16-DU20</f>
        <v>#N/A</v>
      </c>
      <c r="DV17" s="93" t="e">
        <f t="shared" ref="DV17" ca="1" si="399">DU17-DV14+DV15+DV16-DV20</f>
        <v>#N/A</v>
      </c>
      <c r="DW17" s="93" t="e">
        <f t="shared" ref="DW17" ca="1" si="400">DV17-DW14+DW15+DW16-DW20</f>
        <v>#N/A</v>
      </c>
      <c r="DX17" s="93" t="e">
        <f t="shared" ref="DX17" ca="1" si="401">DW17-DX14+DX15+DX16-DX20</f>
        <v>#N/A</v>
      </c>
      <c r="DY17" s="93" t="e">
        <f t="shared" ref="DY17" ca="1" si="402">DX17-DY14+DY15+DY16-DY20</f>
        <v>#N/A</v>
      </c>
      <c r="DZ17" s="93" t="e">
        <f t="shared" ref="DZ17" ca="1" si="403">DY17-DZ14+DZ15+DZ16-DZ20</f>
        <v>#N/A</v>
      </c>
      <c r="EA17" s="93" t="e">
        <f t="shared" ref="EA17" ca="1" si="404">DZ17-EA14+EA15+EA16-EA20</f>
        <v>#N/A</v>
      </c>
      <c r="EB17" s="93" t="e">
        <f t="shared" ref="EB17" ca="1" si="405">EA17-EB14+EB15+EB16-EB20</f>
        <v>#N/A</v>
      </c>
      <c r="EC17" s="93" t="e">
        <f t="shared" ref="EC17" ca="1" si="406">EB17-EC14+EC15+EC16-EC20</f>
        <v>#N/A</v>
      </c>
      <c r="ED17" s="93" t="e">
        <f t="shared" ref="ED17" ca="1" si="407">EC17-ED14+ED15+ED16-ED20</f>
        <v>#N/A</v>
      </c>
      <c r="EE17" s="93" t="e">
        <f t="shared" ref="EE17" ca="1" si="408">ED17-EE14+EE15+EE16-EE20</f>
        <v>#N/A</v>
      </c>
      <c r="EF17" s="93" t="e">
        <f t="shared" ref="EF17" ca="1" si="409">EE17-EF14+EF15+EF16-EF20</f>
        <v>#N/A</v>
      </c>
      <c r="EG17" s="93" t="e">
        <f t="shared" ref="EG17" ca="1" si="410">EF17-EG14+EG15+EG16-EG20</f>
        <v>#N/A</v>
      </c>
      <c r="EH17" s="93" t="e">
        <f t="shared" ref="EH17" ca="1" si="411">EG17-EH14+EH15+EH16-EH20</f>
        <v>#N/A</v>
      </c>
      <c r="EI17" s="93" t="e">
        <f t="shared" ref="EI17" ca="1" si="412">EH17-EI14+EI15+EI16-EI20</f>
        <v>#N/A</v>
      </c>
      <c r="EJ17" s="93" t="e">
        <f t="shared" ref="EJ17" ca="1" si="413">EI17-EJ14+EJ15+EJ16-EJ20</f>
        <v>#N/A</v>
      </c>
      <c r="EK17" s="93" t="e">
        <f t="shared" ref="EK17" ca="1" si="414">EJ17-EK14+EK15+EK16-EK20</f>
        <v>#N/A</v>
      </c>
      <c r="EL17" s="93" t="e">
        <f t="shared" ref="EL17" ca="1" si="415">EK17-EL14+EL15+EL16-EL20</f>
        <v>#N/A</v>
      </c>
      <c r="EM17" s="94" t="e">
        <f t="shared" ref="EM17" ca="1" si="416">EL17-EM14+EM15+EM16-EM20</f>
        <v>#N/A</v>
      </c>
      <c r="EN17" s="98" t="e">
        <f t="shared" ref="EN17" ca="1" si="417">EM17-EN14+EN15+EN16-EN20</f>
        <v>#N/A</v>
      </c>
      <c r="EO17" s="93" t="e">
        <f t="shared" ref="EO17" ca="1" si="418">EN17-EO14+EO15+EO16-EO20</f>
        <v>#N/A</v>
      </c>
      <c r="EP17" s="93" t="e">
        <f t="shared" ref="EP17" ca="1" si="419">EO17-EP14+EP15+EP16-EP20</f>
        <v>#N/A</v>
      </c>
      <c r="EQ17" s="93" t="e">
        <f t="shared" ref="EQ17" ca="1" si="420">EP17-EQ14+EQ15+EQ16-EQ20</f>
        <v>#N/A</v>
      </c>
      <c r="ER17" s="93" t="e">
        <f t="shared" ref="ER17" ca="1" si="421">EQ17-ER14+ER15+ER16-ER20</f>
        <v>#N/A</v>
      </c>
      <c r="ES17" s="93" t="e">
        <f t="shared" ref="ES17" ca="1" si="422">ER17-ES14+ES15+ES16-ES20</f>
        <v>#N/A</v>
      </c>
      <c r="ET17" s="93" t="e">
        <f t="shared" ref="ET17" ca="1" si="423">ES17-ET14+ET15+ET16-ET20</f>
        <v>#N/A</v>
      </c>
      <c r="EU17" s="93" t="e">
        <f t="shared" ref="EU17" ca="1" si="424">ET17-EU14+EU15+EU16-EU20</f>
        <v>#N/A</v>
      </c>
      <c r="EV17" s="93" t="e">
        <f t="shared" ref="EV17" ca="1" si="425">EU17-EV14+EV15+EV16-EV20</f>
        <v>#N/A</v>
      </c>
      <c r="EW17" s="93" t="e">
        <f t="shared" ref="EW17" ca="1" si="426">EV17-EW14+EW15+EW16-EW20</f>
        <v>#N/A</v>
      </c>
      <c r="EX17" s="93" t="e">
        <f t="shared" ref="EX17" ca="1" si="427">EW17-EX14+EX15+EX16-EX20</f>
        <v>#N/A</v>
      </c>
      <c r="EY17" s="93" t="e">
        <f t="shared" ref="EY17" ca="1" si="428">EX17-EY14+EY15+EY16-EY20</f>
        <v>#N/A</v>
      </c>
      <c r="EZ17" s="93" t="e">
        <f t="shared" ref="EZ17" ca="1" si="429">EY17-EZ14+EZ15+EZ16-EZ20</f>
        <v>#N/A</v>
      </c>
      <c r="FA17" s="93" t="e">
        <f t="shared" ref="FA17" ca="1" si="430">EZ17-FA14+FA15+FA16-FA20</f>
        <v>#N/A</v>
      </c>
      <c r="FB17" s="93" t="e">
        <f t="shared" ref="FB17" ca="1" si="431">FA17-FB14+FB15+FB16-FB20</f>
        <v>#N/A</v>
      </c>
      <c r="FC17" s="93" t="e">
        <f t="shared" ref="FC17" ca="1" si="432">FB17-FC14+FC15+FC16-FC20</f>
        <v>#N/A</v>
      </c>
      <c r="FD17" s="93" t="e">
        <f t="shared" ref="FD17" ca="1" si="433">FC17-FD14+FD15+FD16-FD20</f>
        <v>#N/A</v>
      </c>
      <c r="FE17" s="93" t="e">
        <f t="shared" ref="FE17" ca="1" si="434">FD17-FE14+FE15+FE16-FE20</f>
        <v>#N/A</v>
      </c>
      <c r="FF17" s="93" t="e">
        <f t="shared" ref="FF17" ca="1" si="435">FE17-FF14+FF15+FF16-FF20</f>
        <v>#N/A</v>
      </c>
      <c r="FG17" s="93" t="e">
        <f t="shared" ref="FG17" ca="1" si="436">FF17-FG14+FG15+FG16-FG20</f>
        <v>#N/A</v>
      </c>
      <c r="FH17" s="93" t="e">
        <f t="shared" ref="FH17" ca="1" si="437">FG17-FH14+FH15+FH16-FH20</f>
        <v>#N/A</v>
      </c>
      <c r="FI17" s="94" t="e">
        <f t="shared" ref="FI17" ca="1" si="438">FH17-FI14+FI15+FI16-FI20</f>
        <v>#N/A</v>
      </c>
    </row>
    <row r="18" spans="1:165" x14ac:dyDescent="0.3">
      <c r="A18" s="85">
        <v>7</v>
      </c>
      <c r="B18" s="86" t="s">
        <v>39</v>
      </c>
      <c r="C18" s="87" t="s">
        <v>40</v>
      </c>
      <c r="D18" s="87" t="s">
        <v>42</v>
      </c>
      <c r="E18" s="87" t="s">
        <v>41</v>
      </c>
      <c r="F18" s="87" t="s">
        <v>43</v>
      </c>
      <c r="G18" s="87" t="s">
        <v>15</v>
      </c>
      <c r="H18" s="88"/>
      <c r="I18" s="89"/>
      <c r="J18" s="99"/>
      <c r="K18" s="91" t="s">
        <v>18</v>
      </c>
      <c r="L18" s="98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98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4"/>
      <c r="BD18" s="98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4"/>
      <c r="BZ18" s="98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4"/>
      <c r="CV18" s="98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4"/>
      <c r="DR18" s="98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4"/>
      <c r="EN18" s="98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3"/>
      <c r="FE18" s="93"/>
      <c r="FF18" s="93"/>
      <c r="FG18" s="93"/>
      <c r="FH18" s="93"/>
      <c r="FI18" s="94"/>
    </row>
    <row r="19" spans="1:165" x14ac:dyDescent="0.3">
      <c r="A19" s="85">
        <v>7</v>
      </c>
      <c r="B19" s="86" t="s">
        <v>39</v>
      </c>
      <c r="C19" s="87" t="s">
        <v>40</v>
      </c>
      <c r="D19" s="87" t="s">
        <v>42</v>
      </c>
      <c r="E19" s="87" t="s">
        <v>41</v>
      </c>
      <c r="F19" s="87" t="s">
        <v>43</v>
      </c>
      <c r="G19" s="87" t="s">
        <v>16</v>
      </c>
      <c r="H19" s="88"/>
      <c r="I19" s="89"/>
      <c r="J19" s="90"/>
      <c r="K19" s="91" t="s">
        <v>19</v>
      </c>
      <c r="L19" s="98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4"/>
      <c r="AH19" s="98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4"/>
      <c r="BD19" s="98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4"/>
      <c r="BZ19" s="98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4"/>
      <c r="CV19" s="98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4"/>
      <c r="DR19" s="98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4"/>
      <c r="EN19" s="98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3"/>
      <c r="FE19" s="93"/>
      <c r="FF19" s="93"/>
      <c r="FG19" s="93"/>
      <c r="FH19" s="93"/>
      <c r="FI19" s="94"/>
    </row>
    <row r="20" spans="1:165" x14ac:dyDescent="0.3">
      <c r="A20" s="85">
        <v>7</v>
      </c>
      <c r="B20" s="86" t="s">
        <v>39</v>
      </c>
      <c r="C20" s="87" t="s">
        <v>40</v>
      </c>
      <c r="D20" s="87" t="s">
        <v>42</v>
      </c>
      <c r="E20" s="87" t="s">
        <v>41</v>
      </c>
      <c r="F20" s="87" t="s">
        <v>43</v>
      </c>
      <c r="G20" s="87" t="s">
        <v>25</v>
      </c>
      <c r="H20" s="88"/>
      <c r="I20" s="89"/>
      <c r="J20" s="90"/>
      <c r="K20" s="91" t="s">
        <v>20</v>
      </c>
      <c r="L20" s="100">
        <f ca="1">-IFERROR(GETPIVOTDATA("不良数量",#REF!,"日期格式调整",L$1,"零件序号运算",$A20),0)</f>
        <v>0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00">
        <f ca="1">-IFERROR(GETPIVOTDATA("不良数量",#REF!,"日期格式调整",AH$1,"零件序号运算",$A20),0)</f>
        <v>0</v>
      </c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4"/>
      <c r="BD20" s="100">
        <f ca="1">-IFERROR(GETPIVOTDATA("不良数量",#REF!,"日期格式调整",BD$1,"零件序号运算",$A20),0)</f>
        <v>0</v>
      </c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4"/>
      <c r="BZ20" s="100">
        <f ca="1">-IFERROR(GETPIVOTDATA("不良数量",#REF!,"日期格式调整",BZ$1,"零件序号运算",$A20),0)</f>
        <v>0</v>
      </c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4"/>
      <c r="CV20" s="100">
        <f ca="1">-IFERROR(GETPIVOTDATA("不良数量",#REF!,"日期格式调整",CV$1,"零件序号运算",$A20),0)</f>
        <v>0</v>
      </c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4"/>
      <c r="DR20" s="100">
        <f ca="1">-IFERROR(GETPIVOTDATA("不良数量",#REF!,"日期格式调整",DR$1,"零件序号运算",$A20),0)</f>
        <v>0</v>
      </c>
      <c r="DS20" s="93"/>
      <c r="DT20" s="93"/>
      <c r="DU20" s="93"/>
      <c r="DV20" s="93"/>
      <c r="DW20" s="93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4"/>
      <c r="EN20" s="100">
        <f ca="1">-IFERROR(GETPIVOTDATA("不良数量",#REF!,"日期格式调整",EN$1,"零件序号运算",$A20),0)</f>
        <v>0</v>
      </c>
      <c r="EO20" s="93"/>
      <c r="EP20" s="93"/>
      <c r="EQ20" s="93"/>
      <c r="ER20" s="93"/>
      <c r="ES20" s="93"/>
      <c r="ET20" s="93"/>
      <c r="EU20" s="93"/>
      <c r="EV20" s="93"/>
      <c r="EW20" s="93"/>
      <c r="EX20" s="93"/>
      <c r="EY20" s="93"/>
      <c r="EZ20" s="93"/>
      <c r="FA20" s="93"/>
      <c r="FB20" s="93"/>
      <c r="FC20" s="93"/>
      <c r="FD20" s="93"/>
      <c r="FE20" s="93"/>
      <c r="FF20" s="93"/>
      <c r="FG20" s="93"/>
      <c r="FH20" s="93"/>
      <c r="FI20" s="94"/>
    </row>
    <row r="21" spans="1:165" x14ac:dyDescent="0.3">
      <c r="A21" s="85">
        <v>7</v>
      </c>
      <c r="B21" s="86" t="s">
        <v>39</v>
      </c>
      <c r="C21" s="87" t="s">
        <v>40</v>
      </c>
      <c r="D21" s="87" t="s">
        <v>42</v>
      </c>
      <c r="E21" s="87" t="s">
        <v>41</v>
      </c>
      <c r="F21" s="87" t="s">
        <v>43</v>
      </c>
      <c r="G21" s="87" t="s">
        <v>23</v>
      </c>
      <c r="H21" s="88"/>
      <c r="I21" s="89"/>
      <c r="J21" s="90"/>
      <c r="K21" s="91" t="s">
        <v>57</v>
      </c>
      <c r="L21" s="101" t="e">
        <f ca="1">OFFSET(#REF!,MATCH($A21,#REF!,0)-1,MATCH(L$1,#REF!,0)-1,1,1)</f>
        <v>#REF!</v>
      </c>
      <c r="M21" s="102" t="e">
        <f ca="1">L21+L$3</f>
        <v>#REF!</v>
      </c>
      <c r="N21" s="102" t="e">
        <f ca="1">M21+M$3</f>
        <v>#REF!</v>
      </c>
      <c r="O21" s="102" t="e">
        <f ca="1">N21+N$3</f>
        <v>#REF!</v>
      </c>
      <c r="P21" s="102" t="e">
        <f t="shared" ref="P21:CA21" ca="1" si="439">O21+O$3</f>
        <v>#REF!</v>
      </c>
      <c r="Q21" s="102" t="e">
        <f t="shared" ca="1" si="439"/>
        <v>#REF!</v>
      </c>
      <c r="R21" s="102" t="e">
        <f t="shared" ca="1" si="439"/>
        <v>#REF!</v>
      </c>
      <c r="S21" s="102" t="e">
        <f t="shared" ca="1" si="439"/>
        <v>#REF!</v>
      </c>
      <c r="T21" s="102" t="e">
        <f t="shared" ca="1" si="439"/>
        <v>#REF!</v>
      </c>
      <c r="U21" s="102" t="e">
        <f t="shared" ca="1" si="439"/>
        <v>#REF!</v>
      </c>
      <c r="V21" s="102" t="e">
        <f t="shared" ca="1" si="439"/>
        <v>#REF!</v>
      </c>
      <c r="W21" s="102" t="e">
        <f t="shared" ca="1" si="439"/>
        <v>#REF!</v>
      </c>
      <c r="X21" s="102" t="e">
        <f t="shared" ca="1" si="439"/>
        <v>#REF!</v>
      </c>
      <c r="Y21" s="102" t="e">
        <f t="shared" ca="1" si="439"/>
        <v>#REF!</v>
      </c>
      <c r="Z21" s="102" t="e">
        <f t="shared" ca="1" si="439"/>
        <v>#REF!</v>
      </c>
      <c r="AA21" s="102" t="e">
        <f t="shared" ca="1" si="439"/>
        <v>#REF!</v>
      </c>
      <c r="AB21" s="102" t="e">
        <f t="shared" ca="1" si="439"/>
        <v>#REF!</v>
      </c>
      <c r="AC21" s="102" t="e">
        <f t="shared" ca="1" si="439"/>
        <v>#REF!</v>
      </c>
      <c r="AD21" s="102" t="e">
        <f t="shared" ca="1" si="439"/>
        <v>#REF!</v>
      </c>
      <c r="AE21" s="102" t="e">
        <f t="shared" ca="1" si="439"/>
        <v>#REF!</v>
      </c>
      <c r="AF21" s="102" t="e">
        <f t="shared" ca="1" si="439"/>
        <v>#REF!</v>
      </c>
      <c r="AG21" s="102" t="e">
        <f t="shared" ca="1" si="439"/>
        <v>#REF!</v>
      </c>
      <c r="AH21" s="102" t="e">
        <f t="shared" ca="1" si="439"/>
        <v>#REF!</v>
      </c>
      <c r="AI21" s="102" t="e">
        <f t="shared" ca="1" si="439"/>
        <v>#REF!</v>
      </c>
      <c r="AJ21" s="102" t="e">
        <f t="shared" ca="1" si="439"/>
        <v>#REF!</v>
      </c>
      <c r="AK21" s="102" t="e">
        <f t="shared" ca="1" si="439"/>
        <v>#REF!</v>
      </c>
      <c r="AL21" s="102" t="e">
        <f t="shared" ca="1" si="439"/>
        <v>#REF!</v>
      </c>
      <c r="AM21" s="102" t="e">
        <f t="shared" ca="1" si="439"/>
        <v>#REF!</v>
      </c>
      <c r="AN21" s="102" t="e">
        <f t="shared" ca="1" si="439"/>
        <v>#REF!</v>
      </c>
      <c r="AO21" s="102" t="e">
        <f t="shared" ca="1" si="439"/>
        <v>#REF!</v>
      </c>
      <c r="AP21" s="102" t="e">
        <f t="shared" ca="1" si="439"/>
        <v>#REF!</v>
      </c>
      <c r="AQ21" s="102" t="e">
        <f t="shared" ca="1" si="439"/>
        <v>#REF!</v>
      </c>
      <c r="AR21" s="102" t="e">
        <f t="shared" ca="1" si="439"/>
        <v>#REF!</v>
      </c>
      <c r="AS21" s="102" t="e">
        <f t="shared" ca="1" si="439"/>
        <v>#REF!</v>
      </c>
      <c r="AT21" s="102" t="e">
        <f t="shared" ca="1" si="439"/>
        <v>#REF!</v>
      </c>
      <c r="AU21" s="102" t="e">
        <f t="shared" ca="1" si="439"/>
        <v>#REF!</v>
      </c>
      <c r="AV21" s="102" t="e">
        <f t="shared" ca="1" si="439"/>
        <v>#REF!</v>
      </c>
      <c r="AW21" s="102" t="e">
        <f t="shared" ca="1" si="439"/>
        <v>#REF!</v>
      </c>
      <c r="AX21" s="102" t="e">
        <f t="shared" ca="1" si="439"/>
        <v>#REF!</v>
      </c>
      <c r="AY21" s="102" t="e">
        <f t="shared" ca="1" si="439"/>
        <v>#REF!</v>
      </c>
      <c r="AZ21" s="102" t="e">
        <f t="shared" ca="1" si="439"/>
        <v>#REF!</v>
      </c>
      <c r="BA21" s="102" t="e">
        <f t="shared" ca="1" si="439"/>
        <v>#REF!</v>
      </c>
      <c r="BB21" s="102" t="e">
        <f t="shared" ca="1" si="439"/>
        <v>#REF!</v>
      </c>
      <c r="BC21" s="102" t="e">
        <f t="shared" ca="1" si="439"/>
        <v>#REF!</v>
      </c>
      <c r="BD21" s="102" t="e">
        <f t="shared" ca="1" si="439"/>
        <v>#REF!</v>
      </c>
      <c r="BE21" s="102" t="e">
        <f t="shared" ca="1" si="439"/>
        <v>#REF!</v>
      </c>
      <c r="BF21" s="102" t="e">
        <f t="shared" ca="1" si="439"/>
        <v>#REF!</v>
      </c>
      <c r="BG21" s="102" t="e">
        <f t="shared" ca="1" si="439"/>
        <v>#REF!</v>
      </c>
      <c r="BH21" s="102" t="e">
        <f t="shared" ca="1" si="439"/>
        <v>#REF!</v>
      </c>
      <c r="BI21" s="102" t="e">
        <f t="shared" ca="1" si="439"/>
        <v>#REF!</v>
      </c>
      <c r="BJ21" s="102" t="e">
        <f t="shared" ca="1" si="439"/>
        <v>#REF!</v>
      </c>
      <c r="BK21" s="102" t="e">
        <f t="shared" ca="1" si="439"/>
        <v>#REF!</v>
      </c>
      <c r="BL21" s="102" t="e">
        <f t="shared" ca="1" si="439"/>
        <v>#REF!</v>
      </c>
      <c r="BM21" s="102" t="e">
        <f t="shared" ca="1" si="439"/>
        <v>#REF!</v>
      </c>
      <c r="BN21" s="102" t="e">
        <f t="shared" ca="1" si="439"/>
        <v>#REF!</v>
      </c>
      <c r="BO21" s="102" t="e">
        <f t="shared" ca="1" si="439"/>
        <v>#REF!</v>
      </c>
      <c r="BP21" s="102" t="e">
        <f t="shared" ca="1" si="439"/>
        <v>#REF!</v>
      </c>
      <c r="BQ21" s="102" t="e">
        <f t="shared" ca="1" si="439"/>
        <v>#REF!</v>
      </c>
      <c r="BR21" s="102" t="e">
        <f t="shared" ca="1" si="439"/>
        <v>#REF!</v>
      </c>
      <c r="BS21" s="102" t="e">
        <f t="shared" ca="1" si="439"/>
        <v>#REF!</v>
      </c>
      <c r="BT21" s="102" t="e">
        <f t="shared" ca="1" si="439"/>
        <v>#REF!</v>
      </c>
      <c r="BU21" s="102" t="e">
        <f t="shared" ca="1" si="439"/>
        <v>#REF!</v>
      </c>
      <c r="BV21" s="102" t="e">
        <f t="shared" ca="1" si="439"/>
        <v>#REF!</v>
      </c>
      <c r="BW21" s="102" t="e">
        <f t="shared" ca="1" si="439"/>
        <v>#REF!</v>
      </c>
      <c r="BX21" s="102" t="e">
        <f t="shared" ca="1" si="439"/>
        <v>#REF!</v>
      </c>
      <c r="BY21" s="102" t="e">
        <f t="shared" ca="1" si="439"/>
        <v>#REF!</v>
      </c>
      <c r="BZ21" s="102" t="e">
        <f t="shared" ca="1" si="439"/>
        <v>#REF!</v>
      </c>
      <c r="CA21" s="102" t="e">
        <f t="shared" ca="1" si="439"/>
        <v>#REF!</v>
      </c>
      <c r="CB21" s="102" t="e">
        <f t="shared" ref="CB21:EM21" ca="1" si="440">CA21+CA$3</f>
        <v>#REF!</v>
      </c>
      <c r="CC21" s="102" t="e">
        <f t="shared" ca="1" si="440"/>
        <v>#REF!</v>
      </c>
      <c r="CD21" s="102" t="e">
        <f t="shared" ca="1" si="440"/>
        <v>#REF!</v>
      </c>
      <c r="CE21" s="102" t="e">
        <f t="shared" ca="1" si="440"/>
        <v>#REF!</v>
      </c>
      <c r="CF21" s="102" t="e">
        <f t="shared" ca="1" si="440"/>
        <v>#REF!</v>
      </c>
      <c r="CG21" s="102" t="e">
        <f t="shared" ca="1" si="440"/>
        <v>#REF!</v>
      </c>
      <c r="CH21" s="102" t="e">
        <f t="shared" ca="1" si="440"/>
        <v>#REF!</v>
      </c>
      <c r="CI21" s="102" t="e">
        <f t="shared" ca="1" si="440"/>
        <v>#REF!</v>
      </c>
      <c r="CJ21" s="102" t="e">
        <f t="shared" ca="1" si="440"/>
        <v>#REF!</v>
      </c>
      <c r="CK21" s="102" t="e">
        <f t="shared" ca="1" si="440"/>
        <v>#REF!</v>
      </c>
      <c r="CL21" s="102" t="e">
        <f t="shared" ca="1" si="440"/>
        <v>#REF!</v>
      </c>
      <c r="CM21" s="102" t="e">
        <f t="shared" ca="1" si="440"/>
        <v>#REF!</v>
      </c>
      <c r="CN21" s="102" t="e">
        <f t="shared" ca="1" si="440"/>
        <v>#REF!</v>
      </c>
      <c r="CO21" s="102" t="e">
        <f t="shared" ca="1" si="440"/>
        <v>#REF!</v>
      </c>
      <c r="CP21" s="102" t="e">
        <f t="shared" ca="1" si="440"/>
        <v>#REF!</v>
      </c>
      <c r="CQ21" s="102" t="e">
        <f t="shared" ca="1" si="440"/>
        <v>#REF!</v>
      </c>
      <c r="CR21" s="102" t="e">
        <f t="shared" ca="1" si="440"/>
        <v>#REF!</v>
      </c>
      <c r="CS21" s="102" t="e">
        <f t="shared" ca="1" si="440"/>
        <v>#REF!</v>
      </c>
      <c r="CT21" s="102" t="e">
        <f t="shared" ca="1" si="440"/>
        <v>#REF!</v>
      </c>
      <c r="CU21" s="102" t="e">
        <f t="shared" ca="1" si="440"/>
        <v>#REF!</v>
      </c>
      <c r="CV21" s="102" t="e">
        <f t="shared" ca="1" si="440"/>
        <v>#REF!</v>
      </c>
      <c r="CW21" s="102" t="e">
        <f t="shared" ca="1" si="440"/>
        <v>#REF!</v>
      </c>
      <c r="CX21" s="102" t="e">
        <f t="shared" ca="1" si="440"/>
        <v>#REF!</v>
      </c>
      <c r="CY21" s="102" t="e">
        <f t="shared" ca="1" si="440"/>
        <v>#REF!</v>
      </c>
      <c r="CZ21" s="102" t="e">
        <f t="shared" ca="1" si="440"/>
        <v>#REF!</v>
      </c>
      <c r="DA21" s="102" t="e">
        <f t="shared" ca="1" si="440"/>
        <v>#REF!</v>
      </c>
      <c r="DB21" s="102" t="e">
        <f t="shared" ca="1" si="440"/>
        <v>#REF!</v>
      </c>
      <c r="DC21" s="102" t="e">
        <f t="shared" ca="1" si="440"/>
        <v>#REF!</v>
      </c>
      <c r="DD21" s="102" t="e">
        <f t="shared" ca="1" si="440"/>
        <v>#REF!</v>
      </c>
      <c r="DE21" s="102" t="e">
        <f t="shared" ca="1" si="440"/>
        <v>#REF!</v>
      </c>
      <c r="DF21" s="102" t="e">
        <f t="shared" ca="1" si="440"/>
        <v>#REF!</v>
      </c>
      <c r="DG21" s="102" t="e">
        <f t="shared" ca="1" si="440"/>
        <v>#REF!</v>
      </c>
      <c r="DH21" s="102" t="e">
        <f t="shared" ca="1" si="440"/>
        <v>#REF!</v>
      </c>
      <c r="DI21" s="102" t="e">
        <f t="shared" ca="1" si="440"/>
        <v>#REF!</v>
      </c>
      <c r="DJ21" s="102" t="e">
        <f t="shared" ca="1" si="440"/>
        <v>#REF!</v>
      </c>
      <c r="DK21" s="102" t="e">
        <f t="shared" ca="1" si="440"/>
        <v>#REF!</v>
      </c>
      <c r="DL21" s="102" t="e">
        <f t="shared" ca="1" si="440"/>
        <v>#REF!</v>
      </c>
      <c r="DM21" s="102" t="e">
        <f t="shared" ca="1" si="440"/>
        <v>#REF!</v>
      </c>
      <c r="DN21" s="102" t="e">
        <f t="shared" ca="1" si="440"/>
        <v>#REF!</v>
      </c>
      <c r="DO21" s="102" t="e">
        <f t="shared" ca="1" si="440"/>
        <v>#REF!</v>
      </c>
      <c r="DP21" s="102" t="e">
        <f t="shared" ca="1" si="440"/>
        <v>#REF!</v>
      </c>
      <c r="DQ21" s="102" t="e">
        <f t="shared" ca="1" si="440"/>
        <v>#REF!</v>
      </c>
      <c r="DR21" s="102" t="e">
        <f t="shared" ca="1" si="440"/>
        <v>#REF!</v>
      </c>
      <c r="DS21" s="102" t="e">
        <f t="shared" ca="1" si="440"/>
        <v>#REF!</v>
      </c>
      <c r="DT21" s="102" t="e">
        <f t="shared" ca="1" si="440"/>
        <v>#REF!</v>
      </c>
      <c r="DU21" s="102" t="e">
        <f t="shared" ca="1" si="440"/>
        <v>#REF!</v>
      </c>
      <c r="DV21" s="102" t="e">
        <f t="shared" ca="1" si="440"/>
        <v>#REF!</v>
      </c>
      <c r="DW21" s="102" t="e">
        <f t="shared" ca="1" si="440"/>
        <v>#REF!</v>
      </c>
      <c r="DX21" s="102" t="e">
        <f t="shared" ca="1" si="440"/>
        <v>#REF!</v>
      </c>
      <c r="DY21" s="102" t="e">
        <f t="shared" ca="1" si="440"/>
        <v>#REF!</v>
      </c>
      <c r="DZ21" s="102" t="e">
        <f t="shared" ca="1" si="440"/>
        <v>#REF!</v>
      </c>
      <c r="EA21" s="102" t="e">
        <f t="shared" ca="1" si="440"/>
        <v>#REF!</v>
      </c>
      <c r="EB21" s="102" t="e">
        <f t="shared" ca="1" si="440"/>
        <v>#REF!</v>
      </c>
      <c r="EC21" s="102" t="e">
        <f t="shared" ca="1" si="440"/>
        <v>#REF!</v>
      </c>
      <c r="ED21" s="102" t="e">
        <f t="shared" ca="1" si="440"/>
        <v>#REF!</v>
      </c>
      <c r="EE21" s="102" t="e">
        <f t="shared" ca="1" si="440"/>
        <v>#REF!</v>
      </c>
      <c r="EF21" s="102" t="e">
        <f t="shared" ca="1" si="440"/>
        <v>#REF!</v>
      </c>
      <c r="EG21" s="102" t="e">
        <f t="shared" ca="1" si="440"/>
        <v>#REF!</v>
      </c>
      <c r="EH21" s="102" t="e">
        <f t="shared" ca="1" si="440"/>
        <v>#REF!</v>
      </c>
      <c r="EI21" s="102" t="e">
        <f t="shared" ca="1" si="440"/>
        <v>#REF!</v>
      </c>
      <c r="EJ21" s="102" t="e">
        <f t="shared" ca="1" si="440"/>
        <v>#REF!</v>
      </c>
      <c r="EK21" s="102" t="e">
        <f t="shared" ca="1" si="440"/>
        <v>#REF!</v>
      </c>
      <c r="EL21" s="102" t="e">
        <f t="shared" ca="1" si="440"/>
        <v>#REF!</v>
      </c>
      <c r="EM21" s="102" t="e">
        <f t="shared" ca="1" si="440"/>
        <v>#REF!</v>
      </c>
      <c r="EN21" s="102" t="e">
        <f t="shared" ref="EN21:FI21" ca="1" si="441">EM21+EM$3</f>
        <v>#REF!</v>
      </c>
      <c r="EO21" s="102" t="e">
        <f t="shared" ca="1" si="441"/>
        <v>#REF!</v>
      </c>
      <c r="EP21" s="102" t="e">
        <f t="shared" ca="1" si="441"/>
        <v>#REF!</v>
      </c>
      <c r="EQ21" s="102" t="e">
        <f t="shared" ca="1" si="441"/>
        <v>#REF!</v>
      </c>
      <c r="ER21" s="102" t="e">
        <f t="shared" ca="1" si="441"/>
        <v>#REF!</v>
      </c>
      <c r="ES21" s="102" t="e">
        <f t="shared" ca="1" si="441"/>
        <v>#REF!</v>
      </c>
      <c r="ET21" s="102" t="e">
        <f t="shared" ca="1" si="441"/>
        <v>#REF!</v>
      </c>
      <c r="EU21" s="102" t="e">
        <f t="shared" ca="1" si="441"/>
        <v>#REF!</v>
      </c>
      <c r="EV21" s="102" t="e">
        <f t="shared" ca="1" si="441"/>
        <v>#REF!</v>
      </c>
      <c r="EW21" s="102" t="e">
        <f t="shared" ca="1" si="441"/>
        <v>#REF!</v>
      </c>
      <c r="EX21" s="102" t="e">
        <f t="shared" ca="1" si="441"/>
        <v>#REF!</v>
      </c>
      <c r="EY21" s="102" t="e">
        <f t="shared" ca="1" si="441"/>
        <v>#REF!</v>
      </c>
      <c r="EZ21" s="102" t="e">
        <f t="shared" ca="1" si="441"/>
        <v>#REF!</v>
      </c>
      <c r="FA21" s="102" t="e">
        <f t="shared" ca="1" si="441"/>
        <v>#REF!</v>
      </c>
      <c r="FB21" s="102" t="e">
        <f t="shared" ca="1" si="441"/>
        <v>#REF!</v>
      </c>
      <c r="FC21" s="102" t="e">
        <f t="shared" ca="1" si="441"/>
        <v>#REF!</v>
      </c>
      <c r="FD21" s="102" t="e">
        <f t="shared" ca="1" si="441"/>
        <v>#REF!</v>
      </c>
      <c r="FE21" s="102" t="e">
        <f t="shared" ca="1" si="441"/>
        <v>#REF!</v>
      </c>
      <c r="FF21" s="102" t="e">
        <f t="shared" ca="1" si="441"/>
        <v>#REF!</v>
      </c>
      <c r="FG21" s="102" t="e">
        <f t="shared" ca="1" si="441"/>
        <v>#REF!</v>
      </c>
      <c r="FH21" s="102" t="e">
        <f t="shared" ca="1" si="441"/>
        <v>#REF!</v>
      </c>
      <c r="FI21" s="102" t="e">
        <f t="shared" ca="1" si="441"/>
        <v>#REF!</v>
      </c>
    </row>
    <row r="22" spans="1:165" ht="25.5" thickBot="1" x14ac:dyDescent="0.35">
      <c r="A22" s="103">
        <v>7</v>
      </c>
      <c r="B22" s="104" t="s">
        <v>39</v>
      </c>
      <c r="C22" s="87" t="s">
        <v>40</v>
      </c>
      <c r="D22" s="87" t="s">
        <v>42</v>
      </c>
      <c r="E22" s="87" t="s">
        <v>41</v>
      </c>
      <c r="F22" s="87" t="s">
        <v>43</v>
      </c>
      <c r="G22" s="105" t="s">
        <v>24</v>
      </c>
      <c r="H22" s="106"/>
      <c r="I22" s="107"/>
      <c r="J22" s="108"/>
      <c r="K22" s="109" t="s">
        <v>56</v>
      </c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0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2"/>
      <c r="BD22" s="110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2"/>
      <c r="BZ22" s="110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2"/>
      <c r="CV22" s="110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2"/>
      <c r="DR22" s="110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2"/>
      <c r="EN22" s="110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2"/>
    </row>
  </sheetData>
  <mergeCells count="7">
    <mergeCell ref="L1:AG1"/>
    <mergeCell ref="EN1:FI1"/>
    <mergeCell ref="AH1:BC1"/>
    <mergeCell ref="BD1:BY1"/>
    <mergeCell ref="BZ1:CU1"/>
    <mergeCell ref="CV1:DQ1"/>
    <mergeCell ref="DR1:EM1"/>
  </mergeCells>
  <phoneticPr fontId="2" type="noConversion"/>
  <conditionalFormatting sqref="L1:FI104857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2 5 9 6 f 2 - f b 5 2 - 4 3 8 b - 9 e 1 d - 6 7 4 a 2 5 a 3 3 8 7 6 "   x m l n s = " h t t p : / / s c h e m a s . m i c r o s o f t . c o m / D a t a M a s h u p " > A A A A A B U D A A B Q S w M E F A A C A A g A x k G O U + c t X v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V R m 6 z n 4 2 + j C u j T 7 U C 3 Y A U E s D B B Q A A g A I A M Z B j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Q Y 5 T K I p H u A 4 A A A A R A A A A E w A c A E Z v c m 1 1 b G F z L 1 N l Y 3 R p b 2 4 x L m 0 g o h g A K K A U A A A A A A A A A A A A A A A A A A A A A A A A A A A A K 0 5 N L s n M z 1 M I h t C G 1 g B Q S w E C L Q A U A A I A C A D G Q Y 5 T 5 y 1 e 9 K U A A A D 1 A A A A E g A A A A A A A A A A A A A A A A A A A A A A Q 2 9 u Z m l n L 1 B h Y 2 t h Z 2 U u e G 1 s U E s B A i 0 A F A A C A A g A x k G O U w / K 6 a u k A A A A 6 Q A A A B M A A A A A A A A A A A A A A A A A 8 Q A A A F t D b 2 5 0 Z W 5 0 X 1 R 5 c G V z X S 5 4 b W x Q S w E C L Q A U A A I A C A D G Q Y 5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Y f Y B z 5 p a 0 + L 1 9 n T Q M K y K A A A A A A C A A A A A A A Q Z g A A A A E A A C A A A A A E 9 r e o L I V D 8 c 6 3 U a S 5 u Q D J n K L M z W Q w l T 4 H 6 m H b w V R f b Q A A A A A O g A A A A A I A A C A A A A D J / P 9 V o S a 0 U n z A 0 h K b R t Q h o L D q m U 9 U h A D 1 g u d l 1 Y z X g 1 A A A A C G r T U L + L Z K 7 A 3 J F i F A x M q u z y 0 4 p w d 2 M 6 u L v q S P f U N y G P O c 3 3 G V 9 e S X 6 x l F N w d 1 2 r 2 u I + m Z P Y x 9 c + 3 1 z V V j o L B D T Q 1 D U 5 z a a r e J a e k m u W z + P k A A A A C Q + 2 / y W W W T S M D H 0 l g Z f F r N V T d b 1 V 2 6 b z x / O U 8 u X o o o N 0 g G H 0 S E S z k o N Z T i 8 f Z w q L r R 4 0 d r Z K V F V w j i p G Z e q E A 3 < / D a t a M a s h u p > 
</file>

<file path=customXml/itemProps1.xml><?xml version="1.0" encoding="utf-8"?>
<ds:datastoreItem xmlns:ds="http://schemas.openxmlformats.org/officeDocument/2006/customXml" ds:itemID="{63F3CA1C-774A-4F57-AD94-C24BB3CDEA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推移表（天）</vt:lpstr>
      <vt:lpstr>推移表（时间段）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何伟文</dc:creator>
  <cp:lastModifiedBy>叶知秋</cp:lastModifiedBy>
  <cp:lastPrinted>2021-06-16T02:03:27Z</cp:lastPrinted>
  <dcterms:created xsi:type="dcterms:W3CDTF">2021-06-11T07:35:20Z</dcterms:created>
  <dcterms:modified xsi:type="dcterms:W3CDTF">2022-01-07T09:02:19Z</dcterms:modified>
</cp:coreProperties>
</file>