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filterPrivacy="1"/>
  <xr:revisionPtr revIDLastSave="0" documentId="13_ncr:1_{6C09B0B1-DF06-4BD7-ADF7-DA577E700EA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L0" sheetId="1" r:id="rId1"/>
    <sheet name="L1" sheetId="6" r:id="rId2"/>
    <sheet name="L2" sheetId="8" r:id="rId3"/>
    <sheet name="L3" sheetId="10" r:id="rId4"/>
    <sheet name="L4" sheetId="11" r:id="rId5"/>
    <sheet name="Результаты" sheetId="12" r:id="rId6"/>
  </sheets>
  <definedNames>
    <definedName name="solver_adj" localSheetId="0" hidden="1">L0!$C$14:$E$15</definedName>
    <definedName name="solver_adj" localSheetId="1" hidden="1">'L1'!$C$14:$E$15</definedName>
    <definedName name="solver_adj" localSheetId="2" hidden="1">'L2'!$C$14:$E$15</definedName>
    <definedName name="solver_adj" localSheetId="3" hidden="1">'L3'!$C$14:$E$15</definedName>
    <definedName name="solver_adj" localSheetId="4" hidden="1">'L4'!$C$14:$E$15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0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0" localSheetId="1" hidden="1">'L1'!$C$20:$E$20</definedName>
    <definedName name="solver_lhs0" localSheetId="2" hidden="1">'L2'!$C$20:$E$20</definedName>
    <definedName name="solver_lhs0" localSheetId="3" hidden="1">'L3'!$C$20:$E$20</definedName>
    <definedName name="solver_lhs0" localSheetId="4" hidden="1">'L4'!$C$20:$E$20</definedName>
    <definedName name="solver_lhs1" localSheetId="0" hidden="1">L0!$C$14:$E$15</definedName>
    <definedName name="solver_lhs1" localSheetId="1" hidden="1">'L1'!$B$14</definedName>
    <definedName name="solver_lhs1" localSheetId="2" hidden="1">'L2'!$B$14</definedName>
    <definedName name="solver_lhs1" localSheetId="3" hidden="1">'L3'!$B$14</definedName>
    <definedName name="solver_lhs1" localSheetId="4" hidden="1">'L4'!$B$14</definedName>
    <definedName name="solver_lhs2" localSheetId="0" hidden="1">L0!$C$24:$E$24</definedName>
    <definedName name="solver_lhs2" localSheetId="1" hidden="1">'L1'!$C$14:$C$15</definedName>
    <definedName name="solver_lhs2" localSheetId="2" hidden="1">'L2'!$C$14:$C$15</definedName>
    <definedName name="solver_lhs2" localSheetId="3" hidden="1">'L3'!$C$14:$C$15</definedName>
    <definedName name="solver_lhs2" localSheetId="4" hidden="1">'L4'!$C$14:$C$15</definedName>
    <definedName name="solver_lhs3" localSheetId="1" hidden="1">'L1'!$C$24:$E$24</definedName>
    <definedName name="solver_lhs3" localSheetId="2" hidden="1">'L2'!$C$24:$E$24</definedName>
    <definedName name="solver_lhs3" localSheetId="3" hidden="1">'L3'!$C$24:$E$24</definedName>
    <definedName name="solver_lhs3" localSheetId="4" hidden="1">'L4'!$C$24:$E$24</definedName>
    <definedName name="solver_lhs4" localSheetId="1" hidden="1">'L1'!$C$20:$E$20</definedName>
    <definedName name="solver_lhs4" localSheetId="2" hidden="1">'L2'!$C$20:$E$20</definedName>
    <definedName name="solver_lhs4" localSheetId="3" hidden="1">'L3'!$C$20:$E$20</definedName>
    <definedName name="solver_lhs4" localSheetId="4" hidden="1">'L4'!$C$20:$E$20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2</definedName>
    <definedName name="solver_num" localSheetId="1" hidden="1">3</definedName>
    <definedName name="solver_num" localSheetId="2" hidden="1">3</definedName>
    <definedName name="solver_num" localSheetId="3" hidden="1">3</definedName>
    <definedName name="solver_num" localSheetId="4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L0!$B$18</definedName>
    <definedName name="solver_opt" localSheetId="1" hidden="1">'L1'!$B$18</definedName>
    <definedName name="solver_opt" localSheetId="2" hidden="1">'L2'!$B$18</definedName>
    <definedName name="solver_opt" localSheetId="3" hidden="1">'L3'!$B$18</definedName>
    <definedName name="solver_opt" localSheetId="4" hidden="1">'L4'!$B$18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2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0" localSheetId="1" hidden="1">2</definedName>
    <definedName name="solver_rel0" localSheetId="2" hidden="1">2</definedName>
    <definedName name="solver_rel0" localSheetId="3" hidden="1">2</definedName>
    <definedName name="solver_rel0" localSheetId="4" hidden="1">2</definedName>
    <definedName name="solver_rel1" localSheetId="0" hidden="1">3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1" localSheetId="4" hidden="1">2</definedName>
    <definedName name="solver_rel2" localSheetId="0" hidden="1">2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3" localSheetId="1" hidden="1">2</definedName>
    <definedName name="solver_rel3" localSheetId="2" hidden="1">2</definedName>
    <definedName name="solver_rel3" localSheetId="3" hidden="1">2</definedName>
    <definedName name="solver_rel3" localSheetId="4" hidden="1">2</definedName>
    <definedName name="solver_rel4" localSheetId="1" hidden="1">2</definedName>
    <definedName name="solver_rel4" localSheetId="2" hidden="1">2</definedName>
    <definedName name="solver_rel4" localSheetId="3" hidden="1">2</definedName>
    <definedName name="solver_rel4" localSheetId="4" hidden="1">2</definedName>
    <definedName name="solver_rhs0" localSheetId="1" hidden="1">'L1'!$C$4:$E$4</definedName>
    <definedName name="solver_rhs0" localSheetId="2" hidden="1">'L2'!$C$4:$E$4</definedName>
    <definedName name="solver_rhs0" localSheetId="3" hidden="1">'L3'!$C$4:$E$4</definedName>
    <definedName name="solver_rhs0" localSheetId="4" hidden="1">'L4'!$C$4:$E$4</definedName>
    <definedName name="solver_rhs1" localSheetId="0" hidden="1">0</definedName>
    <definedName name="solver_rhs1" localSheetId="1" hidden="1">'L1'!$B$15/4</definedName>
    <definedName name="solver_rhs1" localSheetId="2" hidden="1">'L2'!$B$15*2/3</definedName>
    <definedName name="solver_rhs1" localSheetId="3" hidden="1">'L3'!$B$15*3/2</definedName>
    <definedName name="solver_rhs1" localSheetId="4" hidden="1">'L4'!$B$15*4</definedName>
    <definedName name="solver_rhs2" localSheetId="0" hidden="1">L0!$C$8:$E$8</definedName>
    <definedName name="solver_rhs2" localSheetId="1" hidden="1">0</definedName>
    <definedName name="solver_rhs2" localSheetId="2" hidden="1">0</definedName>
    <definedName name="solver_rhs2" localSheetId="3" hidden="1">0</definedName>
    <definedName name="solver_rhs2" localSheetId="4" hidden="1">0</definedName>
    <definedName name="solver_rhs3" localSheetId="1" hidden="1">'L1'!$C$8:$E$8</definedName>
    <definedName name="solver_rhs3" localSheetId="2" hidden="1">'L2'!$C$8:$E$8</definedName>
    <definedName name="solver_rhs3" localSheetId="3" hidden="1">'L3'!$C$8:$E$8</definedName>
    <definedName name="solver_rhs3" localSheetId="4" hidden="1">'L4'!$C$8:$E$8</definedName>
    <definedName name="solver_rhs4" localSheetId="1" hidden="1">'L1'!$C$4:$E$4</definedName>
    <definedName name="solver_rhs4" localSheetId="2" hidden="1">'L2'!$C$4:$E$4</definedName>
    <definedName name="solver_rhs4" localSheetId="3" hidden="1">'L3'!$C$4:$E$4</definedName>
    <definedName name="solver_rhs4" localSheetId="4" hidden="1">'L4'!$C$4:$E$4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2" l="1"/>
  <c r="F10" i="12"/>
  <c r="F9" i="12"/>
  <c r="F8" i="12"/>
  <c r="F7" i="12"/>
  <c r="F6" i="12"/>
  <c r="F5" i="12"/>
  <c r="E11" i="12"/>
  <c r="E10" i="12"/>
  <c r="E9" i="12"/>
  <c r="E8" i="12"/>
  <c r="E7" i="12"/>
  <c r="E6" i="12"/>
  <c r="E5" i="12"/>
  <c r="D11" i="12"/>
  <c r="D10" i="12"/>
  <c r="D9" i="12"/>
  <c r="D8" i="12"/>
  <c r="D7" i="12"/>
  <c r="D6" i="12"/>
  <c r="D5" i="12"/>
  <c r="C11" i="12"/>
  <c r="C10" i="12"/>
  <c r="C9" i="12"/>
  <c r="C8" i="12"/>
  <c r="C7" i="12"/>
  <c r="C6" i="12"/>
  <c r="C5" i="12"/>
  <c r="B11" i="12"/>
  <c r="B10" i="12"/>
  <c r="B9" i="12"/>
  <c r="B8" i="12"/>
  <c r="B7" i="12"/>
  <c r="B6" i="12"/>
  <c r="B5" i="12"/>
  <c r="E23" i="11"/>
  <c r="D23" i="11"/>
  <c r="C23" i="11"/>
  <c r="E22" i="11"/>
  <c r="E24" i="11" s="1"/>
  <c r="D22" i="11"/>
  <c r="D24" i="11" s="1"/>
  <c r="C22" i="11"/>
  <c r="C24" i="11" s="1"/>
  <c r="E18" i="11"/>
  <c r="D18" i="11"/>
  <c r="C18" i="11"/>
  <c r="B15" i="11"/>
  <c r="B14" i="11"/>
  <c r="E23" i="10"/>
  <c r="D23" i="10"/>
  <c r="C23" i="10"/>
  <c r="E22" i="10"/>
  <c r="E24" i="10" s="1"/>
  <c r="D22" i="10"/>
  <c r="D24" i="10" s="1"/>
  <c r="C22" i="10"/>
  <c r="C24" i="10" s="1"/>
  <c r="E18" i="10"/>
  <c r="D18" i="10"/>
  <c r="C18" i="10"/>
  <c r="B15" i="10"/>
  <c r="B14" i="10"/>
  <c r="E23" i="8"/>
  <c r="D23" i="8"/>
  <c r="C23" i="8"/>
  <c r="E22" i="8"/>
  <c r="E24" i="8" s="1"/>
  <c r="D22" i="8"/>
  <c r="D24" i="8" s="1"/>
  <c r="C22" i="8"/>
  <c r="C24" i="8" s="1"/>
  <c r="E18" i="8"/>
  <c r="D18" i="8"/>
  <c r="C18" i="8"/>
  <c r="B15" i="8"/>
  <c r="B14" i="8"/>
  <c r="E23" i="6"/>
  <c r="D23" i="6"/>
  <c r="C23" i="6"/>
  <c r="E22" i="6"/>
  <c r="E24" i="6" s="1"/>
  <c r="D22" i="6"/>
  <c r="D24" i="6" s="1"/>
  <c r="C22" i="6"/>
  <c r="C24" i="6" s="1"/>
  <c r="E18" i="6"/>
  <c r="D18" i="6"/>
  <c r="C18" i="6"/>
  <c r="B15" i="6"/>
  <c r="B14" i="6"/>
  <c r="B18" i="11" l="1"/>
  <c r="B18" i="10"/>
  <c r="B18" i="8"/>
  <c r="B18" i="6"/>
  <c r="D23" i="1"/>
  <c r="E23" i="1"/>
  <c r="E22" i="1"/>
  <c r="D22" i="1"/>
  <c r="C23" i="1"/>
  <c r="E18" i="1"/>
  <c r="D18" i="1"/>
  <c r="C18" i="1"/>
  <c r="B15" i="1"/>
  <c r="B14" i="1"/>
  <c r="C22" i="1"/>
  <c r="E24" i="1" l="1"/>
  <c r="D24" i="1"/>
  <c r="C24" i="1"/>
  <c r="B18" i="1"/>
</calcChain>
</file>

<file path=xl/sharedStrings.xml><?xml version="1.0" encoding="utf-8"?>
<sst xmlns="http://schemas.openxmlformats.org/spreadsheetml/2006/main" count="137" uniqueCount="30">
  <si>
    <t>Исходные данные:</t>
  </si>
  <si>
    <t>тип 1</t>
  </si>
  <si>
    <t>тип 2</t>
  </si>
  <si>
    <t>мест</t>
  </si>
  <si>
    <t>1 маршрут</t>
  </si>
  <si>
    <t>2 маршрут</t>
  </si>
  <si>
    <t>3 маршрут</t>
  </si>
  <si>
    <t>Затраты на повозку типом I на маршруте j:</t>
  </si>
  <si>
    <t>Потребности -&gt;</t>
  </si>
  <si>
    <t>Начальные значения(до поиска решения):</t>
  </si>
  <si>
    <t>Результаты</t>
  </si>
  <si>
    <t>(после поиска решения):</t>
  </si>
  <si>
    <t>Число рейсов типом I на маршруте j:</t>
  </si>
  <si>
    <t>Всего</t>
  </si>
  <si>
    <t>Целевая функция:</t>
  </si>
  <si>
    <t>Прочие результаты:</t>
  </si>
  <si>
    <t>Будет перевезено пассажиров:</t>
  </si>
  <si>
    <t>Перевезено всего -&gt;</t>
  </si>
  <si>
    <t>k</t>
  </si>
  <si>
    <t>1/4</t>
  </si>
  <si>
    <t>2/3</t>
  </si>
  <si>
    <t>3/2</t>
  </si>
  <si>
    <t>4/1</t>
  </si>
  <si>
    <t>x11</t>
  </si>
  <si>
    <t>x12</t>
  </si>
  <si>
    <t>x13</t>
  </si>
  <si>
    <t>x21</t>
  </si>
  <si>
    <t>x22</t>
  </si>
  <si>
    <t>x23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</si>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</sst>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9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9" xfId="0" applyFont="1" applyBorder="1"/>
    <xf numFmtId="0" fontId="2" fillId="0" borderId="0" xfId="0" applyFont="1" applyBorder="1"/>
    <xf numFmtId="0" fontId="3" fillId="0" borderId="9" xfId="0" applyFont="1" applyBorder="1"/>
    <xf numFmtId="0" fontId="1" fillId="0" borderId="0" xfId="0" applyFont="1" applyBorder="1"/>
    <xf numFmtId="0" fontId="3" fillId="0" borderId="9" xfId="0" applyFont="1" applyFill="1" applyBorder="1"/>
    <xf numFmtId="0" fontId="3" fillId="0" borderId="0" xfId="0" applyFont="1"/>
    <xf numFmtId="0" fontId="2" fillId="0" borderId="0" xfId="0" applyFont="1"/>
    <xf numFmtId="0" fontId="0" fillId="0" borderId="0" xfId="0" applyNumberFormat="1"/>
    <xf numFmtId="0" fontId="0" fillId="0" borderId="14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37310614386152"/>
          <c:y val="5.0925925925925923E-2"/>
          <c:w val="0.84199214164860769"/>
          <c:h val="0.8416746864975212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Результаты!$C$11:$F$11</c:f>
              <c:numCache>
                <c:formatCode>General</c:formatCode>
                <c:ptCount val="4"/>
                <c:pt idx="0">
                  <c:v>156225</c:v>
                </c:pt>
                <c:pt idx="1">
                  <c:v>147013.04347826086</c:v>
                </c:pt>
                <c:pt idx="2">
                  <c:v>141627.27272727271</c:v>
                </c:pt>
                <c:pt idx="3">
                  <c:v>137400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4-48EB-BB6C-95AEEF19DCB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686096"/>
        <c:axId val="1302300080"/>
      </c:lineChart>
      <c:catAx>
        <c:axId val="111268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2300080"/>
        <c:crosses val="autoZero"/>
        <c:auto val="1"/>
        <c:lblAlgn val="ctr"/>
        <c:lblOffset val="100"/>
        <c:noMultiLvlLbl val="0"/>
      </c:catAx>
      <c:valAx>
        <c:axId val="13023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268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2</xdr:row>
      <xdr:rowOff>100012</xdr:rowOff>
    </xdr:from>
    <xdr:to>
      <xdr:col>13</xdr:col>
      <xdr:colOff>447674</xdr:colOff>
      <xdr:row>16</xdr:row>
      <xdr:rowOff>176212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A3B9192-01B9-43FA-A380-188A60EAC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J14" sqref="J14"/>
    </sheetView>
  </sheetViews>
  <sheetFormatPr defaultRowHeight="15" x14ac:dyDescent="0.25"/>
  <sheetData>
    <row r="1" spans="1:7" x14ac:dyDescent="0.25">
      <c r="A1" s="1"/>
      <c r="B1" s="2"/>
      <c r="C1" s="2"/>
      <c r="D1" s="2"/>
      <c r="E1" s="2"/>
      <c r="F1" s="2"/>
      <c r="G1" s="3"/>
    </row>
    <row r="2" spans="1:7" x14ac:dyDescent="0.25">
      <c r="A2" s="9"/>
      <c r="B2" s="10"/>
      <c r="C2" s="10"/>
      <c r="D2" s="10"/>
      <c r="E2" s="10"/>
      <c r="F2" s="10"/>
      <c r="G2" s="11"/>
    </row>
    <row r="3" spans="1:7" x14ac:dyDescent="0.25">
      <c r="A3" s="17" t="s">
        <v>0</v>
      </c>
      <c r="B3" s="18"/>
      <c r="C3" s="10"/>
      <c r="D3" s="10"/>
      <c r="E3" s="10"/>
      <c r="F3" s="10"/>
      <c r="G3" s="11"/>
    </row>
    <row r="4" spans="1:7" x14ac:dyDescent="0.25">
      <c r="A4" s="9"/>
      <c r="B4" s="16"/>
      <c r="C4" s="16" t="s">
        <v>7</v>
      </c>
      <c r="D4" s="16"/>
      <c r="E4" s="16"/>
      <c r="F4" s="10"/>
      <c r="G4" s="11"/>
    </row>
    <row r="5" spans="1:7" ht="15.75" thickBot="1" x14ac:dyDescent="0.3">
      <c r="A5" s="9"/>
      <c r="B5" s="16" t="s">
        <v>3</v>
      </c>
      <c r="C5" s="16" t="s">
        <v>4</v>
      </c>
      <c r="D5" s="16" t="s">
        <v>5</v>
      </c>
      <c r="E5" s="16" t="s">
        <v>6</v>
      </c>
      <c r="F5" s="10"/>
      <c r="G5" s="11"/>
    </row>
    <row r="6" spans="1:7" x14ac:dyDescent="0.25">
      <c r="A6" s="9" t="s">
        <v>1</v>
      </c>
      <c r="B6" s="7">
        <v>12</v>
      </c>
      <c r="C6" s="2">
        <v>100</v>
      </c>
      <c r="D6" s="2">
        <v>196</v>
      </c>
      <c r="E6" s="3">
        <v>292</v>
      </c>
      <c r="F6" s="10"/>
      <c r="G6" s="11"/>
    </row>
    <row r="7" spans="1:7" ht="15.75" thickBot="1" x14ac:dyDescent="0.3">
      <c r="A7" s="9" t="s">
        <v>2</v>
      </c>
      <c r="B7" s="8">
        <v>15</v>
      </c>
      <c r="C7" s="5">
        <v>156</v>
      </c>
      <c r="D7" s="5">
        <v>306</v>
      </c>
      <c r="E7" s="6">
        <v>456</v>
      </c>
      <c r="F7" s="10"/>
      <c r="G7" s="11"/>
    </row>
    <row r="8" spans="1:7" x14ac:dyDescent="0.25">
      <c r="A8" s="15" t="s">
        <v>8</v>
      </c>
      <c r="B8" s="10"/>
      <c r="C8" s="10">
        <v>5400</v>
      </c>
      <c r="D8" s="10">
        <v>1350</v>
      </c>
      <c r="E8" s="10">
        <v>2700</v>
      </c>
      <c r="F8" s="10"/>
      <c r="G8" s="11"/>
    </row>
    <row r="9" spans="1:7" ht="15.75" thickBot="1" x14ac:dyDescent="0.3">
      <c r="A9" s="4"/>
      <c r="B9" s="5"/>
      <c r="C9" s="5"/>
      <c r="D9" s="5"/>
      <c r="E9" s="5"/>
      <c r="F9" s="5"/>
      <c r="G9" s="6"/>
    </row>
    <row r="10" spans="1:7" x14ac:dyDescent="0.25">
      <c r="A10" s="19" t="s">
        <v>9</v>
      </c>
      <c r="B10" s="20"/>
      <c r="C10" s="20"/>
      <c r="D10" s="20"/>
    </row>
    <row r="11" spans="1:7" x14ac:dyDescent="0.25">
      <c r="A11" s="19" t="s">
        <v>10</v>
      </c>
      <c r="B11" s="20"/>
      <c r="C11" s="20" t="s">
        <v>11</v>
      </c>
      <c r="D11" s="20"/>
    </row>
    <row r="12" spans="1:7" x14ac:dyDescent="0.25">
      <c r="B12" s="21"/>
      <c r="C12" s="21" t="s">
        <v>12</v>
      </c>
      <c r="E12" s="21"/>
      <c r="F12" s="21"/>
      <c r="G12" s="21"/>
    </row>
    <row r="13" spans="1:7" ht="15.75" thickBot="1" x14ac:dyDescent="0.3">
      <c r="B13" s="21" t="s">
        <v>13</v>
      </c>
      <c r="C13" s="21" t="s">
        <v>4</v>
      </c>
      <c r="D13" s="21" t="s">
        <v>5</v>
      </c>
      <c r="E13" s="21" t="s">
        <v>6</v>
      </c>
      <c r="F13" s="21"/>
      <c r="G13" s="21"/>
    </row>
    <row r="14" spans="1:7" x14ac:dyDescent="0.25">
      <c r="A14" t="s">
        <v>1</v>
      </c>
      <c r="B14" s="7">
        <f>SUM(C14:E14)</f>
        <v>787.49999999999989</v>
      </c>
      <c r="C14" s="2">
        <v>449.99999999999989</v>
      </c>
      <c r="D14" s="2">
        <v>112.50000000000001</v>
      </c>
      <c r="E14" s="3">
        <v>224.99999999999997</v>
      </c>
    </row>
    <row r="15" spans="1:7" ht="15.75" thickBot="1" x14ac:dyDescent="0.3">
      <c r="A15" t="s">
        <v>2</v>
      </c>
      <c r="B15" s="8">
        <f>SUM(C15:E15)</f>
        <v>0</v>
      </c>
      <c r="C15" s="5">
        <v>0</v>
      </c>
      <c r="D15" s="5">
        <v>0</v>
      </c>
      <c r="E15" s="6">
        <v>0</v>
      </c>
    </row>
    <row r="17" spans="1:5" ht="15.75" thickBot="1" x14ac:dyDescent="0.3">
      <c r="A17" s="20" t="s">
        <v>14</v>
      </c>
      <c r="B17" s="20"/>
    </row>
    <row r="18" spans="1:5" ht="15.75" thickBot="1" x14ac:dyDescent="0.3">
      <c r="B18" s="12">
        <f>SUM(C18:E18)</f>
        <v>132749.99999999997</v>
      </c>
      <c r="C18" s="13">
        <f>C6*C14+C7*C15</f>
        <v>44999.999999999985</v>
      </c>
      <c r="D18" s="13">
        <f>D6*D14+D7*D15</f>
        <v>22050.000000000004</v>
      </c>
      <c r="E18" s="14">
        <f>E6*E14+E7*E15</f>
        <v>65699.999999999985</v>
      </c>
    </row>
    <row r="20" spans="1:5" x14ac:dyDescent="0.25">
      <c r="A20" s="20" t="s">
        <v>15</v>
      </c>
      <c r="B20" s="20"/>
    </row>
    <row r="21" spans="1:5" ht="15.75" thickBot="1" x14ac:dyDescent="0.3">
      <c r="A21" t="s">
        <v>16</v>
      </c>
    </row>
    <row r="22" spans="1:5" x14ac:dyDescent="0.25">
      <c r="A22" t="s">
        <v>1</v>
      </c>
      <c r="C22" s="1">
        <f>B6*C14</f>
        <v>5399.9999999999982</v>
      </c>
      <c r="D22" s="2">
        <f>B6*D14</f>
        <v>1350.0000000000002</v>
      </c>
      <c r="E22" s="3">
        <f>B6*E14</f>
        <v>2699.9999999999995</v>
      </c>
    </row>
    <row r="23" spans="1:5" ht="15.75" thickBot="1" x14ac:dyDescent="0.3">
      <c r="A23" t="s">
        <v>2</v>
      </c>
      <c r="C23" s="4">
        <f>B7*C15</f>
        <v>0</v>
      </c>
      <c r="D23" s="5">
        <f t="shared" ref="D23" si="0">B7*D15</f>
        <v>0</v>
      </c>
      <c r="E23" s="6">
        <f t="shared" ref="E23" si="1">B7*E15</f>
        <v>0</v>
      </c>
    </row>
    <row r="24" spans="1:5" x14ac:dyDescent="0.25">
      <c r="A24" s="21" t="s">
        <v>17</v>
      </c>
      <c r="B24" s="21"/>
      <c r="C24">
        <f>SUM(C22:C23)</f>
        <v>5399.9999999999982</v>
      </c>
      <c r="D24">
        <f t="shared" ref="D24:E24" si="2">SUM(D22:D23)</f>
        <v>1350.0000000000002</v>
      </c>
      <c r="E24">
        <f t="shared" si="2"/>
        <v>2699.9999999999995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7B0D9-A288-4AD3-BC88-FE5F7C2DEB42}">
  <dimension ref="A1:G24"/>
  <sheetViews>
    <sheetView workbookViewId="0">
      <selection activeCell="E33" sqref="E33"/>
    </sheetView>
  </sheetViews>
  <sheetFormatPr defaultRowHeight="15" x14ac:dyDescent="0.25"/>
  <sheetData>
    <row r="1" spans="1:7" x14ac:dyDescent="0.25">
      <c r="A1" s="1"/>
      <c r="B1" s="2"/>
      <c r="C1" s="2"/>
      <c r="D1" s="2"/>
      <c r="E1" s="2"/>
      <c r="F1" s="2"/>
      <c r="G1" s="3"/>
    </row>
    <row r="2" spans="1:7" x14ac:dyDescent="0.25">
      <c r="A2" s="9"/>
      <c r="B2" s="10"/>
      <c r="C2" s="10"/>
      <c r="D2" s="10"/>
      <c r="E2" s="10"/>
      <c r="F2" s="10"/>
      <c r="G2" s="11"/>
    </row>
    <row r="3" spans="1:7" x14ac:dyDescent="0.25">
      <c r="A3" s="17" t="s">
        <v>0</v>
      </c>
      <c r="B3" s="18"/>
      <c r="C3" s="10"/>
      <c r="D3" s="10"/>
      <c r="E3" s="10"/>
      <c r="F3" s="10"/>
      <c r="G3" s="11"/>
    </row>
    <row r="4" spans="1:7" x14ac:dyDescent="0.25">
      <c r="A4" s="9"/>
      <c r="B4" s="16"/>
      <c r="C4" s="16" t="s">
        <v>7</v>
      </c>
      <c r="D4" s="16"/>
      <c r="E4" s="16"/>
      <c r="F4" s="10"/>
      <c r="G4" s="11"/>
    </row>
    <row r="5" spans="1:7" ht="15.75" thickBot="1" x14ac:dyDescent="0.3">
      <c r="A5" s="9"/>
      <c r="B5" s="16" t="s">
        <v>3</v>
      </c>
      <c r="C5" s="16" t="s">
        <v>4</v>
      </c>
      <c r="D5" s="16" t="s">
        <v>5</v>
      </c>
      <c r="E5" s="16" t="s">
        <v>6</v>
      </c>
      <c r="F5" s="10"/>
      <c r="G5" s="11"/>
    </row>
    <row r="6" spans="1:7" x14ac:dyDescent="0.25">
      <c r="A6" s="9" t="s">
        <v>1</v>
      </c>
      <c r="B6" s="7">
        <v>12</v>
      </c>
      <c r="C6" s="2">
        <v>100</v>
      </c>
      <c r="D6" s="2">
        <v>196</v>
      </c>
      <c r="E6" s="3">
        <v>292</v>
      </c>
      <c r="F6" s="10"/>
      <c r="G6" s="11"/>
    </row>
    <row r="7" spans="1:7" ht="15.75" thickBot="1" x14ac:dyDescent="0.3">
      <c r="A7" s="9" t="s">
        <v>2</v>
      </c>
      <c r="B7" s="8">
        <v>15</v>
      </c>
      <c r="C7" s="5">
        <v>156</v>
      </c>
      <c r="D7" s="5">
        <v>306</v>
      </c>
      <c r="E7" s="6">
        <v>456</v>
      </c>
      <c r="F7" s="10"/>
      <c r="G7" s="11"/>
    </row>
    <row r="8" spans="1:7" x14ac:dyDescent="0.25">
      <c r="A8" s="15" t="s">
        <v>8</v>
      </c>
      <c r="B8" s="10"/>
      <c r="C8" s="10">
        <v>5400</v>
      </c>
      <c r="D8" s="10">
        <v>1350</v>
      </c>
      <c r="E8" s="10">
        <v>2700</v>
      </c>
      <c r="F8" s="10"/>
      <c r="G8" s="11"/>
    </row>
    <row r="9" spans="1:7" ht="15.75" thickBot="1" x14ac:dyDescent="0.3">
      <c r="A9" s="4"/>
      <c r="B9" s="5"/>
      <c r="C9" s="5"/>
      <c r="D9" s="5"/>
      <c r="E9" s="5"/>
      <c r="F9" s="5"/>
      <c r="G9" s="6"/>
    </row>
    <row r="10" spans="1:7" x14ac:dyDescent="0.25">
      <c r="A10" s="19" t="s">
        <v>9</v>
      </c>
      <c r="B10" s="20"/>
      <c r="C10" s="20"/>
      <c r="D10" s="20"/>
    </row>
    <row r="11" spans="1:7" x14ac:dyDescent="0.25">
      <c r="A11" s="19" t="s">
        <v>10</v>
      </c>
      <c r="B11" s="20"/>
      <c r="C11" s="20" t="s">
        <v>11</v>
      </c>
      <c r="D11" s="20"/>
    </row>
    <row r="12" spans="1:7" x14ac:dyDescent="0.25">
      <c r="B12" s="21"/>
      <c r="C12" s="21" t="s">
        <v>12</v>
      </c>
      <c r="E12" s="21"/>
      <c r="F12" s="21"/>
      <c r="G12" s="21"/>
    </row>
    <row r="13" spans="1:7" ht="15.75" thickBot="1" x14ac:dyDescent="0.3">
      <c r="B13" s="21" t="s">
        <v>13</v>
      </c>
      <c r="C13" s="21" t="s">
        <v>4</v>
      </c>
      <c r="D13" s="21" t="s">
        <v>5</v>
      </c>
      <c r="E13" s="21" t="s">
        <v>6</v>
      </c>
      <c r="F13" s="21"/>
      <c r="G13" s="21"/>
    </row>
    <row r="14" spans="1:7" x14ac:dyDescent="0.25">
      <c r="A14" t="s">
        <v>1</v>
      </c>
      <c r="B14" s="7">
        <f>SUM(C14:E14)</f>
        <v>131.25</v>
      </c>
      <c r="C14" s="2">
        <v>0</v>
      </c>
      <c r="D14" s="2">
        <v>0</v>
      </c>
      <c r="E14" s="3">
        <v>131.25</v>
      </c>
    </row>
    <row r="15" spans="1:7" ht="15.75" thickBot="1" x14ac:dyDescent="0.3">
      <c r="A15" t="s">
        <v>2</v>
      </c>
      <c r="B15" s="8">
        <f>SUM(C15:E15)</f>
        <v>525</v>
      </c>
      <c r="C15" s="5">
        <v>360</v>
      </c>
      <c r="D15" s="5">
        <v>90</v>
      </c>
      <c r="E15" s="6">
        <v>75</v>
      </c>
    </row>
    <row r="17" spans="1:5" ht="15.75" thickBot="1" x14ac:dyDescent="0.3">
      <c r="A17" s="20" t="s">
        <v>14</v>
      </c>
      <c r="B17" s="20"/>
    </row>
    <row r="18" spans="1:5" ht="15.75" thickBot="1" x14ac:dyDescent="0.3">
      <c r="B18" s="12">
        <f>SUM(C18:E18)</f>
        <v>156225</v>
      </c>
      <c r="C18" s="13">
        <f>C6*C14+C7*C15</f>
        <v>56160</v>
      </c>
      <c r="D18" s="13">
        <f>D6*D14+D7*D15</f>
        <v>27540</v>
      </c>
      <c r="E18" s="14">
        <f>E6*E14+E7*E15</f>
        <v>72525</v>
      </c>
    </row>
    <row r="20" spans="1:5" x14ac:dyDescent="0.25">
      <c r="A20" s="20" t="s">
        <v>15</v>
      </c>
      <c r="B20" s="20"/>
    </row>
    <row r="21" spans="1:5" ht="15.75" thickBot="1" x14ac:dyDescent="0.3">
      <c r="A21" t="s">
        <v>16</v>
      </c>
    </row>
    <row r="22" spans="1:5" x14ac:dyDescent="0.25">
      <c r="A22" t="s">
        <v>1</v>
      </c>
      <c r="C22" s="1">
        <f>B6*C14</f>
        <v>0</v>
      </c>
      <c r="D22" s="2">
        <f>B6*D14</f>
        <v>0</v>
      </c>
      <c r="E22" s="3">
        <f>B6*E14</f>
        <v>1575</v>
      </c>
    </row>
    <row r="23" spans="1:5" ht="15.75" thickBot="1" x14ac:dyDescent="0.3">
      <c r="A23" t="s">
        <v>2</v>
      </c>
      <c r="C23" s="4">
        <f>B7*C15</f>
        <v>5400</v>
      </c>
      <c r="D23" s="5">
        <f t="shared" ref="D23" si="0">B7*D15</f>
        <v>1350</v>
      </c>
      <c r="E23" s="6">
        <f t="shared" ref="E23" si="1">B7*E15</f>
        <v>1125</v>
      </c>
    </row>
    <row r="24" spans="1:5" x14ac:dyDescent="0.25">
      <c r="A24" s="21" t="s">
        <v>17</v>
      </c>
      <c r="B24" s="21"/>
      <c r="C24">
        <f>SUM(C22:C23)</f>
        <v>5400</v>
      </c>
      <c r="D24">
        <f t="shared" ref="D24:E24" si="2">SUM(D22:D23)</f>
        <v>1350</v>
      </c>
      <c r="E24">
        <f t="shared" si="2"/>
        <v>2700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C3F3-9B2C-45A6-92AF-583622F5DBD6}">
  <dimension ref="A1:G24"/>
  <sheetViews>
    <sheetView workbookViewId="0">
      <selection activeCell="G26" sqref="G26"/>
    </sheetView>
  </sheetViews>
  <sheetFormatPr defaultRowHeight="15" x14ac:dyDescent="0.25"/>
  <sheetData>
    <row r="1" spans="1:7" x14ac:dyDescent="0.25">
      <c r="A1" s="1"/>
      <c r="B1" s="2"/>
      <c r="C1" s="2"/>
      <c r="D1" s="2"/>
      <c r="E1" s="2"/>
      <c r="F1" s="2"/>
      <c r="G1" s="3"/>
    </row>
    <row r="2" spans="1:7" x14ac:dyDescent="0.25">
      <c r="A2" s="9"/>
      <c r="B2" s="10"/>
      <c r="C2" s="10"/>
      <c r="D2" s="10"/>
      <c r="E2" s="10"/>
      <c r="F2" s="10"/>
      <c r="G2" s="11"/>
    </row>
    <row r="3" spans="1:7" x14ac:dyDescent="0.25">
      <c r="A3" s="17" t="s">
        <v>0</v>
      </c>
      <c r="B3" s="18"/>
      <c r="C3" s="10"/>
      <c r="D3" s="10"/>
      <c r="E3" s="10"/>
      <c r="F3" s="10"/>
      <c r="G3" s="11"/>
    </row>
    <row r="4" spans="1:7" x14ac:dyDescent="0.25">
      <c r="A4" s="9"/>
      <c r="B4" s="16"/>
      <c r="C4" s="16" t="s">
        <v>7</v>
      </c>
      <c r="D4" s="16"/>
      <c r="E4" s="16"/>
      <c r="F4" s="10"/>
      <c r="G4" s="11"/>
    </row>
    <row r="5" spans="1:7" ht="15.75" thickBot="1" x14ac:dyDescent="0.3">
      <c r="A5" s="9"/>
      <c r="B5" s="16" t="s">
        <v>3</v>
      </c>
      <c r="C5" s="16" t="s">
        <v>4</v>
      </c>
      <c r="D5" s="16" t="s">
        <v>5</v>
      </c>
      <c r="E5" s="16" t="s">
        <v>6</v>
      </c>
      <c r="F5" s="10"/>
      <c r="G5" s="11"/>
    </row>
    <row r="6" spans="1:7" x14ac:dyDescent="0.25">
      <c r="A6" s="9" t="s">
        <v>1</v>
      </c>
      <c r="B6" s="7">
        <v>12</v>
      </c>
      <c r="C6" s="2">
        <v>100</v>
      </c>
      <c r="D6" s="2">
        <v>196</v>
      </c>
      <c r="E6" s="3">
        <v>292</v>
      </c>
      <c r="F6" s="10"/>
      <c r="G6" s="11"/>
    </row>
    <row r="7" spans="1:7" ht="15.75" thickBot="1" x14ac:dyDescent="0.3">
      <c r="A7" s="9" t="s">
        <v>2</v>
      </c>
      <c r="B7" s="8">
        <v>15</v>
      </c>
      <c r="C7" s="5">
        <v>156</v>
      </c>
      <c r="D7" s="5">
        <v>306</v>
      </c>
      <c r="E7" s="6">
        <v>456</v>
      </c>
      <c r="F7" s="10"/>
      <c r="G7" s="11"/>
    </row>
    <row r="8" spans="1:7" x14ac:dyDescent="0.25">
      <c r="A8" s="15" t="s">
        <v>8</v>
      </c>
      <c r="B8" s="10"/>
      <c r="C8" s="10">
        <v>5400</v>
      </c>
      <c r="D8" s="10">
        <v>1350</v>
      </c>
      <c r="E8" s="10">
        <v>2700</v>
      </c>
      <c r="F8" s="10"/>
      <c r="G8" s="11"/>
    </row>
    <row r="9" spans="1:7" ht="15.75" thickBot="1" x14ac:dyDescent="0.3">
      <c r="A9" s="4"/>
      <c r="B9" s="5"/>
      <c r="C9" s="5"/>
      <c r="D9" s="5"/>
      <c r="E9" s="5"/>
      <c r="F9" s="5"/>
      <c r="G9" s="6"/>
    </row>
    <row r="10" spans="1:7" x14ac:dyDescent="0.25">
      <c r="A10" s="19" t="s">
        <v>9</v>
      </c>
      <c r="B10" s="20"/>
      <c r="C10" s="20"/>
      <c r="D10" s="20"/>
    </row>
    <row r="11" spans="1:7" x14ac:dyDescent="0.25">
      <c r="A11" s="19" t="s">
        <v>10</v>
      </c>
      <c r="B11" s="20"/>
      <c r="C11" s="20" t="s">
        <v>11</v>
      </c>
      <c r="D11" s="20"/>
    </row>
    <row r="12" spans="1:7" x14ac:dyDescent="0.25">
      <c r="B12" s="21"/>
      <c r="C12" s="21" t="s">
        <v>12</v>
      </c>
      <c r="E12" s="21"/>
      <c r="F12" s="21"/>
      <c r="G12" s="21"/>
    </row>
    <row r="13" spans="1:7" ht="15.75" thickBot="1" x14ac:dyDescent="0.3">
      <c r="B13" s="21" t="s">
        <v>13</v>
      </c>
      <c r="C13" s="21" t="s">
        <v>4</v>
      </c>
      <c r="D13" s="21" t="s">
        <v>5</v>
      </c>
      <c r="E13" s="21" t="s">
        <v>6</v>
      </c>
      <c r="F13" s="21"/>
      <c r="G13" s="21"/>
    </row>
    <row r="14" spans="1:7" x14ac:dyDescent="0.25">
      <c r="A14" t="s">
        <v>1</v>
      </c>
      <c r="B14" s="7">
        <f>SUM(C14:E14)</f>
        <v>273.91304347826082</v>
      </c>
      <c r="C14" s="2">
        <v>0</v>
      </c>
      <c r="D14" s="2">
        <v>48.913043478260803</v>
      </c>
      <c r="E14" s="3">
        <v>225</v>
      </c>
    </row>
    <row r="15" spans="1:7" ht="15.75" thickBot="1" x14ac:dyDescent="0.3">
      <c r="A15" t="s">
        <v>2</v>
      </c>
      <c r="B15" s="8">
        <f>SUM(C15:E15)</f>
        <v>410.86956521739125</v>
      </c>
      <c r="C15" s="5">
        <v>359.99999999999989</v>
      </c>
      <c r="D15" s="5">
        <v>50.869565217391354</v>
      </c>
      <c r="E15" s="6">
        <v>0</v>
      </c>
    </row>
    <row r="17" spans="1:5" ht="15.75" thickBot="1" x14ac:dyDescent="0.3">
      <c r="A17" s="20" t="s">
        <v>14</v>
      </c>
      <c r="B17" s="20"/>
    </row>
    <row r="18" spans="1:5" ht="15.75" thickBot="1" x14ac:dyDescent="0.3">
      <c r="B18" s="12">
        <f>SUM(C18:E18)</f>
        <v>147013.04347826086</v>
      </c>
      <c r="C18" s="13">
        <f>C6*C14+C7*C15</f>
        <v>56159.999999999985</v>
      </c>
      <c r="D18" s="13">
        <f>D6*D14+D7*D15</f>
        <v>25153.043478260872</v>
      </c>
      <c r="E18" s="14">
        <f>E6*E14+E7*E15</f>
        <v>65700</v>
      </c>
    </row>
    <row r="20" spans="1:5" x14ac:dyDescent="0.25">
      <c r="A20" s="20" t="s">
        <v>15</v>
      </c>
      <c r="B20" s="20"/>
    </row>
    <row r="21" spans="1:5" ht="15.75" thickBot="1" x14ac:dyDescent="0.3">
      <c r="A21" t="s">
        <v>16</v>
      </c>
    </row>
    <row r="22" spans="1:5" x14ac:dyDescent="0.25">
      <c r="A22" t="s">
        <v>1</v>
      </c>
      <c r="C22" s="1">
        <f>B6*C14</f>
        <v>0</v>
      </c>
      <c r="D22" s="2">
        <f>B6*D14</f>
        <v>586.95652173912958</v>
      </c>
      <c r="E22" s="3">
        <f>B6*E14</f>
        <v>2700</v>
      </c>
    </row>
    <row r="23" spans="1:5" ht="15.75" thickBot="1" x14ac:dyDescent="0.3">
      <c r="A23" t="s">
        <v>2</v>
      </c>
      <c r="C23" s="4">
        <f>B7*C15</f>
        <v>5399.9999999999982</v>
      </c>
      <c r="D23" s="5">
        <f t="shared" ref="D23" si="0">B7*D15</f>
        <v>763.0434782608703</v>
      </c>
      <c r="E23" s="6">
        <f t="shared" ref="E23" si="1">B7*E15</f>
        <v>0</v>
      </c>
    </row>
    <row r="24" spans="1:5" x14ac:dyDescent="0.25">
      <c r="A24" s="21" t="s">
        <v>17</v>
      </c>
      <c r="B24" s="21"/>
      <c r="C24">
        <f>SUM(C22:C23)</f>
        <v>5399.9999999999982</v>
      </c>
      <c r="D24">
        <f t="shared" ref="D24:E24" si="2">SUM(D22:D23)</f>
        <v>1350</v>
      </c>
      <c r="E24">
        <f t="shared" si="2"/>
        <v>2700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5389F-C268-421E-A1EA-1749A7F9D8C9}">
  <dimension ref="A1:G24"/>
  <sheetViews>
    <sheetView workbookViewId="0">
      <selection activeCell="G26" sqref="G26"/>
    </sheetView>
  </sheetViews>
  <sheetFormatPr defaultRowHeight="15" x14ac:dyDescent="0.25"/>
  <sheetData>
    <row r="1" spans="1:7" x14ac:dyDescent="0.25">
      <c r="A1" s="1"/>
      <c r="B1" s="2"/>
      <c r="C1" s="2"/>
      <c r="D1" s="2"/>
      <c r="E1" s="2"/>
      <c r="F1" s="2"/>
      <c r="G1" s="3"/>
    </row>
    <row r="2" spans="1:7" x14ac:dyDescent="0.25">
      <c r="A2" s="9"/>
      <c r="B2" s="10"/>
      <c r="C2" s="10"/>
      <c r="D2" s="10"/>
      <c r="E2" s="10"/>
      <c r="F2" s="10"/>
      <c r="G2" s="11"/>
    </row>
    <row r="3" spans="1:7" x14ac:dyDescent="0.25">
      <c r="A3" s="17" t="s">
        <v>0</v>
      </c>
      <c r="B3" s="18"/>
      <c r="C3" s="10"/>
      <c r="D3" s="10"/>
      <c r="E3" s="10"/>
      <c r="F3" s="10"/>
      <c r="G3" s="11"/>
    </row>
    <row r="4" spans="1:7" x14ac:dyDescent="0.25">
      <c r="A4" s="9"/>
      <c r="B4" s="16"/>
      <c r="C4" s="16" t="s">
        <v>7</v>
      </c>
      <c r="D4" s="16"/>
      <c r="E4" s="16"/>
      <c r="F4" s="10"/>
      <c r="G4" s="11"/>
    </row>
    <row r="5" spans="1:7" ht="15.75" thickBot="1" x14ac:dyDescent="0.3">
      <c r="A5" s="9"/>
      <c r="B5" s="16" t="s">
        <v>3</v>
      </c>
      <c r="C5" s="16" t="s">
        <v>4</v>
      </c>
      <c r="D5" s="16" t="s">
        <v>5</v>
      </c>
      <c r="E5" s="16" t="s">
        <v>6</v>
      </c>
      <c r="F5" s="10"/>
      <c r="G5" s="11"/>
    </row>
    <row r="6" spans="1:7" x14ac:dyDescent="0.25">
      <c r="A6" s="9" t="s">
        <v>1</v>
      </c>
      <c r="B6" s="7">
        <v>12</v>
      </c>
      <c r="C6" s="2">
        <v>100</v>
      </c>
      <c r="D6" s="2">
        <v>196</v>
      </c>
      <c r="E6" s="3">
        <v>292</v>
      </c>
      <c r="F6" s="10"/>
      <c r="G6" s="11"/>
    </row>
    <row r="7" spans="1:7" ht="15.75" thickBot="1" x14ac:dyDescent="0.3">
      <c r="A7" s="9" t="s">
        <v>2</v>
      </c>
      <c r="B7" s="8">
        <v>15</v>
      </c>
      <c r="C7" s="5">
        <v>156</v>
      </c>
      <c r="D7" s="5">
        <v>306</v>
      </c>
      <c r="E7" s="6">
        <v>456</v>
      </c>
      <c r="F7" s="10"/>
      <c r="G7" s="11"/>
    </row>
    <row r="8" spans="1:7" x14ac:dyDescent="0.25">
      <c r="A8" s="15" t="s">
        <v>8</v>
      </c>
      <c r="B8" s="10"/>
      <c r="C8" s="10">
        <v>5400</v>
      </c>
      <c r="D8" s="10">
        <v>1350</v>
      </c>
      <c r="E8" s="10">
        <v>2700</v>
      </c>
      <c r="F8" s="10"/>
      <c r="G8" s="11"/>
    </row>
    <row r="9" spans="1:7" ht="15.75" thickBot="1" x14ac:dyDescent="0.3">
      <c r="A9" s="4"/>
      <c r="B9" s="5"/>
      <c r="C9" s="5"/>
      <c r="D9" s="5"/>
      <c r="E9" s="5"/>
      <c r="F9" s="5"/>
      <c r="G9" s="6"/>
    </row>
    <row r="10" spans="1:7" x14ac:dyDescent="0.25">
      <c r="A10" s="19" t="s">
        <v>9</v>
      </c>
      <c r="B10" s="20"/>
      <c r="C10" s="20"/>
      <c r="D10" s="20"/>
    </row>
    <row r="11" spans="1:7" x14ac:dyDescent="0.25">
      <c r="A11" s="19" t="s">
        <v>10</v>
      </c>
      <c r="B11" s="20"/>
      <c r="C11" s="20" t="s">
        <v>11</v>
      </c>
      <c r="D11" s="20"/>
    </row>
    <row r="12" spans="1:7" x14ac:dyDescent="0.25">
      <c r="B12" s="21"/>
      <c r="C12" s="21" t="s">
        <v>12</v>
      </c>
      <c r="E12" s="21"/>
      <c r="F12" s="21"/>
      <c r="G12" s="21"/>
    </row>
    <row r="13" spans="1:7" ht="15.75" thickBot="1" x14ac:dyDescent="0.3">
      <c r="B13" s="21" t="s">
        <v>13</v>
      </c>
      <c r="C13" s="21" t="s">
        <v>4</v>
      </c>
      <c r="D13" s="21" t="s">
        <v>5</v>
      </c>
      <c r="E13" s="21" t="s">
        <v>6</v>
      </c>
      <c r="F13" s="21"/>
      <c r="G13" s="21"/>
    </row>
    <row r="14" spans="1:7" x14ac:dyDescent="0.25">
      <c r="A14" t="s">
        <v>1</v>
      </c>
      <c r="B14" s="7">
        <f>SUM(C14:E14)</f>
        <v>429.5454545454545</v>
      </c>
      <c r="C14" s="2">
        <v>92.045454545454476</v>
      </c>
      <c r="D14" s="2">
        <v>112.5</v>
      </c>
      <c r="E14" s="3">
        <v>225</v>
      </c>
    </row>
    <row r="15" spans="1:7" ht="15.75" thickBot="1" x14ac:dyDescent="0.3">
      <c r="A15" t="s">
        <v>2</v>
      </c>
      <c r="B15" s="8">
        <f>SUM(C15:E15)</f>
        <v>286.36363636363632</v>
      </c>
      <c r="C15" s="5">
        <v>286.36363636363632</v>
      </c>
      <c r="D15" s="5">
        <v>0</v>
      </c>
      <c r="E15" s="6">
        <v>0</v>
      </c>
    </row>
    <row r="17" spans="1:5" ht="15.75" thickBot="1" x14ac:dyDescent="0.3">
      <c r="A17" s="20" t="s">
        <v>14</v>
      </c>
      <c r="B17" s="20"/>
    </row>
    <row r="18" spans="1:5" ht="15.75" thickBot="1" x14ac:dyDescent="0.3">
      <c r="B18" s="12">
        <f>SUM(C18:E18)</f>
        <v>141627.27272727271</v>
      </c>
      <c r="C18" s="13">
        <f>C6*C14+C7*C15</f>
        <v>53877.272727272713</v>
      </c>
      <c r="D18" s="13">
        <f>D6*D14+D7*D15</f>
        <v>22050</v>
      </c>
      <c r="E18" s="14">
        <f>E6*E14+E7*E15</f>
        <v>65700</v>
      </c>
    </row>
    <row r="20" spans="1:5" x14ac:dyDescent="0.25">
      <c r="A20" s="20" t="s">
        <v>15</v>
      </c>
      <c r="B20" s="20"/>
    </row>
    <row r="21" spans="1:5" ht="15.75" thickBot="1" x14ac:dyDescent="0.3">
      <c r="A21" t="s">
        <v>16</v>
      </c>
    </row>
    <row r="22" spans="1:5" x14ac:dyDescent="0.25">
      <c r="A22" t="s">
        <v>1</v>
      </c>
      <c r="C22" s="1">
        <f>B6*C14</f>
        <v>1104.5454545454536</v>
      </c>
      <c r="D22" s="2">
        <f>B6*D14</f>
        <v>1350</v>
      </c>
      <c r="E22" s="3">
        <f>B6*E14</f>
        <v>2700</v>
      </c>
    </row>
    <row r="23" spans="1:5" ht="15.75" thickBot="1" x14ac:dyDescent="0.3">
      <c r="A23" t="s">
        <v>2</v>
      </c>
      <c r="C23" s="4">
        <f>B7*C15</f>
        <v>4295.454545454545</v>
      </c>
      <c r="D23" s="5">
        <f t="shared" ref="D23" si="0">B7*D15</f>
        <v>0</v>
      </c>
      <c r="E23" s="6">
        <f t="shared" ref="E23" si="1">B7*E15</f>
        <v>0</v>
      </c>
    </row>
    <row r="24" spans="1:5" x14ac:dyDescent="0.25">
      <c r="A24" s="21" t="s">
        <v>17</v>
      </c>
      <c r="B24" s="21"/>
      <c r="C24">
        <f>SUM(C22:C23)</f>
        <v>5399.9999999999982</v>
      </c>
      <c r="D24">
        <f t="shared" ref="D24:E24" si="2">SUM(D22:D23)</f>
        <v>1350</v>
      </c>
      <c r="E24">
        <f t="shared" si="2"/>
        <v>2700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96C7-C4D5-4C32-AB74-F5A4D8656959}">
  <dimension ref="A1:G24"/>
  <sheetViews>
    <sheetView workbookViewId="0">
      <selection activeCell="G26" sqref="G26"/>
    </sheetView>
  </sheetViews>
  <sheetFormatPr defaultRowHeight="15" x14ac:dyDescent="0.25"/>
  <sheetData>
    <row r="1" spans="1:7" x14ac:dyDescent="0.25">
      <c r="A1" s="1"/>
      <c r="B1" s="2"/>
      <c r="C1" s="2"/>
      <c r="D1" s="2"/>
      <c r="E1" s="2"/>
      <c r="F1" s="2"/>
      <c r="G1" s="3"/>
    </row>
    <row r="2" spans="1:7" x14ac:dyDescent="0.25">
      <c r="A2" s="9"/>
      <c r="B2" s="10"/>
      <c r="C2" s="10"/>
      <c r="D2" s="10"/>
      <c r="E2" s="10"/>
      <c r="F2" s="10"/>
      <c r="G2" s="11"/>
    </row>
    <row r="3" spans="1:7" x14ac:dyDescent="0.25">
      <c r="A3" s="17" t="s">
        <v>0</v>
      </c>
      <c r="B3" s="18"/>
      <c r="C3" s="10"/>
      <c r="D3" s="10"/>
      <c r="E3" s="10"/>
      <c r="F3" s="10"/>
      <c r="G3" s="11"/>
    </row>
    <row r="4" spans="1:7" x14ac:dyDescent="0.25">
      <c r="A4" s="9"/>
      <c r="B4" s="16"/>
      <c r="C4" s="16" t="s">
        <v>7</v>
      </c>
      <c r="D4" s="16"/>
      <c r="E4" s="16"/>
      <c r="F4" s="10"/>
      <c r="G4" s="11"/>
    </row>
    <row r="5" spans="1:7" ht="15.75" thickBot="1" x14ac:dyDescent="0.3">
      <c r="A5" s="9"/>
      <c r="B5" s="16" t="s">
        <v>3</v>
      </c>
      <c r="C5" s="16" t="s">
        <v>4</v>
      </c>
      <c r="D5" s="16" t="s">
        <v>5</v>
      </c>
      <c r="E5" s="16" t="s">
        <v>6</v>
      </c>
      <c r="F5" s="10"/>
      <c r="G5" s="11"/>
    </row>
    <row r="6" spans="1:7" x14ac:dyDescent="0.25">
      <c r="A6" s="9" t="s">
        <v>1</v>
      </c>
      <c r="B6" s="7">
        <v>12</v>
      </c>
      <c r="C6" s="2">
        <v>100</v>
      </c>
      <c r="D6" s="2">
        <v>196</v>
      </c>
      <c r="E6" s="3">
        <v>292</v>
      </c>
      <c r="F6" s="10"/>
      <c r="G6" s="11"/>
    </row>
    <row r="7" spans="1:7" ht="15.75" thickBot="1" x14ac:dyDescent="0.3">
      <c r="A7" s="9" t="s">
        <v>2</v>
      </c>
      <c r="B7" s="8">
        <v>15</v>
      </c>
      <c r="C7" s="5">
        <v>156</v>
      </c>
      <c r="D7" s="5">
        <v>306</v>
      </c>
      <c r="E7" s="6">
        <v>456</v>
      </c>
      <c r="F7" s="10"/>
      <c r="G7" s="11"/>
    </row>
    <row r="8" spans="1:7" x14ac:dyDescent="0.25">
      <c r="A8" s="15" t="s">
        <v>8</v>
      </c>
      <c r="B8" s="10"/>
      <c r="C8" s="10">
        <v>5400</v>
      </c>
      <c r="D8" s="10">
        <v>1350</v>
      </c>
      <c r="E8" s="10">
        <v>2700</v>
      </c>
      <c r="F8" s="10"/>
      <c r="G8" s="11"/>
    </row>
    <row r="9" spans="1:7" ht="15.75" thickBot="1" x14ac:dyDescent="0.3">
      <c r="A9" s="4"/>
      <c r="B9" s="5"/>
      <c r="C9" s="5"/>
      <c r="D9" s="5"/>
      <c r="E9" s="5"/>
      <c r="F9" s="5"/>
      <c r="G9" s="6"/>
    </row>
    <row r="10" spans="1:7" x14ac:dyDescent="0.25">
      <c r="A10" s="19" t="s">
        <v>9</v>
      </c>
      <c r="B10" s="20"/>
      <c r="C10" s="20"/>
      <c r="D10" s="20"/>
    </row>
    <row r="11" spans="1:7" x14ac:dyDescent="0.25">
      <c r="A11" s="19" t="s">
        <v>10</v>
      </c>
      <c r="B11" s="20"/>
      <c r="C11" s="20" t="s">
        <v>11</v>
      </c>
      <c r="D11" s="20"/>
    </row>
    <row r="12" spans="1:7" x14ac:dyDescent="0.25">
      <c r="B12" s="21"/>
      <c r="C12" s="21" t="s">
        <v>12</v>
      </c>
      <c r="E12" s="21"/>
      <c r="F12" s="21"/>
      <c r="G12" s="21"/>
    </row>
    <row r="13" spans="1:7" ht="15.75" thickBot="1" x14ac:dyDescent="0.3">
      <c r="B13" s="21" t="s">
        <v>13</v>
      </c>
      <c r="C13" s="21" t="s">
        <v>4</v>
      </c>
      <c r="D13" s="21" t="s">
        <v>5</v>
      </c>
      <c r="E13" s="21" t="s">
        <v>6</v>
      </c>
      <c r="F13" s="21"/>
      <c r="G13" s="21"/>
    </row>
    <row r="14" spans="1:7" x14ac:dyDescent="0.25">
      <c r="A14" t="s">
        <v>1</v>
      </c>
      <c r="B14" s="7">
        <f>SUM(C14:E14)</f>
        <v>600</v>
      </c>
      <c r="C14" s="2">
        <v>262.5</v>
      </c>
      <c r="D14" s="2">
        <v>112.5</v>
      </c>
      <c r="E14" s="3">
        <v>225</v>
      </c>
    </row>
    <row r="15" spans="1:7" ht="15.75" thickBot="1" x14ac:dyDescent="0.3">
      <c r="A15" t="s">
        <v>2</v>
      </c>
      <c r="B15" s="8">
        <f>SUM(C15:E15)</f>
        <v>150</v>
      </c>
      <c r="C15" s="5">
        <v>150</v>
      </c>
      <c r="D15" s="5">
        <v>0</v>
      </c>
      <c r="E15" s="6">
        <v>0</v>
      </c>
    </row>
    <row r="17" spans="1:5" ht="15.75" thickBot="1" x14ac:dyDescent="0.3">
      <c r="A17" s="20" t="s">
        <v>14</v>
      </c>
      <c r="B17" s="20"/>
    </row>
    <row r="18" spans="1:5" ht="15.75" thickBot="1" x14ac:dyDescent="0.3">
      <c r="B18" s="12">
        <f>SUM(C18:E18)</f>
        <v>137400</v>
      </c>
      <c r="C18" s="13">
        <f>C6*C14+C7*C15</f>
        <v>49650</v>
      </c>
      <c r="D18" s="13">
        <f>D6*D14+D7*D15</f>
        <v>22050</v>
      </c>
      <c r="E18" s="14">
        <f>E6*E14+E7*E15</f>
        <v>65700</v>
      </c>
    </row>
    <row r="20" spans="1:5" x14ac:dyDescent="0.25">
      <c r="A20" s="20" t="s">
        <v>15</v>
      </c>
      <c r="B20" s="20"/>
    </row>
    <row r="21" spans="1:5" ht="15.75" thickBot="1" x14ac:dyDescent="0.3">
      <c r="A21" t="s">
        <v>16</v>
      </c>
    </row>
    <row r="22" spans="1:5" x14ac:dyDescent="0.25">
      <c r="A22" t="s">
        <v>1</v>
      </c>
      <c r="C22" s="1">
        <f>B6*C14</f>
        <v>3150</v>
      </c>
      <c r="D22" s="2">
        <f>B6*D14</f>
        <v>1350</v>
      </c>
      <c r="E22" s="3">
        <f>B6*E14</f>
        <v>2700</v>
      </c>
    </row>
    <row r="23" spans="1:5" ht="15.75" thickBot="1" x14ac:dyDescent="0.3">
      <c r="A23" t="s">
        <v>2</v>
      </c>
      <c r="C23" s="4">
        <f>B7*C15</f>
        <v>2250</v>
      </c>
      <c r="D23" s="5">
        <f t="shared" ref="D23" si="0">B7*D15</f>
        <v>0</v>
      </c>
      <c r="E23" s="6">
        <f t="shared" ref="E23" si="1">B7*E15</f>
        <v>0</v>
      </c>
    </row>
    <row r="24" spans="1:5" x14ac:dyDescent="0.25">
      <c r="A24" s="21" t="s">
        <v>17</v>
      </c>
      <c r="B24" s="21"/>
      <c r="C24">
        <f>SUM(C22:C23)</f>
        <v>5400</v>
      </c>
      <c r="D24">
        <f t="shared" ref="D24:E24" si="2">SUM(D22:D23)</f>
        <v>1350</v>
      </c>
      <c r="E24">
        <f t="shared" si="2"/>
        <v>2700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ABF37-127B-43EF-A377-00C268753D36}">
  <dimension ref="A4:F11"/>
  <sheetViews>
    <sheetView workbookViewId="0">
      <selection activeCell="L20" sqref="L20"/>
    </sheetView>
  </sheetViews>
  <sheetFormatPr defaultRowHeight="15" x14ac:dyDescent="0.25"/>
  <cols>
    <col min="1" max="16384" width="9.140625" style="22"/>
  </cols>
  <sheetData>
    <row r="4" spans="1:6" x14ac:dyDescent="0.25">
      <c r="A4" s="23" t="s">
        <v>18</v>
      </c>
      <c r="B4" s="23"/>
      <c r="C4" s="23" t="s">
        <v>19</v>
      </c>
      <c r="D4" s="23" t="s">
        <v>20</v>
      </c>
      <c r="E4" s="23" t="s">
        <v>21</v>
      </c>
      <c r="F4" s="23" t="s">
        <v>22</v>
      </c>
    </row>
    <row r="5" spans="1:6" x14ac:dyDescent="0.25">
      <c r="A5" s="23" t="s">
        <v>23</v>
      </c>
      <c r="B5" s="23">
        <f>L0!C14</f>
        <v>449.99999999999989</v>
      </c>
      <c r="C5" s="23">
        <f>'L1'!C14</f>
        <v>0</v>
      </c>
      <c r="D5" s="23">
        <f>'L2'!C14</f>
        <v>0</v>
      </c>
      <c r="E5" s="23">
        <f>'L3'!C14</f>
        <v>92.045454545454476</v>
      </c>
      <c r="F5" s="23">
        <f>'L4'!C14</f>
        <v>262.5</v>
      </c>
    </row>
    <row r="6" spans="1:6" x14ac:dyDescent="0.25">
      <c r="A6" s="23" t="s">
        <v>24</v>
      </c>
      <c r="B6" s="23">
        <f>L0!D14</f>
        <v>112.50000000000001</v>
      </c>
      <c r="C6" s="23">
        <f>'L1'!D14</f>
        <v>0</v>
      </c>
      <c r="D6" s="23">
        <f>'L2'!D14</f>
        <v>48.913043478260803</v>
      </c>
      <c r="E6" s="23">
        <f>'L3'!D14</f>
        <v>112.5</v>
      </c>
      <c r="F6" s="23">
        <f>'L4'!D14</f>
        <v>112.5</v>
      </c>
    </row>
    <row r="7" spans="1:6" x14ac:dyDescent="0.25">
      <c r="A7" s="23" t="s">
        <v>25</v>
      </c>
      <c r="B7" s="23">
        <f>L0!E14</f>
        <v>224.99999999999997</v>
      </c>
      <c r="C7" s="23">
        <f>'L1'!E14</f>
        <v>131.25</v>
      </c>
      <c r="D7" s="23">
        <f>'L2'!E14</f>
        <v>225</v>
      </c>
      <c r="E7" s="23">
        <f>'L3'!E14</f>
        <v>225</v>
      </c>
      <c r="F7" s="23">
        <f>'L4'!E14</f>
        <v>225</v>
      </c>
    </row>
    <row r="8" spans="1:6" x14ac:dyDescent="0.25">
      <c r="A8" s="23" t="s">
        <v>26</v>
      </c>
      <c r="B8" s="23">
        <f>L0!C15</f>
        <v>0</v>
      </c>
      <c r="C8" s="23">
        <f>'L1'!C15</f>
        <v>360</v>
      </c>
      <c r="D8" s="23">
        <f>'L2'!C15</f>
        <v>359.99999999999989</v>
      </c>
      <c r="E8" s="23">
        <f>'L3'!C15</f>
        <v>286.36363636363632</v>
      </c>
      <c r="F8" s="23">
        <f>'L4'!C15</f>
        <v>150</v>
      </c>
    </row>
    <row r="9" spans="1:6" x14ac:dyDescent="0.25">
      <c r="A9" s="23" t="s">
        <v>27</v>
      </c>
      <c r="B9" s="23">
        <f>L0!D15</f>
        <v>0</v>
      </c>
      <c r="C9" s="23">
        <f>'L1'!D15</f>
        <v>90</v>
      </c>
      <c r="D9" s="23">
        <f>'L2'!D15</f>
        <v>50.869565217391354</v>
      </c>
      <c r="E9" s="23">
        <f>'L3'!D15</f>
        <v>0</v>
      </c>
      <c r="F9" s="23">
        <f>'L4'!D15</f>
        <v>0</v>
      </c>
    </row>
    <row r="10" spans="1:6" x14ac:dyDescent="0.25">
      <c r="A10" s="23" t="s">
        <v>28</v>
      </c>
      <c r="B10" s="23">
        <f>L0!E15</f>
        <v>0</v>
      </c>
      <c r="C10" s="23">
        <f>'L1'!E15</f>
        <v>75</v>
      </c>
      <c r="D10" s="23">
        <f>'L2'!E15</f>
        <v>0</v>
      </c>
      <c r="E10" s="23">
        <f>'L3'!E15</f>
        <v>0</v>
      </c>
      <c r="F10" s="23">
        <f>'L4'!E15</f>
        <v>0</v>
      </c>
    </row>
    <row r="11" spans="1:6" x14ac:dyDescent="0.25">
      <c r="A11" s="23" t="s">
        <v>29</v>
      </c>
      <c r="B11" s="23">
        <f>L0!B18</f>
        <v>132749.99999999997</v>
      </c>
      <c r="C11" s="23">
        <f>'L1'!B18</f>
        <v>156225</v>
      </c>
      <c r="D11" s="23">
        <f>'L2'!B18</f>
        <v>147013.04347826086</v>
      </c>
      <c r="E11" s="23">
        <f>'L3'!B18</f>
        <v>141627.27272727271</v>
      </c>
      <c r="F11" s="23">
        <f>'L4'!B18</f>
        <v>137400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L0</vt:lpstr>
      <vt:lpstr>L1</vt:lpstr>
      <vt:lpstr>L2</vt:lpstr>
      <vt:lpstr>L3</vt:lpstr>
      <vt:lpstr>L4</vt:lpstr>
      <vt:lpstr>Результаты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2023-10-19T17:19:26Z</dcterms:modified>
</cp:coreProperties>
</file>