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poste" sheetId="1" r:id="rId4"/>
    <sheet state="visible" name="Ordini" sheetId="2" r:id="rId5"/>
    <sheet state="visible" name="Parametri" sheetId="3" r:id="rId6"/>
    <sheet state="visible" name="Copia di Ordini" sheetId="4" r:id="rId7"/>
  </sheets>
  <definedNames/>
  <calcPr/>
</workbook>
</file>

<file path=xl/sharedStrings.xml><?xml version="1.0" encoding="utf-8"?>
<sst xmlns="http://schemas.openxmlformats.org/spreadsheetml/2006/main" count="1486" uniqueCount="271">
  <si>
    <t>Informazioni cronologiche</t>
  </si>
  <si>
    <t>Nome</t>
  </si>
  <si>
    <t>Cognome</t>
  </si>
  <si>
    <t>Pizze da ordinare</t>
  </si>
  <si>
    <t>Pagata</t>
  </si>
  <si>
    <t>Ordine</t>
  </si>
  <si>
    <t>Costo Pizza</t>
  </si>
  <si>
    <t>Massimiliano</t>
  </si>
  <si>
    <t>Caia</t>
  </si>
  <si>
    <t>Salame piccante (6€)</t>
  </si>
  <si>
    <t>Izhar</t>
  </si>
  <si>
    <t>Coletti</t>
  </si>
  <si>
    <t xml:space="preserve">Enea </t>
  </si>
  <si>
    <t>Ramadani</t>
  </si>
  <si>
    <t>Salsiccia e patate fritte (7.5€)</t>
  </si>
  <si>
    <t>Nico</t>
  </si>
  <si>
    <t>Scian</t>
  </si>
  <si>
    <t>Mario</t>
  </si>
  <si>
    <t>Loco</t>
  </si>
  <si>
    <t>Prosciutto e funghi (7€)</t>
  </si>
  <si>
    <t>Matteo</t>
  </si>
  <si>
    <t>Pin</t>
  </si>
  <si>
    <t>Stefano</t>
  </si>
  <si>
    <t>Panontin</t>
  </si>
  <si>
    <t>Nicola</t>
  </si>
  <si>
    <t>Salerni</t>
  </si>
  <si>
    <t>Callegher</t>
  </si>
  <si>
    <t>Ambraceleste</t>
  </si>
  <si>
    <t>Cecchetto</t>
  </si>
  <si>
    <t>Margherita (5€)</t>
  </si>
  <si>
    <t>Bertoni</t>
  </si>
  <si>
    <t>Wurstel e patate fritte (7.5€)</t>
  </si>
  <si>
    <t>Daniele</t>
  </si>
  <si>
    <t>Covallero</t>
  </si>
  <si>
    <t>Enrico</t>
  </si>
  <si>
    <t>Radin</t>
  </si>
  <si>
    <t>Francesco</t>
  </si>
  <si>
    <t>Briganti</t>
  </si>
  <si>
    <t>Prosciutto (6€)</t>
  </si>
  <si>
    <t>Gionko</t>
  </si>
  <si>
    <t>GenkoZe</t>
  </si>
  <si>
    <t>Tonno e cipolla (7.5€)</t>
  </si>
  <si>
    <t>Mirco</t>
  </si>
  <si>
    <t>Filippetto</t>
  </si>
  <si>
    <t>Criscuolo</t>
  </si>
  <si>
    <t>Marco</t>
  </si>
  <si>
    <t>Alessio</t>
  </si>
  <si>
    <t>Milocco</t>
  </si>
  <si>
    <t>Mian</t>
  </si>
  <si>
    <t>MARTA</t>
  </si>
  <si>
    <t>MILANESE</t>
  </si>
  <si>
    <t>Patatine fritte (6.5€)</t>
  </si>
  <si>
    <t>Fabio (Artoss)</t>
  </si>
  <si>
    <t xml:space="preserve">D'Agostini </t>
  </si>
  <si>
    <t>Masut</t>
  </si>
  <si>
    <t>Cencig</t>
  </si>
  <si>
    <t xml:space="preserve"> Cantarutti</t>
  </si>
  <si>
    <t>Dissegna</t>
  </si>
  <si>
    <t>hasky</t>
  </si>
  <si>
    <t xml:space="preserve">Briatti </t>
  </si>
  <si>
    <t>Andrea</t>
  </si>
  <si>
    <t>Bertolini</t>
  </si>
  <si>
    <t>daniele</t>
  </si>
  <si>
    <t>passalent</t>
  </si>
  <si>
    <t xml:space="preserve">Alberto </t>
  </si>
  <si>
    <t>Nicoli</t>
  </si>
  <si>
    <t>Mauro</t>
  </si>
  <si>
    <t>Comelli</t>
  </si>
  <si>
    <t>Pierfrancesco</t>
  </si>
  <si>
    <t>Rossi</t>
  </si>
  <si>
    <t>Davide</t>
  </si>
  <si>
    <t>Sartori</t>
  </si>
  <si>
    <t>Filippo</t>
  </si>
  <si>
    <t>Donolato</t>
  </si>
  <si>
    <t>Mattia</t>
  </si>
  <si>
    <t>Molinaro</t>
  </si>
  <si>
    <t>Di Gianni</t>
  </si>
  <si>
    <t>Verdure (8.5€)</t>
  </si>
  <si>
    <t>Cristian</t>
  </si>
  <si>
    <t>Zanette</t>
  </si>
  <si>
    <t>Riccardo</t>
  </si>
  <si>
    <t>Sustersic</t>
  </si>
  <si>
    <t>sandrone</t>
  </si>
  <si>
    <t>barattin</t>
  </si>
  <si>
    <t>Carnevale</t>
  </si>
  <si>
    <t>Gallu</t>
  </si>
  <si>
    <t>de Fabris</t>
  </si>
  <si>
    <t xml:space="preserve">Giacomo </t>
  </si>
  <si>
    <t>Cabas</t>
  </si>
  <si>
    <t>Tosatto</t>
  </si>
  <si>
    <t>Valentino</t>
  </si>
  <si>
    <t>Vedelago</t>
  </si>
  <si>
    <t>Alex</t>
  </si>
  <si>
    <t>Forcolin</t>
  </si>
  <si>
    <t>Olivo</t>
  </si>
  <si>
    <t>Giustini</t>
  </si>
  <si>
    <t>Andretta</t>
  </si>
  <si>
    <t>Fabrizio</t>
  </si>
  <si>
    <t>Pillon</t>
  </si>
  <si>
    <t>Alessandro</t>
  </si>
  <si>
    <t>Grisafi</t>
  </si>
  <si>
    <t>Martin</t>
  </si>
  <si>
    <t>Peric</t>
  </si>
  <si>
    <t>Thomas</t>
  </si>
  <si>
    <t>Vallese</t>
  </si>
  <si>
    <t>Giulio</t>
  </si>
  <si>
    <t>Bulfoni</t>
  </si>
  <si>
    <t>Simone</t>
  </si>
  <si>
    <t>Persoglia</t>
  </si>
  <si>
    <t>Mulattieri</t>
  </si>
  <si>
    <t>HASKY</t>
  </si>
  <si>
    <t>Bando</t>
  </si>
  <si>
    <t>Diego</t>
  </si>
  <si>
    <t>Bravin</t>
  </si>
  <si>
    <t>christophe</t>
  </si>
  <si>
    <t>nogherot</t>
  </si>
  <si>
    <t xml:space="preserve">marco </t>
  </si>
  <si>
    <t>cangemi</t>
  </si>
  <si>
    <t>damiano</t>
  </si>
  <si>
    <t>ceka</t>
  </si>
  <si>
    <t>MARCO</t>
  </si>
  <si>
    <t>LOVATO</t>
  </si>
  <si>
    <t>Brighenti</t>
  </si>
  <si>
    <t>Duke</t>
  </si>
  <si>
    <t>Wallhack</t>
  </si>
  <si>
    <t>Vlad</t>
  </si>
  <si>
    <t>Iosif</t>
  </si>
  <si>
    <t>Kik</t>
  </si>
  <si>
    <t>thomas</t>
  </si>
  <si>
    <t>vallese</t>
  </si>
  <si>
    <t>Ernest</t>
  </si>
  <si>
    <t>Bres</t>
  </si>
  <si>
    <t>Alberto</t>
  </si>
  <si>
    <t>Giacomo</t>
  </si>
  <si>
    <t>Santini</t>
  </si>
  <si>
    <t>Emma</t>
  </si>
  <si>
    <t>Pontel</t>
  </si>
  <si>
    <t>Nicolò</t>
  </si>
  <si>
    <t>Lopriore</t>
  </si>
  <si>
    <t>Vale</t>
  </si>
  <si>
    <t>andrea</t>
  </si>
  <si>
    <t>bertolini</t>
  </si>
  <si>
    <t>Ambra Celeste</t>
  </si>
  <si>
    <t xml:space="preserve">Alessio </t>
  </si>
  <si>
    <t>Galluccio</t>
  </si>
  <si>
    <t>Ernesto</t>
  </si>
  <si>
    <t>Volpato</t>
  </si>
  <si>
    <t xml:space="preserve">vanni </t>
  </si>
  <si>
    <t>Pellicani</t>
  </si>
  <si>
    <t>de vecchi</t>
  </si>
  <si>
    <t>matteo</t>
  </si>
  <si>
    <t>De Vecchi</t>
  </si>
  <si>
    <t>Gasparini</t>
  </si>
  <si>
    <t>D'Agostini</t>
  </si>
  <si>
    <t>Barzan</t>
  </si>
  <si>
    <t>Prevosti</t>
  </si>
  <si>
    <t>Nicholas</t>
  </si>
  <si>
    <t>Barbieri</t>
  </si>
  <si>
    <t>gioele</t>
  </si>
  <si>
    <t>cescon</t>
  </si>
  <si>
    <t>Ludovic</t>
  </si>
  <si>
    <t>Brait</t>
  </si>
  <si>
    <t>Regazzo</t>
  </si>
  <si>
    <t>Lama Solet</t>
  </si>
  <si>
    <t>riccardo</t>
  </si>
  <si>
    <t>fiocchi</t>
  </si>
  <si>
    <t>ALEX</t>
  </si>
  <si>
    <t>FORCOLIN</t>
  </si>
  <si>
    <t>samuel</t>
  </si>
  <si>
    <t>mirizzi</t>
  </si>
  <si>
    <t>Schiffo</t>
  </si>
  <si>
    <t>ANDREA</t>
  </si>
  <si>
    <t>MELIS</t>
  </si>
  <si>
    <t>Sandrone</t>
  </si>
  <si>
    <t>Vidot</t>
  </si>
  <si>
    <t>porcoddio</t>
  </si>
  <si>
    <t>HEREMIT</t>
  </si>
  <si>
    <t>Cantarutti</t>
  </si>
  <si>
    <t>Paolo</t>
  </si>
  <si>
    <t>Marini</t>
  </si>
  <si>
    <t>Elvis</t>
  </si>
  <si>
    <t>Balihodzic</t>
  </si>
  <si>
    <t>valentino</t>
  </si>
  <si>
    <t>vedelago</t>
  </si>
  <si>
    <t>samuele</t>
  </si>
  <si>
    <t>pozzobon</t>
  </si>
  <si>
    <t>Brieda</t>
  </si>
  <si>
    <t>Alessia</t>
  </si>
  <si>
    <t>Placuzzi</t>
  </si>
  <si>
    <t>Calandrin</t>
  </si>
  <si>
    <t>Fabio</t>
  </si>
  <si>
    <t>Tisselli</t>
  </si>
  <si>
    <t>Stradiotto</t>
  </si>
  <si>
    <t>Giulia</t>
  </si>
  <si>
    <t>Castellese</t>
  </si>
  <si>
    <t>Lorenzo</t>
  </si>
  <si>
    <t>Stramare</t>
  </si>
  <si>
    <t>Spoletini</t>
  </si>
  <si>
    <t>Todesco</t>
  </si>
  <si>
    <t>Danuti</t>
  </si>
  <si>
    <t>Giovanni</t>
  </si>
  <si>
    <t>La monica</t>
  </si>
  <si>
    <t>Melissa Ana</t>
  </si>
  <si>
    <t>Diaconu</t>
  </si>
  <si>
    <t>Eder</t>
  </si>
  <si>
    <t>Bin</t>
  </si>
  <si>
    <t>Casoni</t>
  </si>
  <si>
    <t>Montagnoli</t>
  </si>
  <si>
    <t>Roberto</t>
  </si>
  <si>
    <t>Tosetto</t>
  </si>
  <si>
    <t>jeanpaul</t>
  </si>
  <si>
    <t>Cangemi</t>
  </si>
  <si>
    <t>Michael</t>
  </si>
  <si>
    <t>Geloso</t>
  </si>
  <si>
    <t>Chiandotto</t>
  </si>
  <si>
    <t>Crestani</t>
  </si>
  <si>
    <t>Salvatore</t>
  </si>
  <si>
    <t>Lena</t>
  </si>
  <si>
    <t>Cecilia</t>
  </si>
  <si>
    <t>Castello</t>
  </si>
  <si>
    <t>Carbone</t>
  </si>
  <si>
    <t>Gabriele</t>
  </si>
  <si>
    <t>Geromin</t>
  </si>
  <si>
    <t>Luca</t>
  </si>
  <si>
    <t>Gollin</t>
  </si>
  <si>
    <t xml:space="preserve">Samuele </t>
  </si>
  <si>
    <t>polcan</t>
  </si>
  <si>
    <t>Gianluca</t>
  </si>
  <si>
    <t>De Marchi</t>
  </si>
  <si>
    <t xml:space="preserve"> Martin</t>
  </si>
  <si>
    <t xml:space="preserve"> Salvadè</t>
  </si>
  <si>
    <t>Polon</t>
  </si>
  <si>
    <t xml:space="preserve">Alex </t>
  </si>
  <si>
    <t>Enea</t>
  </si>
  <si>
    <t>Noviello</t>
  </si>
  <si>
    <t>Luciano</t>
  </si>
  <si>
    <t>Spricigo</t>
  </si>
  <si>
    <t>Luciani</t>
  </si>
  <si>
    <t>Lovato</t>
  </si>
  <si>
    <t xml:space="preserve"> </t>
  </si>
  <si>
    <t>Ordini creati:</t>
  </si>
  <si>
    <t>Ordini consegnati:</t>
  </si>
  <si>
    <t>Totale Incassato:</t>
  </si>
  <si>
    <t>Totale pagato:</t>
  </si>
  <si>
    <t>Totale da pagare:</t>
  </si>
  <si>
    <t>Recap per distribuzione</t>
  </si>
  <si>
    <t>Recap per ordine pizzeria e consegna</t>
  </si>
  <si>
    <t>Tot</t>
  </si>
  <si>
    <t>qta</t>
  </si>
  <si>
    <t>tipo</t>
  </si>
  <si>
    <t>prezzo tot</t>
  </si>
  <si>
    <t>&lt; tot pizze    ¯\_(ツ)_/¯    tot € &gt;</t>
  </si>
  <si>
    <t>MAX Pizze per ordine</t>
  </si>
  <si>
    <t>Prezzi pizze:</t>
  </si>
  <si>
    <t>Template ordine che viene copiato alla creazione di un nuovo ordine:</t>
  </si>
  <si>
    <t>Ordine 1</t>
  </si>
  <si>
    <t>tot:</t>
  </si>
  <si>
    <t>€</t>
  </si>
  <si>
    <t>pizze</t>
  </si>
  <si>
    <t>Ordine 2</t>
  </si>
  <si>
    <t>Ordine 3</t>
  </si>
  <si>
    <t>VEGAN!!!</t>
  </si>
  <si>
    <t>Ordine 4</t>
  </si>
  <si>
    <t>ordine 4</t>
  </si>
  <si>
    <t>Ordine 5</t>
  </si>
  <si>
    <t>Ordine 6</t>
  </si>
  <si>
    <t>Ordine 7</t>
  </si>
  <si>
    <t>Ordine 8</t>
  </si>
  <si>
    <t>Ordine 9</t>
  </si>
  <si>
    <t>VEGAN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</si>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</sst>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m/d/yyyy h:mm:ss"/>
    <numFmt numFmtId="166" formatCode="#,##0.00&quot;€&quot;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7E3794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3">
    <border/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Font="1"/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3" fontId="1" numFmtId="165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ont="1">
      <alignment horizontal="center" vertical="center"/>
    </xf>
    <xf borderId="0" fillId="4" fontId="3" numFmtId="0" xfId="0" applyAlignment="1" applyFill="1" applyFont="1">
      <alignment horizontal="left" readingOrder="0"/>
    </xf>
    <xf borderId="0" fillId="2" fontId="3" numFmtId="3" xfId="0" applyAlignment="1" applyFont="1" applyNumberFormat="1">
      <alignment horizontal="left" readingOrder="0"/>
    </xf>
    <xf borderId="0" fillId="2" fontId="3" numFmtId="0" xfId="0" applyAlignment="1" applyFont="1">
      <alignment horizontal="left" readingOrder="0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2" fontId="3" numFmtId="166" xfId="0" applyAlignment="1" applyFont="1" applyNumberFormat="1">
      <alignment horizontal="left" readingOrder="0"/>
    </xf>
    <xf borderId="1" fillId="2" fontId="3" numFmtId="0" xfId="0" applyAlignment="1" applyBorder="1" applyFont="1">
      <alignment horizontal="left" readingOrder="0"/>
    </xf>
    <xf borderId="0" fillId="2" fontId="3" numFmtId="164" xfId="0" applyAlignment="1" applyFont="1" applyNumberFormat="1">
      <alignment horizontal="left"/>
    </xf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Border="1" applyFont="1"/>
    <xf borderId="0" fillId="0" fontId="4" numFmtId="0" xfId="0" applyAlignment="1" applyFont="1">
      <alignment horizontal="left" vertical="bottom"/>
    </xf>
    <xf borderId="1" fillId="0" fontId="3" numFmtId="0" xfId="0" applyAlignment="1" applyBorder="1" applyFont="1">
      <alignment horizontal="left"/>
    </xf>
    <xf borderId="0" fillId="0" fontId="3" numFmtId="0" xfId="0" applyAlignment="1" applyFont="1">
      <alignment horizontal="left" readingOrder="0"/>
    </xf>
    <xf borderId="1" fillId="2" fontId="3" numFmtId="0" xfId="0" applyAlignment="1" applyBorder="1" applyFont="1">
      <alignment horizontal="left"/>
    </xf>
    <xf borderId="0" fillId="2" fontId="3" numFmtId="0" xfId="0" applyAlignment="1" applyFont="1">
      <alignment horizontal="left" readingOrder="0"/>
    </xf>
    <xf borderId="0" fillId="4" fontId="3" numFmtId="0" xfId="0" applyAlignment="1" applyFont="1">
      <alignment horizontal="left"/>
    </xf>
    <xf borderId="0" fillId="2" fontId="3" numFmtId="0" xfId="0" applyAlignment="1" applyFont="1">
      <alignment horizontal="left"/>
    </xf>
    <xf borderId="1" fillId="2" fontId="3" numFmtId="0" xfId="0" applyAlignment="1" applyBorder="1" applyFont="1">
      <alignment horizontal="left"/>
    </xf>
    <xf borderId="0" fillId="0" fontId="4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2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1" fillId="0" fontId="3" numFmtId="0" xfId="0" applyAlignment="1" applyBorder="1" applyFont="1">
      <alignment horizontal="left" readingOrder="0"/>
    </xf>
    <xf borderId="0" fillId="2" fontId="4" numFmtId="0" xfId="0" applyAlignment="1" applyFont="1">
      <alignment horizontal="left" readingOrder="0" vertical="bottom"/>
    </xf>
    <xf borderId="2" fillId="5" fontId="1" numFmtId="0" xfId="0" applyAlignment="1" applyBorder="1" applyFill="1" applyFont="1">
      <alignment horizontal="center" readingOrder="0"/>
    </xf>
    <xf borderId="0" fillId="2" fontId="3" numFmtId="0" xfId="0" applyAlignment="1" applyFont="1">
      <alignment readingOrder="0"/>
    </xf>
    <xf borderId="0" fillId="4" fontId="1" numFmtId="0" xfId="0" applyAlignment="1" applyFont="1">
      <alignment horizontal="right" readingOrder="0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  <xf borderId="0" fillId="2" fontId="1" numFmtId="164" xfId="0" applyAlignment="1" applyFont="1" applyNumberFormat="1">
      <alignment horizontal="left"/>
    </xf>
    <xf borderId="1" fillId="2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 readingOrder="0"/>
    </xf>
    <xf borderId="1" fillId="2" fontId="1" numFmtId="0" xfId="0" applyBorder="1" applyFont="1"/>
    <xf borderId="0" fillId="4" fontId="1" numFmtId="0" xfId="0" applyAlignment="1" applyFont="1">
      <alignment readingOrder="0"/>
    </xf>
    <xf borderId="0" fillId="2" fontId="1" numFmtId="3" xfId="0" applyAlignment="1" applyFont="1" applyNumberFormat="1">
      <alignment horizontal="right" readingOrder="0"/>
    </xf>
    <xf borderId="0" fillId="2" fontId="1" numFmtId="166" xfId="0" applyAlignment="1" applyFont="1" applyNumberFormat="1">
      <alignment horizontal="right" readingOrder="0"/>
    </xf>
    <xf borderId="0" fillId="6" fontId="1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2" fontId="1" numFmtId="165" xfId="0" applyAlignment="1" applyFont="1" applyNumberFormat="1">
      <alignment readingOrder="0"/>
    </xf>
    <xf borderId="0" fillId="2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4" fontId="1" numFmtId="0" xfId="0" applyFont="1"/>
    <xf borderId="0" fillId="2" fontId="1" numFmtId="166" xfId="0" applyAlignment="1" applyFont="1" applyNumberFormat="1">
      <alignment readingOrder="0"/>
    </xf>
    <xf borderId="0" fillId="2" fontId="1" numFmtId="0" xfId="0" applyAlignment="1" applyFont="1">
      <alignment horizontal="left"/>
    </xf>
    <xf borderId="0" fillId="4" fontId="6" numFmtId="0" xfId="0" applyAlignment="1" applyFont="1">
      <alignment readingOrder="0"/>
    </xf>
    <xf borderId="0" fillId="2" fontId="6" numFmtId="166" xfId="0" applyAlignment="1" applyFont="1" applyNumberFormat="1">
      <alignment horizontal="right" readingOrder="0"/>
    </xf>
    <xf borderId="0" fillId="0" fontId="6" numFmtId="0" xfId="0" applyFont="1"/>
    <xf borderId="0" fillId="2" fontId="6" numFmtId="0" xfId="0" applyAlignment="1" applyFont="1">
      <alignment horizontal="left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704850</xdr:colOff>
      <xdr:row>0</xdr:row>
      <xdr:rowOff>47625</xdr:rowOff>
    </xdr:from>
    <xdr:ext cx="1285875" cy="466725"/>
    <xdr:sp>
      <xdr:nvSpPr>
        <xdr:cNvPr id="3" name="Shape 3"/>
        <xdr:cNvSpPr/>
      </xdr:nvSpPr>
      <xdr:spPr>
        <a:xfrm>
          <a:off x="3753600" y="3117750"/>
          <a:ext cx="1800000" cy="688500"/>
        </a:xfrm>
        <a:prstGeom prst="rect">
          <a:avLst/>
        </a:prstGeom>
        <a:solidFill>
          <a:srgbClr val="FF99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ANNULLA TUTTI GLI ORDINI</a:t>
          </a:r>
          <a:endParaRPr sz="1400"/>
        </a:p>
      </xdr:txBody>
    </xdr:sp>
    <xdr:clientData fLocksWithSheet="0"/>
  </xdr:oneCellAnchor>
  <xdr:oneCellAnchor>
    <xdr:from>
      <xdr:col>0</xdr:col>
      <xdr:colOff>95250</xdr:colOff>
      <xdr:row>0</xdr:row>
      <xdr:rowOff>47625</xdr:rowOff>
    </xdr:from>
    <xdr:ext cx="1285875" cy="466725"/>
    <xdr:sp>
      <xdr:nvSpPr>
        <xdr:cNvPr id="4" name="Shape 4"/>
        <xdr:cNvSpPr/>
      </xdr:nvSpPr>
      <xdr:spPr>
        <a:xfrm>
          <a:off x="3823950" y="3142800"/>
          <a:ext cx="1496100" cy="572400"/>
        </a:xfrm>
        <a:prstGeom prst="rect">
          <a:avLst/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CREA ORDINE</a:t>
          </a:r>
          <a:endParaRPr sz="1400"/>
        </a:p>
      </xdr:txBody>
    </xdr:sp>
    <xdr:clientData fLocksWithSheet="0"/>
  </xdr:oneCellAnchor>
  <xdr:oneCellAnchor>
    <xdr:from>
      <xdr:col>3</xdr:col>
      <xdr:colOff>171450</xdr:colOff>
      <xdr:row>0</xdr:row>
      <xdr:rowOff>47625</xdr:rowOff>
    </xdr:from>
    <xdr:ext cx="1552575" cy="466725"/>
    <xdr:sp>
      <xdr:nvSpPr>
        <xdr:cNvPr id="5" name="Shape 5"/>
        <xdr:cNvSpPr/>
      </xdr:nvSpPr>
      <xdr:spPr>
        <a:xfrm>
          <a:off x="3572850" y="3137850"/>
          <a:ext cx="1998300" cy="582300"/>
        </a:xfrm>
        <a:prstGeom prst="rect">
          <a:avLst/>
        </a:prstGeom>
        <a:solidFill>
          <a:srgbClr val="F6B26B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ANNULLA ULTIMO ORDINE</a:t>
          </a:r>
          <a:endParaRPr sz="1400"/>
        </a:p>
      </xdr:txBody>
    </xdr:sp>
    <xdr:clientData fLocksWithSheet="0"/>
  </xdr:oneCellAnchor>
  <xdr:oneCellAnchor>
    <xdr:from>
      <xdr:col>1</xdr:col>
      <xdr:colOff>523875</xdr:colOff>
      <xdr:row>0</xdr:row>
      <xdr:rowOff>47625</xdr:rowOff>
    </xdr:from>
    <xdr:ext cx="1447800" cy="466725"/>
    <xdr:sp>
      <xdr:nvSpPr>
        <xdr:cNvPr id="6" name="Shape 6"/>
        <xdr:cNvSpPr/>
      </xdr:nvSpPr>
      <xdr:spPr>
        <a:xfrm>
          <a:off x="3567900" y="3122700"/>
          <a:ext cx="2008200" cy="612600"/>
        </a:xfrm>
        <a:prstGeom prst="rect">
          <a:avLst/>
        </a:prstGeom>
        <a:solidFill>
          <a:srgbClr val="B6D7A8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COMPLETA ORDINE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2.25"/>
    <col customWidth="1" min="5" max="5" width="7.5"/>
    <col customWidth="1" min="6" max="6" width="12.5"/>
    <col customWidth="1" min="7" max="12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1"/>
      <c r="I1" s="1"/>
      <c r="J1" s="1"/>
    </row>
    <row r="2">
      <c r="A2" s="6">
        <v>45611.71692337963</v>
      </c>
      <c r="B2" s="7" t="s">
        <v>7</v>
      </c>
      <c r="C2" s="7" t="s">
        <v>8</v>
      </c>
      <c r="D2" s="7" t="s">
        <v>9</v>
      </c>
      <c r="E2" s="7" t="b">
        <v>1</v>
      </c>
      <c r="F2" s="8">
        <v>1.0</v>
      </c>
      <c r="G2" s="9">
        <f>IF(A2 &lt;&gt; "", VLOOKUP(D2, Parametri!$A$4:$B$12, 2, FALSE), "")</f>
        <v>6</v>
      </c>
    </row>
    <row r="3">
      <c r="A3" s="6">
        <v>45611.71693658565</v>
      </c>
      <c r="B3" s="7" t="s">
        <v>10</v>
      </c>
      <c r="C3" s="7" t="s">
        <v>11</v>
      </c>
      <c r="D3" s="7" t="s">
        <v>9</v>
      </c>
      <c r="E3" s="7" t="b">
        <v>1</v>
      </c>
      <c r="F3" s="8">
        <v>1.0</v>
      </c>
      <c r="G3" s="9">
        <f>IF(A3 &lt;&gt; "", VLOOKUP(D3, Parametri!$A$4:$B$12, 2, FALSE), "")</f>
        <v>6</v>
      </c>
    </row>
    <row r="4">
      <c r="A4" s="6">
        <v>45611.71735034722</v>
      </c>
      <c r="B4" s="7" t="s">
        <v>12</v>
      </c>
      <c r="C4" s="7" t="s">
        <v>13</v>
      </c>
      <c r="D4" s="7" t="s">
        <v>14</v>
      </c>
      <c r="E4" s="7" t="b">
        <v>1</v>
      </c>
      <c r="F4" s="8">
        <v>1.0</v>
      </c>
      <c r="G4" s="9">
        <f>IF(A4 &lt;&gt; "", VLOOKUP(D4, Parametri!$A$4:$B$12, 2, FALSE), "")</f>
        <v>7.5</v>
      </c>
    </row>
    <row r="5">
      <c r="A5" s="6">
        <v>45611.7173624537</v>
      </c>
      <c r="B5" s="7" t="s">
        <v>15</v>
      </c>
      <c r="C5" s="7" t="s">
        <v>16</v>
      </c>
      <c r="D5" s="7" t="s">
        <v>14</v>
      </c>
      <c r="E5" s="7" t="b">
        <v>1</v>
      </c>
      <c r="F5" s="8">
        <v>1.0</v>
      </c>
      <c r="G5" s="9">
        <f>IF(A5 &lt;&gt; "", VLOOKUP(D5, Parametri!$A$4:$B$12, 2, FALSE), "")</f>
        <v>7.5</v>
      </c>
    </row>
    <row r="6">
      <c r="A6" s="6">
        <v>45611.717553634255</v>
      </c>
      <c r="B6" s="7" t="s">
        <v>17</v>
      </c>
      <c r="C6" s="7" t="s">
        <v>18</v>
      </c>
      <c r="D6" s="7" t="s">
        <v>19</v>
      </c>
      <c r="E6" s="7" t="b">
        <v>1</v>
      </c>
      <c r="F6" s="8">
        <v>1.0</v>
      </c>
      <c r="G6" s="9">
        <f>IF(A6 &lt;&gt; "", VLOOKUP(D6, Parametri!$A$4:$B$12, 2, FALSE), "")</f>
        <v>7</v>
      </c>
    </row>
    <row r="7">
      <c r="A7" s="6">
        <v>45611.71760043981</v>
      </c>
      <c r="B7" s="7" t="s">
        <v>20</v>
      </c>
      <c r="C7" s="7" t="s">
        <v>21</v>
      </c>
      <c r="D7" s="7" t="s">
        <v>14</v>
      </c>
      <c r="E7" s="7" t="b">
        <v>1</v>
      </c>
      <c r="F7" s="8">
        <v>1.0</v>
      </c>
      <c r="G7" s="9">
        <f>IF(A7 &lt;&gt; "", VLOOKUP(D7, Parametri!$A$4:$B$12, 2, FALSE), "")</f>
        <v>7.5</v>
      </c>
    </row>
    <row r="8">
      <c r="A8" s="6">
        <v>45611.717836655094</v>
      </c>
      <c r="B8" s="7" t="s">
        <v>22</v>
      </c>
      <c r="C8" s="7" t="s">
        <v>23</v>
      </c>
      <c r="D8" s="7" t="s">
        <v>14</v>
      </c>
      <c r="E8" s="7" t="b">
        <v>1</v>
      </c>
      <c r="F8" s="8">
        <v>1.0</v>
      </c>
      <c r="G8" s="9">
        <f>IF(A8 &lt;&gt; "", VLOOKUP(D8, Parametri!$A$4:$B$12, 2, FALSE), "")</f>
        <v>7.5</v>
      </c>
    </row>
    <row r="9">
      <c r="A9" s="6">
        <v>45611.72313962963</v>
      </c>
      <c r="B9" s="7" t="s">
        <v>24</v>
      </c>
      <c r="C9" s="7" t="s">
        <v>25</v>
      </c>
      <c r="D9" s="7" t="s">
        <v>9</v>
      </c>
      <c r="E9" s="7" t="b">
        <v>1</v>
      </c>
      <c r="F9" s="8">
        <v>1.0</v>
      </c>
      <c r="G9" s="9">
        <f>IF(A9 &lt;&gt; "", VLOOKUP(D9, Parametri!$A$4:$B$12, 2, FALSE), "")</f>
        <v>6</v>
      </c>
    </row>
    <row r="10">
      <c r="A10" s="6">
        <v>45611.728224108796</v>
      </c>
      <c r="B10" s="7" t="s">
        <v>24</v>
      </c>
      <c r="C10" s="7" t="s">
        <v>26</v>
      </c>
      <c r="D10" s="7" t="s">
        <v>14</v>
      </c>
      <c r="E10" s="7" t="b">
        <v>1</v>
      </c>
      <c r="F10" s="8">
        <v>1.0</v>
      </c>
      <c r="G10" s="9">
        <f>IF(A10 &lt;&gt; "", VLOOKUP(D10, Parametri!$A$4:$B$12, 2, FALSE), "")</f>
        <v>7.5</v>
      </c>
    </row>
    <row r="11">
      <c r="A11" s="6">
        <v>45611.7286079051</v>
      </c>
      <c r="B11" s="7" t="s">
        <v>27</v>
      </c>
      <c r="C11" s="7" t="s">
        <v>28</v>
      </c>
      <c r="D11" s="7" t="s">
        <v>29</v>
      </c>
      <c r="E11" s="7" t="b">
        <v>1</v>
      </c>
      <c r="F11" s="8">
        <v>1.0</v>
      </c>
      <c r="G11" s="9">
        <f>IF(A11 &lt;&gt; "", VLOOKUP(D11, Parametri!$A$4:$B$12, 2, FALSE), "")</f>
        <v>5</v>
      </c>
    </row>
    <row r="12">
      <c r="A12" s="6">
        <v>45611.728794282404</v>
      </c>
      <c r="B12" s="7" t="s">
        <v>20</v>
      </c>
      <c r="C12" s="7" t="s">
        <v>30</v>
      </c>
      <c r="D12" s="7" t="s">
        <v>31</v>
      </c>
      <c r="E12" s="7" t="b">
        <v>1</v>
      </c>
      <c r="F12" s="8">
        <v>1.0</v>
      </c>
      <c r="G12" s="9">
        <f>IF(A12 &lt;&gt; "", VLOOKUP(D12, Parametri!$A$4:$B$12, 2, FALSE), "")</f>
        <v>7.5</v>
      </c>
    </row>
    <row r="13">
      <c r="A13" s="6">
        <v>45611.742575717595</v>
      </c>
      <c r="B13" s="7" t="s">
        <v>32</v>
      </c>
      <c r="C13" s="7" t="s">
        <v>33</v>
      </c>
      <c r="D13" s="7" t="s">
        <v>14</v>
      </c>
      <c r="E13" s="7" t="b">
        <v>1</v>
      </c>
      <c r="F13" s="8">
        <v>1.0</v>
      </c>
      <c r="G13" s="9">
        <f>IF(A13 &lt;&gt; "", VLOOKUP(D13, Parametri!$A$4:$B$12, 2, FALSE), "")</f>
        <v>7.5</v>
      </c>
    </row>
    <row r="14">
      <c r="A14" s="6">
        <v>45611.764911527775</v>
      </c>
      <c r="B14" s="7" t="s">
        <v>34</v>
      </c>
      <c r="C14" s="7" t="s">
        <v>35</v>
      </c>
      <c r="D14" s="7" t="s">
        <v>31</v>
      </c>
      <c r="E14" s="7" t="b">
        <v>1</v>
      </c>
      <c r="F14" s="8">
        <v>1.0</v>
      </c>
      <c r="G14" s="9">
        <f>IF(A14 &lt;&gt; "", VLOOKUP(D14, Parametri!$A$4:$B$12, 2, FALSE), "")</f>
        <v>7.5</v>
      </c>
    </row>
    <row r="15">
      <c r="A15" s="6">
        <v>45611.77818395833</v>
      </c>
      <c r="B15" s="7" t="s">
        <v>36</v>
      </c>
      <c r="C15" s="7" t="s">
        <v>37</v>
      </c>
      <c r="D15" s="7" t="s">
        <v>38</v>
      </c>
      <c r="E15" s="7" t="b">
        <v>1</v>
      </c>
      <c r="F15" s="8">
        <v>1.0</v>
      </c>
      <c r="G15" s="9">
        <f>IF(A15 &lt;&gt; "", VLOOKUP(D15, Parametri!$A$4:$B$12, 2, FALSE), "")</f>
        <v>6</v>
      </c>
    </row>
    <row r="16">
      <c r="A16" s="6">
        <v>45611.79205193287</v>
      </c>
      <c r="B16" s="7" t="s">
        <v>39</v>
      </c>
      <c r="C16" s="7" t="s">
        <v>40</v>
      </c>
      <c r="D16" s="7" t="s">
        <v>41</v>
      </c>
      <c r="E16" s="7" t="b">
        <v>1</v>
      </c>
      <c r="F16" s="8">
        <v>1.0</v>
      </c>
      <c r="G16" s="9">
        <f>IF(A16 &lt;&gt; "", VLOOKUP(D16, Parametri!$A$4:$B$12, 2, FALSE), "")</f>
        <v>7.5</v>
      </c>
    </row>
    <row r="17">
      <c r="A17" s="6">
        <v>45611.792212002314</v>
      </c>
      <c r="B17" s="7" t="s">
        <v>39</v>
      </c>
      <c r="C17" s="7" t="s">
        <v>40</v>
      </c>
      <c r="D17" s="7" t="s">
        <v>19</v>
      </c>
      <c r="E17" s="7" t="b">
        <v>1</v>
      </c>
      <c r="F17" s="8">
        <v>2.0</v>
      </c>
      <c r="G17" s="9">
        <f>IF(A17 &lt;&gt; "", VLOOKUP(D17, Parametri!$A$4:$B$12, 2, FALSE), "")</f>
        <v>7</v>
      </c>
    </row>
    <row r="18">
      <c r="A18" s="6">
        <v>45611.794348738425</v>
      </c>
      <c r="B18" s="7" t="s">
        <v>42</v>
      </c>
      <c r="C18" s="7" t="s">
        <v>43</v>
      </c>
      <c r="D18" s="7" t="s">
        <v>31</v>
      </c>
      <c r="E18" s="7" t="b">
        <v>1</v>
      </c>
      <c r="F18" s="8">
        <v>2.0</v>
      </c>
      <c r="G18" s="9">
        <f>IF(A18 &lt;&gt; "", VLOOKUP(D18, Parametri!$A$4:$B$12, 2, FALSE), "")</f>
        <v>7.5</v>
      </c>
    </row>
    <row r="19">
      <c r="A19" s="6">
        <v>45611.79508003472</v>
      </c>
      <c r="B19" s="7" t="s">
        <v>22</v>
      </c>
      <c r="C19" s="7" t="s">
        <v>44</v>
      </c>
      <c r="D19" s="7" t="s">
        <v>9</v>
      </c>
      <c r="E19" s="7" t="b">
        <v>1</v>
      </c>
      <c r="F19" s="8">
        <v>2.0</v>
      </c>
      <c r="G19" s="9">
        <f>IF(A19 &lt;&gt; "", VLOOKUP(D19, Parametri!$A$4:$B$12, 2, FALSE), "")</f>
        <v>6</v>
      </c>
    </row>
    <row r="20">
      <c r="A20" s="6">
        <v>45611.79518189815</v>
      </c>
      <c r="B20" s="7" t="s">
        <v>45</v>
      </c>
      <c r="C20" s="7" t="s">
        <v>44</v>
      </c>
      <c r="D20" s="7" t="s">
        <v>14</v>
      </c>
      <c r="E20" s="7" t="b">
        <v>1</v>
      </c>
      <c r="F20" s="8">
        <v>2.0</v>
      </c>
      <c r="G20" s="9">
        <f>IF(A20 &lt;&gt; "", VLOOKUP(D20, Parametri!$A$4:$B$12, 2, FALSE), "")</f>
        <v>7.5</v>
      </c>
    </row>
    <row r="21">
      <c r="A21" s="6">
        <v>45611.79572238426</v>
      </c>
      <c r="B21" s="7" t="s">
        <v>46</v>
      </c>
      <c r="C21" s="7" t="s">
        <v>47</v>
      </c>
      <c r="D21" s="7" t="s">
        <v>14</v>
      </c>
      <c r="E21" s="7" t="b">
        <v>1</v>
      </c>
      <c r="F21" s="8">
        <v>2.0</v>
      </c>
      <c r="G21" s="9">
        <f>IF(A21 &lt;&gt; "", VLOOKUP(D21, Parametri!$A$4:$B$12, 2, FALSE), "")</f>
        <v>7.5</v>
      </c>
    </row>
    <row r="22">
      <c r="A22" s="6">
        <v>45611.79623091435</v>
      </c>
      <c r="B22" s="7" t="s">
        <v>20</v>
      </c>
      <c r="C22" s="7" t="s">
        <v>48</v>
      </c>
      <c r="D22" s="7" t="s">
        <v>14</v>
      </c>
      <c r="E22" s="7" t="b">
        <v>1</v>
      </c>
      <c r="F22" s="8">
        <v>2.0</v>
      </c>
      <c r="G22" s="9">
        <f>IF(A22 &lt;&gt; "", VLOOKUP(D22, Parametri!$A$4:$B$12, 2, FALSE), "")</f>
        <v>7.5</v>
      </c>
    </row>
    <row r="23">
      <c r="A23" s="6">
        <v>45611.79718347223</v>
      </c>
      <c r="B23" s="7" t="s">
        <v>49</v>
      </c>
      <c r="C23" s="7" t="s">
        <v>50</v>
      </c>
      <c r="D23" s="7" t="s">
        <v>51</v>
      </c>
      <c r="E23" s="7" t="b">
        <v>1</v>
      </c>
      <c r="F23" s="8">
        <v>2.0</v>
      </c>
      <c r="G23" s="9">
        <f>IF(A23 &lt;&gt; "", VLOOKUP(D23, Parametri!$A$4:$B$12, 2, FALSE), "")</f>
        <v>6.5</v>
      </c>
    </row>
    <row r="24">
      <c r="A24" s="6">
        <v>45611.79807386574</v>
      </c>
      <c r="B24" s="7" t="s">
        <v>52</v>
      </c>
      <c r="C24" s="7" t="s">
        <v>53</v>
      </c>
      <c r="D24" s="7" t="s">
        <v>41</v>
      </c>
      <c r="E24" s="7" t="b">
        <v>1</v>
      </c>
      <c r="F24" s="8">
        <v>2.0</v>
      </c>
      <c r="G24" s="9">
        <f>IF(A24 &lt;&gt; "", VLOOKUP(D24, Parametri!$A$4:$B$12, 2, FALSE), "")</f>
        <v>7.5</v>
      </c>
    </row>
    <row r="25">
      <c r="A25" s="6">
        <v>45611.798463495375</v>
      </c>
      <c r="B25" s="7" t="s">
        <v>46</v>
      </c>
      <c r="C25" s="7" t="s">
        <v>54</v>
      </c>
      <c r="D25" s="7" t="s">
        <v>19</v>
      </c>
      <c r="E25" s="7" t="b">
        <v>1</v>
      </c>
      <c r="F25" s="8">
        <v>2.0</v>
      </c>
      <c r="G25" s="9">
        <f>IF(A25 &lt;&gt; "", VLOOKUP(D25, Parametri!$A$4:$B$12, 2, FALSE), "")</f>
        <v>7</v>
      </c>
    </row>
    <row r="26">
      <c r="A26" s="6">
        <v>45611.79871766204</v>
      </c>
      <c r="B26" s="7" t="s">
        <v>32</v>
      </c>
      <c r="C26" s="7" t="s">
        <v>55</v>
      </c>
      <c r="D26" s="7" t="s">
        <v>29</v>
      </c>
      <c r="E26" s="7" t="b">
        <v>1</v>
      </c>
      <c r="F26" s="8">
        <v>2.0</v>
      </c>
      <c r="G26" s="9">
        <f>IF(A26 &lt;&gt; "", VLOOKUP(D26, Parametri!$A$4:$B$12, 2, FALSE), "")</f>
        <v>5</v>
      </c>
    </row>
    <row r="27">
      <c r="A27" s="6">
        <v>45611.798782673606</v>
      </c>
      <c r="B27" s="7" t="s">
        <v>24</v>
      </c>
      <c r="C27" s="7" t="s">
        <v>56</v>
      </c>
      <c r="D27" s="7" t="s">
        <v>29</v>
      </c>
      <c r="E27" s="7" t="b">
        <v>1</v>
      </c>
      <c r="F27" s="8">
        <v>2.0</v>
      </c>
      <c r="G27" s="9">
        <f>IF(A27 &lt;&gt; "", VLOOKUP(D27, Parametri!$A$4:$B$12, 2, FALSE), "")</f>
        <v>5</v>
      </c>
    </row>
    <row r="28">
      <c r="A28" s="6">
        <v>45611.800108958334</v>
      </c>
      <c r="B28" s="7" t="s">
        <v>32</v>
      </c>
      <c r="C28" s="7" t="s">
        <v>57</v>
      </c>
      <c r="D28" s="7" t="s">
        <v>14</v>
      </c>
      <c r="E28" s="7" t="b">
        <v>1</v>
      </c>
      <c r="F28" s="8">
        <v>2.0</v>
      </c>
      <c r="G28" s="9">
        <f>IF(A28 &lt;&gt; "", VLOOKUP(D28, Parametri!$A$4:$B$12, 2, FALSE), "")</f>
        <v>7.5</v>
      </c>
    </row>
    <row r="29">
      <c r="A29" s="6">
        <v>45611.80065125</v>
      </c>
      <c r="B29" s="7" t="s">
        <v>58</v>
      </c>
      <c r="C29" s="7" t="s">
        <v>59</v>
      </c>
      <c r="D29" s="7" t="s">
        <v>41</v>
      </c>
      <c r="E29" s="7" t="b">
        <v>1</v>
      </c>
      <c r="F29" s="8">
        <v>2.0</v>
      </c>
      <c r="G29" s="9">
        <f>IF(A29 &lt;&gt; "", VLOOKUP(D29, Parametri!$A$4:$B$12, 2, FALSE), "")</f>
        <v>7.5</v>
      </c>
    </row>
    <row r="30">
      <c r="A30" s="6">
        <v>45611.80312399306</v>
      </c>
      <c r="B30" s="7" t="s">
        <v>60</v>
      </c>
      <c r="C30" s="7" t="s">
        <v>61</v>
      </c>
      <c r="D30" s="7" t="s">
        <v>41</v>
      </c>
      <c r="E30" s="7" t="b">
        <v>1</v>
      </c>
      <c r="F30" s="8">
        <v>2.0</v>
      </c>
      <c r="G30" s="9">
        <f>IF(A30 &lt;&gt; "", VLOOKUP(D30, Parametri!$A$4:$B$12, 2, FALSE), "")</f>
        <v>7.5</v>
      </c>
    </row>
    <row r="31">
      <c r="A31" s="6">
        <v>45611.8035034375</v>
      </c>
      <c r="B31" s="7" t="s">
        <v>62</v>
      </c>
      <c r="C31" s="7" t="s">
        <v>63</v>
      </c>
      <c r="D31" s="7" t="s">
        <v>19</v>
      </c>
      <c r="E31" s="7" t="b">
        <v>1</v>
      </c>
      <c r="F31" s="8">
        <v>2.0</v>
      </c>
      <c r="G31" s="9">
        <f>IF(A31 &lt;&gt; "", VLOOKUP(D31, Parametri!$A$4:$B$12, 2, FALSE), "")</f>
        <v>7</v>
      </c>
    </row>
    <row r="32">
      <c r="A32" s="6">
        <v>45611.804136886574</v>
      </c>
      <c r="B32" s="7" t="s">
        <v>64</v>
      </c>
      <c r="C32" s="7" t="s">
        <v>65</v>
      </c>
      <c r="D32" s="7" t="s">
        <v>14</v>
      </c>
      <c r="E32" s="7" t="b">
        <v>1</v>
      </c>
      <c r="F32" s="8">
        <v>3.0</v>
      </c>
      <c r="G32" s="9">
        <f>IF(A32 &lt;&gt; "", VLOOKUP(D32, Parametri!$A$4:$B$12, 2, FALSE), "")</f>
        <v>7.5</v>
      </c>
    </row>
    <row r="33">
      <c r="A33" s="6">
        <v>45611.80790068287</v>
      </c>
      <c r="B33" s="7" t="s">
        <v>66</v>
      </c>
      <c r="C33" s="7" t="s">
        <v>67</v>
      </c>
      <c r="D33" s="7" t="s">
        <v>14</v>
      </c>
      <c r="E33" s="7" t="b">
        <v>1</v>
      </c>
      <c r="F33" s="8">
        <v>4.0</v>
      </c>
      <c r="G33" s="9">
        <f>IF(A33 &lt;&gt; "", VLOOKUP(D33, Parametri!$A$4:$B$12, 2, FALSE), "")</f>
        <v>7.5</v>
      </c>
    </row>
    <row r="34">
      <c r="A34" s="6">
        <v>45611.80864690972</v>
      </c>
      <c r="B34" s="7" t="s">
        <v>68</v>
      </c>
      <c r="C34" s="7" t="s">
        <v>69</v>
      </c>
      <c r="D34" s="7" t="s">
        <v>14</v>
      </c>
      <c r="E34" s="7" t="b">
        <v>1</v>
      </c>
      <c r="F34" s="8">
        <v>4.0</v>
      </c>
      <c r="G34" s="9">
        <f>IF(A34 &lt;&gt; "", VLOOKUP(D34, Parametri!$A$4:$B$12, 2, FALSE), "")</f>
        <v>7.5</v>
      </c>
    </row>
    <row r="35">
      <c r="A35" s="6">
        <v>45611.810748449076</v>
      </c>
      <c r="B35" s="7" t="s">
        <v>70</v>
      </c>
      <c r="C35" s="7" t="s">
        <v>71</v>
      </c>
      <c r="D35" s="7" t="s">
        <v>19</v>
      </c>
      <c r="E35" s="7" t="b">
        <v>1</v>
      </c>
      <c r="F35" s="8">
        <v>3.0</v>
      </c>
      <c r="G35" s="9">
        <f>IF(A35 &lt;&gt; "", VLOOKUP(D35, Parametri!$A$4:$B$12, 2, FALSE), "")</f>
        <v>7</v>
      </c>
    </row>
    <row r="36">
      <c r="A36" s="6">
        <v>45611.810913090274</v>
      </c>
      <c r="B36" s="7" t="s">
        <v>72</v>
      </c>
      <c r="C36" s="7" t="s">
        <v>73</v>
      </c>
      <c r="D36" s="7" t="s">
        <v>19</v>
      </c>
      <c r="E36" s="7" t="b">
        <v>1</v>
      </c>
      <c r="F36" s="8">
        <v>3.0</v>
      </c>
      <c r="G36" s="9">
        <f>IF(A36 &lt;&gt; "", VLOOKUP(D36, Parametri!$A$4:$B$12, 2, FALSE), "")</f>
        <v>7</v>
      </c>
    </row>
    <row r="37">
      <c r="A37" s="6">
        <v>45611.81174400463</v>
      </c>
      <c r="B37" s="7" t="s">
        <v>74</v>
      </c>
      <c r="C37" s="7" t="s">
        <v>75</v>
      </c>
      <c r="D37" s="7" t="s">
        <v>14</v>
      </c>
      <c r="E37" s="7" t="b">
        <v>1</v>
      </c>
      <c r="F37" s="8">
        <v>4.0</v>
      </c>
      <c r="G37" s="9">
        <f>IF(A37 &lt;&gt; "", VLOOKUP(D37, Parametri!$A$4:$B$12, 2, FALSE), "")</f>
        <v>7.5</v>
      </c>
    </row>
    <row r="38">
      <c r="A38" s="6">
        <v>45611.81275159722</v>
      </c>
      <c r="B38" s="7" t="s">
        <v>45</v>
      </c>
      <c r="C38" s="7" t="s">
        <v>76</v>
      </c>
      <c r="D38" s="7" t="s">
        <v>77</v>
      </c>
      <c r="E38" s="7" t="b">
        <v>1</v>
      </c>
      <c r="F38" s="8">
        <v>3.0</v>
      </c>
      <c r="G38" s="9">
        <f>IF(A38 &lt;&gt; "", VLOOKUP(D38, Parametri!$A$4:$B$12, 2, FALSE), "")</f>
        <v>8.5</v>
      </c>
    </row>
    <row r="39">
      <c r="A39" s="6">
        <v>45611.81310712963</v>
      </c>
      <c r="B39" s="7" t="s">
        <v>78</v>
      </c>
      <c r="C39" s="7" t="s">
        <v>79</v>
      </c>
      <c r="D39" s="7" t="s">
        <v>31</v>
      </c>
      <c r="E39" s="7" t="b">
        <v>1</v>
      </c>
      <c r="F39" s="8">
        <v>4.0</v>
      </c>
      <c r="G39" s="9">
        <f>IF(A39 &lt;&gt; "", VLOOKUP(D39, Parametri!$A$4:$B$12, 2, FALSE), "")</f>
        <v>7.5</v>
      </c>
    </row>
    <row r="40">
      <c r="A40" s="6">
        <v>45611.81365335648</v>
      </c>
      <c r="B40" s="7" t="s">
        <v>80</v>
      </c>
      <c r="C40" s="7" t="s">
        <v>81</v>
      </c>
      <c r="D40" s="7" t="s">
        <v>29</v>
      </c>
      <c r="E40" s="7" t="b">
        <v>1</v>
      </c>
      <c r="F40" s="8">
        <v>3.0</v>
      </c>
      <c r="G40" s="9">
        <f>IF(A40 &lt;&gt; "", VLOOKUP(D40, Parametri!$A$4:$B$12, 2, FALSE), "")</f>
        <v>5</v>
      </c>
    </row>
    <row r="41">
      <c r="A41" s="6">
        <v>45611.81366640046</v>
      </c>
      <c r="B41" s="7" t="s">
        <v>82</v>
      </c>
      <c r="C41" s="7" t="s">
        <v>83</v>
      </c>
      <c r="D41" s="7" t="s">
        <v>19</v>
      </c>
      <c r="E41" s="7" t="b">
        <v>1</v>
      </c>
      <c r="F41" s="8">
        <v>4.0</v>
      </c>
      <c r="G41" s="9">
        <f>IF(A41 &lt;&gt; "", VLOOKUP(D41, Parametri!$A$4:$B$12, 2, FALSE), "")</f>
        <v>7</v>
      </c>
    </row>
    <row r="42">
      <c r="A42" s="6">
        <v>45611.81403383102</v>
      </c>
      <c r="B42" s="7" t="s">
        <v>36</v>
      </c>
      <c r="C42" s="7" t="s">
        <v>84</v>
      </c>
      <c r="D42" s="7" t="s">
        <v>19</v>
      </c>
      <c r="E42" s="7" t="b">
        <v>1</v>
      </c>
      <c r="F42" s="8">
        <v>3.0</v>
      </c>
      <c r="G42" s="9">
        <f>IF(A42 &lt;&gt; "", VLOOKUP(D42, Parametri!$A$4:$B$12, 2, FALSE), "")</f>
        <v>7</v>
      </c>
    </row>
    <row r="43">
      <c r="A43" s="6">
        <v>45611.81414649305</v>
      </c>
      <c r="B43" s="7" t="s">
        <v>85</v>
      </c>
      <c r="C43" s="7" t="s">
        <v>85</v>
      </c>
      <c r="D43" s="7" t="s">
        <v>14</v>
      </c>
      <c r="E43" s="7" t="b">
        <v>1</v>
      </c>
      <c r="F43" s="8">
        <v>4.0</v>
      </c>
      <c r="G43" s="9">
        <f>IF(A43 &lt;&gt; "", VLOOKUP(D43, Parametri!$A$4:$B$12, 2, FALSE), "")</f>
        <v>7.5</v>
      </c>
    </row>
    <row r="44">
      <c r="A44" s="6">
        <v>45611.81442166667</v>
      </c>
      <c r="B44" s="7" t="s">
        <v>82</v>
      </c>
      <c r="C44" s="7" t="s">
        <v>83</v>
      </c>
      <c r="D44" s="7" t="s">
        <v>9</v>
      </c>
      <c r="E44" s="7" t="b">
        <v>1</v>
      </c>
      <c r="F44" s="8">
        <v>4.0</v>
      </c>
      <c r="G44" s="9">
        <f>IF(A44 &lt;&gt; "", VLOOKUP(D44, Parametri!$A$4:$B$12, 2, FALSE), "")</f>
        <v>6</v>
      </c>
    </row>
    <row r="45">
      <c r="A45" s="6">
        <v>45611.81662224537</v>
      </c>
      <c r="B45" s="7" t="s">
        <v>22</v>
      </c>
      <c r="C45" s="7" t="s">
        <v>86</v>
      </c>
      <c r="D45" s="7" t="s">
        <v>38</v>
      </c>
      <c r="E45" s="7" t="b">
        <v>1</v>
      </c>
      <c r="F45" s="8">
        <v>4.0</v>
      </c>
      <c r="G45" s="9">
        <f>IF(A45 &lt;&gt; "", VLOOKUP(D45, Parametri!$A$4:$B$12, 2, FALSE), "")</f>
        <v>6</v>
      </c>
    </row>
    <row r="46">
      <c r="A46" s="6">
        <v>45611.817114363424</v>
      </c>
      <c r="B46" s="7" t="s">
        <v>87</v>
      </c>
      <c r="C46" s="7" t="s">
        <v>88</v>
      </c>
      <c r="D46" s="7" t="s">
        <v>29</v>
      </c>
      <c r="E46" s="7" t="b">
        <v>1</v>
      </c>
      <c r="F46" s="8">
        <v>3.0</v>
      </c>
      <c r="G46" s="9">
        <f>IF(A46 &lt;&gt; "", VLOOKUP(D46, Parametri!$A$4:$B$12, 2, FALSE), "")</f>
        <v>5</v>
      </c>
    </row>
    <row r="47">
      <c r="A47" s="6">
        <v>45611.81739258102</v>
      </c>
      <c r="B47" s="7" t="s">
        <v>45</v>
      </c>
      <c r="C47" s="7" t="s">
        <v>89</v>
      </c>
      <c r="D47" s="7" t="s">
        <v>29</v>
      </c>
      <c r="E47" s="7" t="b">
        <v>1</v>
      </c>
      <c r="F47" s="8">
        <v>4.0</v>
      </c>
      <c r="G47" s="9">
        <f>IF(A47 &lt;&gt; "", VLOOKUP(D47, Parametri!$A$4:$B$12, 2, FALSE), "")</f>
        <v>5</v>
      </c>
    </row>
    <row r="48">
      <c r="A48" s="6">
        <v>45611.817556608796</v>
      </c>
      <c r="B48" s="7" t="s">
        <v>90</v>
      </c>
      <c r="C48" s="7" t="s">
        <v>91</v>
      </c>
      <c r="D48" s="7" t="s">
        <v>41</v>
      </c>
      <c r="E48" s="7" t="b">
        <v>1</v>
      </c>
      <c r="F48" s="8">
        <v>4.0</v>
      </c>
      <c r="G48" s="9">
        <f>IF(A48 &lt;&gt; "", VLOOKUP(D48, Parametri!$A$4:$B$12, 2, FALSE), "")</f>
        <v>7.5</v>
      </c>
    </row>
    <row r="49">
      <c r="A49" s="6">
        <v>45611.81779774306</v>
      </c>
      <c r="B49" s="7" t="s">
        <v>92</v>
      </c>
      <c r="C49" s="7" t="s">
        <v>93</v>
      </c>
      <c r="D49" s="7" t="s">
        <v>38</v>
      </c>
      <c r="E49" s="7" t="b">
        <v>1</v>
      </c>
      <c r="F49" s="8">
        <v>3.0</v>
      </c>
      <c r="G49" s="9">
        <f>IF(A49 &lt;&gt; "", VLOOKUP(D49, Parametri!$A$4:$B$12, 2, FALSE), "")</f>
        <v>6</v>
      </c>
    </row>
    <row r="50">
      <c r="A50" s="6">
        <v>45611.81805619213</v>
      </c>
      <c r="B50" s="7" t="s">
        <v>32</v>
      </c>
      <c r="C50" s="7" t="s">
        <v>94</v>
      </c>
      <c r="D50" s="7" t="s">
        <v>14</v>
      </c>
      <c r="E50" s="7" t="b">
        <v>1</v>
      </c>
      <c r="F50" s="8">
        <v>4.0</v>
      </c>
      <c r="G50" s="9">
        <f>IF(A50 &lt;&gt; "", VLOOKUP(D50, Parametri!$A$4:$B$12, 2, FALSE), "")</f>
        <v>7.5</v>
      </c>
    </row>
    <row r="51">
      <c r="A51" s="6">
        <v>45611.8184058912</v>
      </c>
      <c r="B51" s="7" t="s">
        <v>46</v>
      </c>
      <c r="C51" s="7" t="s">
        <v>95</v>
      </c>
      <c r="D51" s="7" t="s">
        <v>14</v>
      </c>
      <c r="E51" s="7" t="b">
        <v>1</v>
      </c>
      <c r="F51" s="8">
        <v>4.0</v>
      </c>
      <c r="G51" s="9">
        <f>IF(A51 &lt;&gt; "", VLOOKUP(D51, Parametri!$A$4:$B$12, 2, FALSE), "")</f>
        <v>7.5</v>
      </c>
    </row>
    <row r="52">
      <c r="A52" s="6">
        <v>45611.81844708334</v>
      </c>
      <c r="B52" s="7" t="s">
        <v>20</v>
      </c>
      <c r="C52" s="7" t="s">
        <v>96</v>
      </c>
      <c r="D52" s="7" t="s">
        <v>29</v>
      </c>
      <c r="E52" s="7" t="b">
        <v>1</v>
      </c>
      <c r="F52" s="8">
        <v>3.0</v>
      </c>
      <c r="G52" s="9">
        <f>IF(A52 &lt;&gt; "", VLOOKUP(D52, Parametri!$A$4:$B$12, 2, FALSE), "")</f>
        <v>5</v>
      </c>
    </row>
    <row r="53">
      <c r="A53" s="6">
        <v>45611.81860832176</v>
      </c>
      <c r="B53" s="7" t="s">
        <v>97</v>
      </c>
      <c r="C53" s="7" t="s">
        <v>98</v>
      </c>
      <c r="D53" s="7" t="s">
        <v>77</v>
      </c>
      <c r="E53" s="7" t="b">
        <v>1</v>
      </c>
      <c r="F53" s="8">
        <v>4.0</v>
      </c>
      <c r="G53" s="9">
        <f>IF(A53 &lt;&gt; "", VLOOKUP(D53, Parametri!$A$4:$B$12, 2, FALSE), "")</f>
        <v>8.5</v>
      </c>
    </row>
    <row r="54">
      <c r="A54" s="6">
        <v>45611.81869864583</v>
      </c>
      <c r="B54" s="7" t="s">
        <v>46</v>
      </c>
      <c r="C54" s="7" t="s">
        <v>95</v>
      </c>
      <c r="D54" s="7" t="s">
        <v>9</v>
      </c>
      <c r="E54" s="7" t="b">
        <v>1</v>
      </c>
      <c r="F54" s="8">
        <v>3.0</v>
      </c>
      <c r="G54" s="9">
        <f>IF(A54 &lt;&gt; "", VLOOKUP(D54, Parametri!$A$4:$B$12, 2, FALSE), "")</f>
        <v>6</v>
      </c>
    </row>
    <row r="55">
      <c r="A55" s="6">
        <v>45611.819622372685</v>
      </c>
      <c r="B55" s="7" t="s">
        <v>99</v>
      </c>
      <c r="C55" s="7" t="s">
        <v>100</v>
      </c>
      <c r="D55" s="7" t="s">
        <v>51</v>
      </c>
      <c r="E55" s="7" t="b">
        <v>1</v>
      </c>
      <c r="F55" s="8">
        <v>4.0</v>
      </c>
      <c r="G55" s="9">
        <f>IF(A55 &lt;&gt; "", VLOOKUP(D55, Parametri!$A$4:$B$12, 2, FALSE), "")</f>
        <v>6.5</v>
      </c>
    </row>
    <row r="56">
      <c r="A56" s="6">
        <v>45611.82312865741</v>
      </c>
      <c r="B56" s="7" t="s">
        <v>101</v>
      </c>
      <c r="C56" s="7" t="s">
        <v>102</v>
      </c>
      <c r="D56" s="7" t="s">
        <v>41</v>
      </c>
      <c r="E56" s="7" t="b">
        <v>1</v>
      </c>
      <c r="F56" s="8">
        <v>5.0</v>
      </c>
      <c r="G56" s="9">
        <f>IF(A56 &lt;&gt; "", VLOOKUP(D56, Parametri!$A$4:$B$12, 2, FALSE), "")</f>
        <v>7.5</v>
      </c>
    </row>
    <row r="57">
      <c r="A57" s="6">
        <v>45611.82402733796</v>
      </c>
      <c r="B57" s="7" t="s">
        <v>103</v>
      </c>
      <c r="C57" s="7" t="s">
        <v>104</v>
      </c>
      <c r="D57" s="7" t="s">
        <v>14</v>
      </c>
      <c r="E57" s="7" t="b">
        <v>1</v>
      </c>
      <c r="F57" s="8">
        <v>5.0</v>
      </c>
      <c r="G57" s="9">
        <f>IF(A57 &lt;&gt; "", VLOOKUP(D57, Parametri!$A$4:$B$12, 2, FALSE), "")</f>
        <v>7.5</v>
      </c>
    </row>
    <row r="58">
      <c r="A58" s="6">
        <v>45611.8260140625</v>
      </c>
      <c r="B58" s="7" t="s">
        <v>105</v>
      </c>
      <c r="C58" s="7" t="s">
        <v>106</v>
      </c>
      <c r="D58" s="7" t="s">
        <v>51</v>
      </c>
      <c r="E58" s="7" t="b">
        <v>1</v>
      </c>
      <c r="F58" s="8">
        <v>3.0</v>
      </c>
      <c r="G58" s="9">
        <f>IF(A58 &lt;&gt; "", VLOOKUP(D58, Parametri!$A$4:$B$12, 2, FALSE), "")</f>
        <v>6.5</v>
      </c>
    </row>
    <row r="59">
      <c r="A59" s="6">
        <v>45611.82983634259</v>
      </c>
      <c r="B59" s="7" t="s">
        <v>107</v>
      </c>
      <c r="C59" s="7" t="s">
        <v>108</v>
      </c>
      <c r="D59" s="7" t="s">
        <v>14</v>
      </c>
      <c r="E59" s="7" t="b">
        <v>1</v>
      </c>
      <c r="F59" s="8">
        <v>3.0</v>
      </c>
      <c r="G59" s="9">
        <f>IF(A59 &lt;&gt; "", VLOOKUP(D59, Parametri!$A$4:$B$12, 2, FALSE), "")</f>
        <v>7.5</v>
      </c>
    </row>
    <row r="60">
      <c r="A60" s="6">
        <v>45611.83016806713</v>
      </c>
      <c r="B60" s="7" t="s">
        <v>20</v>
      </c>
      <c r="C60" s="7" t="s">
        <v>109</v>
      </c>
      <c r="D60" s="7" t="s">
        <v>14</v>
      </c>
      <c r="E60" s="7" t="b">
        <v>1</v>
      </c>
      <c r="F60" s="8">
        <v>3.0</v>
      </c>
      <c r="G60" s="9">
        <f>IF(A60 &lt;&gt; "", VLOOKUP(D60, Parametri!$A$4:$B$12, 2, FALSE), "")</f>
        <v>7.5</v>
      </c>
    </row>
    <row r="61">
      <c r="A61" s="6">
        <v>45611.8303637037</v>
      </c>
      <c r="B61" s="7" t="s">
        <v>110</v>
      </c>
      <c r="C61" s="7" t="s">
        <v>58</v>
      </c>
      <c r="D61" s="7" t="s">
        <v>9</v>
      </c>
      <c r="E61" s="7" t="b">
        <v>1</v>
      </c>
      <c r="F61" s="8">
        <v>3.0</v>
      </c>
      <c r="G61" s="9">
        <f>IF(A61 &lt;&gt; "", VLOOKUP(D61, Parametri!$A$4:$B$12, 2, FALSE), "")</f>
        <v>6</v>
      </c>
    </row>
    <row r="62">
      <c r="A62" s="6">
        <v>45611.83363953704</v>
      </c>
      <c r="B62" s="7" t="s">
        <v>45</v>
      </c>
      <c r="C62" s="7" t="s">
        <v>111</v>
      </c>
      <c r="D62" s="7" t="s">
        <v>51</v>
      </c>
      <c r="E62" s="7" t="b">
        <v>1</v>
      </c>
      <c r="F62" s="8">
        <v>3.0</v>
      </c>
      <c r="G62" s="9">
        <f>IF(A62 &lt;&gt; "", VLOOKUP(D62, Parametri!$A$4:$B$12, 2, FALSE), "")</f>
        <v>6.5</v>
      </c>
    </row>
    <row r="63">
      <c r="A63" s="6">
        <v>45611.833640462966</v>
      </c>
      <c r="B63" s="7" t="s">
        <v>20</v>
      </c>
      <c r="C63" s="7" t="s">
        <v>111</v>
      </c>
      <c r="D63" s="7" t="s">
        <v>9</v>
      </c>
      <c r="E63" s="7" t="b">
        <v>1</v>
      </c>
      <c r="F63" s="8">
        <v>4.0</v>
      </c>
      <c r="G63" s="9">
        <f>IF(A63 &lt;&gt; "", VLOOKUP(D63, Parametri!$A$4:$B$12, 2, FALSE), "")</f>
        <v>6</v>
      </c>
    </row>
    <row r="64">
      <c r="A64" s="6">
        <v>45611.833844305555</v>
      </c>
      <c r="B64" s="7" t="s">
        <v>112</v>
      </c>
      <c r="C64" s="7" t="s">
        <v>113</v>
      </c>
      <c r="D64" s="7" t="s">
        <v>14</v>
      </c>
      <c r="E64" s="7" t="b">
        <v>1</v>
      </c>
      <c r="F64" s="8">
        <v>5.0</v>
      </c>
      <c r="G64" s="9">
        <f>IF(A64 &lt;&gt; "", VLOOKUP(D64, Parametri!$A$4:$B$12, 2, FALSE), "")</f>
        <v>7.5</v>
      </c>
    </row>
    <row r="65">
      <c r="A65" s="6">
        <v>45611.83988380787</v>
      </c>
      <c r="B65" s="7" t="s">
        <v>114</v>
      </c>
      <c r="C65" s="7" t="s">
        <v>115</v>
      </c>
      <c r="D65" s="7" t="s">
        <v>9</v>
      </c>
      <c r="E65" s="7" t="b">
        <v>1</v>
      </c>
      <c r="F65" s="8">
        <v>5.0</v>
      </c>
      <c r="G65" s="9">
        <f>IF(A65 &lt;&gt; "", VLOOKUP(D65, Parametri!$A$4:$B$12, 2, FALSE), "")</f>
        <v>6</v>
      </c>
    </row>
    <row r="66">
      <c r="A66" s="6">
        <v>45611.84006960648</v>
      </c>
      <c r="B66" s="7" t="s">
        <v>116</v>
      </c>
      <c r="C66" s="7" t="s">
        <v>117</v>
      </c>
      <c r="D66" s="7" t="s">
        <v>31</v>
      </c>
      <c r="E66" s="7" t="b">
        <v>1</v>
      </c>
      <c r="F66" s="8">
        <v>5.0</v>
      </c>
      <c r="G66" s="9">
        <f>IF(A66 &lt;&gt; "", VLOOKUP(D66, Parametri!$A$4:$B$12, 2, FALSE), "")</f>
        <v>7.5</v>
      </c>
    </row>
    <row r="67">
      <c r="A67" s="6">
        <v>45611.84022449074</v>
      </c>
      <c r="B67" s="7" t="s">
        <v>118</v>
      </c>
      <c r="C67" s="7" t="s">
        <v>119</v>
      </c>
      <c r="D67" s="7" t="s">
        <v>31</v>
      </c>
      <c r="E67" s="10" t="b">
        <v>0</v>
      </c>
      <c r="G67" s="9">
        <f>IF(A67 &lt;&gt; "", VLOOKUP(D67, Parametri!$A$4:$B$12, 2, FALSE), "")</f>
        <v>7.5</v>
      </c>
    </row>
    <row r="68">
      <c r="A68" s="6">
        <v>45611.84680837963</v>
      </c>
      <c r="B68" s="7" t="s">
        <v>120</v>
      </c>
      <c r="C68" s="7" t="s">
        <v>121</v>
      </c>
      <c r="D68" s="7" t="s">
        <v>9</v>
      </c>
      <c r="E68" s="10" t="b">
        <v>0</v>
      </c>
      <c r="G68" s="9">
        <f>IF(A68 &lt;&gt; "", VLOOKUP(D68, Parametri!$A$4:$B$12, 2, FALSE), "")</f>
        <v>6</v>
      </c>
    </row>
    <row r="69">
      <c r="A69" s="6">
        <v>45611.85004092593</v>
      </c>
      <c r="B69" s="7" t="s">
        <v>99</v>
      </c>
      <c r="C69" s="7" t="s">
        <v>122</v>
      </c>
      <c r="D69" s="7" t="s">
        <v>19</v>
      </c>
      <c r="E69" s="10" t="b">
        <v>0</v>
      </c>
      <c r="G69" s="9">
        <f>IF(A69 &lt;&gt; "", VLOOKUP(D69, Parametri!$A$4:$B$12, 2, FALSE), "")</f>
        <v>7</v>
      </c>
    </row>
    <row r="70">
      <c r="A70" s="6">
        <v>45611.85077209491</v>
      </c>
      <c r="B70" s="7" t="s">
        <v>123</v>
      </c>
      <c r="C70" s="7" t="s">
        <v>124</v>
      </c>
      <c r="D70" s="7" t="s">
        <v>77</v>
      </c>
      <c r="E70" s="10" t="b">
        <v>0</v>
      </c>
      <c r="G70" s="9">
        <f>IF(A70 &lt;&gt; "", VLOOKUP(D70, Parametri!$A$4:$B$12, 2, FALSE), "")</f>
        <v>8.5</v>
      </c>
    </row>
    <row r="71">
      <c r="A71" s="6">
        <v>45611.85328486111</v>
      </c>
      <c r="B71" s="7" t="s">
        <v>125</v>
      </c>
      <c r="C71" s="7" t="s">
        <v>126</v>
      </c>
      <c r="D71" s="7" t="s">
        <v>29</v>
      </c>
      <c r="E71" s="10" t="b">
        <v>0</v>
      </c>
      <c r="G71" s="9">
        <f>IF(A71 &lt;&gt; "", VLOOKUP(D71, Parametri!$A$4:$B$12, 2, FALSE), "")</f>
        <v>5</v>
      </c>
    </row>
    <row r="72">
      <c r="A72" s="6">
        <v>45611.864474456015</v>
      </c>
      <c r="B72" s="7" t="s">
        <v>127</v>
      </c>
      <c r="C72" s="7" t="s">
        <v>127</v>
      </c>
      <c r="D72" s="7" t="s">
        <v>19</v>
      </c>
      <c r="E72" s="10" t="b">
        <v>0</v>
      </c>
      <c r="G72" s="9">
        <f>IF(A72 &lt;&gt; "", VLOOKUP(D72, Parametri!$A$4:$B$12, 2, FALSE), "")</f>
        <v>7</v>
      </c>
    </row>
    <row r="73">
      <c r="A73" s="6">
        <v>45611.8888443287</v>
      </c>
      <c r="B73" s="7" t="s">
        <v>125</v>
      </c>
      <c r="C73" s="7" t="s">
        <v>126</v>
      </c>
      <c r="D73" s="7" t="s">
        <v>29</v>
      </c>
      <c r="E73" s="10" t="b">
        <v>0</v>
      </c>
      <c r="G73" s="9">
        <f>IF(A73 &lt;&gt; "", VLOOKUP(D73, Parametri!$A$4:$B$12, 2, FALSE), "")</f>
        <v>5</v>
      </c>
    </row>
    <row r="74">
      <c r="A74" s="6">
        <v>45612.62483366898</v>
      </c>
      <c r="B74" s="7" t="s">
        <v>68</v>
      </c>
      <c r="C74" s="7" t="s">
        <v>69</v>
      </c>
      <c r="D74" s="7" t="s">
        <v>14</v>
      </c>
      <c r="E74" s="10" t="b">
        <v>0</v>
      </c>
      <c r="G74" s="9">
        <f>IF(A74 &lt;&gt; "", VLOOKUP(D74, Parametri!$A$4:$B$12, 2, FALSE), "")</f>
        <v>7.5</v>
      </c>
    </row>
    <row r="75">
      <c r="A75" s="6">
        <v>45612.66365274305</v>
      </c>
      <c r="B75" s="7" t="s">
        <v>128</v>
      </c>
      <c r="C75" s="7" t="s">
        <v>129</v>
      </c>
      <c r="D75" s="7" t="s">
        <v>41</v>
      </c>
      <c r="E75" s="10" t="b">
        <v>0</v>
      </c>
      <c r="G75" s="9">
        <f>IF(A75 &lt;&gt; "", VLOOKUP(D75, Parametri!$A$4:$B$12, 2, FALSE), "")</f>
        <v>7.5</v>
      </c>
    </row>
    <row r="76">
      <c r="A76" s="6">
        <v>45612.66943255787</v>
      </c>
      <c r="B76" s="7" t="s">
        <v>130</v>
      </c>
      <c r="C76" s="7" t="s">
        <v>131</v>
      </c>
      <c r="D76" s="7" t="s">
        <v>29</v>
      </c>
      <c r="E76" s="10" t="b">
        <v>0</v>
      </c>
      <c r="G76" s="9">
        <f>IF(A76 &lt;&gt; "", VLOOKUP(D76, Parametri!$A$4:$B$12, 2, FALSE), "")</f>
        <v>5</v>
      </c>
    </row>
    <row r="77">
      <c r="A77" s="6">
        <v>45612.68671042824</v>
      </c>
      <c r="B77" s="7" t="s">
        <v>132</v>
      </c>
      <c r="C77" s="7" t="s">
        <v>65</v>
      </c>
      <c r="D77" s="7" t="s">
        <v>9</v>
      </c>
      <c r="E77" s="10" t="b">
        <v>0</v>
      </c>
      <c r="G77" s="9">
        <f>IF(A77 &lt;&gt; "", VLOOKUP(D77, Parametri!$A$4:$B$12, 2, FALSE), "")</f>
        <v>6</v>
      </c>
    </row>
    <row r="78">
      <c r="A78" s="6">
        <v>45612.7229200463</v>
      </c>
      <c r="B78" s="7" t="s">
        <v>105</v>
      </c>
      <c r="C78" s="7" t="s">
        <v>106</v>
      </c>
      <c r="D78" s="7" t="s">
        <v>51</v>
      </c>
      <c r="E78" s="10" t="b">
        <v>0</v>
      </c>
      <c r="G78" s="9">
        <f>IF(A78 &lt;&gt; "", VLOOKUP(D78, Parametri!$A$4:$B$12, 2, FALSE), "")</f>
        <v>6.5</v>
      </c>
    </row>
    <row r="79">
      <c r="A79" s="6">
        <v>45612.73239582176</v>
      </c>
      <c r="B79" s="7" t="s">
        <v>133</v>
      </c>
      <c r="C79" s="7" t="s">
        <v>134</v>
      </c>
      <c r="D79" s="7" t="s">
        <v>51</v>
      </c>
      <c r="E79" s="10" t="b">
        <v>0</v>
      </c>
      <c r="G79" s="9">
        <f>IF(A79 &lt;&gt; "", VLOOKUP(D79, Parametri!$A$4:$B$12, 2, FALSE), "")</f>
        <v>6.5</v>
      </c>
    </row>
    <row r="80">
      <c r="A80" s="6">
        <v>45612.73298775463</v>
      </c>
      <c r="B80" s="7" t="s">
        <v>42</v>
      </c>
      <c r="C80" s="7" t="s">
        <v>43</v>
      </c>
      <c r="D80" s="7" t="s">
        <v>19</v>
      </c>
      <c r="E80" s="10" t="b">
        <v>0</v>
      </c>
      <c r="G80" s="9">
        <f>IF(A80 &lt;&gt; "", VLOOKUP(D80, Parametri!$A$4:$B$12, 2, FALSE), "")</f>
        <v>7</v>
      </c>
    </row>
    <row r="81">
      <c r="A81" s="6">
        <v>45612.73434585649</v>
      </c>
      <c r="B81" s="7" t="s">
        <v>135</v>
      </c>
      <c r="C81" s="7" t="s">
        <v>136</v>
      </c>
      <c r="D81" s="7" t="s">
        <v>29</v>
      </c>
      <c r="E81" s="10" t="b">
        <v>0</v>
      </c>
      <c r="G81" s="9">
        <f>IF(A81 &lt;&gt; "", VLOOKUP(D81, Parametri!$A$4:$B$12, 2, FALSE), "")</f>
        <v>5</v>
      </c>
    </row>
    <row r="82">
      <c r="A82" s="6">
        <v>45612.736135046296</v>
      </c>
      <c r="B82" s="7" t="s">
        <v>137</v>
      </c>
      <c r="C82" s="7" t="s">
        <v>69</v>
      </c>
      <c r="D82" s="7" t="s">
        <v>9</v>
      </c>
      <c r="E82" s="10" t="b">
        <v>0</v>
      </c>
      <c r="G82" s="9">
        <f>IF(A82 &lt;&gt; "", VLOOKUP(D82, Parametri!$A$4:$B$12, 2, FALSE), "")</f>
        <v>6</v>
      </c>
    </row>
    <row r="83">
      <c r="A83" s="6">
        <v>45612.736295219904</v>
      </c>
      <c r="B83" s="7" t="s">
        <v>46</v>
      </c>
      <c r="C83" s="7" t="s">
        <v>47</v>
      </c>
      <c r="D83" s="7" t="s">
        <v>41</v>
      </c>
      <c r="E83" s="10" t="b">
        <v>0</v>
      </c>
      <c r="G83" s="9">
        <f>IF(A83 &lt;&gt; "", VLOOKUP(D83, Parametri!$A$4:$B$12, 2, FALSE), "")</f>
        <v>7.5</v>
      </c>
    </row>
    <row r="84">
      <c r="A84" s="6">
        <v>45612.73745975694</v>
      </c>
      <c r="B84" s="7" t="s">
        <v>58</v>
      </c>
      <c r="C84" s="7" t="s">
        <v>58</v>
      </c>
      <c r="D84" s="7" t="s">
        <v>14</v>
      </c>
      <c r="E84" s="10" t="b">
        <v>0</v>
      </c>
      <c r="G84" s="9">
        <f>IF(A84 &lt;&gt; "", VLOOKUP(D84, Parametri!$A$4:$B$12, 2, FALSE), "")</f>
        <v>7.5</v>
      </c>
    </row>
    <row r="85">
      <c r="A85" s="6">
        <v>45612.738322743055</v>
      </c>
      <c r="B85" s="7" t="s">
        <v>20</v>
      </c>
      <c r="C85" s="7" t="s">
        <v>48</v>
      </c>
      <c r="D85" s="7" t="s">
        <v>19</v>
      </c>
      <c r="E85" s="10" t="b">
        <v>0</v>
      </c>
      <c r="G85" s="9">
        <f>IF(A85 &lt;&gt; "", VLOOKUP(D85, Parametri!$A$4:$B$12, 2, FALSE), "")</f>
        <v>7</v>
      </c>
    </row>
    <row r="86">
      <c r="A86" s="6">
        <v>45612.73875024305</v>
      </c>
      <c r="B86" s="7" t="s">
        <v>78</v>
      </c>
      <c r="C86" s="7" t="s">
        <v>79</v>
      </c>
      <c r="D86" s="7" t="s">
        <v>14</v>
      </c>
      <c r="E86" s="10" t="b">
        <v>0</v>
      </c>
      <c r="G86" s="9">
        <f>IF(A86 &lt;&gt; "", VLOOKUP(D86, Parametri!$A$4:$B$12, 2, FALSE), "")</f>
        <v>7.5</v>
      </c>
    </row>
    <row r="87">
      <c r="A87" s="6">
        <v>45612.73947112268</v>
      </c>
      <c r="B87" s="7" t="s">
        <v>22</v>
      </c>
      <c r="C87" s="7" t="s">
        <v>138</v>
      </c>
      <c r="D87" s="7" t="s">
        <v>41</v>
      </c>
      <c r="E87" s="10" t="b">
        <v>0</v>
      </c>
      <c r="G87" s="9">
        <f>IF(A87 &lt;&gt; "", VLOOKUP(D87, Parametri!$A$4:$B$12, 2, FALSE), "")</f>
        <v>7.5</v>
      </c>
    </row>
    <row r="88">
      <c r="A88" s="6">
        <v>45612.73952163194</v>
      </c>
      <c r="B88" s="7" t="s">
        <v>139</v>
      </c>
      <c r="C88" s="7" t="s">
        <v>123</v>
      </c>
      <c r="D88" s="7" t="s">
        <v>29</v>
      </c>
      <c r="E88" s="10" t="b">
        <v>0</v>
      </c>
      <c r="G88" s="9">
        <f>IF(A88 &lt;&gt; "", VLOOKUP(D88, Parametri!$A$4:$B$12, 2, FALSE), "")</f>
        <v>5</v>
      </c>
    </row>
    <row r="89">
      <c r="A89" s="6">
        <v>45612.73974060186</v>
      </c>
      <c r="B89" s="7" t="s">
        <v>140</v>
      </c>
      <c r="C89" s="7" t="s">
        <v>141</v>
      </c>
      <c r="D89" s="7" t="s">
        <v>14</v>
      </c>
      <c r="E89" s="10" t="b">
        <v>0</v>
      </c>
      <c r="G89" s="9">
        <f>IF(A89 &lt;&gt; "", VLOOKUP(D89, Parametri!$A$4:$B$12, 2, FALSE), "")</f>
        <v>7.5</v>
      </c>
    </row>
    <row r="90">
      <c r="A90" s="6">
        <v>45612.74097542824</v>
      </c>
      <c r="B90" s="7" t="s">
        <v>20</v>
      </c>
      <c r="C90" s="7" t="s">
        <v>30</v>
      </c>
      <c r="D90" s="7" t="s">
        <v>38</v>
      </c>
      <c r="E90" s="10" t="b">
        <v>0</v>
      </c>
      <c r="G90" s="9">
        <f>IF(A90 &lt;&gt; "", VLOOKUP(D90, Parametri!$A$4:$B$12, 2, FALSE), "")</f>
        <v>6</v>
      </c>
    </row>
    <row r="91">
      <c r="A91" s="6">
        <v>45612.74146385417</v>
      </c>
      <c r="B91" s="7" t="s">
        <v>62</v>
      </c>
      <c r="C91" s="7" t="s">
        <v>63</v>
      </c>
      <c r="D91" s="7" t="s">
        <v>29</v>
      </c>
      <c r="E91" s="10" t="b">
        <v>0</v>
      </c>
      <c r="G91" s="9">
        <f>IF(A91 &lt;&gt; "", VLOOKUP(D91, Parametri!$A$4:$B$12, 2, FALSE), "")</f>
        <v>5</v>
      </c>
    </row>
    <row r="92">
      <c r="A92" s="6">
        <v>45612.75046658565</v>
      </c>
      <c r="B92" s="7" t="s">
        <v>142</v>
      </c>
      <c r="C92" s="7" t="s">
        <v>28</v>
      </c>
      <c r="D92" s="7" t="s">
        <v>51</v>
      </c>
      <c r="E92" s="10" t="b">
        <v>0</v>
      </c>
      <c r="G92" s="9">
        <f>IF(A92 &lt;&gt; "", VLOOKUP(D92, Parametri!$A$4:$B$12, 2, FALSE), "")</f>
        <v>6.5</v>
      </c>
    </row>
    <row r="93">
      <c r="A93" s="6">
        <v>45612.75061953704</v>
      </c>
      <c r="B93" s="7" t="s">
        <v>24</v>
      </c>
      <c r="C93" s="7" t="s">
        <v>26</v>
      </c>
      <c r="D93" s="7" t="s">
        <v>14</v>
      </c>
      <c r="E93" s="10" t="b">
        <v>0</v>
      </c>
      <c r="G93" s="9">
        <f>IF(A93 &lt;&gt; "", VLOOKUP(D93, Parametri!$A$4:$B$12, 2, FALSE), "")</f>
        <v>7.5</v>
      </c>
    </row>
    <row r="94">
      <c r="A94" s="6">
        <v>45612.75106699074</v>
      </c>
      <c r="B94" s="7" t="s">
        <v>143</v>
      </c>
      <c r="C94" s="7" t="s">
        <v>95</v>
      </c>
      <c r="D94" s="7" t="s">
        <v>14</v>
      </c>
      <c r="E94" s="10" t="b">
        <v>0</v>
      </c>
      <c r="G94" s="9">
        <f>IF(A94 &lt;&gt; "", VLOOKUP(D94, Parametri!$A$4:$B$12, 2, FALSE), "")</f>
        <v>7.5</v>
      </c>
    </row>
    <row r="95">
      <c r="A95" s="6">
        <v>45612.751307638886</v>
      </c>
      <c r="B95" s="7" t="s">
        <v>46</v>
      </c>
      <c r="C95" s="7" t="s">
        <v>95</v>
      </c>
      <c r="D95" s="7" t="s">
        <v>31</v>
      </c>
      <c r="E95" s="10" t="b">
        <v>0</v>
      </c>
      <c r="G95" s="9">
        <f>IF(A95 &lt;&gt; "", VLOOKUP(D95, Parametri!$A$4:$B$12, 2, FALSE), "")</f>
        <v>7.5</v>
      </c>
    </row>
    <row r="96">
      <c r="A96" s="6">
        <v>45612.755881018515</v>
      </c>
      <c r="B96" s="7" t="s">
        <v>24</v>
      </c>
      <c r="C96" s="7" t="s">
        <v>144</v>
      </c>
      <c r="D96" s="7" t="s">
        <v>41</v>
      </c>
      <c r="E96" s="10" t="b">
        <v>0</v>
      </c>
      <c r="G96" s="9">
        <f>IF(A96 &lt;&gt; "", VLOOKUP(D96, Parametri!$A$4:$B$12, 2, FALSE), "")</f>
        <v>7.5</v>
      </c>
    </row>
    <row r="97">
      <c r="A97" s="6">
        <v>45612.77067445602</v>
      </c>
      <c r="B97" s="7" t="s">
        <v>22</v>
      </c>
      <c r="C97" s="7" t="s">
        <v>86</v>
      </c>
      <c r="D97" s="7" t="s">
        <v>41</v>
      </c>
      <c r="E97" s="10" t="b">
        <v>0</v>
      </c>
      <c r="G97" s="9">
        <f>IF(A97 &lt;&gt; "", VLOOKUP(D97, Parametri!$A$4:$B$12, 2, FALSE), "")</f>
        <v>7.5</v>
      </c>
    </row>
    <row r="98">
      <c r="A98" s="6">
        <v>45612.77522106482</v>
      </c>
      <c r="B98" s="7" t="s">
        <v>74</v>
      </c>
      <c r="C98" s="7" t="s">
        <v>75</v>
      </c>
      <c r="D98" s="7" t="s">
        <v>38</v>
      </c>
      <c r="E98" s="10" t="b">
        <v>0</v>
      </c>
      <c r="G98" s="9">
        <f>IF(A98 &lt;&gt; "", VLOOKUP(D98, Parametri!$A$4:$B$12, 2, FALSE), "")</f>
        <v>6</v>
      </c>
    </row>
    <row r="99">
      <c r="A99" s="6">
        <v>45612.77684902778</v>
      </c>
      <c r="B99" s="7" t="s">
        <v>22</v>
      </c>
      <c r="C99" s="7" t="s">
        <v>89</v>
      </c>
      <c r="D99" s="7" t="s">
        <v>19</v>
      </c>
      <c r="E99" s="10" t="b">
        <v>0</v>
      </c>
      <c r="G99" s="9">
        <f>IF(A99 &lt;&gt; "", VLOOKUP(D99, Parametri!$A$4:$B$12, 2, FALSE), "")</f>
        <v>7</v>
      </c>
    </row>
    <row r="100">
      <c r="A100" s="6">
        <v>45612.77717081019</v>
      </c>
      <c r="B100" s="7" t="s">
        <v>145</v>
      </c>
      <c r="C100" s="7" t="s">
        <v>146</v>
      </c>
      <c r="D100" s="7" t="s">
        <v>19</v>
      </c>
      <c r="E100" s="10" t="b">
        <v>0</v>
      </c>
      <c r="G100" s="9">
        <f>IF(A100 &lt;&gt; "", VLOOKUP(D100, Parametri!$A$4:$B$12, 2, FALSE), "")</f>
        <v>7</v>
      </c>
    </row>
    <row r="101">
      <c r="A101" s="6">
        <v>45612.77822912037</v>
      </c>
      <c r="B101" s="7" t="s">
        <v>39</v>
      </c>
      <c r="C101" s="7" t="s">
        <v>40</v>
      </c>
      <c r="D101" s="7" t="s">
        <v>77</v>
      </c>
      <c r="E101" s="10" t="b">
        <v>0</v>
      </c>
      <c r="G101" s="9">
        <f>IF(A101 &lt;&gt; "", VLOOKUP(D101, Parametri!$A$4:$B$12, 2, FALSE), "")</f>
        <v>8.5</v>
      </c>
    </row>
    <row r="102">
      <c r="A102" s="6">
        <v>45612.7785478125</v>
      </c>
      <c r="B102" s="7" t="s">
        <v>39</v>
      </c>
      <c r="C102" s="7" t="s">
        <v>40</v>
      </c>
      <c r="D102" s="7" t="s">
        <v>19</v>
      </c>
      <c r="E102" s="10" t="b">
        <v>0</v>
      </c>
      <c r="G102" s="9">
        <f>IF(A102 &lt;&gt; "", VLOOKUP(D102, Parametri!$A$4:$B$12, 2, FALSE), "")</f>
        <v>7</v>
      </c>
    </row>
    <row r="103">
      <c r="A103" s="6">
        <v>45612.77870293982</v>
      </c>
      <c r="B103" s="7" t="s">
        <v>34</v>
      </c>
      <c r="C103" s="7" t="s">
        <v>35</v>
      </c>
      <c r="D103" s="7" t="s">
        <v>38</v>
      </c>
      <c r="E103" s="10" t="b">
        <v>0</v>
      </c>
      <c r="G103" s="9">
        <f>IF(A103 &lt;&gt; "", VLOOKUP(D103, Parametri!$A$4:$B$12, 2, FALSE), "")</f>
        <v>6</v>
      </c>
    </row>
    <row r="104">
      <c r="A104" s="6">
        <v>45612.7787312963</v>
      </c>
      <c r="B104" s="7" t="s">
        <v>147</v>
      </c>
      <c r="C104" s="7" t="s">
        <v>148</v>
      </c>
      <c r="D104" s="7" t="s">
        <v>29</v>
      </c>
      <c r="E104" s="10" t="b">
        <v>0</v>
      </c>
      <c r="G104" s="9">
        <f>IF(A104 &lt;&gt; "", VLOOKUP(D104, Parametri!$A$4:$B$12, 2, FALSE), "")</f>
        <v>5</v>
      </c>
    </row>
    <row r="105">
      <c r="A105" s="6">
        <v>45612.782982951394</v>
      </c>
      <c r="B105" s="7" t="s">
        <v>20</v>
      </c>
      <c r="C105" s="7" t="s">
        <v>149</v>
      </c>
      <c r="D105" s="7" t="s">
        <v>29</v>
      </c>
      <c r="E105" s="10" t="b">
        <v>0</v>
      </c>
      <c r="G105" s="9">
        <f>IF(A105 &lt;&gt; "", VLOOKUP(D105, Parametri!$A$4:$B$12, 2, FALSE), "")</f>
        <v>5</v>
      </c>
    </row>
    <row r="106">
      <c r="A106" s="6">
        <v>45612.78308620371</v>
      </c>
      <c r="B106" s="7" t="s">
        <v>150</v>
      </c>
      <c r="C106" s="7" t="s">
        <v>151</v>
      </c>
      <c r="D106" s="7" t="s">
        <v>29</v>
      </c>
      <c r="E106" s="10" t="b">
        <v>0</v>
      </c>
      <c r="G106" s="9">
        <f>IF(A106 &lt;&gt; "", VLOOKUP(D106, Parametri!$A$4:$B$12, 2, FALSE), "")</f>
        <v>5</v>
      </c>
    </row>
    <row r="107">
      <c r="A107" s="6">
        <v>45612.78735625</v>
      </c>
      <c r="B107" s="7" t="s">
        <v>60</v>
      </c>
      <c r="C107" s="7" t="s">
        <v>152</v>
      </c>
      <c r="D107" s="7" t="s">
        <v>29</v>
      </c>
      <c r="E107" s="10" t="b">
        <v>0</v>
      </c>
      <c r="G107" s="9">
        <f>IF(A107 &lt;&gt; "", VLOOKUP(D107, Parametri!$A$4:$B$12, 2, FALSE), "")</f>
        <v>5</v>
      </c>
    </row>
    <row r="108">
      <c r="A108" s="6">
        <v>45612.78789759259</v>
      </c>
      <c r="B108" s="7" t="s">
        <v>52</v>
      </c>
      <c r="C108" s="7" t="s">
        <v>153</v>
      </c>
      <c r="D108" s="7" t="s">
        <v>41</v>
      </c>
      <c r="E108" s="10" t="b">
        <v>0</v>
      </c>
      <c r="G108" s="9">
        <f>IF(A108 &lt;&gt; "", VLOOKUP(D108, Parametri!$A$4:$B$12, 2, FALSE), "")</f>
        <v>7.5</v>
      </c>
    </row>
    <row r="109">
      <c r="A109" s="6">
        <v>45612.78799662037</v>
      </c>
      <c r="B109" s="7" t="s">
        <v>36</v>
      </c>
      <c r="C109" s="7" t="s">
        <v>154</v>
      </c>
      <c r="D109" s="7" t="s">
        <v>14</v>
      </c>
      <c r="E109" s="10" t="b">
        <v>0</v>
      </c>
      <c r="G109" s="9">
        <f>IF(A109 &lt;&gt; "", VLOOKUP(D109, Parametri!$A$4:$B$12, 2, FALSE), "")</f>
        <v>7.5</v>
      </c>
    </row>
    <row r="110">
      <c r="A110" s="6">
        <v>45612.79178263889</v>
      </c>
      <c r="B110" s="7" t="s">
        <v>46</v>
      </c>
      <c r="C110" s="7" t="s">
        <v>54</v>
      </c>
      <c r="D110" s="7" t="s">
        <v>14</v>
      </c>
      <c r="E110" s="10" t="b">
        <v>0</v>
      </c>
      <c r="G110" s="9">
        <f>IF(A110 &lt;&gt; "", VLOOKUP(D110, Parametri!$A$4:$B$12, 2, FALSE), "")</f>
        <v>7.5</v>
      </c>
    </row>
    <row r="111">
      <c r="A111" s="6">
        <v>45612.79179177083</v>
      </c>
      <c r="B111" s="7" t="s">
        <v>99</v>
      </c>
      <c r="C111" s="7" t="s">
        <v>155</v>
      </c>
      <c r="D111" s="7" t="s">
        <v>9</v>
      </c>
      <c r="E111" s="10" t="b">
        <v>0</v>
      </c>
      <c r="G111" s="9">
        <f>IF(A111 &lt;&gt; "", VLOOKUP(D111, Parametri!$A$4:$B$12, 2, FALSE), "")</f>
        <v>6</v>
      </c>
    </row>
    <row r="112">
      <c r="A112" s="6">
        <v>45612.79179681713</v>
      </c>
      <c r="B112" s="7" t="s">
        <v>156</v>
      </c>
      <c r="C112" s="7" t="s">
        <v>157</v>
      </c>
      <c r="D112" s="7" t="s">
        <v>14</v>
      </c>
      <c r="E112" s="10" t="b">
        <v>0</v>
      </c>
      <c r="G112" s="9">
        <f>IF(A112 &lt;&gt; "", VLOOKUP(D112, Parametri!$A$4:$B$12, 2, FALSE), "")</f>
        <v>7.5</v>
      </c>
    </row>
    <row r="113">
      <c r="A113" s="6">
        <v>45612.79207631944</v>
      </c>
      <c r="B113" s="7" t="s">
        <v>158</v>
      </c>
      <c r="C113" s="7" t="s">
        <v>159</v>
      </c>
      <c r="D113" s="7" t="s">
        <v>14</v>
      </c>
      <c r="E113" s="10" t="b">
        <v>0</v>
      </c>
      <c r="G113" s="9">
        <f>IF(A113 &lt;&gt; "", VLOOKUP(D113, Parametri!$A$4:$B$12, 2, FALSE), "")</f>
        <v>7.5</v>
      </c>
    </row>
    <row r="114">
      <c r="A114" s="6">
        <v>45612.79208291667</v>
      </c>
      <c r="B114" s="7" t="s">
        <v>160</v>
      </c>
      <c r="C114" s="7" t="s">
        <v>161</v>
      </c>
      <c r="D114" s="7" t="s">
        <v>29</v>
      </c>
      <c r="E114" s="10" t="b">
        <v>0</v>
      </c>
      <c r="G114" s="9">
        <f>IF(A114 &lt;&gt; "", VLOOKUP(D114, Parametri!$A$4:$B$12, 2, FALSE), "")</f>
        <v>5</v>
      </c>
    </row>
    <row r="115">
      <c r="A115" s="6">
        <v>45612.792097881946</v>
      </c>
      <c r="B115" s="7" t="s">
        <v>24</v>
      </c>
      <c r="C115" s="7" t="s">
        <v>162</v>
      </c>
      <c r="D115" s="7" t="s">
        <v>14</v>
      </c>
      <c r="E115" s="10" t="b">
        <v>0</v>
      </c>
      <c r="G115" s="9">
        <f>IF(A115 &lt;&gt; "", VLOOKUP(D115, Parametri!$A$4:$B$12, 2, FALSE), "")</f>
        <v>7.5</v>
      </c>
    </row>
    <row r="116">
      <c r="A116" s="6">
        <v>45612.7921024074</v>
      </c>
      <c r="B116" s="7" t="s">
        <v>20</v>
      </c>
      <c r="C116" s="7" t="s">
        <v>163</v>
      </c>
      <c r="D116" s="7" t="s">
        <v>31</v>
      </c>
      <c r="E116" s="10" t="b">
        <v>0</v>
      </c>
      <c r="G116" s="9">
        <f>IF(A116 &lt;&gt; "", VLOOKUP(D116, Parametri!$A$4:$B$12, 2, FALSE), "")</f>
        <v>7.5</v>
      </c>
    </row>
    <row r="117">
      <c r="A117" s="6">
        <v>45612.79228740741</v>
      </c>
      <c r="B117" s="7" t="s">
        <v>164</v>
      </c>
      <c r="C117" s="7" t="s">
        <v>165</v>
      </c>
      <c r="D117" s="7" t="s">
        <v>29</v>
      </c>
      <c r="E117" s="10" t="b">
        <v>0</v>
      </c>
      <c r="G117" s="9">
        <f>IF(A117 &lt;&gt; "", VLOOKUP(D117, Parametri!$A$4:$B$12, 2, FALSE), "")</f>
        <v>5</v>
      </c>
    </row>
    <row r="118">
      <c r="A118" s="6">
        <v>45612.79233285879</v>
      </c>
      <c r="B118" s="7" t="s">
        <v>166</v>
      </c>
      <c r="C118" s="7" t="s">
        <v>167</v>
      </c>
      <c r="D118" s="7" t="s">
        <v>14</v>
      </c>
      <c r="E118" s="10" t="b">
        <v>0</v>
      </c>
      <c r="G118" s="9">
        <f>IF(A118 &lt;&gt; "", VLOOKUP(D118, Parametri!$A$4:$B$12, 2, FALSE), "")</f>
        <v>7.5</v>
      </c>
    </row>
    <row r="119">
      <c r="A119" s="6">
        <v>45612.792533368054</v>
      </c>
      <c r="B119" s="7" t="s">
        <v>168</v>
      </c>
      <c r="C119" s="7" t="s">
        <v>169</v>
      </c>
      <c r="D119" s="7" t="s">
        <v>14</v>
      </c>
      <c r="E119" s="10" t="b">
        <v>0</v>
      </c>
      <c r="G119" s="9">
        <f>IF(A119 &lt;&gt; "", VLOOKUP(D119, Parametri!$A$4:$B$12, 2, FALSE), "")</f>
        <v>7.5</v>
      </c>
    </row>
    <row r="120">
      <c r="A120" s="6">
        <v>45612.79346901621</v>
      </c>
      <c r="B120" s="7" t="s">
        <v>66</v>
      </c>
      <c r="C120" s="7" t="s">
        <v>67</v>
      </c>
      <c r="D120" s="7" t="s">
        <v>9</v>
      </c>
      <c r="E120" s="10" t="b">
        <v>0</v>
      </c>
      <c r="G120" s="9">
        <f>IF(A120 &lt;&gt; "", VLOOKUP(D120, Parametri!$A$4:$B$12, 2, FALSE), "")</f>
        <v>6</v>
      </c>
    </row>
    <row r="121">
      <c r="A121" s="6">
        <v>45612.793841226856</v>
      </c>
      <c r="B121" s="7" t="s">
        <v>22</v>
      </c>
      <c r="C121" s="7" t="s">
        <v>170</v>
      </c>
      <c r="D121" s="7" t="s">
        <v>51</v>
      </c>
      <c r="E121" s="10" t="b">
        <v>0</v>
      </c>
      <c r="G121" s="9">
        <f>IF(A121 &lt;&gt; "", VLOOKUP(D121, Parametri!$A$4:$B$12, 2, FALSE), "")</f>
        <v>6.5</v>
      </c>
    </row>
    <row r="122">
      <c r="A122" s="6">
        <v>45612.79434706019</v>
      </c>
      <c r="B122" s="7" t="s">
        <v>112</v>
      </c>
      <c r="C122" s="7" t="s">
        <v>113</v>
      </c>
      <c r="D122" s="7" t="s">
        <v>31</v>
      </c>
      <c r="E122" s="10" t="b">
        <v>0</v>
      </c>
      <c r="G122" s="9">
        <f>IF(A122 &lt;&gt; "", VLOOKUP(D122, Parametri!$A$4:$B$12, 2, FALSE), "")</f>
        <v>7.5</v>
      </c>
    </row>
    <row r="123">
      <c r="A123" s="6">
        <v>45612.79450740741</v>
      </c>
      <c r="B123" s="7" t="s">
        <v>20</v>
      </c>
      <c r="C123" s="7" t="s">
        <v>111</v>
      </c>
      <c r="D123" s="7" t="s">
        <v>14</v>
      </c>
      <c r="E123" s="10" t="b">
        <v>0</v>
      </c>
      <c r="G123" s="9">
        <f>IF(A123 &lt;&gt; "", VLOOKUP(D123, Parametri!$A$4:$B$12, 2, FALSE), "")</f>
        <v>7.5</v>
      </c>
    </row>
    <row r="124">
      <c r="A124" s="6">
        <v>45612.794710057875</v>
      </c>
      <c r="B124" s="7" t="s">
        <v>49</v>
      </c>
      <c r="C124" s="7" t="s">
        <v>50</v>
      </c>
      <c r="D124" s="7" t="s">
        <v>31</v>
      </c>
      <c r="E124" s="10" t="b">
        <v>0</v>
      </c>
      <c r="G124" s="9">
        <f>IF(A124 &lt;&gt; "", VLOOKUP(D124, Parametri!$A$4:$B$12, 2, FALSE), "")</f>
        <v>7.5</v>
      </c>
    </row>
    <row r="125">
      <c r="A125" s="6">
        <v>45612.79489653935</v>
      </c>
      <c r="B125" s="7" t="s">
        <v>171</v>
      </c>
      <c r="C125" s="7" t="s">
        <v>172</v>
      </c>
      <c r="D125" s="7" t="s">
        <v>19</v>
      </c>
      <c r="E125" s="10" t="b">
        <v>0</v>
      </c>
      <c r="G125" s="9">
        <f>IF(A125 &lt;&gt; "", VLOOKUP(D125, Parametri!$A$4:$B$12, 2, FALSE), "")</f>
        <v>7</v>
      </c>
    </row>
    <row r="126">
      <c r="A126" s="6">
        <v>45612.797975787034</v>
      </c>
      <c r="B126" s="7" t="s">
        <v>173</v>
      </c>
      <c r="C126" s="7" t="s">
        <v>173</v>
      </c>
      <c r="D126" s="7" t="s">
        <v>14</v>
      </c>
      <c r="E126" s="10" t="b">
        <v>0</v>
      </c>
      <c r="G126" s="9">
        <f>IF(A126 &lt;&gt; "", VLOOKUP(D126, Parametri!$A$4:$B$12, 2, FALSE), "")</f>
        <v>7.5</v>
      </c>
    </row>
    <row r="127">
      <c r="A127" s="6">
        <v>45612.79826043981</v>
      </c>
      <c r="B127" s="7" t="s">
        <v>173</v>
      </c>
      <c r="C127" s="7" t="s">
        <v>173</v>
      </c>
      <c r="D127" s="7" t="s">
        <v>41</v>
      </c>
      <c r="E127" s="10" t="b">
        <v>0</v>
      </c>
      <c r="G127" s="9">
        <f>IF(A127 &lt;&gt; "", VLOOKUP(D127, Parametri!$A$4:$B$12, 2, FALSE), "")</f>
        <v>7.5</v>
      </c>
    </row>
    <row r="128">
      <c r="A128" s="6">
        <v>45612.79842623843</v>
      </c>
      <c r="B128" s="7" t="s">
        <v>99</v>
      </c>
      <c r="C128" s="7" t="s">
        <v>100</v>
      </c>
      <c r="D128" s="7" t="s">
        <v>19</v>
      </c>
      <c r="E128" s="10" t="b">
        <v>0</v>
      </c>
      <c r="G128" s="9">
        <f>IF(A128 &lt;&gt; "", VLOOKUP(D128, Parametri!$A$4:$B$12, 2, FALSE), "")</f>
        <v>7</v>
      </c>
    </row>
    <row r="129">
      <c r="A129" s="6">
        <v>45612.79847386574</v>
      </c>
      <c r="B129" s="7" t="s">
        <v>80</v>
      </c>
      <c r="C129" s="7" t="s">
        <v>81</v>
      </c>
      <c r="D129" s="7" t="s">
        <v>41</v>
      </c>
      <c r="E129" s="10" t="b">
        <v>0</v>
      </c>
      <c r="G129" s="9">
        <f>IF(A129 &lt;&gt; "", VLOOKUP(D129, Parametri!$A$4:$B$12, 2, FALSE), "")</f>
        <v>7.5</v>
      </c>
    </row>
    <row r="130">
      <c r="A130" s="6">
        <v>45612.80082106481</v>
      </c>
      <c r="B130" s="7" t="s">
        <v>17</v>
      </c>
      <c r="C130" s="7" t="s">
        <v>18</v>
      </c>
      <c r="D130" s="7" t="s">
        <v>19</v>
      </c>
      <c r="E130" s="10" t="b">
        <v>0</v>
      </c>
      <c r="G130" s="9">
        <f>IF(A130 &lt;&gt; "", VLOOKUP(D130, Parametri!$A$4:$B$12, 2, FALSE), "")</f>
        <v>7</v>
      </c>
    </row>
    <row r="131">
      <c r="A131" s="6">
        <v>45612.80160854167</v>
      </c>
      <c r="B131" s="7" t="s">
        <v>174</v>
      </c>
      <c r="C131" s="7" t="s">
        <v>175</v>
      </c>
      <c r="D131" s="7" t="s">
        <v>41</v>
      </c>
      <c r="E131" s="10" t="b">
        <v>0</v>
      </c>
      <c r="G131" s="9">
        <f>IF(A131 &lt;&gt; "", VLOOKUP(D131, Parametri!$A$4:$B$12, 2, FALSE), "")</f>
        <v>7.5</v>
      </c>
    </row>
    <row r="132">
      <c r="A132" s="6">
        <v>45612.8016278125</v>
      </c>
      <c r="B132" s="7" t="s">
        <v>32</v>
      </c>
      <c r="C132" s="7" t="s">
        <v>55</v>
      </c>
      <c r="D132" s="7" t="s">
        <v>14</v>
      </c>
      <c r="E132" s="10" t="b">
        <v>0</v>
      </c>
      <c r="G132" s="9">
        <f>IF(A132 &lt;&gt; "", VLOOKUP(D132, Parametri!$A$4:$B$12, 2, FALSE), "")</f>
        <v>7.5</v>
      </c>
    </row>
    <row r="133">
      <c r="A133" s="6">
        <v>45612.80242769676</v>
      </c>
      <c r="B133" s="7" t="s">
        <v>176</v>
      </c>
      <c r="C133" s="7" t="s">
        <v>176</v>
      </c>
      <c r="D133" s="7" t="s">
        <v>29</v>
      </c>
      <c r="E133" s="10" t="b">
        <v>0</v>
      </c>
      <c r="G133" s="9">
        <f>IF(A133 &lt;&gt; "", VLOOKUP(D133, Parametri!$A$4:$B$12, 2, FALSE), "")</f>
        <v>5</v>
      </c>
    </row>
    <row r="134">
      <c r="A134" s="6">
        <v>45612.80266101852</v>
      </c>
      <c r="B134" s="7" t="s">
        <v>24</v>
      </c>
      <c r="C134" s="7" t="s">
        <v>177</v>
      </c>
      <c r="D134" s="7" t="s">
        <v>29</v>
      </c>
      <c r="E134" s="10" t="b">
        <v>0</v>
      </c>
      <c r="G134" s="9">
        <f>IF(A134 &lt;&gt; "", VLOOKUP(D134, Parametri!$A$4:$B$12, 2, FALSE), "")</f>
        <v>5</v>
      </c>
    </row>
    <row r="135">
      <c r="A135" s="6">
        <v>45612.80315665509</v>
      </c>
      <c r="B135" s="7" t="s">
        <v>45</v>
      </c>
      <c r="C135" s="7" t="s">
        <v>89</v>
      </c>
      <c r="D135" s="7" t="s">
        <v>29</v>
      </c>
      <c r="E135" s="10" t="b">
        <v>0</v>
      </c>
      <c r="G135" s="9">
        <f>IF(A135 &lt;&gt; "", VLOOKUP(D135, Parametri!$A$4:$B$12, 2, FALSE), "")</f>
        <v>5</v>
      </c>
    </row>
    <row r="136">
      <c r="A136" s="6">
        <v>45612.80330784722</v>
      </c>
      <c r="B136" s="7" t="s">
        <v>178</v>
      </c>
      <c r="C136" s="7" t="s">
        <v>179</v>
      </c>
      <c r="D136" s="7" t="s">
        <v>9</v>
      </c>
      <c r="E136" s="10" t="b">
        <v>0</v>
      </c>
      <c r="G136" s="9">
        <f>IF(A136 &lt;&gt; "", VLOOKUP(D136, Parametri!$A$4:$B$12, 2, FALSE), "")</f>
        <v>6</v>
      </c>
    </row>
    <row r="137">
      <c r="A137" s="6">
        <v>45612.80366547454</v>
      </c>
      <c r="B137" s="7" t="s">
        <v>180</v>
      </c>
      <c r="C137" s="7" t="s">
        <v>181</v>
      </c>
      <c r="D137" s="7" t="s">
        <v>9</v>
      </c>
      <c r="E137" s="10" t="b">
        <v>0</v>
      </c>
      <c r="G137" s="9">
        <f>IF(A137 &lt;&gt; "", VLOOKUP(D137, Parametri!$A$4:$B$12, 2, FALSE), "")</f>
        <v>6</v>
      </c>
    </row>
    <row r="138">
      <c r="A138" s="6">
        <v>45612.804290555556</v>
      </c>
      <c r="B138" s="7" t="s">
        <v>182</v>
      </c>
      <c r="C138" s="7" t="s">
        <v>183</v>
      </c>
      <c r="D138" s="7" t="s">
        <v>31</v>
      </c>
      <c r="E138" s="10" t="b">
        <v>0</v>
      </c>
      <c r="G138" s="9">
        <f>IF(A138 &lt;&gt; "", VLOOKUP(D138, Parametri!$A$4:$B$12, 2, FALSE), "")</f>
        <v>7.5</v>
      </c>
    </row>
    <row r="139">
      <c r="A139" s="6">
        <v>45612.80552770833</v>
      </c>
      <c r="B139" s="7" t="s">
        <v>32</v>
      </c>
      <c r="C139" s="7" t="s">
        <v>33</v>
      </c>
      <c r="D139" s="7" t="s">
        <v>9</v>
      </c>
      <c r="E139" s="10" t="b">
        <v>0</v>
      </c>
      <c r="G139" s="9">
        <f>IF(A139 &lt;&gt; "", VLOOKUP(D139, Parametri!$A$4:$B$12, 2, FALSE), "")</f>
        <v>6</v>
      </c>
    </row>
    <row r="140">
      <c r="A140" s="6">
        <v>45612.80553405093</v>
      </c>
      <c r="B140" s="7" t="s">
        <v>45</v>
      </c>
      <c r="C140" s="7" t="s">
        <v>76</v>
      </c>
      <c r="D140" s="7" t="s">
        <v>38</v>
      </c>
      <c r="E140" s="10" t="b">
        <v>0</v>
      </c>
      <c r="G140" s="9">
        <f>IF(A140 &lt;&gt; "", VLOOKUP(D140, Parametri!$A$4:$B$12, 2, FALSE), "")</f>
        <v>6</v>
      </c>
    </row>
    <row r="141">
      <c r="A141" s="6">
        <v>45612.80554637732</v>
      </c>
      <c r="B141" s="7" t="s">
        <v>15</v>
      </c>
      <c r="C141" s="7" t="s">
        <v>16</v>
      </c>
      <c r="D141" s="7" t="s">
        <v>41</v>
      </c>
      <c r="E141" s="10" t="b">
        <v>0</v>
      </c>
      <c r="G141" s="9">
        <f>IF(A141 &lt;&gt; "", VLOOKUP(D141, Parametri!$A$4:$B$12, 2, FALSE), "")</f>
        <v>7.5</v>
      </c>
    </row>
    <row r="142">
      <c r="A142" s="6">
        <v>45612.805664513886</v>
      </c>
      <c r="B142" s="7" t="s">
        <v>36</v>
      </c>
      <c r="C142" s="7" t="s">
        <v>37</v>
      </c>
      <c r="D142" s="7" t="s">
        <v>38</v>
      </c>
      <c r="E142" s="10" t="b">
        <v>0</v>
      </c>
      <c r="G142" s="9">
        <f>IF(A142 &lt;&gt; "", VLOOKUP(D142, Parametri!$A$4:$B$12, 2, FALSE), "")</f>
        <v>6</v>
      </c>
    </row>
    <row r="143">
      <c r="A143" s="6">
        <v>45612.80567736111</v>
      </c>
      <c r="B143" s="7" t="s">
        <v>36</v>
      </c>
      <c r="C143" s="7" t="s">
        <v>84</v>
      </c>
      <c r="D143" s="7" t="s">
        <v>19</v>
      </c>
      <c r="E143" s="10" t="b">
        <v>0</v>
      </c>
      <c r="G143" s="9">
        <f>IF(A143 &lt;&gt; "", VLOOKUP(D143, Parametri!$A$4:$B$12, 2, FALSE), "")</f>
        <v>7</v>
      </c>
    </row>
    <row r="144">
      <c r="A144" s="6">
        <v>45612.805710925924</v>
      </c>
      <c r="B144" s="7" t="s">
        <v>24</v>
      </c>
      <c r="C144" s="7" t="s">
        <v>25</v>
      </c>
      <c r="D144" s="7" t="s">
        <v>14</v>
      </c>
      <c r="E144" s="10" t="b">
        <v>0</v>
      </c>
      <c r="G144" s="9">
        <f>IF(A144 &lt;&gt; "", VLOOKUP(D144, Parametri!$A$4:$B$12, 2, FALSE), "")</f>
        <v>7.5</v>
      </c>
    </row>
    <row r="145">
      <c r="A145" s="6">
        <v>45612.80573166667</v>
      </c>
      <c r="B145" s="7" t="s">
        <v>184</v>
      </c>
      <c r="C145" s="7" t="s">
        <v>185</v>
      </c>
      <c r="D145" s="7" t="s">
        <v>9</v>
      </c>
      <c r="E145" s="10" t="b">
        <v>0</v>
      </c>
      <c r="G145" s="9">
        <f>IF(A145 &lt;&gt; "", VLOOKUP(D145, Parametri!$A$4:$B$12, 2, FALSE), "")</f>
        <v>6</v>
      </c>
    </row>
    <row r="146">
      <c r="A146" s="6">
        <v>45612.80586247685</v>
      </c>
      <c r="B146" s="7" t="s">
        <v>74</v>
      </c>
      <c r="C146" s="7" t="s">
        <v>186</v>
      </c>
      <c r="D146" s="7" t="s">
        <v>51</v>
      </c>
      <c r="E146" s="10" t="b">
        <v>0</v>
      </c>
      <c r="G146" s="9">
        <f>IF(A146 &lt;&gt; "", VLOOKUP(D146, Parametri!$A$4:$B$12, 2, FALSE), "")</f>
        <v>6.5</v>
      </c>
    </row>
    <row r="147">
      <c r="A147" s="6">
        <v>45612.80595233796</v>
      </c>
      <c r="B147" s="7" t="s">
        <v>20</v>
      </c>
      <c r="C147" s="7" t="s">
        <v>21</v>
      </c>
      <c r="D147" s="7" t="s">
        <v>29</v>
      </c>
      <c r="E147" s="10" t="b">
        <v>0</v>
      </c>
      <c r="G147" s="9">
        <f>IF(A147 &lt;&gt; "", VLOOKUP(D147, Parametri!$A$4:$B$12, 2, FALSE), "")</f>
        <v>5</v>
      </c>
    </row>
    <row r="148">
      <c r="A148" s="6">
        <v>45612.80692653936</v>
      </c>
      <c r="B148" s="7" t="s">
        <v>187</v>
      </c>
      <c r="C148" s="7" t="s">
        <v>188</v>
      </c>
      <c r="D148" s="7" t="s">
        <v>14</v>
      </c>
      <c r="E148" s="10" t="b">
        <v>0</v>
      </c>
      <c r="G148" s="9">
        <f>IF(A148 &lt;&gt; "", VLOOKUP(D148, Parametri!$A$4:$B$12, 2, FALSE), "")</f>
        <v>7.5</v>
      </c>
    </row>
    <row r="149">
      <c r="A149" s="6">
        <v>45612.80754925926</v>
      </c>
      <c r="B149" s="7" t="s">
        <v>74</v>
      </c>
      <c r="C149" s="7" t="s">
        <v>189</v>
      </c>
      <c r="D149" s="7" t="s">
        <v>19</v>
      </c>
      <c r="E149" s="10" t="b">
        <v>0</v>
      </c>
      <c r="G149" s="9">
        <f>IF(A149 &lt;&gt; "", VLOOKUP(D149, Parametri!$A$4:$B$12, 2, FALSE), "")</f>
        <v>7</v>
      </c>
    </row>
    <row r="150">
      <c r="A150" s="6">
        <v>45612.8075640625</v>
      </c>
      <c r="B150" s="7" t="s">
        <v>190</v>
      </c>
      <c r="C150" s="7" t="s">
        <v>191</v>
      </c>
      <c r="D150" s="7" t="s">
        <v>19</v>
      </c>
      <c r="E150" s="10" t="b">
        <v>0</v>
      </c>
      <c r="G150" s="9">
        <f>IF(A150 &lt;&gt; "", VLOOKUP(D150, Parametri!$A$4:$B$12, 2, FALSE), "")</f>
        <v>7</v>
      </c>
    </row>
    <row r="151">
      <c r="A151" s="6">
        <v>45612.80759607639</v>
      </c>
      <c r="B151" s="7" t="s">
        <v>24</v>
      </c>
      <c r="C151" s="7" t="s">
        <v>192</v>
      </c>
      <c r="D151" s="7" t="s">
        <v>29</v>
      </c>
      <c r="E151" s="10" t="b">
        <v>0</v>
      </c>
      <c r="G151" s="9">
        <f>IF(A151 &lt;&gt; "", VLOOKUP(D151, Parametri!$A$4:$B$12, 2, FALSE), "")</f>
        <v>5</v>
      </c>
    </row>
    <row r="152">
      <c r="A152" s="6">
        <v>45612.80802256944</v>
      </c>
      <c r="B152" s="7" t="s">
        <v>193</v>
      </c>
      <c r="C152" s="7" t="s">
        <v>194</v>
      </c>
      <c r="D152" s="7" t="s">
        <v>29</v>
      </c>
      <c r="E152" s="10" t="b">
        <v>0</v>
      </c>
      <c r="G152" s="9">
        <f>IF(A152 &lt;&gt; "", VLOOKUP(D152, Parametri!$A$4:$B$12, 2, FALSE), "")</f>
        <v>5</v>
      </c>
    </row>
    <row r="153">
      <c r="A153" s="6">
        <v>45612.8082390162</v>
      </c>
      <c r="B153" s="7" t="s">
        <v>20</v>
      </c>
      <c r="C153" s="7" t="s">
        <v>96</v>
      </c>
      <c r="D153" s="7" t="s">
        <v>41</v>
      </c>
      <c r="E153" s="10" t="b">
        <v>0</v>
      </c>
      <c r="G153" s="9">
        <f>IF(A153 &lt;&gt; "", VLOOKUP(D153, Parametri!$A$4:$B$12, 2, FALSE), "")</f>
        <v>7.5</v>
      </c>
    </row>
    <row r="154">
      <c r="A154" s="6">
        <v>45612.80840708333</v>
      </c>
      <c r="B154" s="7" t="s">
        <v>195</v>
      </c>
      <c r="C154" s="7" t="s">
        <v>196</v>
      </c>
      <c r="D154" s="7" t="s">
        <v>14</v>
      </c>
      <c r="E154" s="10" t="b">
        <v>0</v>
      </c>
      <c r="G154" s="9">
        <f>IF(A154 &lt;&gt; "", VLOOKUP(D154, Parametri!$A$4:$B$12, 2, FALSE), "")</f>
        <v>7.5</v>
      </c>
    </row>
    <row r="155">
      <c r="A155" s="6">
        <v>45612.80853893518</v>
      </c>
      <c r="B155" s="7" t="s">
        <v>22</v>
      </c>
      <c r="C155" s="7" t="s">
        <v>197</v>
      </c>
      <c r="D155" s="7" t="s">
        <v>29</v>
      </c>
      <c r="E155" s="10" t="b">
        <v>0</v>
      </c>
      <c r="G155" s="9">
        <f>IF(A155 &lt;&gt; "", VLOOKUP(D155, Parametri!$A$4:$B$12, 2, FALSE), "")</f>
        <v>5</v>
      </c>
    </row>
    <row r="156">
      <c r="A156" s="6">
        <v>45612.80914049769</v>
      </c>
      <c r="B156" s="7" t="s">
        <v>92</v>
      </c>
      <c r="C156" s="7" t="s">
        <v>198</v>
      </c>
      <c r="D156" s="7" t="s">
        <v>29</v>
      </c>
      <c r="E156" s="10" t="b">
        <v>0</v>
      </c>
      <c r="G156" s="9">
        <f>IF(A156 &lt;&gt; "", VLOOKUP(D156, Parametri!$A$4:$B$12, 2, FALSE), "")</f>
        <v>5</v>
      </c>
    </row>
    <row r="157">
      <c r="A157" s="6">
        <v>45612.80917891204</v>
      </c>
      <c r="B157" s="7" t="s">
        <v>45</v>
      </c>
      <c r="C157" s="7" t="s">
        <v>199</v>
      </c>
      <c r="D157" s="7" t="s">
        <v>31</v>
      </c>
      <c r="E157" s="10" t="b">
        <v>0</v>
      </c>
      <c r="G157" s="9">
        <f>IF(A157 &lt;&gt; "", VLOOKUP(D157, Parametri!$A$4:$B$12, 2, FALSE), "")</f>
        <v>7.5</v>
      </c>
    </row>
    <row r="158">
      <c r="A158" s="6">
        <v>45612.80986916667</v>
      </c>
      <c r="B158" s="7" t="s">
        <v>200</v>
      </c>
      <c r="C158" s="7" t="s">
        <v>201</v>
      </c>
      <c r="D158" s="7" t="s">
        <v>29</v>
      </c>
      <c r="E158" s="10" t="b">
        <v>0</v>
      </c>
      <c r="G158" s="9">
        <f>IF(A158 &lt;&gt; "", VLOOKUP(D158, Parametri!$A$4:$B$12, 2, FALSE), "")</f>
        <v>5</v>
      </c>
    </row>
    <row r="159">
      <c r="A159" s="6">
        <v>45612.810369479164</v>
      </c>
      <c r="B159" s="7" t="s">
        <v>202</v>
      </c>
      <c r="C159" s="7" t="s">
        <v>203</v>
      </c>
      <c r="D159" s="7" t="s">
        <v>38</v>
      </c>
      <c r="E159" s="10" t="b">
        <v>0</v>
      </c>
      <c r="G159" s="9">
        <f>IF(A159 &lt;&gt; "", VLOOKUP(D159, Parametri!$A$4:$B$12, 2, FALSE), "")</f>
        <v>6</v>
      </c>
    </row>
    <row r="160">
      <c r="A160" s="6">
        <v>45612.81057336806</v>
      </c>
      <c r="B160" s="7" t="s">
        <v>202</v>
      </c>
      <c r="C160" s="7" t="s">
        <v>203</v>
      </c>
      <c r="D160" s="7" t="s">
        <v>19</v>
      </c>
      <c r="E160" s="10" t="b">
        <v>0</v>
      </c>
      <c r="G160" s="9">
        <f>IF(A160 &lt;&gt; "", VLOOKUP(D160, Parametri!$A$4:$B$12, 2, FALSE), "")</f>
        <v>7</v>
      </c>
    </row>
    <row r="161">
      <c r="A161" s="6">
        <v>45612.810673009255</v>
      </c>
      <c r="B161" s="7" t="s">
        <v>204</v>
      </c>
      <c r="C161" s="7" t="s">
        <v>205</v>
      </c>
      <c r="D161" s="7" t="s">
        <v>9</v>
      </c>
      <c r="E161" s="10" t="b">
        <v>0</v>
      </c>
      <c r="G161" s="9">
        <f>IF(A161 &lt;&gt; "", VLOOKUP(D161, Parametri!$A$4:$B$12, 2, FALSE), "")</f>
        <v>6</v>
      </c>
    </row>
    <row r="162">
      <c r="A162" s="6">
        <v>45612.81160930556</v>
      </c>
      <c r="B162" s="7" t="s">
        <v>22</v>
      </c>
      <c r="C162" s="7" t="s">
        <v>206</v>
      </c>
      <c r="D162" s="7" t="s">
        <v>29</v>
      </c>
      <c r="E162" s="10" t="b">
        <v>0</v>
      </c>
      <c r="G162" s="9">
        <f>IF(A162 &lt;&gt; "", VLOOKUP(D162, Parametri!$A$4:$B$12, 2, FALSE), "")</f>
        <v>5</v>
      </c>
    </row>
    <row r="163">
      <c r="A163" s="6">
        <v>45612.81163759259</v>
      </c>
      <c r="B163" s="7" t="s">
        <v>202</v>
      </c>
      <c r="C163" s="7" t="s">
        <v>203</v>
      </c>
      <c r="D163" s="7" t="s">
        <v>29</v>
      </c>
      <c r="E163" s="10" t="b">
        <v>0</v>
      </c>
      <c r="G163" s="9">
        <f>IF(A163 &lt;&gt; "", VLOOKUP(D163, Parametri!$A$4:$B$12, 2, FALSE), "")</f>
        <v>5</v>
      </c>
    </row>
    <row r="164">
      <c r="A164" s="6">
        <v>45612.811733599534</v>
      </c>
      <c r="B164" s="7" t="s">
        <v>133</v>
      </c>
      <c r="C164" s="7" t="s">
        <v>207</v>
      </c>
      <c r="D164" s="7" t="s">
        <v>31</v>
      </c>
      <c r="E164" s="10" t="b">
        <v>0</v>
      </c>
      <c r="G164" s="9">
        <f>IF(A164 &lt;&gt; "", VLOOKUP(D164, Parametri!$A$4:$B$12, 2, FALSE), "")</f>
        <v>7.5</v>
      </c>
    </row>
    <row r="165">
      <c r="A165" s="6">
        <v>45612.81204278935</v>
      </c>
      <c r="B165" s="7" t="s">
        <v>208</v>
      </c>
      <c r="C165" s="7" t="s">
        <v>209</v>
      </c>
      <c r="D165" s="7" t="s">
        <v>29</v>
      </c>
      <c r="E165" s="10" t="b">
        <v>0</v>
      </c>
      <c r="G165" s="9">
        <f>IF(A165 &lt;&gt; "", VLOOKUP(D165, Parametri!$A$4:$B$12, 2, FALSE), "")</f>
        <v>5</v>
      </c>
    </row>
    <row r="166">
      <c r="A166" s="6">
        <v>45612.814367314815</v>
      </c>
      <c r="B166" s="7" t="s">
        <v>202</v>
      </c>
      <c r="C166" s="7" t="s">
        <v>203</v>
      </c>
      <c r="D166" s="7" t="s">
        <v>9</v>
      </c>
      <c r="E166" s="10" t="b">
        <v>0</v>
      </c>
      <c r="G166" s="9">
        <f>IF(A166 &lt;&gt; "", VLOOKUP(D166, Parametri!$A$4:$B$12, 2, FALSE), "")</f>
        <v>6</v>
      </c>
    </row>
    <row r="167">
      <c r="A167" s="6">
        <v>45612.814475625</v>
      </c>
      <c r="B167" s="7" t="s">
        <v>70</v>
      </c>
      <c r="C167" s="7" t="s">
        <v>71</v>
      </c>
      <c r="D167" s="7" t="s">
        <v>41</v>
      </c>
      <c r="E167" s="10" t="b">
        <v>0</v>
      </c>
      <c r="G167" s="9">
        <f>IF(A167 &lt;&gt; "", VLOOKUP(D167, Parametri!$A$4:$B$12, 2, FALSE), "")</f>
        <v>7.5</v>
      </c>
    </row>
    <row r="168">
      <c r="A168" s="6">
        <v>45612.81457771991</v>
      </c>
      <c r="B168" s="7" t="s">
        <v>202</v>
      </c>
      <c r="C168" s="7" t="s">
        <v>203</v>
      </c>
      <c r="D168" s="7" t="s">
        <v>31</v>
      </c>
      <c r="E168" s="10" t="b">
        <v>0</v>
      </c>
      <c r="G168" s="9">
        <f>IF(A168 &lt;&gt; "", VLOOKUP(D168, Parametri!$A$4:$B$12, 2, FALSE), "")</f>
        <v>7.5</v>
      </c>
    </row>
    <row r="169">
      <c r="A169" s="6">
        <v>45612.82293686343</v>
      </c>
      <c r="B169" s="7" t="s">
        <v>114</v>
      </c>
      <c r="C169" s="7" t="s">
        <v>115</v>
      </c>
      <c r="D169" s="7" t="s">
        <v>51</v>
      </c>
      <c r="E169" s="10" t="b">
        <v>0</v>
      </c>
      <c r="G169" s="9">
        <f>IF(A169 &lt;&gt; "", VLOOKUP(D169, Parametri!$A$4:$B$12, 2, FALSE), "")</f>
        <v>6.5</v>
      </c>
    </row>
    <row r="170">
      <c r="A170" s="6">
        <v>45612.823438182866</v>
      </c>
      <c r="B170" s="7" t="s">
        <v>210</v>
      </c>
      <c r="C170" s="7" t="s">
        <v>115</v>
      </c>
      <c r="D170" s="7" t="s">
        <v>29</v>
      </c>
      <c r="E170" s="10" t="b">
        <v>0</v>
      </c>
      <c r="G170" s="9">
        <f>IF(A170 &lt;&gt; "", VLOOKUP(D170, Parametri!$A$4:$B$12, 2, FALSE), "")</f>
        <v>5</v>
      </c>
    </row>
    <row r="171">
      <c r="A171" s="6">
        <v>45612.82349831019</v>
      </c>
      <c r="B171" s="7" t="s">
        <v>45</v>
      </c>
      <c r="C171" s="7" t="s">
        <v>211</v>
      </c>
      <c r="D171" s="7" t="s">
        <v>9</v>
      </c>
      <c r="E171" s="10" t="b">
        <v>0</v>
      </c>
      <c r="G171" s="9">
        <f>IF(A171 &lt;&gt; "", VLOOKUP(D171, Parametri!$A$4:$B$12, 2, FALSE), "")</f>
        <v>6</v>
      </c>
    </row>
    <row r="172">
      <c r="A172" s="11">
        <v>45612.82557990741</v>
      </c>
      <c r="B172" s="12" t="s">
        <v>212</v>
      </c>
      <c r="C172" s="12" t="s">
        <v>213</v>
      </c>
      <c r="D172" s="12" t="s">
        <v>14</v>
      </c>
      <c r="E172" s="10" t="b">
        <v>0</v>
      </c>
      <c r="G172" s="9">
        <f>IF(A172 &lt;&gt; "", VLOOKUP(D172, Parametri!$A$4:$B$12, 2, FALSE), "")</f>
        <v>7.5</v>
      </c>
    </row>
    <row r="173">
      <c r="A173" s="11">
        <v>45612.8263887963</v>
      </c>
      <c r="B173" s="12" t="s">
        <v>212</v>
      </c>
      <c r="C173" s="12" t="s">
        <v>213</v>
      </c>
      <c r="D173" s="12" t="s">
        <v>41</v>
      </c>
      <c r="E173" s="10" t="b">
        <v>0</v>
      </c>
      <c r="G173" s="9">
        <f>IF(A173 &lt;&gt; "", VLOOKUP(D173, Parametri!$A$4:$B$12, 2, FALSE), "")</f>
        <v>7.5</v>
      </c>
    </row>
    <row r="174">
      <c r="A174" s="6">
        <v>45612.82641018518</v>
      </c>
      <c r="B174" s="7" t="s">
        <v>118</v>
      </c>
      <c r="C174" s="7" t="s">
        <v>119</v>
      </c>
      <c r="D174" s="7" t="s">
        <v>14</v>
      </c>
      <c r="E174" s="10" t="b">
        <v>0</v>
      </c>
      <c r="G174" s="9">
        <f>IF(A174 &lt;&gt; "", VLOOKUP(D174, Parametri!$A$4:$B$12, 2, FALSE), "")</f>
        <v>7.5</v>
      </c>
    </row>
    <row r="175">
      <c r="A175" s="6">
        <v>45612.827463194444</v>
      </c>
      <c r="B175" s="7" t="s">
        <v>32</v>
      </c>
      <c r="C175" s="7" t="s">
        <v>94</v>
      </c>
      <c r="D175" s="7" t="s">
        <v>9</v>
      </c>
      <c r="E175" s="10" t="b">
        <v>0</v>
      </c>
      <c r="G175" s="9">
        <f>IF(A175 &lt;&gt; "", VLOOKUP(D175, Parametri!$A$4:$B$12, 2, FALSE), "")</f>
        <v>6</v>
      </c>
    </row>
    <row r="176">
      <c r="A176" s="6">
        <v>45612.830531493055</v>
      </c>
      <c r="B176" s="7" t="s">
        <v>132</v>
      </c>
      <c r="C176" s="7" t="s">
        <v>214</v>
      </c>
      <c r="D176" s="7" t="s">
        <v>9</v>
      </c>
      <c r="E176" s="10" t="b">
        <v>0</v>
      </c>
      <c r="G176" s="9">
        <f>IF(A176 &lt;&gt; "", VLOOKUP(D176, Parametri!$A$4:$B$12, 2, FALSE), "")</f>
        <v>6</v>
      </c>
    </row>
    <row r="177">
      <c r="A177" s="6">
        <v>45612.83083204861</v>
      </c>
      <c r="B177" s="7" t="s">
        <v>20</v>
      </c>
      <c r="C177" s="7" t="s">
        <v>215</v>
      </c>
      <c r="D177" s="7" t="s">
        <v>14</v>
      </c>
      <c r="E177" s="10" t="b">
        <v>0</v>
      </c>
      <c r="G177" s="9">
        <f>IF(A177 &lt;&gt; "", VLOOKUP(D177, Parametri!$A$4:$B$12, 2, FALSE), "")</f>
        <v>7.5</v>
      </c>
    </row>
    <row r="178">
      <c r="A178" s="6">
        <v>45612.83086634259</v>
      </c>
      <c r="B178" s="7" t="s">
        <v>216</v>
      </c>
      <c r="C178" s="7" t="s">
        <v>217</v>
      </c>
      <c r="D178" s="7" t="s">
        <v>14</v>
      </c>
      <c r="E178" s="10" t="b">
        <v>0</v>
      </c>
      <c r="G178" s="9">
        <f>IF(A178 &lt;&gt; "", VLOOKUP(D178, Parametri!$A$4:$B$12, 2, FALSE), "")</f>
        <v>7.5</v>
      </c>
    </row>
    <row r="179">
      <c r="A179" s="6">
        <v>45612.831080752316</v>
      </c>
      <c r="B179" s="7" t="s">
        <v>218</v>
      </c>
      <c r="C179" s="7" t="s">
        <v>219</v>
      </c>
      <c r="D179" s="7" t="s">
        <v>31</v>
      </c>
      <c r="E179" s="10" t="b">
        <v>0</v>
      </c>
      <c r="G179" s="9">
        <f>IF(A179 &lt;&gt; "", VLOOKUP(D179, Parametri!$A$4:$B$12, 2, FALSE), "")</f>
        <v>7.5</v>
      </c>
    </row>
    <row r="180">
      <c r="A180" s="6">
        <v>45612.83126706019</v>
      </c>
      <c r="B180" s="7" t="s">
        <v>46</v>
      </c>
      <c r="C180" s="7" t="s">
        <v>220</v>
      </c>
      <c r="D180" s="7" t="s">
        <v>14</v>
      </c>
      <c r="E180" s="10" t="b">
        <v>0</v>
      </c>
      <c r="G180" s="9">
        <f>IF(A180 &lt;&gt; "", VLOOKUP(D180, Parametri!$A$4:$B$12, 2, FALSE), "")</f>
        <v>7.5</v>
      </c>
    </row>
    <row r="181">
      <c r="A181" s="6">
        <v>45612.83139348379</v>
      </c>
      <c r="B181" s="7" t="s">
        <v>221</v>
      </c>
      <c r="C181" s="7" t="s">
        <v>222</v>
      </c>
      <c r="D181" s="7" t="s">
        <v>14</v>
      </c>
      <c r="E181" s="10" t="b">
        <v>0</v>
      </c>
      <c r="G181" s="9">
        <f>IF(A181 &lt;&gt; "", VLOOKUP(D181, Parametri!$A$4:$B$12, 2, FALSE), "")</f>
        <v>7.5</v>
      </c>
    </row>
    <row r="182">
      <c r="A182" s="6">
        <v>45612.831550821764</v>
      </c>
      <c r="B182" s="7" t="s">
        <v>221</v>
      </c>
      <c r="C182" s="7" t="s">
        <v>222</v>
      </c>
      <c r="D182" s="7" t="s">
        <v>14</v>
      </c>
      <c r="E182" s="10" t="b">
        <v>0</v>
      </c>
      <c r="G182" s="9">
        <f>IF(A182 &lt;&gt; "", VLOOKUP(D182, Parametri!$A$4:$B$12, 2, FALSE), "")</f>
        <v>7.5</v>
      </c>
    </row>
    <row r="183">
      <c r="A183" s="6">
        <v>45612.83176313658</v>
      </c>
      <c r="B183" s="7" t="s">
        <v>223</v>
      </c>
      <c r="C183" s="7" t="s">
        <v>69</v>
      </c>
      <c r="D183" s="7" t="s">
        <v>14</v>
      </c>
      <c r="E183" s="10" t="b">
        <v>0</v>
      </c>
      <c r="G183" s="9">
        <f>IF(A183 &lt;&gt; "", VLOOKUP(D183, Parametri!$A$4:$B$12, 2, FALSE), "")</f>
        <v>7.5</v>
      </c>
    </row>
    <row r="184">
      <c r="A184" s="6">
        <v>45612.83189947916</v>
      </c>
      <c r="B184" s="7" t="s">
        <v>223</v>
      </c>
      <c r="C184" s="7" t="s">
        <v>69</v>
      </c>
      <c r="D184" s="7" t="s">
        <v>41</v>
      </c>
      <c r="E184" s="10" t="b">
        <v>0</v>
      </c>
      <c r="G184" s="9">
        <f>IF(A184 &lt;&gt; "", VLOOKUP(D184, Parametri!$A$4:$B$12, 2, FALSE), "")</f>
        <v>7.5</v>
      </c>
    </row>
    <row r="185">
      <c r="A185" s="6">
        <v>45612.83245613426</v>
      </c>
      <c r="B185" s="7" t="s">
        <v>66</v>
      </c>
      <c r="C185" s="7" t="s">
        <v>224</v>
      </c>
      <c r="D185" s="7" t="s">
        <v>14</v>
      </c>
      <c r="E185" s="10" t="b">
        <v>0</v>
      </c>
      <c r="G185" s="9">
        <f>IF(A185 &lt;&gt; "", VLOOKUP(D185, Parametri!$A$4:$B$12, 2, FALSE), "")</f>
        <v>7.5</v>
      </c>
    </row>
    <row r="186">
      <c r="A186" s="6">
        <v>45612.83289413195</v>
      </c>
      <c r="B186" s="7" t="s">
        <v>212</v>
      </c>
      <c r="C186" s="7" t="s">
        <v>213</v>
      </c>
      <c r="D186" s="7" t="s">
        <v>14</v>
      </c>
      <c r="E186" s="10" t="b">
        <v>0</v>
      </c>
      <c r="G186" s="9">
        <f>IF(A186 &lt;&gt; "", VLOOKUP(D186, Parametri!$A$4:$B$12, 2, FALSE), "")</f>
        <v>7.5</v>
      </c>
    </row>
    <row r="187">
      <c r="A187" s="6">
        <v>45612.83293925926</v>
      </c>
      <c r="B187" s="7" t="s">
        <v>225</v>
      </c>
      <c r="C187" s="7" t="s">
        <v>226</v>
      </c>
      <c r="D187" s="7" t="s">
        <v>19</v>
      </c>
      <c r="E187" s="10" t="b">
        <v>0</v>
      </c>
      <c r="G187" s="9">
        <f>IF(A187 &lt;&gt; "", VLOOKUP(D187, Parametri!$A$4:$B$12, 2, FALSE), "")</f>
        <v>7</v>
      </c>
    </row>
    <row r="188">
      <c r="A188" s="6">
        <v>45612.83298416667</v>
      </c>
      <c r="B188" s="7" t="s">
        <v>212</v>
      </c>
      <c r="C188" s="7" t="s">
        <v>213</v>
      </c>
      <c r="D188" s="7" t="s">
        <v>41</v>
      </c>
      <c r="E188" s="10" t="b">
        <v>0</v>
      </c>
      <c r="G188" s="9">
        <f>IF(A188 &lt;&gt; "", VLOOKUP(D188, Parametri!$A$4:$B$12, 2, FALSE), "")</f>
        <v>7.5</v>
      </c>
    </row>
    <row r="189">
      <c r="A189" s="6">
        <v>45612.83318572916</v>
      </c>
      <c r="B189" s="7" t="s">
        <v>99</v>
      </c>
      <c r="C189" s="7" t="s">
        <v>122</v>
      </c>
      <c r="D189" s="7" t="s">
        <v>14</v>
      </c>
      <c r="E189" s="10" t="b">
        <v>0</v>
      </c>
      <c r="G189" s="9">
        <f>IF(A189 &lt;&gt; "", VLOOKUP(D189, Parametri!$A$4:$B$12, 2, FALSE), "")</f>
        <v>7.5</v>
      </c>
    </row>
    <row r="190">
      <c r="A190" s="6">
        <v>45612.83351200231</v>
      </c>
      <c r="B190" s="7" t="s">
        <v>132</v>
      </c>
      <c r="C190" s="7" t="s">
        <v>214</v>
      </c>
      <c r="D190" s="7" t="s">
        <v>19</v>
      </c>
      <c r="E190" s="10" t="b">
        <v>0</v>
      </c>
      <c r="G190" s="9">
        <f>IF(A190 &lt;&gt; "", VLOOKUP(D190, Parametri!$A$4:$B$12, 2, FALSE), "")</f>
        <v>7</v>
      </c>
    </row>
    <row r="191">
      <c r="A191" s="6">
        <v>45612.83412856481</v>
      </c>
      <c r="B191" s="7" t="s">
        <v>227</v>
      </c>
      <c r="C191" s="7" t="s">
        <v>228</v>
      </c>
      <c r="D191" s="7" t="s">
        <v>51</v>
      </c>
      <c r="E191" s="10" t="b">
        <v>0</v>
      </c>
      <c r="G191" s="9">
        <f>IF(A191 &lt;&gt; "", VLOOKUP(D191, Parametri!$A$4:$B$12, 2, FALSE), "")</f>
        <v>6.5</v>
      </c>
    </row>
    <row r="192">
      <c r="A192" s="6">
        <v>45612.83443511574</v>
      </c>
      <c r="B192" s="7" t="s">
        <v>229</v>
      </c>
      <c r="C192" s="7" t="s">
        <v>102</v>
      </c>
      <c r="D192" s="7" t="s">
        <v>38</v>
      </c>
      <c r="E192" s="10" t="b">
        <v>0</v>
      </c>
      <c r="G192" s="9">
        <f>IF(A192 &lt;&gt; "", VLOOKUP(D192, Parametri!$A$4:$B$12, 2, FALSE), "")</f>
        <v>6</v>
      </c>
    </row>
    <row r="193">
      <c r="A193" s="6">
        <v>45612.83515806713</v>
      </c>
      <c r="B193" s="7" t="s">
        <v>223</v>
      </c>
      <c r="C193" s="7" t="s">
        <v>230</v>
      </c>
      <c r="D193" s="7" t="s">
        <v>41</v>
      </c>
      <c r="E193" s="10" t="b">
        <v>0</v>
      </c>
      <c r="G193" s="9">
        <f>IF(A193 &lt;&gt; "", VLOOKUP(D193, Parametri!$A$4:$B$12, 2, FALSE), "")</f>
        <v>7.5</v>
      </c>
    </row>
    <row r="194">
      <c r="A194" s="6">
        <v>45612.8352015625</v>
      </c>
      <c r="B194" s="7" t="s">
        <v>133</v>
      </c>
      <c r="C194" s="7" t="s">
        <v>231</v>
      </c>
      <c r="D194" s="7" t="s">
        <v>14</v>
      </c>
      <c r="E194" s="10" t="b">
        <v>0</v>
      </c>
      <c r="G194" s="9">
        <f>IF(A194 &lt;&gt; "", VLOOKUP(D194, Parametri!$A$4:$B$12, 2, FALSE), "")</f>
        <v>7.5</v>
      </c>
    </row>
    <row r="195">
      <c r="A195" s="6">
        <v>45612.83801866898</v>
      </c>
      <c r="B195" s="7" t="s">
        <v>232</v>
      </c>
      <c r="C195" s="7" t="s">
        <v>231</v>
      </c>
      <c r="D195" s="7" t="s">
        <v>14</v>
      </c>
      <c r="E195" s="10" t="b">
        <v>0</v>
      </c>
      <c r="G195" s="9">
        <f>IF(A195 &lt;&gt; "", VLOOKUP(D195, Parametri!$A$4:$B$12, 2, FALSE), "")</f>
        <v>7.5</v>
      </c>
    </row>
    <row r="196">
      <c r="A196" s="6">
        <v>45612.83831854167</v>
      </c>
      <c r="B196" s="7" t="s">
        <v>127</v>
      </c>
      <c r="C196" s="7" t="s">
        <v>127</v>
      </c>
      <c r="D196" s="7" t="s">
        <v>41</v>
      </c>
      <c r="E196" s="10" t="b">
        <v>0</v>
      </c>
      <c r="G196" s="9">
        <f>IF(A196 &lt;&gt; "", VLOOKUP(D196, Parametri!$A$4:$B$12, 2, FALSE), "")</f>
        <v>7.5</v>
      </c>
    </row>
    <row r="197">
      <c r="A197" s="6">
        <v>45612.84330141204</v>
      </c>
      <c r="B197" s="7" t="s">
        <v>24</v>
      </c>
      <c r="C197" s="7" t="s">
        <v>192</v>
      </c>
      <c r="D197" s="7" t="s">
        <v>29</v>
      </c>
      <c r="E197" s="10" t="b">
        <v>0</v>
      </c>
      <c r="G197" s="9">
        <f>IF(A197 &lt;&gt; "", VLOOKUP(D197, Parametri!$A$4:$B$12, 2, FALSE), "")</f>
        <v>5</v>
      </c>
    </row>
    <row r="198">
      <c r="A198" s="6">
        <v>45612.84470021991</v>
      </c>
      <c r="B198" s="7" t="s">
        <v>74</v>
      </c>
      <c r="C198" s="7" t="s">
        <v>75</v>
      </c>
      <c r="D198" s="7" t="s">
        <v>14</v>
      </c>
      <c r="E198" s="10" t="b">
        <v>0</v>
      </c>
      <c r="G198" s="9">
        <f>IF(A198 &lt;&gt; "", VLOOKUP(D198, Parametri!$A$4:$B$12, 2, FALSE), "")</f>
        <v>7.5</v>
      </c>
    </row>
    <row r="199">
      <c r="A199" s="6">
        <v>45612.847543090276</v>
      </c>
      <c r="B199" s="7" t="s">
        <v>72</v>
      </c>
      <c r="C199" s="7" t="s">
        <v>73</v>
      </c>
      <c r="D199" s="7" t="s">
        <v>29</v>
      </c>
      <c r="E199" s="10" t="b">
        <v>0</v>
      </c>
      <c r="G199" s="9">
        <f>IF(A199 &lt;&gt; "", VLOOKUP(D199, Parametri!$A$4:$B$12, 2, FALSE), "")</f>
        <v>5</v>
      </c>
    </row>
    <row r="200">
      <c r="A200" s="6">
        <v>45612.8481402662</v>
      </c>
      <c r="B200" s="7" t="s">
        <v>233</v>
      </c>
      <c r="C200" s="7" t="s">
        <v>13</v>
      </c>
      <c r="D200" s="7" t="s">
        <v>14</v>
      </c>
      <c r="E200" s="10" t="b">
        <v>0</v>
      </c>
      <c r="G200" s="9">
        <f>IF(A200 &lt;&gt; "", VLOOKUP(D200, Parametri!$A$4:$B$12, 2, FALSE), "")</f>
        <v>7.5</v>
      </c>
    </row>
    <row r="201">
      <c r="A201" s="6">
        <v>45612.84827275463</v>
      </c>
      <c r="B201" s="7" t="s">
        <v>45</v>
      </c>
      <c r="C201" s="7" t="s">
        <v>234</v>
      </c>
      <c r="D201" s="7" t="s">
        <v>9</v>
      </c>
      <c r="E201" s="10" t="b">
        <v>0</v>
      </c>
      <c r="G201" s="9">
        <f>IF(A201 &lt;&gt; "", VLOOKUP(D201, Parametri!$A$4:$B$12, 2, FALSE), "")</f>
        <v>6</v>
      </c>
    </row>
    <row r="202">
      <c r="A202" s="6">
        <v>45612.84851098379</v>
      </c>
      <c r="B202" s="7" t="s">
        <v>235</v>
      </c>
      <c r="C202" s="7" t="s">
        <v>236</v>
      </c>
      <c r="D202" s="7" t="s">
        <v>41</v>
      </c>
      <c r="E202" s="10" t="b">
        <v>0</v>
      </c>
      <c r="G202" s="9">
        <f>IF(A202 &lt;&gt; "", VLOOKUP(D202, Parametri!$A$4:$B$12, 2, FALSE), "")</f>
        <v>7.5</v>
      </c>
    </row>
    <row r="203">
      <c r="A203" s="6">
        <v>45612.85184371528</v>
      </c>
      <c r="B203" s="7" t="s">
        <v>130</v>
      </c>
      <c r="C203" s="7" t="s">
        <v>131</v>
      </c>
      <c r="D203" s="7" t="s">
        <v>41</v>
      </c>
      <c r="E203" s="10" t="b">
        <v>0</v>
      </c>
      <c r="G203" s="9">
        <f>IF(A203 &lt;&gt; "", VLOOKUP(D203, Parametri!$A$4:$B$12, 2, FALSE), "")</f>
        <v>7.5</v>
      </c>
    </row>
    <row r="204">
      <c r="A204" s="6">
        <v>45612.85222783565</v>
      </c>
      <c r="B204" s="7" t="s">
        <v>45</v>
      </c>
      <c r="C204" s="7" t="s">
        <v>237</v>
      </c>
      <c r="D204" s="7" t="s">
        <v>14</v>
      </c>
      <c r="E204" s="10" t="b">
        <v>0</v>
      </c>
      <c r="G204" s="9">
        <f>IF(A204 &lt;&gt; "", VLOOKUP(D204, Parametri!$A$4:$B$12, 2, FALSE), "")</f>
        <v>7.5</v>
      </c>
    </row>
    <row r="205">
      <c r="A205" s="6">
        <v>45612.8524605787</v>
      </c>
      <c r="B205" s="7" t="s">
        <v>45</v>
      </c>
      <c r="C205" s="7" t="s">
        <v>237</v>
      </c>
      <c r="D205" s="7" t="s">
        <v>29</v>
      </c>
      <c r="E205" s="10" t="b">
        <v>0</v>
      </c>
      <c r="G205" s="9">
        <f>IF(A205 &lt;&gt; "", VLOOKUP(D205, Parametri!$A$4:$B$12, 2, FALSE), "")</f>
        <v>5</v>
      </c>
    </row>
    <row r="206">
      <c r="A206" s="6">
        <v>45612.85313204861</v>
      </c>
      <c r="B206" s="7" t="s">
        <v>132</v>
      </c>
      <c r="C206" s="7" t="s">
        <v>237</v>
      </c>
      <c r="D206" s="7" t="s">
        <v>29</v>
      </c>
      <c r="E206" s="10" t="b">
        <v>0</v>
      </c>
      <c r="G206" s="9">
        <f>IF(A206 &lt;&gt; "", VLOOKUP(D206, Parametri!$A$4:$B$12, 2, FALSE), "")</f>
        <v>5</v>
      </c>
    </row>
    <row r="207">
      <c r="A207" s="6">
        <v>45612.853262812496</v>
      </c>
      <c r="B207" s="7" t="s">
        <v>132</v>
      </c>
      <c r="C207" s="7" t="s">
        <v>237</v>
      </c>
      <c r="D207" s="7" t="s">
        <v>29</v>
      </c>
      <c r="E207" s="10" t="b">
        <v>0</v>
      </c>
      <c r="G207" s="9">
        <f>IF(A207 &lt;&gt; "", VLOOKUP(D207, Parametri!$A$4:$B$12, 2, FALSE), "")</f>
        <v>5</v>
      </c>
    </row>
    <row r="208">
      <c r="A208" s="6">
        <v>45612.85995572917</v>
      </c>
      <c r="B208" s="7" t="s">
        <v>45</v>
      </c>
      <c r="C208" s="7" t="s">
        <v>238</v>
      </c>
      <c r="D208" s="7" t="s">
        <v>9</v>
      </c>
      <c r="E208" s="10" t="b">
        <v>0</v>
      </c>
      <c r="G208" s="9">
        <f>IF(A208 &lt;&gt; "", VLOOKUP(D208, Parametri!$A$4:$B$12, 2, FALSE), "")</f>
        <v>6</v>
      </c>
    </row>
    <row r="209">
      <c r="A209" s="6">
        <v>45612.874384930554</v>
      </c>
      <c r="B209" s="7" t="s">
        <v>97</v>
      </c>
      <c r="C209" s="7" t="s">
        <v>98</v>
      </c>
      <c r="D209" s="7" t="s">
        <v>77</v>
      </c>
      <c r="E209" s="10" t="b">
        <v>0</v>
      </c>
      <c r="G209" s="9">
        <f>IF(A209 &lt;&gt; "", VLOOKUP(D209, Parametri!$A$4:$B$12, 2, FALSE), "")</f>
        <v>8.5</v>
      </c>
    </row>
    <row r="210">
      <c r="A210" s="1"/>
      <c r="B210" s="13"/>
      <c r="C210" s="13"/>
      <c r="D210" s="7" t="s">
        <v>239</v>
      </c>
      <c r="E210" s="10" t="b">
        <v>0</v>
      </c>
      <c r="F210" s="14"/>
      <c r="G210" s="9" t="str">
        <f>IF(A210 &lt;&gt; "", VLOOKUP(D210, Parametri!$A$4:$B$12, 2, FALSE), "")</f>
        <v/>
      </c>
      <c r="H210" s="1"/>
      <c r="I210" s="13"/>
    </row>
    <row r="211">
      <c r="A211" s="1"/>
      <c r="B211" s="13"/>
      <c r="C211" s="13"/>
      <c r="E211" s="10" t="b">
        <v>0</v>
      </c>
      <c r="F211" s="14"/>
      <c r="G211" s="9" t="str">
        <f>IF(A211 &lt;&gt; "", VLOOKUP(D211, Parametri!$A$4:$B$12, 2, FALSE), "")</f>
        <v/>
      </c>
      <c r="H211" s="1"/>
      <c r="I211" s="13"/>
    </row>
    <row r="212">
      <c r="A212" s="1"/>
      <c r="B212" s="1"/>
      <c r="C212" s="1"/>
      <c r="D212" s="1"/>
      <c r="E212" s="10" t="b">
        <v>0</v>
      </c>
      <c r="G212" s="9" t="str">
        <f>IF(A212 &lt;&gt; "", VLOOKUP(D212, Parametri!$A$4:$B$12, 2, FALSE), "")</f>
        <v/>
      </c>
      <c r="H212" s="1"/>
      <c r="I212" s="13"/>
    </row>
    <row r="213">
      <c r="A213" s="1"/>
      <c r="B213" s="1"/>
      <c r="C213" s="1"/>
      <c r="D213" s="1"/>
      <c r="E213" s="10" t="b">
        <v>0</v>
      </c>
      <c r="G213" s="9" t="str">
        <f>IF(A213 &lt;&gt; "", VLOOKUP(D213, Parametri!$A$4:$B$12, 2, FALSE), "")</f>
        <v/>
      </c>
      <c r="H213" s="1"/>
      <c r="I213" s="13"/>
    </row>
    <row r="214">
      <c r="A214" s="1"/>
      <c r="B214" s="1"/>
      <c r="C214" s="1"/>
      <c r="D214" s="1"/>
      <c r="E214" s="10" t="b">
        <v>0</v>
      </c>
      <c r="G214" s="9" t="str">
        <f>IF(A214 &lt;&gt; "", VLOOKUP(D214, Parametri!$A$4:$B$12, 2, FALSE), "")</f>
        <v/>
      </c>
      <c r="H214" s="1"/>
      <c r="I214" s="1"/>
    </row>
    <row r="215">
      <c r="A215" s="1"/>
      <c r="B215" s="1"/>
      <c r="C215" s="1"/>
      <c r="D215" s="1"/>
      <c r="E215" s="10" t="b">
        <v>0</v>
      </c>
      <c r="G215" s="9" t="str">
        <f>IF(A215 &lt;&gt; "", VLOOKUP(D215, Parametri!$A$4:$B$12, 2, FALSE), "")</f>
        <v/>
      </c>
      <c r="H215" s="1"/>
      <c r="I215" s="1"/>
    </row>
    <row r="216">
      <c r="A216" s="1"/>
      <c r="B216" s="1"/>
      <c r="C216" s="1"/>
      <c r="D216" s="1"/>
      <c r="E216" s="10" t="b">
        <v>0</v>
      </c>
      <c r="G216" s="9" t="str">
        <f>IF(A216 &lt;&gt; "", VLOOKUP(D216, Parametri!$A$4:$B$12, 2, FALSE), "")</f>
        <v/>
      </c>
      <c r="H216" s="1"/>
      <c r="I216" s="1"/>
    </row>
    <row r="217">
      <c r="A217" s="1"/>
      <c r="B217" s="1"/>
      <c r="C217" s="1"/>
      <c r="D217" s="1"/>
      <c r="E217" s="10" t="b">
        <v>0</v>
      </c>
      <c r="G217" s="9" t="str">
        <f>IF(A217 &lt;&gt; "", VLOOKUP(D217, Parametri!$A$4:$B$12, 2, FALSE), "")</f>
        <v/>
      </c>
      <c r="H217" s="1"/>
      <c r="I217" s="1"/>
    </row>
    <row r="218">
      <c r="A218" s="1"/>
      <c r="B218" s="1"/>
      <c r="C218" s="1"/>
      <c r="D218" s="1"/>
      <c r="E218" s="10" t="b">
        <v>0</v>
      </c>
      <c r="G218" s="9" t="str">
        <f>IF(A218 &lt;&gt; "", VLOOKUP(D218, Parametri!$A$4:$B$12, 2, FALSE), "")</f>
        <v/>
      </c>
      <c r="H218" s="1"/>
      <c r="I218" s="1"/>
    </row>
    <row r="219">
      <c r="A219" s="1"/>
      <c r="B219" s="1"/>
      <c r="C219" s="1"/>
      <c r="D219" s="1"/>
      <c r="E219" s="10" t="b">
        <v>0</v>
      </c>
      <c r="G219" s="9" t="str">
        <f>IF(A219 &lt;&gt; "", VLOOKUP(D219, Parametri!$A$4:$B$12, 2, FALSE), "")</f>
        <v/>
      </c>
      <c r="H219" s="1"/>
      <c r="I219" s="1"/>
    </row>
    <row r="220">
      <c r="A220" s="1"/>
      <c r="B220" s="1"/>
      <c r="C220" s="1"/>
      <c r="D220" s="1"/>
      <c r="E220" s="10" t="b">
        <v>0</v>
      </c>
      <c r="G220" s="9" t="str">
        <f>IF(A220 &lt;&gt; "", VLOOKUP(D220, Parametri!$A$4:$B$12, 2, FALSE), "")</f>
        <v/>
      </c>
      <c r="H220" s="1"/>
      <c r="I220" s="1"/>
    </row>
    <row r="221">
      <c r="A221" s="1"/>
      <c r="B221" s="1"/>
      <c r="C221" s="1"/>
      <c r="D221" s="1"/>
      <c r="E221" s="10" t="b">
        <v>0</v>
      </c>
      <c r="G221" s="9" t="str">
        <f>IF(A221 &lt;&gt; "", VLOOKUP(D221, Parametri!$A$4:$B$12, 2, FALSE), "")</f>
        <v/>
      </c>
      <c r="H221" s="1"/>
      <c r="I221" s="1"/>
    </row>
    <row r="222">
      <c r="A222" s="1"/>
      <c r="B222" s="1"/>
      <c r="C222" s="1"/>
      <c r="D222" s="1"/>
      <c r="E222" s="10" t="b">
        <v>0</v>
      </c>
      <c r="G222" s="9" t="str">
        <f>IF(A222 &lt;&gt; "", VLOOKUP(D222, Parametri!$A$4:$B$12, 2, FALSE), "")</f>
        <v/>
      </c>
      <c r="H222" s="1"/>
      <c r="I222" s="1"/>
    </row>
    <row r="223">
      <c r="A223" s="1"/>
      <c r="B223" s="1"/>
      <c r="C223" s="1"/>
      <c r="D223" s="1"/>
      <c r="E223" s="10" t="b">
        <v>0</v>
      </c>
      <c r="G223" s="9" t="str">
        <f>IF(A223 &lt;&gt; "", VLOOKUP(D223, Parametri!$A$4:$B$12, 2, FALSE), "")</f>
        <v/>
      </c>
      <c r="H223" s="1"/>
      <c r="I223" s="1"/>
    </row>
    <row r="224">
      <c r="A224" s="1"/>
      <c r="B224" s="1"/>
      <c r="C224" s="1"/>
      <c r="D224" s="1"/>
      <c r="E224" s="10" t="b">
        <v>0</v>
      </c>
      <c r="G224" s="9" t="str">
        <f>IF(A224 &lt;&gt; "", VLOOKUP(D224, Parametri!$A$4:$B$12, 2, FALSE), "")</f>
        <v/>
      </c>
      <c r="H224" s="1"/>
      <c r="I224" s="1"/>
    </row>
    <row r="225">
      <c r="A225" s="1"/>
      <c r="B225" s="1"/>
      <c r="C225" s="1"/>
      <c r="D225" s="1"/>
      <c r="E225" s="10" t="b">
        <v>0</v>
      </c>
      <c r="G225" s="9" t="str">
        <f>IF(A225 &lt;&gt; "", VLOOKUP(D225, Parametri!$A$4:$B$12, 2, FALSE), "")</f>
        <v/>
      </c>
      <c r="H225" s="1"/>
      <c r="I225" s="1"/>
    </row>
    <row r="226">
      <c r="A226" s="1"/>
      <c r="B226" s="1"/>
      <c r="C226" s="1"/>
      <c r="D226" s="1"/>
      <c r="E226" s="10" t="b">
        <v>0</v>
      </c>
      <c r="G226" s="9" t="str">
        <f>IF(A226 &lt;&gt; "", VLOOKUP(D226, Parametri!$A$4:$B$12, 2, FALSE), "")</f>
        <v/>
      </c>
      <c r="H226" s="1"/>
      <c r="I226" s="1"/>
    </row>
    <row r="227">
      <c r="A227" s="1"/>
      <c r="B227" s="1"/>
      <c r="C227" s="1"/>
      <c r="D227" s="1"/>
      <c r="E227" s="10" t="b">
        <v>0</v>
      </c>
      <c r="G227" s="9" t="str">
        <f>IF(A227 &lt;&gt; "", VLOOKUP(D227, Parametri!$A$4:$B$12, 2, FALSE), "")</f>
        <v/>
      </c>
      <c r="H227" s="1"/>
      <c r="I227" s="1"/>
    </row>
    <row r="228">
      <c r="A228" s="1"/>
      <c r="B228" s="1"/>
      <c r="C228" s="1"/>
      <c r="D228" s="1"/>
      <c r="E228" s="10" t="b">
        <v>0</v>
      </c>
      <c r="G228" s="9" t="str">
        <f>IF(A228 &lt;&gt; "", VLOOKUP(D228, Parametri!$A$4:$B$12, 2, FALSE), "")</f>
        <v/>
      </c>
      <c r="H228" s="1"/>
      <c r="I228" s="1"/>
    </row>
    <row r="229">
      <c r="A229" s="1"/>
      <c r="B229" s="1"/>
      <c r="C229" s="1"/>
      <c r="D229" s="1"/>
      <c r="E229" s="10" t="b">
        <v>0</v>
      </c>
      <c r="G229" s="9" t="str">
        <f>IF(A229 &lt;&gt; "", VLOOKUP(D229, Parametri!$A$4:$B$12, 2, FALSE), "")</f>
        <v/>
      </c>
      <c r="H229" s="1"/>
      <c r="I229" s="1"/>
    </row>
    <row r="230">
      <c r="A230" s="1"/>
      <c r="B230" s="1"/>
      <c r="C230" s="1"/>
      <c r="D230" s="1"/>
      <c r="E230" s="10" t="b">
        <v>0</v>
      </c>
      <c r="G230" s="9" t="str">
        <f>IF(A230 &lt;&gt; "", VLOOKUP(D230, Parametri!$A$4:$B$12, 2, FALSE), "")</f>
        <v/>
      </c>
      <c r="H230" s="1"/>
      <c r="I230" s="1"/>
    </row>
    <row r="231">
      <c r="A231" s="1"/>
      <c r="B231" s="1"/>
      <c r="C231" s="1"/>
      <c r="D231" s="1"/>
      <c r="E231" s="10" t="b">
        <v>0</v>
      </c>
      <c r="G231" s="9" t="str">
        <f>IF(A231 &lt;&gt; "", VLOOKUP(D231, Parametri!$A$4:$B$12, 2, FALSE), "")</f>
        <v/>
      </c>
      <c r="H231" s="1"/>
      <c r="I231" s="1"/>
    </row>
    <row r="232">
      <c r="E232" s="10" t="b">
        <v>0</v>
      </c>
      <c r="G232" s="9" t="str">
        <f>IF(A232 &lt;&gt; "", VLOOKUP(D232, Parametri!$A$4:$B$12, 2, FALSE), "")</f>
        <v/>
      </c>
    </row>
    <row r="233">
      <c r="E233" s="10" t="b">
        <v>0</v>
      </c>
      <c r="G233" s="9" t="str">
        <f>IF(A233 &lt;&gt; "", VLOOKUP(D233, Parametri!$A$4:$B$12, 2, FALSE), "")</f>
        <v/>
      </c>
    </row>
    <row r="234">
      <c r="E234" s="10" t="b">
        <v>0</v>
      </c>
      <c r="G234" s="9" t="str">
        <f>IF(A234 &lt;&gt; "", VLOOKUP(D234, Parametri!$A$4:$B$12, 2, FALSE), "")</f>
        <v/>
      </c>
    </row>
    <row r="235">
      <c r="E235" s="10" t="b">
        <v>0</v>
      </c>
      <c r="G235" s="9" t="str">
        <f>IF(A235 &lt;&gt; "", VLOOKUP(D235, Parametri!$A$4:$B$12, 2, FALSE), "")</f>
        <v/>
      </c>
    </row>
    <row r="236">
      <c r="E236" s="10" t="b">
        <v>0</v>
      </c>
      <c r="G236" s="9" t="str">
        <f>IF(A236 &lt;&gt; "", VLOOKUP(D236, Parametri!$A$4:$B$12, 2, FALSE), "")</f>
        <v/>
      </c>
    </row>
    <row r="237">
      <c r="E237" s="10" t="b">
        <v>0</v>
      </c>
      <c r="G237" s="9" t="str">
        <f>IF(A237 &lt;&gt; "", VLOOKUP(D237, Parametri!$A$4:$B$12, 2, FALSE), "")</f>
        <v/>
      </c>
    </row>
    <row r="238">
      <c r="E238" s="10" t="b">
        <v>0</v>
      </c>
      <c r="G238" s="9" t="str">
        <f>IF(A238 &lt;&gt; "", VLOOKUP(D238, Parametri!$A$4:$B$12, 2, FALSE), "")</f>
        <v/>
      </c>
    </row>
    <row r="239">
      <c r="E239" s="10" t="b">
        <v>0</v>
      </c>
      <c r="G239" s="9" t="str">
        <f>IF(A239 &lt;&gt; "", VLOOKUP(D239, Parametri!$A$4:$B$12, 2, FALSE), "")</f>
        <v/>
      </c>
    </row>
    <row r="240">
      <c r="E240" s="10" t="b">
        <v>0</v>
      </c>
      <c r="G240" s="9" t="str">
        <f>IF(A240 &lt;&gt; "", VLOOKUP(D240, Parametri!$A$4:$B$12, 2, FALSE), "")</f>
        <v/>
      </c>
    </row>
    <row r="241">
      <c r="E241" s="10" t="b">
        <v>0</v>
      </c>
      <c r="G241" s="9" t="str">
        <f>IF(A241 &lt;&gt; "", VLOOKUP(D241, Parametri!$A$4:$B$12, 2, FALSE), "")</f>
        <v/>
      </c>
    </row>
    <row r="242">
      <c r="E242" s="10" t="b">
        <v>0</v>
      </c>
      <c r="G242" s="9" t="str">
        <f>IF(A242 &lt;&gt; "", VLOOKUP(D242, Parametri!$A$4:$B$12, 2, FALSE), "")</f>
        <v/>
      </c>
    </row>
    <row r="243">
      <c r="E243" s="10" t="b">
        <v>0</v>
      </c>
      <c r="G243" s="9" t="str">
        <f>IF(A243 &lt;&gt; "", VLOOKUP(D243, Parametri!$A$4:$B$12, 2, FALSE), "")</f>
        <v/>
      </c>
    </row>
    <row r="244">
      <c r="E244" s="10" t="b">
        <v>0</v>
      </c>
      <c r="G244" s="9" t="str">
        <f>IF(A244 &lt;&gt; "", VLOOKUP(D244, Parametri!$A$4:$B$12, 2, FALSE), "")</f>
        <v/>
      </c>
    </row>
    <row r="245">
      <c r="E245" s="15" t="b">
        <v>0</v>
      </c>
      <c r="G245" s="9" t="str">
        <f>IF(A245 &lt;&gt; "", VLOOKUP(D245, Parametri!$A$4:$B$12, 2, FALSE), "")</f>
        <v/>
      </c>
    </row>
    <row r="246">
      <c r="E246" s="15" t="b">
        <v>0</v>
      </c>
      <c r="G246" s="9" t="str">
        <f>IF(A246 &lt;&gt; "", VLOOKUP(D246, Parametri!$A$4:$B$12, 2, FALSE), "")</f>
        <v/>
      </c>
    </row>
    <row r="247">
      <c r="E247" s="15" t="b">
        <v>0</v>
      </c>
      <c r="G247" s="9" t="str">
        <f>IF(A247 &lt;&gt; "", VLOOKUP(D247, Parametri!$A$4:$B$12, 2, FALSE), "")</f>
        <v/>
      </c>
    </row>
    <row r="248">
      <c r="E248" s="15" t="b">
        <v>0</v>
      </c>
      <c r="G248" s="9" t="str">
        <f>IF(A248 &lt;&gt; "", VLOOKUP(D248, Parametri!$A$4:$B$12, 2, FALSE), "")</f>
        <v/>
      </c>
    </row>
    <row r="249">
      <c r="E249" s="15" t="b">
        <v>0</v>
      </c>
      <c r="G249" s="9" t="str">
        <f>IF(A249 &lt;&gt; "", VLOOKUP(D249, Parametri!$A$4:$B$12, 2, FALSE), "")</f>
        <v/>
      </c>
    </row>
    <row r="250">
      <c r="E250" s="15" t="b">
        <v>0</v>
      </c>
      <c r="G250" s="9" t="str">
        <f>IF(A250 &lt;&gt; "", VLOOKUP(D250, Parametri!$A$4:$B$12, 2, FALSE), "")</f>
        <v/>
      </c>
    </row>
    <row r="251">
      <c r="E251" s="15" t="b">
        <v>0</v>
      </c>
      <c r="G251" s="9" t="str">
        <f>IF(A251 &lt;&gt; "", VLOOKUP(D251, Parametri!$A$4:$B$12, 2, FALSE), "")</f>
        <v/>
      </c>
    </row>
    <row r="252">
      <c r="E252" s="15" t="b">
        <v>0</v>
      </c>
      <c r="G252" s="9" t="str">
        <f>IF(A252 &lt;&gt; "", VLOOKUP(D252, Parametri!$A$4:$B$12, 2, FALSE), "")</f>
        <v/>
      </c>
    </row>
    <row r="253">
      <c r="E253" s="15" t="b">
        <v>0</v>
      </c>
      <c r="G253" s="9" t="str">
        <f>IF(A253 &lt;&gt; "", VLOOKUP(D253, Parametri!$A$4:$B$12, 2, FALSE), "")</f>
        <v/>
      </c>
    </row>
    <row r="254">
      <c r="E254" s="15" t="b">
        <v>0</v>
      </c>
      <c r="G254" s="9" t="str">
        <f>IF(A254 &lt;&gt; "", VLOOKUP(D254, Parametri!$A$4:$B$12, 2, FALSE), "")</f>
        <v/>
      </c>
    </row>
    <row r="255">
      <c r="E255" s="15" t="b">
        <v>0</v>
      </c>
      <c r="G255" s="9" t="str">
        <f>IF(A255 &lt;&gt; "", VLOOKUP(D255, Parametri!$A$4:$B$12, 2, FALSE), "")</f>
        <v/>
      </c>
    </row>
    <row r="256">
      <c r="E256" s="15" t="b">
        <v>0</v>
      </c>
      <c r="G256" s="9" t="str">
        <f>IF(A256 &lt;&gt; "", VLOOKUP(D256, Parametri!$A$4:$B$12, 2, FALSE), "")</f>
        <v/>
      </c>
    </row>
    <row r="257">
      <c r="E257" s="15" t="b">
        <v>0</v>
      </c>
      <c r="G257" s="9" t="str">
        <f>IF(A257 &lt;&gt; "", VLOOKUP(D257, Parametri!$A$4:$B$12, 2, FALSE), "")</f>
        <v/>
      </c>
    </row>
    <row r="258">
      <c r="E258" s="15" t="b">
        <v>0</v>
      </c>
      <c r="G258" s="9" t="str">
        <f>IF(A258 &lt;&gt; "", VLOOKUP(D258, Parametri!$A$4:$B$12, 2, FALSE), "")</f>
        <v/>
      </c>
    </row>
    <row r="259">
      <c r="E259" s="15" t="b">
        <v>0</v>
      </c>
      <c r="G259" s="9" t="str">
        <f>IF(A259 &lt;&gt; "", VLOOKUP(D259, Parametri!$A$4:$B$12, 2, FALSE), "")</f>
        <v/>
      </c>
    </row>
    <row r="260">
      <c r="E260" s="15" t="b">
        <v>0</v>
      </c>
      <c r="G260" s="9" t="str">
        <f>IF(A260 &lt;&gt; "", VLOOKUP(D260, Parametri!$A$4:$B$12, 2, FALSE), "")</f>
        <v/>
      </c>
    </row>
    <row r="261">
      <c r="E261" s="15" t="b">
        <v>0</v>
      </c>
      <c r="G261" s="9" t="str">
        <f>IF(A261 &lt;&gt; "", VLOOKUP(D261, Parametri!$A$4:$B$12, 2, FALSE), "")</f>
        <v/>
      </c>
    </row>
    <row r="262">
      <c r="E262" s="15" t="b">
        <v>0</v>
      </c>
      <c r="G262" s="9" t="str">
        <f>IF(A262 &lt;&gt; "", VLOOKUP(D262, Parametri!$A$4:$B$12, 2, FALSE), "")</f>
        <v/>
      </c>
    </row>
    <row r="263">
      <c r="E263" s="15" t="b">
        <v>0</v>
      </c>
      <c r="G263" s="9" t="str">
        <f>IF(A263 &lt;&gt; "", VLOOKUP(D263, Parametri!$A$4:$B$12, 2, FALSE), "")</f>
        <v/>
      </c>
    </row>
    <row r="264">
      <c r="E264" s="15" t="b">
        <v>0</v>
      </c>
      <c r="G264" s="9" t="str">
        <f>IF(A264 &lt;&gt; "", VLOOKUP(D264, Parametri!$A$4:$B$12, 2, FALSE), "")</f>
        <v/>
      </c>
    </row>
    <row r="265">
      <c r="E265" s="15" t="b">
        <v>0</v>
      </c>
      <c r="G265" s="9" t="str">
        <f>IF(A265 &lt;&gt; "", VLOOKUP(D265, Parametri!$A$4:$B$12, 2, FALSE), "")</f>
        <v/>
      </c>
    </row>
    <row r="266">
      <c r="E266" s="15" t="b">
        <v>0</v>
      </c>
      <c r="G266" s="9" t="str">
        <f>IF(A266 &lt;&gt; "", VLOOKUP(D266, Parametri!$A$4:$B$12, 2, FALSE), "")</f>
        <v/>
      </c>
    </row>
    <row r="267">
      <c r="E267" s="15" t="b">
        <v>0</v>
      </c>
      <c r="G267" s="9" t="str">
        <f>IF(A267 &lt;&gt; "", VLOOKUP(D267, Parametri!$A$4:$B$12, 2, FALSE), "")</f>
        <v/>
      </c>
    </row>
    <row r="268">
      <c r="E268" s="15" t="b">
        <v>0</v>
      </c>
      <c r="G268" s="9" t="str">
        <f>IF(A268 &lt;&gt; "", VLOOKUP(D268, Parametri!$A$4:$B$12, 2, FALSE), "")</f>
        <v/>
      </c>
    </row>
    <row r="269">
      <c r="E269" s="15" t="b">
        <v>0</v>
      </c>
      <c r="G269" s="9" t="str">
        <f>IF(A269 &lt;&gt; "", VLOOKUP(D269, Parametri!$A$4:$B$12, 2, FALSE), "")</f>
        <v/>
      </c>
    </row>
    <row r="270">
      <c r="E270" s="15" t="b">
        <v>0</v>
      </c>
      <c r="G270" s="9" t="str">
        <f>IF(A270 &lt;&gt; "", VLOOKUP(D270, Parametri!$A$4:$B$12, 2, FALSE), "")</f>
        <v/>
      </c>
    </row>
    <row r="271">
      <c r="E271" s="15" t="b">
        <v>0</v>
      </c>
      <c r="G271" s="9" t="str">
        <f>IF(A271 &lt;&gt; "", VLOOKUP(D271, Parametri!$A$4:$B$12, 2, FALSE), "")</f>
        <v/>
      </c>
    </row>
    <row r="272">
      <c r="E272" s="15" t="b">
        <v>0</v>
      </c>
      <c r="G272" s="9" t="str">
        <f>IF(A272 &lt;&gt; "", VLOOKUP(D272, Parametri!$A$4:$B$12, 2, FALSE), "")</f>
        <v/>
      </c>
    </row>
    <row r="273">
      <c r="E273" s="15" t="b">
        <v>0</v>
      </c>
      <c r="G273" s="9" t="str">
        <f>IF(A273 &lt;&gt; "", VLOOKUP(D273, Parametri!$A$4:$B$12, 2, FALSE), "")</f>
        <v/>
      </c>
    </row>
    <row r="274">
      <c r="E274" s="15" t="b">
        <v>0</v>
      </c>
      <c r="G274" s="9" t="str">
        <f>IF(A274 &lt;&gt; "", VLOOKUP(D274, Parametri!$A$4:$B$12, 2, FALSE), "")</f>
        <v/>
      </c>
    </row>
    <row r="275">
      <c r="E275" s="15" t="b">
        <v>0</v>
      </c>
      <c r="G275" s="9" t="str">
        <f>IF(A275 &lt;&gt; "", VLOOKUP(D275, Parametri!$A$4:$B$12, 2, FALSE), "")</f>
        <v/>
      </c>
    </row>
    <row r="276">
      <c r="E276" s="15" t="b">
        <v>0</v>
      </c>
      <c r="G276" s="9" t="str">
        <f>IF(A276 &lt;&gt; "", VLOOKUP(D276, Parametri!$A$4:$B$12, 2, FALSE), "")</f>
        <v/>
      </c>
    </row>
    <row r="277">
      <c r="E277" s="15" t="b">
        <v>0</v>
      </c>
      <c r="G277" s="9" t="str">
        <f>IF(A277 &lt;&gt; "", VLOOKUP(D277, Parametri!$A$4:$B$12, 2, FALSE), "")</f>
        <v/>
      </c>
    </row>
    <row r="278">
      <c r="E278" s="15" t="b">
        <v>0</v>
      </c>
      <c r="G278" s="9" t="str">
        <f>IF(A278 &lt;&gt; "", VLOOKUP(D278, Parametri!$A$4:$B$12, 2, FALSE), "")</f>
        <v/>
      </c>
    </row>
    <row r="279">
      <c r="E279" s="15" t="b">
        <v>0</v>
      </c>
      <c r="G279" s="9" t="str">
        <f>IF(A279 &lt;&gt; "", VLOOKUP(D279, Parametri!$A$4:$B$12, 2, FALSE), "")</f>
        <v/>
      </c>
    </row>
    <row r="280">
      <c r="E280" s="15" t="b">
        <v>0</v>
      </c>
      <c r="G280" s="9" t="str">
        <f>IF(A280 &lt;&gt; "", VLOOKUP(D280, Parametri!$A$4:$B$12, 2, FALSE), "")</f>
        <v/>
      </c>
    </row>
    <row r="281">
      <c r="E281" s="15" t="b">
        <v>0</v>
      </c>
      <c r="G281" s="9" t="str">
        <f>IF(A281 &lt;&gt; "", VLOOKUP(D281, Parametri!$A$4:$B$12, 2, FALSE), "")</f>
        <v/>
      </c>
    </row>
    <row r="282">
      <c r="E282" s="15" t="b">
        <v>0</v>
      </c>
      <c r="G282" s="9" t="str">
        <f>IF(A282 &lt;&gt; "", VLOOKUP(D282, Parametri!$A$4:$B$12, 2, FALSE), "")</f>
        <v/>
      </c>
    </row>
    <row r="283">
      <c r="E283" s="15" t="b">
        <v>0</v>
      </c>
      <c r="G283" s="9" t="str">
        <f>IF(A283 &lt;&gt; "", VLOOKUP(D283, Parametri!$A$4:$B$12, 2, FALSE), "")</f>
        <v/>
      </c>
    </row>
    <row r="284">
      <c r="E284" s="15" t="b">
        <v>0</v>
      </c>
      <c r="G284" s="9" t="str">
        <f>IF(A284 &lt;&gt; "", VLOOKUP(D284, Parametri!$A$4:$B$12, 2, FALSE), "")</f>
        <v/>
      </c>
    </row>
    <row r="285">
      <c r="E285" s="15" t="b">
        <v>0</v>
      </c>
      <c r="G285" s="9" t="str">
        <f>IF(A285 &lt;&gt; "", VLOOKUP(D285, Parametri!$A$4:$B$12, 2, FALSE), "")</f>
        <v/>
      </c>
    </row>
    <row r="286">
      <c r="E286" s="15" t="b">
        <v>0</v>
      </c>
      <c r="G286" s="9" t="str">
        <f>IF(A286 &lt;&gt; "", VLOOKUP(D286, Parametri!$A$4:$B$12, 2, FALSE), "")</f>
        <v/>
      </c>
    </row>
    <row r="287">
      <c r="E287" s="15" t="b">
        <v>0</v>
      </c>
      <c r="G287" s="9" t="str">
        <f>IF(A287 &lt;&gt; "", VLOOKUP(D287, Parametri!$A$4:$B$12, 2, FALSE), "")</f>
        <v/>
      </c>
    </row>
    <row r="288">
      <c r="E288" s="15" t="b">
        <v>0</v>
      </c>
      <c r="G288" s="9" t="str">
        <f>IF(A288 &lt;&gt; "", VLOOKUP(D288, Parametri!$A$4:$B$12, 2, FALSE), "")</f>
        <v/>
      </c>
    </row>
    <row r="289">
      <c r="E289" s="15" t="b">
        <v>0</v>
      </c>
      <c r="G289" s="9" t="str">
        <f>IF(A289 &lt;&gt; "", VLOOKUP(D289, Parametri!$A$4:$B$12, 2, FALSE), "")</f>
        <v/>
      </c>
    </row>
    <row r="290">
      <c r="E290" s="15" t="b">
        <v>0</v>
      </c>
      <c r="G290" s="9" t="str">
        <f>IF(A290 &lt;&gt; "", VLOOKUP(D290, Parametri!$A$4:$B$12, 2, FALSE), "")</f>
        <v/>
      </c>
    </row>
    <row r="291">
      <c r="E291" s="15" t="b">
        <v>0</v>
      </c>
      <c r="G291" s="9" t="str">
        <f>IF(A291 &lt;&gt; "", VLOOKUP(D291, Parametri!$A$4:$B$12, 2, FALSE), "")</f>
        <v/>
      </c>
    </row>
    <row r="292">
      <c r="E292" s="15" t="b">
        <v>0</v>
      </c>
      <c r="G292" s="9" t="str">
        <f>IF(A292 &lt;&gt; "", VLOOKUP(D292, Parametri!$A$4:$B$12, 2, FALSE), "")</f>
        <v/>
      </c>
    </row>
    <row r="293">
      <c r="E293" s="15" t="b">
        <v>0</v>
      </c>
      <c r="G293" s="9" t="str">
        <f>IF(A293 &lt;&gt; "", VLOOKUP(D293, Parametri!$A$4:$B$12, 2, FALSE), "")</f>
        <v/>
      </c>
    </row>
    <row r="294">
      <c r="E294" s="15" t="b">
        <v>0</v>
      </c>
      <c r="G294" s="9" t="str">
        <f>IF(A294 &lt;&gt; "", VLOOKUP(D294, Parametri!$A$4:$B$12, 2, FALSE), "")</f>
        <v/>
      </c>
    </row>
    <row r="295">
      <c r="E295" s="15" t="b">
        <v>0</v>
      </c>
      <c r="G295" s="9" t="str">
        <f>IF(A295 &lt;&gt; "", VLOOKUP(D295, Parametri!$A$4:$B$12, 2, FALSE), "")</f>
        <v/>
      </c>
    </row>
    <row r="296">
      <c r="E296" s="15" t="b">
        <v>0</v>
      </c>
      <c r="G296" s="9" t="str">
        <f>IF(A296 &lt;&gt; "", VLOOKUP(D296, Parametri!$A$4:$B$12, 2, FALSE), "")</f>
        <v/>
      </c>
    </row>
    <row r="297">
      <c r="E297" s="15" t="b">
        <v>0</v>
      </c>
      <c r="G297" s="9" t="str">
        <f>IF(A297 &lt;&gt; "", VLOOKUP(D297, Parametri!$A$4:$B$12, 2, FALSE), "")</f>
        <v/>
      </c>
    </row>
    <row r="298">
      <c r="E298" s="15" t="b">
        <v>0</v>
      </c>
      <c r="G298" s="9" t="str">
        <f>IF(A298 &lt;&gt; "", VLOOKUP(D298, Parametri!$A$4:$B$12, 2, FALSE), "")</f>
        <v/>
      </c>
    </row>
    <row r="299">
      <c r="E299" s="15" t="b">
        <v>0</v>
      </c>
      <c r="G299" s="9" t="str">
        <f>IF(A299 &lt;&gt; "", VLOOKUP(D299, Parametri!$A$4:$B$12, 2, FALSE), "")</f>
        <v/>
      </c>
    </row>
    <row r="300">
      <c r="E300" s="15" t="b">
        <v>0</v>
      </c>
      <c r="G300" s="9" t="str">
        <f>IF(A300 &lt;&gt; "", VLOOKUP(D300, Parametri!$A$4:$B$12, 2, FALSE), "")</f>
        <v/>
      </c>
    </row>
    <row r="301">
      <c r="E301" s="15" t="b">
        <v>0</v>
      </c>
      <c r="G301" s="9" t="str">
        <f>IF(A301 &lt;&gt; "", VLOOKUP(D301, Parametri!$A$4:$B$12, 2, FALSE), "")</f>
        <v/>
      </c>
    </row>
    <row r="302">
      <c r="E302" s="15" t="b">
        <v>0</v>
      </c>
      <c r="G302" s="9" t="str">
        <f>IF(A302 &lt;&gt; "", VLOOKUP(D302, Parametri!$A$4:$B$12, 2, FALSE), "")</f>
        <v/>
      </c>
    </row>
    <row r="303">
      <c r="E303" s="15" t="b">
        <v>0</v>
      </c>
      <c r="G303" s="9" t="str">
        <f>IF(A303 &lt;&gt; "", VLOOKUP(D303, Parametri!$A$4:$B$12, 2, FALSE), "")</f>
        <v/>
      </c>
    </row>
    <row r="304">
      <c r="E304" s="15" t="b">
        <v>0</v>
      </c>
      <c r="G304" s="9" t="str">
        <f>IF(A304 &lt;&gt; "", VLOOKUP(D304, Parametri!$A$4:$B$12, 2, FALSE), "")</f>
        <v/>
      </c>
    </row>
    <row r="305">
      <c r="E305" s="15" t="b">
        <v>0</v>
      </c>
      <c r="G305" s="9" t="str">
        <f>IF(A305 &lt;&gt; "", VLOOKUP(D305, Parametri!$A$4:$B$12, 2, FALSE), "")</f>
        <v/>
      </c>
    </row>
    <row r="306">
      <c r="E306" s="15" t="b">
        <v>0</v>
      </c>
      <c r="G306" s="9" t="str">
        <f>IF(A306 &lt;&gt; "", VLOOKUP(D306, Parametri!$A$4:$B$12, 2, FALSE), "")</f>
        <v/>
      </c>
    </row>
    <row r="307">
      <c r="E307" s="15" t="b">
        <v>0</v>
      </c>
      <c r="G307" s="9" t="str">
        <f>IF(A307 &lt;&gt; "", VLOOKUP(D307, Parametri!$A$4:$B$12, 2, FALSE), "")</f>
        <v/>
      </c>
    </row>
    <row r="308">
      <c r="E308" s="15" t="b">
        <v>0</v>
      </c>
      <c r="G308" s="9" t="str">
        <f>IF(A308 &lt;&gt; "", VLOOKUP(D308, Parametri!$A$4:$B$12, 2, FALSE), "")</f>
        <v/>
      </c>
    </row>
    <row r="309">
      <c r="E309" s="15" t="b">
        <v>0</v>
      </c>
      <c r="G309" s="9" t="str">
        <f>IF(A309 &lt;&gt; "", VLOOKUP(D309, Parametri!$A$4:$B$12, 2, FALSE), "")</f>
        <v/>
      </c>
    </row>
    <row r="310">
      <c r="E310" s="15" t="b">
        <v>0</v>
      </c>
      <c r="G310" s="9" t="str">
        <f>IF(A310 &lt;&gt; "", VLOOKUP(D310, Parametri!$A$4:$B$12, 2, FALSE), "")</f>
        <v/>
      </c>
    </row>
    <row r="311">
      <c r="E311" s="15" t="b">
        <v>0</v>
      </c>
      <c r="G311" s="9" t="str">
        <f>IF(A311 &lt;&gt; "", VLOOKUP(D311, Parametri!$A$4:$B$12, 2, FALSE), "")</f>
        <v/>
      </c>
    </row>
    <row r="312">
      <c r="E312" s="15" t="b">
        <v>0</v>
      </c>
      <c r="G312" s="9" t="str">
        <f>IF(A312 &lt;&gt; "", VLOOKUP(D312, Parametri!$A$4:$B$12, 2, FALSE), "")</f>
        <v/>
      </c>
    </row>
    <row r="313">
      <c r="E313" s="15" t="b">
        <v>0</v>
      </c>
      <c r="G313" s="9" t="str">
        <f>IF(A313 &lt;&gt; "", VLOOKUP(D313, Parametri!$A$4:$B$12, 2, FALSE), "")</f>
        <v/>
      </c>
    </row>
    <row r="314">
      <c r="E314" s="15" t="b">
        <v>0</v>
      </c>
      <c r="G314" s="9" t="str">
        <f>IF(A314 &lt;&gt; "", VLOOKUP(D314, Parametri!$A$4:$B$12, 2, FALSE), "")</f>
        <v/>
      </c>
    </row>
    <row r="315">
      <c r="E315" s="15" t="b">
        <v>0</v>
      </c>
      <c r="G315" s="9" t="str">
        <f>IF(A315 &lt;&gt; "", VLOOKUP(D315, Parametri!$A$4:$B$12, 2, FALSE), "")</f>
        <v/>
      </c>
    </row>
    <row r="316">
      <c r="E316" s="15" t="b">
        <v>0</v>
      </c>
      <c r="G316" s="9" t="str">
        <f>IF(A316 &lt;&gt; "", VLOOKUP(D316, Parametri!$A$4:$B$12, 2, FALSE), "")</f>
        <v/>
      </c>
    </row>
    <row r="317">
      <c r="E317" s="15" t="b">
        <v>0</v>
      </c>
      <c r="G317" s="9" t="str">
        <f>IF(A317 &lt;&gt; "", VLOOKUP(D317, Parametri!$A$4:$B$12, 2, FALSE), "")</f>
        <v/>
      </c>
    </row>
    <row r="318">
      <c r="E318" s="15" t="b">
        <v>0</v>
      </c>
      <c r="G318" s="9" t="str">
        <f>IF(A318 &lt;&gt; "", VLOOKUP(D318, Parametri!$A$4:$B$12, 2, FALSE), "")</f>
        <v/>
      </c>
    </row>
    <row r="319">
      <c r="E319" s="15" t="b">
        <v>0</v>
      </c>
      <c r="G319" s="9" t="str">
        <f>IF(A319 &lt;&gt; "", VLOOKUP(D319, Parametri!$A$4:$B$12, 2, FALSE), "")</f>
        <v/>
      </c>
    </row>
    <row r="320">
      <c r="E320" s="15" t="b">
        <v>0</v>
      </c>
      <c r="G320" s="9" t="str">
        <f>IF(A320 &lt;&gt; "", VLOOKUP(D320, Parametri!$A$4:$B$12, 2, FALSE), "")</f>
        <v/>
      </c>
    </row>
    <row r="321">
      <c r="E321" s="15" t="b">
        <v>0</v>
      </c>
      <c r="G321" s="9" t="str">
        <f>IF(A321 &lt;&gt; "", VLOOKUP(D321, Parametri!$A$4:$B$12, 2, FALSE), "")</f>
        <v/>
      </c>
    </row>
    <row r="322">
      <c r="E322" s="15" t="b">
        <v>0</v>
      </c>
      <c r="G322" s="9" t="str">
        <f>IF(A322 &lt;&gt; "", VLOOKUP(D322, Parametri!$A$4:$B$12, 2, FALSE), "")</f>
        <v/>
      </c>
    </row>
    <row r="323">
      <c r="E323" s="15" t="b">
        <v>0</v>
      </c>
      <c r="G323" s="9" t="str">
        <f>IF(A323 &lt;&gt; "", VLOOKUP(D323, Parametri!$A$4:$B$12, 2, FALSE), "")</f>
        <v/>
      </c>
    </row>
    <row r="324">
      <c r="E324" s="15" t="b">
        <v>0</v>
      </c>
      <c r="G324" s="9" t="str">
        <f>IF(A324 &lt;&gt; "", VLOOKUP(D324, Parametri!$A$4:$B$12, 2, FALSE), "")</f>
        <v/>
      </c>
    </row>
    <row r="325">
      <c r="E325" s="15" t="b">
        <v>0</v>
      </c>
      <c r="G325" s="9" t="str">
        <f>IF(A325 &lt;&gt; "", VLOOKUP(D325, Parametri!$A$4:$B$12, 2, FALSE), "")</f>
        <v/>
      </c>
    </row>
    <row r="326">
      <c r="E326" s="15" t="b">
        <v>0</v>
      </c>
      <c r="G326" s="9" t="str">
        <f>IF(A326 &lt;&gt; "", VLOOKUP(D326, Parametri!$A$4:$B$12, 2, FALSE), "")</f>
        <v/>
      </c>
    </row>
    <row r="327">
      <c r="E327" s="15" t="b">
        <v>0</v>
      </c>
      <c r="G327" s="9" t="str">
        <f>IF(A327 &lt;&gt; "", VLOOKUP(D327, Parametri!$A$4:$B$12, 2, FALSE), "")</f>
        <v/>
      </c>
    </row>
    <row r="328">
      <c r="E328" s="15" t="b">
        <v>0</v>
      </c>
      <c r="G328" s="9" t="str">
        <f>IF(A328 &lt;&gt; "", VLOOKUP(D328, Parametri!$A$4:$B$12, 2, FALSE), "")</f>
        <v/>
      </c>
    </row>
    <row r="329">
      <c r="E329" s="15" t="b">
        <v>0</v>
      </c>
      <c r="G329" s="9" t="str">
        <f>IF(A329 &lt;&gt; "", VLOOKUP(D329, Parametri!$A$4:$B$12, 2, FALSE), "")</f>
        <v/>
      </c>
    </row>
    <row r="330">
      <c r="E330" s="15" t="b">
        <v>0</v>
      </c>
      <c r="G330" s="9" t="str">
        <f>IF(A330 &lt;&gt; "", VLOOKUP(D330, Parametri!$A$4:$B$12, 2, FALSE), "")</f>
        <v/>
      </c>
    </row>
    <row r="331">
      <c r="E331" s="15" t="b">
        <v>0</v>
      </c>
      <c r="G331" s="9" t="str">
        <f>IF(A331 &lt;&gt; "", VLOOKUP(D331, Parametri!$A$4:$B$12, 2, FALSE), "")</f>
        <v/>
      </c>
    </row>
    <row r="332">
      <c r="E332" s="15" t="b">
        <v>0</v>
      </c>
      <c r="G332" s="9" t="str">
        <f>IF(A332 &lt;&gt; "", VLOOKUP(D332, Parametri!$A$4:$B$12, 2, FALSE), "")</f>
        <v/>
      </c>
    </row>
    <row r="333">
      <c r="E333" s="15" t="b">
        <v>0</v>
      </c>
      <c r="G333" s="9" t="str">
        <f>IF(A333 &lt;&gt; "", VLOOKUP(D333, Parametri!$A$4:$B$12, 2, FALSE), "")</f>
        <v/>
      </c>
    </row>
    <row r="334">
      <c r="E334" s="15" t="b">
        <v>0</v>
      </c>
      <c r="G334" s="9" t="str">
        <f>IF(A334 &lt;&gt; "", VLOOKUP(D334, Parametri!$A$4:$B$12, 2, FALSE), "")</f>
        <v/>
      </c>
    </row>
    <row r="335">
      <c r="E335" s="15" t="b">
        <v>0</v>
      </c>
      <c r="G335" s="9" t="str">
        <f>IF(A335 &lt;&gt; "", VLOOKUP(D335, Parametri!$A$4:$B$12, 2, FALSE), "")</f>
        <v/>
      </c>
    </row>
    <row r="336">
      <c r="E336" s="15" t="b">
        <v>0</v>
      </c>
      <c r="G336" s="9" t="str">
        <f>IF(A336 &lt;&gt; "", VLOOKUP(D336, Parametri!$A$4:$B$12, 2, FALSE), "")</f>
        <v/>
      </c>
    </row>
    <row r="337">
      <c r="E337" s="15" t="b">
        <v>0</v>
      </c>
      <c r="G337" s="9" t="str">
        <f>IF(A337 &lt;&gt; "", VLOOKUP(D337, Parametri!$A$4:$B$12, 2, FALSE), "")</f>
        <v/>
      </c>
    </row>
    <row r="338">
      <c r="E338" s="15" t="b">
        <v>0</v>
      </c>
      <c r="G338" s="9" t="str">
        <f>IF(A338 &lt;&gt; "", VLOOKUP(D338, Parametri!$A$4:$B$12, 2, FALSE), "")</f>
        <v/>
      </c>
    </row>
    <row r="339">
      <c r="E339" s="15" t="b">
        <v>0</v>
      </c>
      <c r="G339" s="9" t="str">
        <f>IF(A339 &lt;&gt; "", VLOOKUP(D339, Parametri!$A$4:$B$12, 2, FALSE), "")</f>
        <v/>
      </c>
    </row>
    <row r="340">
      <c r="E340" s="15" t="b">
        <v>0</v>
      </c>
      <c r="G340" s="9" t="str">
        <f>IF(A340 &lt;&gt; "", VLOOKUP(D340, Parametri!$A$4:$B$12, 2, FALSE), "")</f>
        <v/>
      </c>
    </row>
    <row r="341">
      <c r="E341" s="15" t="b">
        <v>0</v>
      </c>
      <c r="G341" s="9" t="str">
        <f>IF(A341 &lt;&gt; "", VLOOKUP(D341, Parametri!$A$4:$B$12, 2, FALSE), "")</f>
        <v/>
      </c>
    </row>
    <row r="342">
      <c r="E342" s="15" t="b">
        <v>0</v>
      </c>
      <c r="G342" s="9" t="str">
        <f>IF(A342 &lt;&gt; "", VLOOKUP(D342, Parametri!$A$4:$B$12, 2, FALSE), "")</f>
        <v/>
      </c>
    </row>
    <row r="343">
      <c r="E343" s="15" t="b">
        <v>0</v>
      </c>
      <c r="G343" s="9" t="str">
        <f>IF(A343 &lt;&gt; "", VLOOKUP(D343, Parametri!$A$4:$B$12, 2, FALSE), "")</f>
        <v/>
      </c>
    </row>
    <row r="344">
      <c r="E344" s="15" t="b">
        <v>0</v>
      </c>
      <c r="G344" s="9" t="str">
        <f>IF(A344 &lt;&gt; "", VLOOKUP(D344, Parametri!$A$4:$B$12, 2, FALSE), "")</f>
        <v/>
      </c>
    </row>
    <row r="345">
      <c r="E345" s="15" t="b">
        <v>0</v>
      </c>
      <c r="G345" s="9" t="str">
        <f>IF(A345 &lt;&gt; "", VLOOKUP(D345, Parametri!$A$4:$B$12, 2, FALSE), "")</f>
        <v/>
      </c>
    </row>
    <row r="346">
      <c r="E346" s="15" t="b">
        <v>0</v>
      </c>
      <c r="G346" s="9" t="str">
        <f>IF(A346 &lt;&gt; "", VLOOKUP(D346, Parametri!$A$4:$B$12, 2, FALSE), "")</f>
        <v/>
      </c>
    </row>
    <row r="347">
      <c r="E347" s="15" t="b">
        <v>0</v>
      </c>
      <c r="G347" s="9" t="str">
        <f>IF(A347 &lt;&gt; "", VLOOKUP(D347, Parametri!$A$4:$B$12, 2, FALSE), "")</f>
        <v/>
      </c>
    </row>
    <row r="348">
      <c r="E348" s="15" t="b">
        <v>0</v>
      </c>
      <c r="G348" s="9" t="str">
        <f>IF(A348 &lt;&gt; "", VLOOKUP(D348, Parametri!$A$4:$B$12, 2, FALSE), "")</f>
        <v/>
      </c>
    </row>
    <row r="349">
      <c r="E349" s="15" t="b">
        <v>0</v>
      </c>
      <c r="G349" s="9" t="str">
        <f>IF(A349 &lt;&gt; "", VLOOKUP(D349, Parametri!$A$4:$B$12, 2, FALSE), "")</f>
        <v/>
      </c>
    </row>
    <row r="350">
      <c r="E350" s="15" t="b">
        <v>0</v>
      </c>
      <c r="G350" s="9" t="str">
        <f>IF(A350 &lt;&gt; "", VLOOKUP(D350, Parametri!$A$4:$B$12, 2, FALSE), "")</f>
        <v/>
      </c>
    </row>
    <row r="351">
      <c r="E351" s="15" t="b">
        <v>0</v>
      </c>
      <c r="G351" s="9" t="str">
        <f>IF(A351 &lt;&gt; "", VLOOKUP(D351, Parametri!$A$4:$B$12, 2, FALSE), "")</f>
        <v/>
      </c>
    </row>
    <row r="352">
      <c r="E352" s="15" t="b">
        <v>0</v>
      </c>
      <c r="G352" s="9" t="str">
        <f>IF(A352 &lt;&gt; "", VLOOKUP(D352, Parametri!$A$4:$B$12, 2, FALSE), "")</f>
        <v/>
      </c>
    </row>
    <row r="353">
      <c r="E353" s="15" t="b">
        <v>0</v>
      </c>
      <c r="G353" s="9" t="str">
        <f>IF(A353 &lt;&gt; "", VLOOKUP(D353, Parametri!$A$4:$B$12, 2, FALSE), "")</f>
        <v/>
      </c>
    </row>
    <row r="354">
      <c r="E354" s="15" t="b">
        <v>0</v>
      </c>
      <c r="G354" s="9" t="str">
        <f>IF(A354 &lt;&gt; "", VLOOKUP(D354, Parametri!$A$4:$B$12, 2, FALSE), "")</f>
        <v/>
      </c>
    </row>
    <row r="355">
      <c r="E355" s="15" t="b">
        <v>0</v>
      </c>
      <c r="G355" s="9" t="str">
        <f>IF(A355 &lt;&gt; "", VLOOKUP(D355, Parametri!$A$4:$B$12, 2, FALSE), "")</f>
        <v/>
      </c>
    </row>
    <row r="356">
      <c r="E356" s="15" t="b">
        <v>0</v>
      </c>
      <c r="G356" s="9" t="str">
        <f>IF(A356 &lt;&gt; "", VLOOKUP(D356, Parametri!$A$4:$B$12, 2, FALSE), "")</f>
        <v/>
      </c>
    </row>
    <row r="357">
      <c r="E357" s="15" t="b">
        <v>0</v>
      </c>
      <c r="G357" s="9" t="str">
        <f>IF(A357 &lt;&gt; "", VLOOKUP(D357, Parametri!$A$4:$B$12, 2, FALSE), "")</f>
        <v/>
      </c>
    </row>
    <row r="358">
      <c r="E358" s="15" t="b">
        <v>0</v>
      </c>
      <c r="G358" s="9" t="str">
        <f>IF(A358 &lt;&gt; "", VLOOKUP(D358, Parametri!$A$4:$B$12, 2, FALSE), "")</f>
        <v/>
      </c>
    </row>
    <row r="359">
      <c r="E359" s="15" t="b">
        <v>0</v>
      </c>
      <c r="G359" s="9" t="str">
        <f>IF(A359 &lt;&gt; "", VLOOKUP(D359, Parametri!$A$4:$B$12, 2, FALSE), "")</f>
        <v/>
      </c>
    </row>
    <row r="360">
      <c r="E360" s="15" t="b">
        <v>0</v>
      </c>
      <c r="G360" s="9" t="str">
        <f>IF(A360 &lt;&gt; "", VLOOKUP(D360, Parametri!$A$4:$B$12, 2, FALSE), "")</f>
        <v/>
      </c>
    </row>
    <row r="361">
      <c r="E361" s="15" t="b">
        <v>0</v>
      </c>
      <c r="G361" s="9" t="str">
        <f>IF(A361 &lt;&gt; "", VLOOKUP(D361, Parametri!$A$4:$B$12, 2, FALSE), "")</f>
        <v/>
      </c>
    </row>
    <row r="362">
      <c r="E362" s="15" t="b">
        <v>0</v>
      </c>
      <c r="G362" s="9" t="str">
        <f>IF(A362 &lt;&gt; "", VLOOKUP(D362, Parametri!$A$4:$B$12, 2, FALSE), "")</f>
        <v/>
      </c>
    </row>
    <row r="363">
      <c r="E363" s="15" t="b">
        <v>0</v>
      </c>
      <c r="G363" s="9" t="str">
        <f>IF(A363 &lt;&gt; "", VLOOKUP(D363, Parametri!$A$4:$B$12, 2, FALSE), "")</f>
        <v/>
      </c>
    </row>
    <row r="364">
      <c r="E364" s="15" t="b">
        <v>0</v>
      </c>
      <c r="G364" s="9" t="str">
        <f>IF(A364 &lt;&gt; "", VLOOKUP(D364, Parametri!$A$4:$B$12, 2, FALSE), "")</f>
        <v/>
      </c>
    </row>
    <row r="365">
      <c r="E365" s="15" t="b">
        <v>0</v>
      </c>
      <c r="G365" s="9" t="str">
        <f>IF(A365 &lt;&gt; "", VLOOKUP(D365, Parametri!$A$4:$B$12, 2, FALSE), "")</f>
        <v/>
      </c>
    </row>
    <row r="366">
      <c r="E366" s="15" t="b">
        <v>0</v>
      </c>
      <c r="G366" s="9" t="str">
        <f>IF(A366 &lt;&gt; "", VLOOKUP(D366, Parametri!$A$4:$B$12, 2, FALSE), "")</f>
        <v/>
      </c>
    </row>
    <row r="367">
      <c r="E367" s="15" t="b">
        <v>0</v>
      </c>
      <c r="G367" s="9" t="str">
        <f>IF(A367 &lt;&gt; "", VLOOKUP(D367, Parametri!$A$4:$B$12, 2, FALSE), "")</f>
        <v/>
      </c>
    </row>
    <row r="368">
      <c r="E368" s="15" t="b">
        <v>0</v>
      </c>
      <c r="G368" s="9" t="str">
        <f>IF(A368 &lt;&gt; "", VLOOKUP(D368, Parametri!$A$4:$B$12, 2, FALSE), "")</f>
        <v/>
      </c>
    </row>
    <row r="369">
      <c r="E369" s="15" t="b">
        <v>0</v>
      </c>
      <c r="G369" s="9" t="str">
        <f>IF(A369 &lt;&gt; "", VLOOKUP(D369, Parametri!$A$4:$B$12, 2, FALSE), "")</f>
        <v/>
      </c>
    </row>
    <row r="370">
      <c r="E370" s="15" t="b">
        <v>0</v>
      </c>
      <c r="G370" s="9" t="str">
        <f>IF(A370 &lt;&gt; "", VLOOKUP(D370, Parametri!$A$4:$B$12, 2, FALSE), "")</f>
        <v/>
      </c>
    </row>
    <row r="371">
      <c r="E371" s="15" t="b">
        <v>0</v>
      </c>
      <c r="G371" s="9" t="str">
        <f>IF(A371 &lt;&gt; "", VLOOKUP(D371, Parametri!$A$4:$B$12, 2, FALSE), "")</f>
        <v/>
      </c>
    </row>
    <row r="372">
      <c r="E372" s="15" t="b">
        <v>0</v>
      </c>
      <c r="G372" s="9" t="str">
        <f>IF(A372 &lt;&gt; "", VLOOKUP(D372, Parametri!$A$4:$B$12, 2, FALSE), "")</f>
        <v/>
      </c>
    </row>
    <row r="373">
      <c r="E373" s="15" t="b">
        <v>0</v>
      </c>
      <c r="G373" s="9" t="str">
        <f>IF(A373 &lt;&gt; "", VLOOKUP(D373, Parametri!$A$4:$B$12, 2, FALSE), "")</f>
        <v/>
      </c>
    </row>
    <row r="374">
      <c r="E374" s="15" t="b">
        <v>0</v>
      </c>
      <c r="G374" s="9" t="str">
        <f>IF(A374 &lt;&gt; "", VLOOKUP(D374, Parametri!$A$4:$B$12, 2, FALSE), "")</f>
        <v/>
      </c>
    </row>
    <row r="375">
      <c r="E375" s="15" t="b">
        <v>0</v>
      </c>
      <c r="G375" s="9" t="str">
        <f>IF(A375 &lt;&gt; "", VLOOKUP(D375, Parametri!$A$4:$B$12, 2, FALSE), "")</f>
        <v/>
      </c>
    </row>
    <row r="376">
      <c r="E376" s="15" t="b">
        <v>0</v>
      </c>
      <c r="G376" s="9" t="str">
        <f>IF(A376 &lt;&gt; "", VLOOKUP(D376, Parametri!$A$4:$B$12, 2, FALSE), "")</f>
        <v/>
      </c>
    </row>
    <row r="377">
      <c r="E377" s="15" t="b">
        <v>0</v>
      </c>
      <c r="G377" s="9" t="str">
        <f>IF(A377 &lt;&gt; "", VLOOKUP(D377, Parametri!$A$4:$B$12, 2, FALSE), "")</f>
        <v/>
      </c>
    </row>
    <row r="378">
      <c r="E378" s="15" t="b">
        <v>0</v>
      </c>
      <c r="G378" s="9" t="str">
        <f>IF(A378 &lt;&gt; "", VLOOKUP(D378, Parametri!$A$4:$B$12, 2, FALSE), "")</f>
        <v/>
      </c>
    </row>
    <row r="379">
      <c r="E379" s="15" t="b">
        <v>0</v>
      </c>
      <c r="G379" s="9" t="str">
        <f>IF(A379 &lt;&gt; "", VLOOKUP(D379, Parametri!$A$4:$B$12, 2, FALSE), "")</f>
        <v/>
      </c>
    </row>
    <row r="380">
      <c r="E380" s="15" t="b">
        <v>0</v>
      </c>
      <c r="G380" s="9" t="str">
        <f>IF(A380 &lt;&gt; "", VLOOKUP(D380, Parametri!$A$4:$B$12, 2, FALSE), "")</f>
        <v/>
      </c>
    </row>
    <row r="381">
      <c r="E381" s="15" t="b">
        <v>0</v>
      </c>
      <c r="G381" s="9" t="str">
        <f>IF(A381 &lt;&gt; "", VLOOKUP(D381, Parametri!$A$4:$B$12, 2, FALSE), "")</f>
        <v/>
      </c>
    </row>
    <row r="382">
      <c r="E382" s="15" t="b">
        <v>0</v>
      </c>
      <c r="G382" s="9" t="str">
        <f>IF(A382 &lt;&gt; "", VLOOKUP(D382, Parametri!$A$4:$B$12, 2, FALSE), "")</f>
        <v/>
      </c>
    </row>
    <row r="383">
      <c r="E383" s="15" t="b">
        <v>0</v>
      </c>
      <c r="G383" s="9" t="str">
        <f>IF(A383 &lt;&gt; "", VLOOKUP(D383, Parametri!$A$4:$B$12, 2, FALSE), "")</f>
        <v/>
      </c>
    </row>
    <row r="384">
      <c r="E384" s="15" t="b">
        <v>0</v>
      </c>
      <c r="G384" s="9" t="str">
        <f>IF(A384 &lt;&gt; "", VLOOKUP(D384, Parametri!$A$4:$B$12, 2, FALSE), "")</f>
        <v/>
      </c>
    </row>
    <row r="385">
      <c r="E385" s="15" t="b">
        <v>0</v>
      </c>
      <c r="G385" s="9" t="str">
        <f>IF(A385 &lt;&gt; "", VLOOKUP(D385, Parametri!$A$4:$B$12, 2, FALSE), "")</f>
        <v/>
      </c>
    </row>
    <row r="386">
      <c r="E386" s="15" t="b">
        <v>0</v>
      </c>
      <c r="G386" s="9" t="str">
        <f>IF(A386 &lt;&gt; "", VLOOKUP(D386, Parametri!$A$4:$B$12, 2, FALSE), "")</f>
        <v/>
      </c>
    </row>
    <row r="387">
      <c r="E387" s="15" t="b">
        <v>0</v>
      </c>
      <c r="G387" s="9" t="str">
        <f>IF(A387 &lt;&gt; "", VLOOKUP(D387, Parametri!$A$4:$B$12, 2, FALSE), "")</f>
        <v/>
      </c>
    </row>
    <row r="388">
      <c r="E388" s="15" t="b">
        <v>0</v>
      </c>
      <c r="G388" s="9" t="str">
        <f>IF(A388 &lt;&gt; "", VLOOKUP(D388, Parametri!$A$4:$B$12, 2, FALSE), "")</f>
        <v/>
      </c>
    </row>
    <row r="389">
      <c r="E389" s="15" t="b">
        <v>0</v>
      </c>
      <c r="G389" s="9" t="str">
        <f>IF(A389 &lt;&gt; "", VLOOKUP(D389, Parametri!$A$4:$B$12, 2, FALSE), "")</f>
        <v/>
      </c>
    </row>
    <row r="390">
      <c r="E390" s="15" t="b">
        <v>0</v>
      </c>
      <c r="G390" s="9" t="str">
        <f>IF(A390 &lt;&gt; "", VLOOKUP(D390, Parametri!$A$4:$B$12, 2, FALSE), "")</f>
        <v/>
      </c>
    </row>
    <row r="391">
      <c r="E391" s="15" t="b">
        <v>0</v>
      </c>
      <c r="G391" s="9" t="str">
        <f>IF(A391 &lt;&gt; "", VLOOKUP(D391, Parametri!$A$4:$B$12, 2, FALSE), "")</f>
        <v/>
      </c>
    </row>
    <row r="392">
      <c r="E392" s="15" t="b">
        <v>0</v>
      </c>
      <c r="G392" s="9" t="str">
        <f>IF(A392 &lt;&gt; "", VLOOKUP(D392, Parametri!$A$4:$B$12, 2, FALSE), "")</f>
        <v/>
      </c>
    </row>
    <row r="393">
      <c r="E393" s="15" t="b">
        <v>0</v>
      </c>
      <c r="G393" s="9" t="str">
        <f>IF(A393 &lt;&gt; "", VLOOKUP(D393, Parametri!$A$4:$B$12, 2, FALSE), "")</f>
        <v/>
      </c>
    </row>
    <row r="394">
      <c r="E394" s="15" t="b">
        <v>0</v>
      </c>
      <c r="G394" s="9" t="str">
        <f>IF(A394 &lt;&gt; "", VLOOKUP(D394, Parametri!$A$4:$B$12, 2, FALSE), "")</f>
        <v/>
      </c>
    </row>
    <row r="395">
      <c r="E395" s="15" t="b">
        <v>0</v>
      </c>
      <c r="G395" s="9" t="str">
        <f>IF(A395 &lt;&gt; "", VLOOKUP(D395, Parametri!$A$4:$B$12, 2, FALSE), "")</f>
        <v/>
      </c>
    </row>
    <row r="396">
      <c r="E396" s="15" t="b">
        <v>0</v>
      </c>
      <c r="G396" s="9" t="str">
        <f>IF(A396 &lt;&gt; "", VLOOKUP(D396, Parametri!$A$4:$B$12, 2, FALSE), "")</f>
        <v/>
      </c>
    </row>
    <row r="397">
      <c r="E397" s="15" t="b">
        <v>0</v>
      </c>
      <c r="G397" s="9" t="str">
        <f>IF(A397 &lt;&gt; "", VLOOKUP(D397, Parametri!$A$4:$B$12, 2, FALSE), "")</f>
        <v/>
      </c>
    </row>
    <row r="398">
      <c r="E398" s="15" t="b">
        <v>0</v>
      </c>
      <c r="G398" s="9" t="str">
        <f>IF(A398 &lt;&gt; "", VLOOKUP(D398, Parametri!$A$4:$B$12, 2, FALSE), "")</f>
        <v/>
      </c>
    </row>
    <row r="399">
      <c r="E399" s="15" t="b">
        <v>0</v>
      </c>
      <c r="G399" s="9" t="str">
        <f>IF(A399 &lt;&gt; "", VLOOKUP(D399, Parametri!$A$4:$B$12, 2, FALSE), "")</f>
        <v/>
      </c>
    </row>
    <row r="400">
      <c r="E400" s="15" t="b">
        <v>0</v>
      </c>
      <c r="G400" s="9" t="str">
        <f>IF(A400 &lt;&gt; "", VLOOKUP(D400, Parametri!$A$4:$B$12, 2, FALSE), "")</f>
        <v/>
      </c>
    </row>
    <row r="401">
      <c r="E401" s="15" t="b">
        <v>0</v>
      </c>
      <c r="G401" s="9" t="str">
        <f>IF(A401 &lt;&gt; "", VLOOKUP(D401, Parametri!$A$4:$B$12, 2, FALSE), "")</f>
        <v/>
      </c>
    </row>
    <row r="402">
      <c r="E402" s="15" t="b">
        <v>0</v>
      </c>
      <c r="G402" s="9" t="str">
        <f>IF(A402 &lt;&gt; "", VLOOKUP(D402, Parametri!$A$4:$B$12, 2, FALSE), "")</f>
        <v/>
      </c>
    </row>
    <row r="403">
      <c r="E403" s="15" t="b">
        <v>0</v>
      </c>
      <c r="G403" s="9" t="str">
        <f>IF(A403 &lt;&gt; "", VLOOKUP(D403, Parametri!$A$4:$B$12, 2, FALSE), "")</f>
        <v/>
      </c>
    </row>
    <row r="404">
      <c r="E404" s="15" t="b">
        <v>0</v>
      </c>
      <c r="G404" s="9" t="str">
        <f>IF(A404 &lt;&gt; "", VLOOKUP(D404, Parametri!$A$4:$B$12, 2, FALSE), "")</f>
        <v/>
      </c>
    </row>
    <row r="405">
      <c r="E405" s="15" t="b">
        <v>0</v>
      </c>
      <c r="G405" s="9" t="str">
        <f>IF(A405 &lt;&gt; "", VLOOKUP(D405, Parametri!$A$4:$B$12, 2, FALSE), "")</f>
        <v/>
      </c>
    </row>
    <row r="406">
      <c r="E406" s="15" t="b">
        <v>0</v>
      </c>
      <c r="G406" s="9" t="str">
        <f>IF(A406 &lt;&gt; "", VLOOKUP(D406, Parametri!$A$4:$B$12, 2, FALSE), "")</f>
        <v/>
      </c>
    </row>
    <row r="407">
      <c r="E407" s="15" t="b">
        <v>0</v>
      </c>
      <c r="G407" s="9" t="str">
        <f>IF(A407 &lt;&gt; "", VLOOKUP(D407, Parametri!$A$4:$B$12, 2, FALSE), "")</f>
        <v/>
      </c>
    </row>
    <row r="408">
      <c r="E408" s="15" t="b">
        <v>0</v>
      </c>
      <c r="G408" s="9" t="str">
        <f>IF(A408 &lt;&gt; "", VLOOKUP(D408, Parametri!$A$4:$B$12, 2, FALSE), "")</f>
        <v/>
      </c>
    </row>
    <row r="409">
      <c r="E409" s="15" t="b">
        <v>0</v>
      </c>
      <c r="G409" s="9" t="str">
        <f>IF(A409 &lt;&gt; "", VLOOKUP(D409, Parametri!$A$4:$B$12, 2, FALSE), "")</f>
        <v/>
      </c>
    </row>
    <row r="410">
      <c r="E410" s="15" t="b">
        <v>0</v>
      </c>
      <c r="G410" s="9" t="str">
        <f>IF(A410 &lt;&gt; "", VLOOKUP(D410, Parametri!$A$4:$B$12, 2, FALSE), "")</f>
        <v/>
      </c>
    </row>
    <row r="411">
      <c r="E411" s="15" t="b">
        <v>0</v>
      </c>
      <c r="G411" s="9" t="str">
        <f>IF(A411 &lt;&gt; "", VLOOKUP(D411, Parametri!$A$4:$B$12, 2, FALSE), "")</f>
        <v/>
      </c>
    </row>
    <row r="412">
      <c r="E412" s="15" t="b">
        <v>0</v>
      </c>
      <c r="G412" s="9" t="str">
        <f>IF(A412 &lt;&gt; "", VLOOKUP(D412, Parametri!$A$4:$B$12, 2, FALSE), "")</f>
        <v/>
      </c>
    </row>
    <row r="413">
      <c r="E413" s="15" t="b">
        <v>0</v>
      </c>
      <c r="G413" s="9" t="str">
        <f>IF(A413 &lt;&gt; "", VLOOKUP(D413, Parametri!$A$4:$B$12, 2, FALSE), "")</f>
        <v/>
      </c>
    </row>
    <row r="414">
      <c r="E414" s="15" t="b">
        <v>0</v>
      </c>
      <c r="G414" s="9" t="str">
        <f>IF(A414 &lt;&gt; "", VLOOKUP(D414, Parametri!$A$4:$B$12, 2, FALSE), "")</f>
        <v/>
      </c>
    </row>
    <row r="415">
      <c r="E415" s="15" t="b">
        <v>0</v>
      </c>
      <c r="G415" s="9" t="str">
        <f>IF(A415 &lt;&gt; "", VLOOKUP(D415, Parametri!$A$4:$B$12, 2, FALSE), "")</f>
        <v/>
      </c>
    </row>
    <row r="416">
      <c r="E416" s="15" t="b">
        <v>0</v>
      </c>
      <c r="G416" s="9" t="str">
        <f>IF(A416 &lt;&gt; "", VLOOKUP(D416, Parametri!$A$4:$B$12, 2, FALSE), "")</f>
        <v/>
      </c>
    </row>
    <row r="417">
      <c r="E417" s="15" t="b">
        <v>0</v>
      </c>
      <c r="G417" s="9" t="str">
        <f>IF(A417 &lt;&gt; "", VLOOKUP(D417, Parametri!$A$4:$B$12, 2, FALSE), "")</f>
        <v/>
      </c>
    </row>
    <row r="418">
      <c r="E418" s="15" t="b">
        <v>0</v>
      </c>
      <c r="G418" s="9"/>
    </row>
    <row r="419">
      <c r="E419" s="15" t="b">
        <v>0</v>
      </c>
      <c r="G419" s="9"/>
    </row>
    <row r="420">
      <c r="E420" s="15" t="b">
        <v>0</v>
      </c>
      <c r="G420" s="9"/>
    </row>
    <row r="421">
      <c r="E421" s="15" t="b">
        <v>0</v>
      </c>
      <c r="G421" s="9"/>
    </row>
    <row r="422">
      <c r="E422" s="15" t="b">
        <v>0</v>
      </c>
      <c r="G422" s="9"/>
    </row>
    <row r="423">
      <c r="E423" s="15" t="b">
        <v>0</v>
      </c>
      <c r="G423" s="9"/>
    </row>
    <row r="424">
      <c r="E424" s="15" t="b">
        <v>0</v>
      </c>
      <c r="G424" s="9"/>
    </row>
    <row r="425">
      <c r="E425" s="15" t="b">
        <v>0</v>
      </c>
      <c r="G425" s="9"/>
    </row>
    <row r="426">
      <c r="E426" s="15" t="b">
        <v>0</v>
      </c>
      <c r="G42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14.38"/>
    <col customWidth="1" min="2" max="2" width="8.13"/>
    <col customWidth="1" min="3" max="3" width="18.5"/>
    <col customWidth="1" min="5" max="5" width="13.5"/>
    <col customWidth="1" min="6" max="6" width="26.38"/>
    <col customWidth="1" min="7" max="7" width="22.25"/>
  </cols>
  <sheetData>
    <row r="1">
      <c r="A1" s="16"/>
      <c r="B1" s="17">
        <v>1.0</v>
      </c>
      <c r="C1" s="18"/>
      <c r="D1" s="18"/>
      <c r="K1" s="19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6"/>
      <c r="B2" s="17"/>
      <c r="C2" s="18"/>
      <c r="D2" s="18"/>
      <c r="K2" s="1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6"/>
      <c r="B3" s="17"/>
      <c r="C3" s="18"/>
      <c r="D3" s="18"/>
      <c r="K3" s="19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6" t="s">
        <v>240</v>
      </c>
      <c r="B4" s="17">
        <v>5.0</v>
      </c>
      <c r="C4" s="18" t="s">
        <v>241</v>
      </c>
      <c r="D4" s="18">
        <v>0.0</v>
      </c>
      <c r="K4" s="19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 t="s">
        <v>242</v>
      </c>
      <c r="B5" s="20">
        <f>SUMIF(Risposte!E2:E917, TRUE, Risposte!G2:G917)</f>
        <v>446</v>
      </c>
      <c r="C5" s="18" t="s">
        <v>243</v>
      </c>
      <c r="D5" s="18">
        <v>0.0</v>
      </c>
      <c r="E5" s="16" t="s">
        <v>244</v>
      </c>
      <c r="F5" s="18">
        <f>B5-D5</f>
        <v>446</v>
      </c>
      <c r="G5" s="16"/>
      <c r="H5" s="19"/>
      <c r="I5" s="19"/>
      <c r="J5" s="19"/>
      <c r="K5" s="19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/>
      <c r="B6" s="20"/>
      <c r="C6" s="18"/>
      <c r="D6" s="18"/>
      <c r="E6" s="16"/>
      <c r="F6" s="18"/>
      <c r="G6" s="16"/>
      <c r="H6" s="19"/>
      <c r="I6" s="19"/>
      <c r="J6" s="19"/>
      <c r="K6" s="19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6" t="s">
        <v>245</v>
      </c>
      <c r="B7" s="22"/>
      <c r="C7" s="18"/>
      <c r="D7" s="19"/>
      <c r="E7" s="23"/>
      <c r="F7" s="18" t="s">
        <v>246</v>
      </c>
      <c r="G7" s="16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6"/>
      <c r="B8" s="18"/>
      <c r="C8" s="18"/>
      <c r="D8" s="24"/>
      <c r="E8" s="23"/>
      <c r="F8" s="18"/>
      <c r="G8" s="16"/>
      <c r="H8" s="18"/>
      <c r="I8" s="19"/>
      <c r="J8" s="19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8" t="s">
        <v>5</v>
      </c>
      <c r="B9" s="8">
        <v>1.0</v>
      </c>
      <c r="C9" s="8" t="s">
        <v>247</v>
      </c>
      <c r="D9" s="25">
        <v>103.5</v>
      </c>
      <c r="E9" s="26" t="s">
        <v>248</v>
      </c>
      <c r="F9" s="8" t="s">
        <v>249</v>
      </c>
      <c r="G9" s="8" t="s">
        <v>250</v>
      </c>
      <c r="H9" s="18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8" t="s">
        <v>7</v>
      </c>
      <c r="B10" s="8" t="s">
        <v>8</v>
      </c>
      <c r="C10" s="8" t="s">
        <v>9</v>
      </c>
      <c r="E10" s="27">
        <v>1.0</v>
      </c>
      <c r="F10" s="8" t="s">
        <v>29</v>
      </c>
      <c r="G10" s="8">
        <v>5.0</v>
      </c>
      <c r="H10" s="19"/>
      <c r="I10" s="18"/>
      <c r="J10" s="18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8" t="s">
        <v>10</v>
      </c>
      <c r="B11" s="8" t="s">
        <v>11</v>
      </c>
      <c r="C11" s="8" t="s">
        <v>9</v>
      </c>
      <c r="E11" s="27">
        <v>1.0</v>
      </c>
      <c r="F11" s="8" t="s">
        <v>38</v>
      </c>
      <c r="G11" s="8">
        <v>6.0</v>
      </c>
      <c r="H11" s="19"/>
      <c r="I11" s="18"/>
      <c r="J11" s="18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8" t="s">
        <v>12</v>
      </c>
      <c r="B12" s="8" t="s">
        <v>13</v>
      </c>
      <c r="C12" s="8" t="s">
        <v>14</v>
      </c>
      <c r="E12" s="27">
        <v>1.0</v>
      </c>
      <c r="F12" s="8" t="s">
        <v>19</v>
      </c>
      <c r="G12" s="8">
        <v>7.0</v>
      </c>
      <c r="H12" s="19"/>
      <c r="I12" s="18"/>
      <c r="J12" s="18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8" t="s">
        <v>15</v>
      </c>
      <c r="B13" s="8" t="s">
        <v>16</v>
      </c>
      <c r="C13" s="8" t="s">
        <v>14</v>
      </c>
      <c r="E13" s="27">
        <v>3.0</v>
      </c>
      <c r="F13" s="8" t="s">
        <v>9</v>
      </c>
      <c r="G13" s="8">
        <v>18.0</v>
      </c>
      <c r="H13" s="19"/>
      <c r="I13" s="18"/>
      <c r="J13" s="1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8" t="s">
        <v>17</v>
      </c>
      <c r="B14" s="8" t="s">
        <v>18</v>
      </c>
      <c r="C14" s="8" t="s">
        <v>19</v>
      </c>
      <c r="E14" s="27">
        <v>0.0</v>
      </c>
      <c r="F14" s="8" t="s">
        <v>51</v>
      </c>
      <c r="G14" s="8">
        <v>0.0</v>
      </c>
      <c r="H14" s="19"/>
      <c r="I14" s="18"/>
      <c r="J14" s="18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8" t="s">
        <v>20</v>
      </c>
      <c r="B15" s="8" t="s">
        <v>21</v>
      </c>
      <c r="C15" s="8" t="s">
        <v>14</v>
      </c>
      <c r="E15" s="27">
        <v>6.0</v>
      </c>
      <c r="F15" s="8" t="s">
        <v>14</v>
      </c>
      <c r="G15" s="8">
        <v>45.0</v>
      </c>
      <c r="H15" s="19"/>
      <c r="I15" s="18"/>
      <c r="J15" s="18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8" t="s">
        <v>22</v>
      </c>
      <c r="B16" s="8" t="s">
        <v>23</v>
      </c>
      <c r="C16" s="8" t="s">
        <v>14</v>
      </c>
      <c r="E16" s="27">
        <v>2.0</v>
      </c>
      <c r="F16" s="8" t="s">
        <v>31</v>
      </c>
      <c r="G16" s="8">
        <v>15.0</v>
      </c>
      <c r="H16" s="19"/>
      <c r="I16" s="18"/>
      <c r="J16" s="18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8" t="s">
        <v>24</v>
      </c>
      <c r="B17" s="8" t="s">
        <v>25</v>
      </c>
      <c r="C17" s="8" t="s">
        <v>9</v>
      </c>
      <c r="E17" s="27">
        <v>1.0</v>
      </c>
      <c r="F17" s="8" t="s">
        <v>41</v>
      </c>
      <c r="G17" s="8">
        <v>7.5</v>
      </c>
      <c r="H17" s="19"/>
      <c r="I17" s="18"/>
      <c r="J17" s="18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8" t="s">
        <v>24</v>
      </c>
      <c r="B18" s="8" t="s">
        <v>26</v>
      </c>
      <c r="C18" s="8" t="s">
        <v>14</v>
      </c>
      <c r="E18" s="27">
        <v>0.0</v>
      </c>
      <c r="F18" s="8" t="s">
        <v>77</v>
      </c>
      <c r="G18" s="8">
        <v>0.0</v>
      </c>
      <c r="H18" s="19"/>
      <c r="I18" s="18"/>
      <c r="J18" s="19"/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8" t="s">
        <v>27</v>
      </c>
      <c r="B19" s="8" t="s">
        <v>28</v>
      </c>
      <c r="C19" s="8" t="s">
        <v>29</v>
      </c>
      <c r="E19" s="27">
        <v>15.0</v>
      </c>
      <c r="F19" s="8" t="s">
        <v>251</v>
      </c>
      <c r="G19" s="10">
        <v>103.5</v>
      </c>
      <c r="H19" s="19"/>
      <c r="I19" s="19"/>
      <c r="J19" s="19"/>
      <c r="K19" s="1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8" t="s">
        <v>20</v>
      </c>
      <c r="B20" s="8" t="s">
        <v>30</v>
      </c>
      <c r="C20" s="8" t="s">
        <v>31</v>
      </c>
      <c r="E20" s="28"/>
      <c r="H20" s="20"/>
      <c r="I20" s="19"/>
      <c r="J20" s="19"/>
      <c r="K20" s="1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8" t="s">
        <v>32</v>
      </c>
      <c r="B21" s="8" t="s">
        <v>33</v>
      </c>
      <c r="C21" s="8" t="s">
        <v>14</v>
      </c>
      <c r="D21" s="25"/>
      <c r="E21" s="27"/>
      <c r="H21" s="18"/>
      <c r="I21" s="19"/>
      <c r="J21" s="19"/>
      <c r="K21" s="1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8" t="s">
        <v>34</v>
      </c>
      <c r="B22" s="8" t="s">
        <v>35</v>
      </c>
      <c r="C22" s="8" t="s">
        <v>31</v>
      </c>
      <c r="E22" s="27"/>
      <c r="H22" s="19"/>
      <c r="I22" s="19"/>
      <c r="J22" s="19"/>
      <c r="K22" s="1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8" t="s">
        <v>36</v>
      </c>
      <c r="B23" s="8" t="s">
        <v>37</v>
      </c>
      <c r="C23" s="8" t="s">
        <v>38</v>
      </c>
      <c r="E23" s="27"/>
      <c r="H23" s="19"/>
      <c r="I23" s="19"/>
      <c r="J23" s="19"/>
      <c r="K23" s="19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8" t="s">
        <v>39</v>
      </c>
      <c r="B24" s="8" t="s">
        <v>40</v>
      </c>
      <c r="C24" s="8" t="s">
        <v>41</v>
      </c>
      <c r="E24" s="27"/>
      <c r="H24" s="19"/>
      <c r="I24" s="19"/>
      <c r="J24" s="19"/>
      <c r="K24" s="1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E25" s="27"/>
      <c r="H25" s="19"/>
      <c r="I25" s="19"/>
      <c r="J25" s="19"/>
      <c r="K25" s="1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8" t="s">
        <v>5</v>
      </c>
      <c r="B26" s="8">
        <v>2.0</v>
      </c>
      <c r="C26" s="8" t="s">
        <v>247</v>
      </c>
      <c r="D26" s="10">
        <v>103.5</v>
      </c>
      <c r="E26" s="26" t="s">
        <v>248</v>
      </c>
      <c r="F26" s="8" t="s">
        <v>249</v>
      </c>
      <c r="G26" s="8" t="s">
        <v>250</v>
      </c>
      <c r="H26" s="19"/>
      <c r="I26" s="18"/>
      <c r="J26" s="18"/>
      <c r="K26" s="1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8" t="s">
        <v>39</v>
      </c>
      <c r="B27" s="8" t="s">
        <v>40</v>
      </c>
      <c r="C27" s="8" t="s">
        <v>19</v>
      </c>
      <c r="E27" s="27">
        <v>2.0</v>
      </c>
      <c r="F27" s="8" t="s">
        <v>29</v>
      </c>
      <c r="G27" s="8">
        <v>10.0</v>
      </c>
      <c r="H27" s="19"/>
      <c r="I27" s="18"/>
      <c r="J27" s="18"/>
      <c r="K27" s="19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8" t="s">
        <v>42</v>
      </c>
      <c r="B28" s="8" t="s">
        <v>43</v>
      </c>
      <c r="C28" s="8" t="s">
        <v>31</v>
      </c>
      <c r="E28" s="27">
        <v>0.0</v>
      </c>
      <c r="F28" s="8" t="s">
        <v>38</v>
      </c>
      <c r="G28" s="8">
        <v>0.0</v>
      </c>
      <c r="H28" s="19"/>
      <c r="I28" s="18"/>
      <c r="J28" s="18"/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8" t="s">
        <v>22</v>
      </c>
      <c r="B29" s="8" t="s">
        <v>44</v>
      </c>
      <c r="C29" s="8" t="s">
        <v>9</v>
      </c>
      <c r="E29" s="27">
        <v>3.0</v>
      </c>
      <c r="F29" s="8" t="s">
        <v>19</v>
      </c>
      <c r="G29" s="8">
        <v>21.0</v>
      </c>
      <c r="H29" s="19"/>
      <c r="I29" s="18"/>
      <c r="J29" s="18"/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8" t="s">
        <v>45</v>
      </c>
      <c r="B30" s="8" t="s">
        <v>44</v>
      </c>
      <c r="C30" s="8" t="s">
        <v>14</v>
      </c>
      <c r="E30" s="27">
        <v>1.0</v>
      </c>
      <c r="F30" s="8" t="s">
        <v>9</v>
      </c>
      <c r="G30" s="8">
        <v>6.0</v>
      </c>
      <c r="H30" s="19"/>
      <c r="I30" s="18"/>
      <c r="J30" s="18"/>
      <c r="K30" s="19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8" t="s">
        <v>46</v>
      </c>
      <c r="B31" s="8" t="s">
        <v>47</v>
      </c>
      <c r="C31" s="8" t="s">
        <v>14</v>
      </c>
      <c r="E31" s="27">
        <v>1.0</v>
      </c>
      <c r="F31" s="8" t="s">
        <v>51</v>
      </c>
      <c r="G31" s="8">
        <v>6.5</v>
      </c>
      <c r="H31" s="19"/>
      <c r="I31" s="18"/>
      <c r="J31" s="18"/>
      <c r="K31" s="19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8" t="s">
        <v>20</v>
      </c>
      <c r="B32" s="8" t="s">
        <v>48</v>
      </c>
      <c r="C32" s="8" t="s">
        <v>14</v>
      </c>
      <c r="E32" s="28">
        <v>4.0</v>
      </c>
      <c r="F32" s="8" t="s">
        <v>14</v>
      </c>
      <c r="G32" s="8">
        <v>30.0</v>
      </c>
      <c r="H32" s="20"/>
      <c r="I32" s="18"/>
      <c r="J32" s="18"/>
      <c r="K32" s="19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8" t="s">
        <v>49</v>
      </c>
      <c r="B33" s="8" t="s">
        <v>50</v>
      </c>
      <c r="C33" s="8" t="s">
        <v>51</v>
      </c>
      <c r="E33" s="28">
        <v>1.0</v>
      </c>
      <c r="F33" s="8" t="s">
        <v>31</v>
      </c>
      <c r="G33" s="8">
        <v>7.5</v>
      </c>
      <c r="H33" s="19"/>
      <c r="I33" s="18"/>
      <c r="J33" s="18"/>
      <c r="K33" s="19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8" t="s">
        <v>52</v>
      </c>
      <c r="B34" s="8" t="s">
        <v>53</v>
      </c>
      <c r="C34" s="8" t="s">
        <v>41</v>
      </c>
      <c r="E34" s="28">
        <v>3.0</v>
      </c>
      <c r="F34" s="8" t="s">
        <v>41</v>
      </c>
      <c r="G34" s="8">
        <v>22.5</v>
      </c>
      <c r="H34" s="19"/>
      <c r="I34" s="19"/>
      <c r="J34" s="19"/>
      <c r="K34" s="1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8" t="s">
        <v>46</v>
      </c>
      <c r="B35" s="8" t="s">
        <v>54</v>
      </c>
      <c r="C35" s="8" t="s">
        <v>19</v>
      </c>
      <c r="E35" s="28">
        <v>0.0</v>
      </c>
      <c r="F35" s="8" t="s">
        <v>77</v>
      </c>
      <c r="G35" s="8">
        <v>0.0</v>
      </c>
      <c r="H35" s="19"/>
      <c r="I35" s="18"/>
      <c r="J35" s="19"/>
      <c r="K35" s="1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8" t="s">
        <v>32</v>
      </c>
      <c r="B36" s="8" t="s">
        <v>55</v>
      </c>
      <c r="C36" s="8" t="s">
        <v>29</v>
      </c>
      <c r="E36" s="28">
        <v>15.0</v>
      </c>
      <c r="F36" s="8" t="s">
        <v>251</v>
      </c>
      <c r="G36" s="10">
        <v>103.5</v>
      </c>
      <c r="H36" s="19"/>
      <c r="I36" s="19"/>
      <c r="J36" s="19"/>
      <c r="K36" s="1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8" t="s">
        <v>24</v>
      </c>
      <c r="B37" s="8" t="s">
        <v>56</v>
      </c>
      <c r="C37" s="8" t="s">
        <v>29</v>
      </c>
      <c r="E37" s="28"/>
      <c r="H37" s="20"/>
      <c r="I37" s="19"/>
      <c r="J37" s="19"/>
      <c r="K37" s="19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8" t="s">
        <v>32</v>
      </c>
      <c r="B38" s="8" t="s">
        <v>57</v>
      </c>
      <c r="C38" s="8" t="s">
        <v>14</v>
      </c>
      <c r="D38" s="25"/>
      <c r="E38" s="27"/>
      <c r="H38" s="18"/>
      <c r="I38" s="19"/>
      <c r="J38" s="19"/>
      <c r="K38" s="19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8" t="s">
        <v>58</v>
      </c>
      <c r="B39" s="8" t="s">
        <v>59</v>
      </c>
      <c r="C39" s="8" t="s">
        <v>41</v>
      </c>
      <c r="E39" s="27"/>
      <c r="H39" s="19"/>
      <c r="I39" s="19"/>
      <c r="J39" s="19"/>
      <c r="K39" s="19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8" t="s">
        <v>60</v>
      </c>
      <c r="B40" s="8" t="s">
        <v>61</v>
      </c>
      <c r="C40" s="8" t="s">
        <v>41</v>
      </c>
      <c r="E40" s="27"/>
      <c r="H40" s="19"/>
      <c r="I40" s="19"/>
      <c r="J40" s="19"/>
      <c r="K40" s="19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8" t="s">
        <v>62</v>
      </c>
      <c r="B41" s="8" t="s">
        <v>63</v>
      </c>
      <c r="C41" s="8" t="s">
        <v>19</v>
      </c>
      <c r="E41" s="27"/>
      <c r="H41" s="19"/>
      <c r="I41" s="19"/>
      <c r="J41" s="19"/>
      <c r="K41" s="19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E42" s="27"/>
      <c r="H42" s="19"/>
      <c r="I42" s="19"/>
      <c r="J42" s="19"/>
      <c r="K42" s="19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8" t="s">
        <v>5</v>
      </c>
      <c r="B43" s="8">
        <v>3.0</v>
      </c>
      <c r="C43" s="8" t="s">
        <v>247</v>
      </c>
      <c r="D43" s="10">
        <v>98.0</v>
      </c>
      <c r="E43" s="26" t="s">
        <v>248</v>
      </c>
      <c r="F43" s="8" t="s">
        <v>249</v>
      </c>
      <c r="G43" s="8" t="s">
        <v>250</v>
      </c>
      <c r="H43" s="19"/>
      <c r="I43" s="18"/>
      <c r="J43" s="18"/>
      <c r="K43" s="19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8" t="s">
        <v>64</v>
      </c>
      <c r="B44" s="8" t="s">
        <v>65</v>
      </c>
      <c r="C44" s="8" t="s">
        <v>14</v>
      </c>
      <c r="E44" s="27">
        <v>3.0</v>
      </c>
      <c r="F44" s="8" t="s">
        <v>29</v>
      </c>
      <c r="G44" s="8">
        <v>15.0</v>
      </c>
      <c r="H44" s="19"/>
      <c r="I44" s="20"/>
      <c r="J44" s="20"/>
      <c r="K44" s="19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8" t="s">
        <v>70</v>
      </c>
      <c r="B45" s="8" t="s">
        <v>71</v>
      </c>
      <c r="C45" s="8" t="s">
        <v>19</v>
      </c>
      <c r="E45" s="27">
        <v>1.0</v>
      </c>
      <c r="F45" s="8" t="s">
        <v>38</v>
      </c>
      <c r="G45" s="8">
        <v>6.0</v>
      </c>
      <c r="H45" s="19"/>
      <c r="I45" s="20"/>
      <c r="J45" s="20"/>
      <c r="K45" s="1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8" t="s">
        <v>72</v>
      </c>
      <c r="B46" s="8" t="s">
        <v>73</v>
      </c>
      <c r="C46" s="8" t="s">
        <v>19</v>
      </c>
      <c r="E46" s="27">
        <v>3.0</v>
      </c>
      <c r="F46" s="8" t="s">
        <v>19</v>
      </c>
      <c r="G46" s="8">
        <v>21.0</v>
      </c>
      <c r="H46" s="19"/>
      <c r="I46" s="20"/>
      <c r="J46" s="20"/>
      <c r="K46" s="1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8" t="s">
        <v>45</v>
      </c>
      <c r="B47" s="8" t="s">
        <v>76</v>
      </c>
      <c r="C47" s="8" t="s">
        <v>77</v>
      </c>
      <c r="E47" s="27">
        <v>2.0</v>
      </c>
      <c r="F47" s="8" t="s">
        <v>9</v>
      </c>
      <c r="G47" s="8">
        <v>12.0</v>
      </c>
      <c r="H47" s="19"/>
      <c r="I47" s="20"/>
      <c r="J47" s="20"/>
      <c r="K47" s="19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8" t="s">
        <v>80</v>
      </c>
      <c r="B48" s="8" t="s">
        <v>81</v>
      </c>
      <c r="C48" s="8" t="s">
        <v>29</v>
      </c>
      <c r="E48" s="27">
        <v>2.0</v>
      </c>
      <c r="F48" s="8" t="s">
        <v>51</v>
      </c>
      <c r="G48" s="8">
        <v>13.0</v>
      </c>
      <c r="H48" s="19"/>
      <c r="I48" s="20"/>
      <c r="J48" s="20"/>
      <c r="K48" s="19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8" t="s">
        <v>36</v>
      </c>
      <c r="B49" s="8" t="s">
        <v>84</v>
      </c>
      <c r="C49" s="8" t="s">
        <v>19</v>
      </c>
      <c r="E49" s="28">
        <v>3.0</v>
      </c>
      <c r="F49" s="8" t="s">
        <v>14</v>
      </c>
      <c r="G49" s="8">
        <v>22.5</v>
      </c>
      <c r="H49" s="20"/>
      <c r="I49" s="20"/>
      <c r="J49" s="20"/>
      <c r="K49" s="19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8" t="s">
        <v>87</v>
      </c>
      <c r="B50" s="8" t="s">
        <v>88</v>
      </c>
      <c r="C50" s="8" t="s">
        <v>29</v>
      </c>
      <c r="D50" s="25"/>
      <c r="E50" s="27">
        <v>0.0</v>
      </c>
      <c r="F50" s="8" t="s">
        <v>31</v>
      </c>
      <c r="G50" s="8">
        <v>0.0</v>
      </c>
      <c r="H50" s="18"/>
      <c r="I50" s="20"/>
      <c r="J50" s="20"/>
      <c r="K50" s="19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8" t="s">
        <v>92</v>
      </c>
      <c r="B51" s="8" t="s">
        <v>93</v>
      </c>
      <c r="C51" s="8" t="s">
        <v>38</v>
      </c>
      <c r="E51" s="27">
        <v>0.0</v>
      </c>
      <c r="F51" s="8" t="s">
        <v>41</v>
      </c>
      <c r="G51" s="8">
        <v>0.0</v>
      </c>
      <c r="H51" s="19"/>
      <c r="I51" s="20"/>
      <c r="J51" s="20"/>
      <c r="K51" s="19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8" t="s">
        <v>20</v>
      </c>
      <c r="B52" s="8" t="s">
        <v>96</v>
      </c>
      <c r="C52" s="8" t="s">
        <v>29</v>
      </c>
      <c r="E52" s="27">
        <v>1.0</v>
      </c>
      <c r="F52" s="8" t="s">
        <v>77</v>
      </c>
      <c r="G52" s="8">
        <v>8.5</v>
      </c>
      <c r="H52" s="19"/>
      <c r="I52" s="18"/>
      <c r="J52" s="19"/>
      <c r="K52" s="1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8" t="s">
        <v>46</v>
      </c>
      <c r="B53" s="8" t="s">
        <v>95</v>
      </c>
      <c r="C53" s="8" t="s">
        <v>9</v>
      </c>
      <c r="E53" s="27">
        <v>15.0</v>
      </c>
      <c r="F53" s="8" t="s">
        <v>251</v>
      </c>
      <c r="G53" s="10">
        <v>98.0</v>
      </c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8" t="s">
        <v>105</v>
      </c>
      <c r="B54" s="8" t="s">
        <v>106</v>
      </c>
      <c r="C54" s="8" t="s">
        <v>51</v>
      </c>
      <c r="E54" s="27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8" t="s">
        <v>107</v>
      </c>
      <c r="B55" s="8" t="s">
        <v>108</v>
      </c>
      <c r="C55" s="8" t="s">
        <v>14</v>
      </c>
      <c r="E55" s="27"/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8" t="s">
        <v>20</v>
      </c>
      <c r="B56" s="8" t="s">
        <v>109</v>
      </c>
      <c r="C56" s="8" t="s">
        <v>14</v>
      </c>
      <c r="E56" s="27"/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8" t="s">
        <v>110</v>
      </c>
      <c r="B57" s="8" t="s">
        <v>58</v>
      </c>
      <c r="C57" s="8" t="s">
        <v>9</v>
      </c>
      <c r="E57" s="27"/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8" t="s">
        <v>45</v>
      </c>
      <c r="B58" s="8" t="s">
        <v>111</v>
      </c>
      <c r="C58" s="8" t="s">
        <v>51</v>
      </c>
      <c r="E58" s="27"/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E59" s="27"/>
      <c r="H59" s="19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8" t="s">
        <v>5</v>
      </c>
      <c r="B60" s="8">
        <v>4.0</v>
      </c>
      <c r="C60" s="8" t="s">
        <v>247</v>
      </c>
      <c r="D60" s="10">
        <v>105.0</v>
      </c>
      <c r="E60" s="26" t="s">
        <v>248</v>
      </c>
      <c r="F60" s="8" t="s">
        <v>249</v>
      </c>
      <c r="G60" s="8" t="s">
        <v>250</v>
      </c>
      <c r="H60" s="19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8" t="s">
        <v>20</v>
      </c>
      <c r="B61" s="8" t="s">
        <v>111</v>
      </c>
      <c r="C61" s="8" t="s">
        <v>9</v>
      </c>
      <c r="E61" s="28">
        <v>1.0</v>
      </c>
      <c r="F61" s="8" t="s">
        <v>29</v>
      </c>
      <c r="G61" s="8">
        <v>5.0</v>
      </c>
      <c r="H61" s="20"/>
      <c r="I61" s="18"/>
      <c r="J61" s="19"/>
      <c r="K61" s="19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8" t="s">
        <v>66</v>
      </c>
      <c r="B62" s="8" t="s">
        <v>67</v>
      </c>
      <c r="C62" s="8" t="s">
        <v>14</v>
      </c>
      <c r="D62" s="25"/>
      <c r="E62" s="27">
        <v>1.0</v>
      </c>
      <c r="F62" s="8" t="s">
        <v>38</v>
      </c>
      <c r="G62" s="8">
        <v>6.0</v>
      </c>
      <c r="H62" s="18"/>
      <c r="I62" s="18"/>
      <c r="J62" s="19"/>
      <c r="K62" s="19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8" t="s">
        <v>68</v>
      </c>
      <c r="B63" s="8" t="s">
        <v>69</v>
      </c>
      <c r="C63" s="8" t="s">
        <v>14</v>
      </c>
      <c r="E63" s="27">
        <v>1.0</v>
      </c>
      <c r="F63" s="8" t="s">
        <v>19</v>
      </c>
      <c r="G63" s="8">
        <v>7.0</v>
      </c>
      <c r="H63" s="19"/>
      <c r="I63" s="18"/>
      <c r="J63" s="19"/>
      <c r="K63" s="1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8" t="s">
        <v>74</v>
      </c>
      <c r="B64" s="8" t="s">
        <v>75</v>
      </c>
      <c r="C64" s="8" t="s">
        <v>14</v>
      </c>
      <c r="E64" s="27">
        <v>2.0</v>
      </c>
      <c r="F64" s="8" t="s">
        <v>9</v>
      </c>
      <c r="G64" s="8">
        <v>12.0</v>
      </c>
      <c r="H64" s="19"/>
      <c r="I64" s="18"/>
      <c r="J64" s="19"/>
      <c r="K64" s="1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8" t="s">
        <v>78</v>
      </c>
      <c r="B65" s="8" t="s">
        <v>79</v>
      </c>
      <c r="C65" s="8" t="s">
        <v>31</v>
      </c>
      <c r="E65" s="27">
        <v>1.0</v>
      </c>
      <c r="F65" s="8" t="s">
        <v>51</v>
      </c>
      <c r="G65" s="8">
        <v>6.5</v>
      </c>
      <c r="H65" s="19"/>
      <c r="I65" s="18"/>
      <c r="J65" s="19"/>
      <c r="K65" s="19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8" t="s">
        <v>82</v>
      </c>
      <c r="B66" s="8" t="s">
        <v>83</v>
      </c>
      <c r="C66" s="8" t="s">
        <v>19</v>
      </c>
      <c r="E66" s="27">
        <v>6.0</v>
      </c>
      <c r="F66" s="8" t="s">
        <v>14</v>
      </c>
      <c r="G66" s="8">
        <v>45.0</v>
      </c>
      <c r="H66" s="19"/>
      <c r="I66" s="18"/>
      <c r="J66" s="19"/>
      <c r="K66" s="1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8" t="s">
        <v>85</v>
      </c>
      <c r="B67" s="8" t="s">
        <v>85</v>
      </c>
      <c r="C67" s="8" t="s">
        <v>14</v>
      </c>
      <c r="E67" s="27">
        <v>1.0</v>
      </c>
      <c r="F67" s="8" t="s">
        <v>31</v>
      </c>
      <c r="G67" s="8">
        <v>7.5</v>
      </c>
      <c r="H67" s="19"/>
      <c r="I67" s="18"/>
      <c r="J67" s="19"/>
      <c r="K67" s="1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8" t="s">
        <v>82</v>
      </c>
      <c r="B68" s="8" t="s">
        <v>83</v>
      </c>
      <c r="C68" s="8" t="s">
        <v>9</v>
      </c>
      <c r="E68" s="27">
        <v>1.0</v>
      </c>
      <c r="F68" s="8" t="s">
        <v>41</v>
      </c>
      <c r="G68" s="8">
        <v>7.5</v>
      </c>
      <c r="H68" s="19"/>
      <c r="I68" s="19"/>
      <c r="J68" s="19"/>
      <c r="K68" s="19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8" t="s">
        <v>22</v>
      </c>
      <c r="B69" s="8" t="s">
        <v>86</v>
      </c>
      <c r="C69" s="8" t="s">
        <v>38</v>
      </c>
      <c r="E69" s="27">
        <v>1.0</v>
      </c>
      <c r="F69" s="8" t="s">
        <v>77</v>
      </c>
      <c r="G69" s="8">
        <v>8.5</v>
      </c>
      <c r="H69" s="19"/>
      <c r="I69" s="19"/>
      <c r="J69" s="19"/>
      <c r="K69" s="19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8" t="s">
        <v>45</v>
      </c>
      <c r="B70" s="8" t="s">
        <v>89</v>
      </c>
      <c r="C70" s="8" t="s">
        <v>29</v>
      </c>
      <c r="E70" s="27">
        <v>15.0</v>
      </c>
      <c r="F70" s="8" t="s">
        <v>251</v>
      </c>
      <c r="G70" s="10">
        <v>105.0</v>
      </c>
      <c r="H70" s="19"/>
      <c r="I70" s="18"/>
      <c r="J70" s="19"/>
      <c r="K70" s="19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8" t="s">
        <v>90</v>
      </c>
      <c r="B71" s="8" t="s">
        <v>91</v>
      </c>
      <c r="C71" s="8" t="s">
        <v>41</v>
      </c>
      <c r="E71" s="27"/>
      <c r="H71" s="19"/>
      <c r="I71" s="19"/>
      <c r="J71" s="19"/>
      <c r="K71" s="19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8" t="s">
        <v>32</v>
      </c>
      <c r="B72" s="8" t="s">
        <v>94</v>
      </c>
      <c r="C72" s="8" t="s">
        <v>14</v>
      </c>
      <c r="E72" s="27"/>
      <c r="H72" s="19"/>
      <c r="I72" s="19"/>
      <c r="J72" s="19"/>
      <c r="K72" s="19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8" t="s">
        <v>46</v>
      </c>
      <c r="B73" s="8" t="s">
        <v>95</v>
      </c>
      <c r="C73" s="8" t="s">
        <v>14</v>
      </c>
      <c r="E73" s="28"/>
      <c r="H73" s="20"/>
      <c r="I73" s="19"/>
      <c r="J73" s="19"/>
      <c r="K73" s="19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8" t="s">
        <v>97</v>
      </c>
      <c r="B74" s="8" t="s">
        <v>98</v>
      </c>
      <c r="C74" s="8" t="s">
        <v>77</v>
      </c>
      <c r="D74" s="25"/>
      <c r="E74" s="27"/>
      <c r="H74" s="18"/>
      <c r="I74" s="19"/>
      <c r="J74" s="19"/>
      <c r="K74" s="19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8" t="s">
        <v>99</v>
      </c>
      <c r="B75" s="8" t="s">
        <v>100</v>
      </c>
      <c r="C75" s="8" t="s">
        <v>51</v>
      </c>
      <c r="E75" s="27"/>
      <c r="H75" s="19"/>
      <c r="I75" s="19"/>
      <c r="J75" s="19"/>
      <c r="K75" s="19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E76" s="27"/>
      <c r="H76" s="19"/>
      <c r="I76" s="19"/>
      <c r="J76" s="19"/>
      <c r="K76" s="19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8" t="s">
        <v>5</v>
      </c>
      <c r="B77" s="8">
        <v>5.0</v>
      </c>
      <c r="C77" s="8" t="s">
        <v>247</v>
      </c>
      <c r="D77" s="10">
        <v>36.0</v>
      </c>
      <c r="E77" s="26" t="s">
        <v>248</v>
      </c>
      <c r="F77" s="8" t="s">
        <v>249</v>
      </c>
      <c r="G77" s="8" t="s">
        <v>250</v>
      </c>
      <c r="H77" s="19"/>
      <c r="I77" s="19"/>
      <c r="J77" s="19"/>
      <c r="K77" s="19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8" t="s">
        <v>101</v>
      </c>
      <c r="B78" s="8" t="s">
        <v>102</v>
      </c>
      <c r="C78" s="8" t="s">
        <v>41</v>
      </c>
      <c r="E78" s="27">
        <v>0.0</v>
      </c>
      <c r="F78" s="8" t="s">
        <v>29</v>
      </c>
      <c r="G78" s="8">
        <v>0.0</v>
      </c>
      <c r="H78" s="19"/>
      <c r="I78" s="19"/>
      <c r="J78" s="19"/>
      <c r="K78" s="19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8" t="s">
        <v>103</v>
      </c>
      <c r="B79" s="8" t="s">
        <v>104</v>
      </c>
      <c r="C79" s="8" t="s">
        <v>14</v>
      </c>
      <c r="E79" s="27">
        <v>0.0</v>
      </c>
      <c r="F79" s="8" t="s">
        <v>38</v>
      </c>
      <c r="G79" s="8">
        <v>0.0</v>
      </c>
      <c r="H79" s="19"/>
      <c r="I79" s="18"/>
      <c r="J79" s="19"/>
      <c r="K79" s="19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8" t="s">
        <v>112</v>
      </c>
      <c r="B80" s="8" t="s">
        <v>113</v>
      </c>
      <c r="C80" s="8" t="s">
        <v>14</v>
      </c>
      <c r="E80" s="27">
        <v>0.0</v>
      </c>
      <c r="F80" s="8" t="s">
        <v>19</v>
      </c>
      <c r="G80" s="8">
        <v>0.0</v>
      </c>
      <c r="H80" s="19"/>
      <c r="I80" s="18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8" t="s">
        <v>114</v>
      </c>
      <c r="B81" s="8" t="s">
        <v>115</v>
      </c>
      <c r="C81" s="8" t="s">
        <v>9</v>
      </c>
      <c r="E81" s="27">
        <v>1.0</v>
      </c>
      <c r="F81" s="8" t="s">
        <v>9</v>
      </c>
      <c r="G81" s="8">
        <v>6.0</v>
      </c>
      <c r="H81" s="19"/>
      <c r="I81" s="18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8" t="s">
        <v>116</v>
      </c>
      <c r="B82" s="8" t="s">
        <v>117</v>
      </c>
      <c r="C82" s="8" t="s">
        <v>31</v>
      </c>
      <c r="E82" s="27">
        <v>0.0</v>
      </c>
      <c r="F82" s="8" t="s">
        <v>51</v>
      </c>
      <c r="G82" s="8">
        <v>0.0</v>
      </c>
      <c r="H82" s="19"/>
      <c r="I82" s="18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E83" s="27">
        <v>2.0</v>
      </c>
      <c r="F83" s="8" t="s">
        <v>14</v>
      </c>
      <c r="G83" s="8">
        <v>15.0</v>
      </c>
      <c r="H83" s="19"/>
      <c r="I83" s="18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E84" s="27">
        <v>1.0</v>
      </c>
      <c r="F84" s="8" t="s">
        <v>31</v>
      </c>
      <c r="G84" s="8">
        <v>7.5</v>
      </c>
      <c r="H84" s="19"/>
      <c r="I84" s="18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9"/>
      <c r="B85" s="29"/>
      <c r="C85" s="29"/>
      <c r="D85" s="19"/>
      <c r="E85" s="30">
        <v>1.0</v>
      </c>
      <c r="F85" s="31" t="s">
        <v>41</v>
      </c>
      <c r="G85" s="21">
        <v>7.5</v>
      </c>
      <c r="H85" s="20"/>
      <c r="I85" s="18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9"/>
      <c r="B86" s="29"/>
      <c r="C86" s="29"/>
      <c r="D86" s="19"/>
      <c r="E86" s="32">
        <v>0.0</v>
      </c>
      <c r="F86" s="33" t="s">
        <v>77</v>
      </c>
      <c r="G86" s="18">
        <v>0.0</v>
      </c>
      <c r="H86" s="33"/>
      <c r="I86" s="19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34"/>
      <c r="B87" s="35"/>
      <c r="C87" s="35"/>
      <c r="D87" s="24"/>
      <c r="E87" s="36">
        <v>5.0</v>
      </c>
      <c r="F87" s="18" t="s">
        <v>251</v>
      </c>
      <c r="G87" s="34">
        <v>36.0</v>
      </c>
      <c r="H87" s="35"/>
      <c r="I87" s="19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9"/>
      <c r="B88" s="37"/>
      <c r="C88" s="37"/>
      <c r="D88" s="19"/>
      <c r="E88" s="36"/>
      <c r="F88" s="19"/>
      <c r="G88" s="38"/>
      <c r="H88" s="19"/>
      <c r="I88" s="18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39"/>
      <c r="B89" s="37"/>
      <c r="C89" s="37"/>
      <c r="D89" s="19"/>
      <c r="E89" s="36"/>
      <c r="F89" s="19"/>
      <c r="G89" s="38"/>
      <c r="H89" s="19"/>
      <c r="I89" s="19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39"/>
      <c r="B90" s="37"/>
      <c r="C90" s="37"/>
      <c r="D90" s="19"/>
      <c r="E90" s="36"/>
      <c r="F90" s="19"/>
      <c r="G90" s="38"/>
      <c r="H90" s="19"/>
      <c r="I90" s="19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39"/>
      <c r="B91" s="37"/>
      <c r="C91" s="37"/>
      <c r="D91" s="19"/>
      <c r="E91" s="36"/>
      <c r="F91" s="19"/>
      <c r="G91" s="38"/>
      <c r="H91" s="19"/>
      <c r="I91" s="19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39"/>
      <c r="B92" s="37"/>
      <c r="C92" s="37"/>
      <c r="D92" s="19"/>
      <c r="E92" s="36"/>
      <c r="F92" s="19"/>
      <c r="G92" s="38"/>
      <c r="H92" s="19"/>
      <c r="I92" s="19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39"/>
      <c r="B93" s="37"/>
      <c r="C93" s="37"/>
      <c r="D93" s="19"/>
      <c r="E93" s="36"/>
      <c r="F93" s="19"/>
      <c r="G93" s="38"/>
      <c r="H93" s="19"/>
      <c r="I93" s="19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39"/>
      <c r="B94" s="37"/>
      <c r="C94" s="37"/>
      <c r="D94" s="19"/>
      <c r="E94" s="36"/>
      <c r="F94" s="19"/>
      <c r="G94" s="38"/>
      <c r="H94" s="19"/>
      <c r="I94" s="19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39"/>
      <c r="B95" s="37"/>
      <c r="C95" s="37"/>
      <c r="D95" s="19"/>
      <c r="E95" s="36"/>
      <c r="F95" s="19"/>
      <c r="G95" s="38"/>
      <c r="H95" s="19"/>
      <c r="I95" s="19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39"/>
      <c r="B96" s="37"/>
      <c r="C96" s="37"/>
      <c r="D96" s="19"/>
      <c r="E96" s="36"/>
      <c r="F96" s="19"/>
      <c r="G96" s="38"/>
      <c r="H96" s="19"/>
      <c r="I96" s="19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9"/>
      <c r="B97" s="37"/>
      <c r="C97" s="37"/>
      <c r="D97" s="19"/>
      <c r="E97" s="36"/>
      <c r="F97" s="19"/>
      <c r="G97" s="35"/>
      <c r="H97" s="19"/>
      <c r="I97" s="18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40"/>
      <c r="B98" s="41"/>
      <c r="C98" s="41"/>
      <c r="D98" s="19"/>
      <c r="E98" s="30"/>
      <c r="F98" s="31"/>
      <c r="G98" s="21"/>
      <c r="H98" s="20"/>
      <c r="I98" s="18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40"/>
      <c r="B99" s="41"/>
      <c r="C99" s="41"/>
      <c r="D99" s="19"/>
      <c r="E99" s="32"/>
      <c r="F99" s="33"/>
      <c r="G99" s="18"/>
      <c r="H99" s="19"/>
      <c r="I99" s="18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40"/>
      <c r="B100" s="41"/>
      <c r="C100" s="41"/>
      <c r="D100" s="19"/>
      <c r="E100" s="32"/>
      <c r="F100" s="33"/>
      <c r="G100" s="18"/>
      <c r="H100" s="19"/>
      <c r="I100" s="18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40"/>
      <c r="B101" s="41"/>
      <c r="C101" s="41"/>
      <c r="D101" s="19"/>
      <c r="E101" s="32"/>
      <c r="F101" s="33"/>
      <c r="G101" s="18"/>
      <c r="H101" s="19"/>
      <c r="I101" s="18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40"/>
      <c r="B102" s="41"/>
      <c r="C102" s="41"/>
      <c r="D102" s="19"/>
      <c r="E102" s="32"/>
      <c r="F102" s="33"/>
      <c r="G102" s="18"/>
      <c r="H102" s="19"/>
      <c r="I102" s="18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31"/>
      <c r="B103" s="31"/>
      <c r="C103" s="31"/>
      <c r="D103" s="20"/>
      <c r="E103" s="30"/>
      <c r="F103" s="31"/>
      <c r="G103" s="38"/>
      <c r="H103" s="20"/>
      <c r="I103" s="18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31"/>
      <c r="B104" s="31"/>
      <c r="C104" s="31"/>
      <c r="D104" s="20"/>
      <c r="E104" s="30"/>
      <c r="F104" s="20"/>
      <c r="G104" s="38"/>
      <c r="H104" s="20"/>
      <c r="I104" s="19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31"/>
      <c r="B105" s="31"/>
      <c r="C105" s="31"/>
      <c r="D105" s="20"/>
      <c r="E105" s="42"/>
      <c r="F105" s="31"/>
      <c r="G105" s="21"/>
      <c r="H105" s="20"/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6"/>
      <c r="B106" s="18"/>
      <c r="C106" s="18"/>
      <c r="D106" s="24"/>
      <c r="E106" s="36"/>
      <c r="F106" s="18"/>
      <c r="G106" s="16"/>
      <c r="H106" s="35"/>
      <c r="I106" s="18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40"/>
      <c r="B107" s="41"/>
      <c r="C107" s="41"/>
      <c r="D107" s="19"/>
      <c r="E107" s="36"/>
      <c r="F107" s="33"/>
      <c r="G107" s="21"/>
      <c r="H107" s="19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43"/>
      <c r="B108" s="41"/>
      <c r="C108" s="41"/>
      <c r="D108" s="19"/>
      <c r="E108" s="36"/>
      <c r="F108" s="33"/>
      <c r="G108" s="21"/>
      <c r="H108" s="19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43"/>
      <c r="B109" s="41"/>
      <c r="C109" s="41"/>
      <c r="D109" s="19"/>
      <c r="E109" s="36"/>
      <c r="F109" s="33"/>
      <c r="G109" s="21"/>
      <c r="H109" s="19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43"/>
      <c r="B110" s="41"/>
      <c r="C110" s="41"/>
      <c r="D110" s="19"/>
      <c r="E110" s="36"/>
      <c r="F110" s="33"/>
      <c r="G110" s="21"/>
      <c r="H110" s="33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43"/>
      <c r="B111" s="41"/>
      <c r="C111" s="41"/>
      <c r="D111" s="19"/>
      <c r="E111" s="36"/>
      <c r="F111" s="33"/>
      <c r="G111" s="21"/>
      <c r="H111" s="19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43"/>
      <c r="B112" s="41"/>
      <c r="C112" s="41"/>
      <c r="D112" s="19"/>
      <c r="E112" s="36"/>
      <c r="F112" s="33"/>
      <c r="G112" s="21"/>
      <c r="H112" s="19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43"/>
      <c r="B113" s="41"/>
      <c r="C113" s="41"/>
      <c r="D113" s="19"/>
      <c r="E113" s="36"/>
      <c r="F113" s="33"/>
      <c r="G113" s="21"/>
      <c r="H113" s="19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43"/>
      <c r="B114" s="41"/>
      <c r="C114" s="41"/>
      <c r="D114" s="19"/>
      <c r="E114" s="36"/>
      <c r="F114" s="33"/>
      <c r="G114" s="21"/>
      <c r="H114" s="19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43"/>
      <c r="B115" s="41"/>
      <c r="C115" s="41"/>
      <c r="D115" s="19"/>
      <c r="E115" s="36"/>
      <c r="F115" s="33"/>
      <c r="G115" s="38"/>
      <c r="H115" s="19"/>
      <c r="I115" s="18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40"/>
      <c r="B116" s="41"/>
      <c r="C116" s="41"/>
      <c r="D116" s="19"/>
      <c r="E116" s="36"/>
      <c r="F116" s="35"/>
      <c r="G116" s="35"/>
      <c r="H116" s="19"/>
      <c r="I116" s="18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40"/>
      <c r="B117" s="41"/>
      <c r="C117" s="41"/>
      <c r="D117" s="19"/>
      <c r="E117" s="42"/>
      <c r="F117" s="31"/>
      <c r="G117" s="21"/>
      <c r="H117" s="20"/>
      <c r="I117" s="18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9"/>
      <c r="B118" s="37"/>
      <c r="C118" s="37"/>
      <c r="D118" s="19"/>
      <c r="E118" s="32"/>
      <c r="F118" s="33"/>
      <c r="G118" s="18"/>
      <c r="H118" s="19"/>
      <c r="I118" s="18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9"/>
      <c r="B119" s="37"/>
      <c r="C119" s="37"/>
      <c r="D119" s="19"/>
      <c r="E119" s="32"/>
      <c r="F119" s="33"/>
      <c r="G119" s="18"/>
      <c r="H119" s="19"/>
      <c r="I119" s="18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9"/>
      <c r="B120" s="37"/>
      <c r="C120" s="37"/>
      <c r="D120" s="19"/>
      <c r="E120" s="32"/>
      <c r="F120" s="33"/>
      <c r="G120" s="18"/>
      <c r="H120" s="19"/>
      <c r="I120" s="18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9"/>
      <c r="B121" s="37"/>
      <c r="C121" s="37"/>
      <c r="D121" s="19"/>
      <c r="E121" s="32"/>
      <c r="F121" s="33"/>
      <c r="G121" s="18"/>
      <c r="H121" s="19"/>
      <c r="I121" s="18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30"/>
      <c r="F122" s="31"/>
      <c r="G122" s="21"/>
      <c r="H122" s="20"/>
      <c r="I122" s="19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30"/>
      <c r="F123" s="31"/>
      <c r="G123" s="21"/>
      <c r="H123" s="20"/>
      <c r="I123" s="19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30"/>
      <c r="F124" s="31"/>
      <c r="G124" s="21"/>
      <c r="H124" s="20"/>
      <c r="I124" s="18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30"/>
      <c r="F125" s="31"/>
      <c r="G125" s="21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30"/>
      <c r="F126" s="31"/>
      <c r="G126" s="21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30"/>
      <c r="F127" s="31"/>
      <c r="G127" s="38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30"/>
      <c r="F128" s="20"/>
      <c r="G128" s="38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31"/>
      <c r="B129" s="31"/>
      <c r="C129" s="31"/>
      <c r="D129" s="20"/>
      <c r="E129" s="42"/>
      <c r="F129" s="31"/>
      <c r="G129" s="21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6"/>
      <c r="B130" s="22"/>
      <c r="C130" s="33"/>
      <c r="D130" s="19"/>
      <c r="E130" s="32"/>
      <c r="F130" s="33"/>
      <c r="G130" s="16"/>
      <c r="H130" s="19"/>
      <c r="I130" s="19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19"/>
      <c r="E131" s="36"/>
      <c r="F131" s="33"/>
      <c r="G131" s="21"/>
      <c r="H131" s="19"/>
      <c r="I131" s="18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19"/>
      <c r="E132" s="36"/>
      <c r="F132" s="33"/>
      <c r="G132" s="21"/>
      <c r="H132" s="19"/>
      <c r="I132" s="18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19"/>
      <c r="E133" s="36"/>
      <c r="F133" s="33"/>
      <c r="G133" s="21"/>
      <c r="H133" s="19"/>
      <c r="I133" s="18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19"/>
      <c r="E134" s="36"/>
      <c r="F134" s="33"/>
      <c r="G134" s="21"/>
      <c r="H134" s="19"/>
      <c r="I134" s="18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36"/>
      <c r="F135" s="33"/>
      <c r="G135" s="21"/>
      <c r="H135" s="19"/>
      <c r="I135" s="18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36"/>
      <c r="F136" s="33"/>
      <c r="G136" s="21"/>
      <c r="H136" s="19"/>
      <c r="I136" s="18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36"/>
      <c r="F137" s="33"/>
      <c r="G137" s="21"/>
      <c r="H137" s="19"/>
      <c r="I137" s="18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36"/>
      <c r="F138" s="33"/>
      <c r="G138" s="21"/>
      <c r="H138" s="19"/>
      <c r="I138" s="19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36"/>
      <c r="F139" s="33"/>
      <c r="G139" s="38"/>
      <c r="H139" s="19"/>
      <c r="I139" s="19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36"/>
      <c r="F140" s="19"/>
      <c r="G140" s="35"/>
      <c r="H140" s="19"/>
      <c r="I140" s="18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30"/>
      <c r="F141" s="20"/>
      <c r="G141" s="38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30"/>
      <c r="F142" s="20"/>
      <c r="G142" s="38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30"/>
      <c r="F143" s="20"/>
      <c r="G143" s="38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30"/>
      <c r="F144" s="20"/>
      <c r="G144" s="38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30"/>
      <c r="F145" s="20"/>
      <c r="G145" s="38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30"/>
      <c r="F146" s="20"/>
      <c r="G146" s="38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30"/>
      <c r="F147" s="20"/>
      <c r="G147" s="38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30"/>
      <c r="F148" s="20"/>
      <c r="G148" s="38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30"/>
      <c r="F149" s="20"/>
      <c r="G149" s="38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30"/>
      <c r="F150" s="20"/>
      <c r="G150" s="38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30"/>
      <c r="F151" s="20"/>
      <c r="G151" s="38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30"/>
      <c r="F152" s="20"/>
      <c r="G152" s="38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30"/>
      <c r="F153" s="20"/>
      <c r="G153" s="38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30"/>
      <c r="F154" s="20"/>
      <c r="G154" s="38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30"/>
      <c r="F155" s="20"/>
      <c r="G155" s="38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30"/>
      <c r="F156" s="20"/>
      <c r="G156" s="38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30"/>
      <c r="F157" s="20"/>
      <c r="G157" s="38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30"/>
      <c r="F158" s="20"/>
      <c r="G158" s="38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30"/>
      <c r="F159" s="20"/>
      <c r="G159" s="38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30"/>
      <c r="F160" s="20"/>
      <c r="G160" s="38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30"/>
      <c r="F161" s="20"/>
      <c r="G161" s="38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30"/>
      <c r="F162" s="20"/>
      <c r="G162" s="38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30"/>
      <c r="F163" s="20"/>
      <c r="G163" s="38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30"/>
      <c r="F164" s="20"/>
      <c r="G164" s="38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30"/>
      <c r="F165" s="20"/>
      <c r="G165" s="38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30"/>
      <c r="F166" s="20"/>
      <c r="G166" s="38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30"/>
      <c r="F167" s="20"/>
      <c r="G167" s="38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30"/>
      <c r="F168" s="20"/>
      <c r="G168" s="38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30"/>
      <c r="F169" s="20"/>
      <c r="G169" s="38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30"/>
      <c r="F170" s="20"/>
      <c r="G170" s="38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30"/>
      <c r="F171" s="20"/>
      <c r="G171" s="38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30"/>
      <c r="F172" s="20"/>
      <c r="G172" s="38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30"/>
      <c r="F173" s="20"/>
      <c r="G173" s="38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30"/>
      <c r="F174" s="20"/>
      <c r="G174" s="38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30"/>
      <c r="F175" s="20"/>
      <c r="G175" s="38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30"/>
      <c r="F176" s="20"/>
      <c r="G176" s="38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30"/>
      <c r="F177" s="20"/>
      <c r="G177" s="38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30"/>
      <c r="F178" s="20"/>
      <c r="G178" s="38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30"/>
      <c r="F179" s="20"/>
      <c r="G179" s="38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30"/>
      <c r="F180" s="20"/>
      <c r="G180" s="38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30"/>
      <c r="F181" s="20"/>
      <c r="G181" s="38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30"/>
      <c r="F182" s="20"/>
      <c r="G182" s="38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30"/>
      <c r="F183" s="20"/>
      <c r="G183" s="38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30"/>
      <c r="F184" s="20"/>
      <c r="G184" s="38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30"/>
      <c r="F185" s="20"/>
      <c r="G185" s="38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30"/>
      <c r="F186" s="20"/>
      <c r="G186" s="38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30"/>
      <c r="F187" s="20"/>
      <c r="G187" s="38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30"/>
      <c r="F188" s="20"/>
      <c r="G188" s="38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30"/>
      <c r="F189" s="20"/>
      <c r="G189" s="38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30"/>
      <c r="F190" s="20"/>
      <c r="G190" s="38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30"/>
      <c r="F191" s="20"/>
      <c r="G191" s="38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30"/>
      <c r="F192" s="20"/>
      <c r="G192" s="38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30"/>
      <c r="F193" s="20"/>
      <c r="G193" s="38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30"/>
      <c r="F194" s="20"/>
      <c r="G194" s="38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30"/>
      <c r="F195" s="20"/>
      <c r="G195" s="38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30"/>
      <c r="F196" s="20"/>
      <c r="G196" s="38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30"/>
      <c r="F197" s="20"/>
      <c r="G197" s="38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30"/>
      <c r="F198" s="20"/>
      <c r="G198" s="38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30"/>
      <c r="F199" s="20"/>
      <c r="G199" s="38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30"/>
      <c r="F200" s="20"/>
      <c r="G200" s="38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30"/>
      <c r="F201" s="20"/>
      <c r="G201" s="38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30"/>
      <c r="F202" s="20"/>
      <c r="G202" s="38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30"/>
      <c r="F203" s="20"/>
      <c r="G203" s="38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30"/>
      <c r="F204" s="20"/>
      <c r="G204" s="38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30"/>
      <c r="F205" s="20"/>
      <c r="G205" s="38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30"/>
      <c r="F206" s="20"/>
      <c r="G206" s="38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30"/>
      <c r="F207" s="20"/>
      <c r="G207" s="38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30"/>
      <c r="F208" s="20"/>
      <c r="G208" s="38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30"/>
      <c r="F209" s="20"/>
      <c r="G209" s="38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30"/>
      <c r="F210" s="20"/>
      <c r="G210" s="38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30"/>
      <c r="F211" s="20"/>
      <c r="G211" s="38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30"/>
      <c r="F212" s="20"/>
      <c r="G212" s="38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30"/>
      <c r="F213" s="20"/>
      <c r="G213" s="38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30"/>
      <c r="F214" s="20"/>
      <c r="G214" s="38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30"/>
      <c r="F215" s="20"/>
      <c r="G215" s="38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30"/>
      <c r="F216" s="20"/>
      <c r="G216" s="38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30"/>
      <c r="F217" s="20"/>
      <c r="G217" s="38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30"/>
      <c r="F218" s="20"/>
      <c r="G218" s="38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30"/>
      <c r="F219" s="20"/>
      <c r="G219" s="38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30"/>
      <c r="F220" s="20"/>
      <c r="G220" s="38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30"/>
      <c r="F221" s="20"/>
      <c r="G221" s="38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30"/>
      <c r="F222" s="20"/>
      <c r="G222" s="38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30"/>
      <c r="F223" s="20"/>
      <c r="G223" s="38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30"/>
      <c r="F224" s="20"/>
      <c r="G224" s="38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30"/>
      <c r="F225" s="20"/>
      <c r="G225" s="38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30"/>
      <c r="F226" s="20"/>
      <c r="G226" s="38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30"/>
      <c r="F227" s="20"/>
      <c r="G227" s="38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30"/>
      <c r="F228" s="20"/>
      <c r="G228" s="38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30"/>
      <c r="F229" s="20"/>
      <c r="G229" s="38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30"/>
      <c r="F230" s="20"/>
      <c r="G230" s="38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30"/>
      <c r="F231" s="20"/>
      <c r="G231" s="38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30"/>
      <c r="F232" s="20"/>
      <c r="G232" s="38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30"/>
      <c r="F233" s="20"/>
      <c r="G233" s="38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30"/>
      <c r="F234" s="20"/>
      <c r="G234" s="38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30"/>
      <c r="F235" s="20"/>
      <c r="G235" s="38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30"/>
      <c r="F236" s="20"/>
      <c r="G236" s="38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30"/>
      <c r="F237" s="20"/>
      <c r="G237" s="38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30"/>
      <c r="F238" s="20"/>
      <c r="G238" s="38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30"/>
      <c r="F239" s="20"/>
      <c r="G239" s="38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30"/>
      <c r="F240" s="20"/>
      <c r="G240" s="38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30"/>
      <c r="F241" s="20"/>
      <c r="G241" s="38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30"/>
      <c r="F242" s="20"/>
      <c r="G242" s="38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30"/>
      <c r="F243" s="20"/>
      <c r="G243" s="38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30"/>
      <c r="F244" s="20"/>
      <c r="G244" s="38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30"/>
      <c r="F245" s="20"/>
      <c r="G245" s="38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30"/>
      <c r="F246" s="20"/>
      <c r="G246" s="38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30"/>
      <c r="F247" s="20"/>
      <c r="G247" s="38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30"/>
      <c r="F248" s="20"/>
      <c r="G248" s="38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30"/>
      <c r="F249" s="20"/>
      <c r="G249" s="38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30"/>
      <c r="F250" s="20"/>
      <c r="G250" s="38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30"/>
      <c r="F251" s="20"/>
      <c r="G251" s="38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30"/>
      <c r="F252" s="20"/>
      <c r="G252" s="38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30"/>
      <c r="F253" s="20"/>
      <c r="G253" s="38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30"/>
      <c r="F254" s="20"/>
      <c r="G254" s="38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30"/>
      <c r="F255" s="20"/>
      <c r="G255" s="38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30"/>
      <c r="F256" s="20"/>
      <c r="G256" s="38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30"/>
      <c r="F257" s="20"/>
      <c r="G257" s="38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30"/>
      <c r="F258" s="20"/>
      <c r="G258" s="38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30"/>
      <c r="F259" s="20"/>
      <c r="G259" s="38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30"/>
      <c r="F260" s="20"/>
      <c r="G260" s="38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30"/>
      <c r="F261" s="20"/>
      <c r="G261" s="38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30"/>
      <c r="F262" s="20"/>
      <c r="G262" s="38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30"/>
      <c r="F263" s="20"/>
      <c r="G263" s="38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30"/>
      <c r="F264" s="20"/>
      <c r="G264" s="38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30"/>
      <c r="F265" s="20"/>
      <c r="G265" s="38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30"/>
      <c r="F266" s="20"/>
      <c r="G266" s="38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30"/>
      <c r="F267" s="20"/>
      <c r="G267" s="38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30"/>
      <c r="F268" s="20"/>
      <c r="G268" s="38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30"/>
      <c r="F269" s="20"/>
      <c r="G269" s="38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30"/>
      <c r="F270" s="20"/>
      <c r="G270" s="38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30"/>
      <c r="F271" s="20"/>
      <c r="G271" s="38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30"/>
      <c r="F272" s="20"/>
      <c r="G272" s="38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30"/>
      <c r="F273" s="20"/>
      <c r="G273" s="38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30"/>
      <c r="F274" s="20"/>
      <c r="G274" s="38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30"/>
      <c r="F275" s="20"/>
      <c r="G275" s="38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30"/>
      <c r="F276" s="20"/>
      <c r="G276" s="38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30"/>
      <c r="F277" s="20"/>
      <c r="G277" s="38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30"/>
      <c r="F278" s="20"/>
      <c r="G278" s="38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30"/>
      <c r="F279" s="20"/>
      <c r="G279" s="38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30"/>
      <c r="F280" s="20"/>
      <c r="G280" s="38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30"/>
      <c r="F281" s="20"/>
      <c r="G281" s="38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30"/>
      <c r="F282" s="20"/>
      <c r="G282" s="38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30"/>
      <c r="F283" s="20"/>
      <c r="G283" s="38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30"/>
      <c r="F284" s="20"/>
      <c r="G284" s="38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30"/>
      <c r="F285" s="20"/>
      <c r="G285" s="38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30"/>
      <c r="F286" s="20"/>
      <c r="G286" s="38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30"/>
      <c r="F287" s="20"/>
      <c r="G287" s="38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30"/>
      <c r="F288" s="20"/>
      <c r="G288" s="38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30"/>
      <c r="F289" s="20"/>
      <c r="G289" s="38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30"/>
      <c r="F290" s="20"/>
      <c r="G290" s="38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30"/>
      <c r="F291" s="20"/>
      <c r="G291" s="38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30"/>
      <c r="F292" s="20"/>
      <c r="G292" s="38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30"/>
      <c r="F293" s="20"/>
      <c r="G293" s="38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30"/>
      <c r="F294" s="20"/>
      <c r="G294" s="38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30"/>
      <c r="F295" s="20"/>
      <c r="G295" s="38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30"/>
      <c r="F296" s="20"/>
      <c r="G296" s="38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30"/>
      <c r="F297" s="20"/>
      <c r="G297" s="38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30"/>
      <c r="F298" s="20"/>
      <c r="G298" s="38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30"/>
      <c r="F299" s="20"/>
      <c r="G299" s="38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30"/>
      <c r="F300" s="20"/>
      <c r="G300" s="38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30"/>
      <c r="F301" s="20"/>
      <c r="G301" s="38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30"/>
      <c r="F302" s="20"/>
      <c r="G302" s="38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30"/>
      <c r="F303" s="20"/>
      <c r="G303" s="38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30"/>
      <c r="F304" s="20"/>
      <c r="G304" s="38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30"/>
      <c r="F305" s="20"/>
      <c r="G305" s="38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30"/>
      <c r="F306" s="20"/>
      <c r="G306" s="38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30"/>
      <c r="F307" s="20"/>
      <c r="G307" s="38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30"/>
      <c r="F308" s="20"/>
      <c r="G308" s="38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30"/>
      <c r="F309" s="20"/>
      <c r="G309" s="38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30"/>
      <c r="F310" s="20"/>
      <c r="G310" s="38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30"/>
      <c r="F311" s="20"/>
      <c r="G311" s="38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30"/>
      <c r="F312" s="20"/>
      <c r="G312" s="38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30"/>
      <c r="F313" s="20"/>
      <c r="G313" s="38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30"/>
      <c r="F314" s="20"/>
      <c r="G314" s="38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30"/>
      <c r="F315" s="20"/>
      <c r="G315" s="38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30"/>
      <c r="F316" s="20"/>
      <c r="G316" s="38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30"/>
      <c r="F317" s="20"/>
      <c r="G317" s="38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30"/>
      <c r="F318" s="20"/>
      <c r="G318" s="38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30"/>
      <c r="F319" s="20"/>
      <c r="G319" s="38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30"/>
      <c r="F320" s="20"/>
      <c r="G320" s="38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30"/>
      <c r="F321" s="20"/>
      <c r="G321" s="38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30"/>
      <c r="F322" s="20"/>
      <c r="G322" s="38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30"/>
      <c r="F323" s="20"/>
      <c r="G323" s="38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30"/>
      <c r="F324" s="20"/>
      <c r="G324" s="38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30"/>
      <c r="F325" s="20"/>
      <c r="G325" s="38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30"/>
      <c r="F326" s="20"/>
      <c r="G326" s="38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30"/>
      <c r="F327" s="20"/>
      <c r="G327" s="38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30"/>
      <c r="F328" s="20"/>
      <c r="G328" s="38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30"/>
      <c r="F329" s="20"/>
      <c r="G329" s="38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30"/>
      <c r="F330" s="20"/>
      <c r="G330" s="38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30"/>
      <c r="F331" s="20"/>
      <c r="G331" s="38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30"/>
      <c r="F332" s="20"/>
      <c r="G332" s="38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30"/>
      <c r="F333" s="20"/>
      <c r="G333" s="38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30"/>
      <c r="F334" s="20"/>
      <c r="G334" s="38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30"/>
      <c r="F335" s="20"/>
      <c r="G335" s="38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30"/>
      <c r="F336" s="20"/>
      <c r="G336" s="38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30"/>
      <c r="F337" s="20"/>
      <c r="G337" s="38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30"/>
      <c r="F338" s="20"/>
      <c r="G338" s="38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30"/>
      <c r="F339" s="20"/>
      <c r="G339" s="38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30"/>
      <c r="F340" s="20"/>
      <c r="G340" s="38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30"/>
      <c r="F341" s="20"/>
      <c r="G341" s="38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30"/>
      <c r="F342" s="20"/>
      <c r="G342" s="38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30"/>
      <c r="F343" s="20"/>
      <c r="G343" s="38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30"/>
      <c r="F344" s="20"/>
      <c r="G344" s="38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30"/>
      <c r="F345" s="20"/>
      <c r="G345" s="38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30"/>
      <c r="F346" s="20"/>
      <c r="G346" s="38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30"/>
      <c r="F347" s="20"/>
      <c r="G347" s="38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30"/>
      <c r="F348" s="20"/>
      <c r="G348" s="38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30"/>
      <c r="F349" s="20"/>
      <c r="G349" s="38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30"/>
      <c r="F350" s="20"/>
      <c r="G350" s="38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30"/>
      <c r="F351" s="20"/>
      <c r="G351" s="38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30"/>
      <c r="F352" s="20"/>
      <c r="G352" s="38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30"/>
      <c r="F353" s="20"/>
      <c r="G353" s="38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30"/>
      <c r="F354" s="20"/>
      <c r="G354" s="38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30"/>
      <c r="F355" s="20"/>
      <c r="G355" s="38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30"/>
      <c r="F356" s="20"/>
      <c r="G356" s="38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30"/>
      <c r="F357" s="20"/>
      <c r="G357" s="38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30"/>
      <c r="F358" s="20"/>
      <c r="G358" s="38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30"/>
      <c r="F359" s="20"/>
      <c r="G359" s="38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30"/>
      <c r="F360" s="20"/>
      <c r="G360" s="38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30"/>
      <c r="F361" s="20"/>
      <c r="G361" s="38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30"/>
      <c r="F362" s="20"/>
      <c r="G362" s="38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30"/>
      <c r="F363" s="20"/>
      <c r="G363" s="38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30"/>
      <c r="F364" s="20"/>
      <c r="G364" s="38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30"/>
      <c r="F365" s="20"/>
      <c r="G365" s="38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30"/>
      <c r="F366" s="20"/>
      <c r="G366" s="38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30"/>
      <c r="F367" s="20"/>
      <c r="G367" s="38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30"/>
      <c r="F368" s="20"/>
      <c r="G368" s="38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30"/>
      <c r="F369" s="20"/>
      <c r="G369" s="38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30"/>
      <c r="F370" s="20"/>
      <c r="G370" s="38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30"/>
      <c r="F371" s="20"/>
      <c r="G371" s="38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30"/>
      <c r="F372" s="20"/>
      <c r="G372" s="38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30"/>
      <c r="F373" s="20"/>
      <c r="G373" s="38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30"/>
      <c r="F374" s="20"/>
      <c r="G374" s="38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30"/>
      <c r="F375" s="20"/>
      <c r="G375" s="38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30"/>
      <c r="F376" s="20"/>
      <c r="G376" s="38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30"/>
      <c r="F377" s="20"/>
      <c r="G377" s="38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30"/>
      <c r="F378" s="20"/>
      <c r="G378" s="38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30"/>
      <c r="F379" s="20"/>
      <c r="G379" s="38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30"/>
      <c r="F380" s="20"/>
      <c r="G380" s="38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30"/>
      <c r="F381" s="20"/>
      <c r="G381" s="38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30"/>
      <c r="F382" s="20"/>
      <c r="G382" s="38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30"/>
      <c r="F383" s="20"/>
      <c r="G383" s="38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30"/>
      <c r="F384" s="20"/>
      <c r="G384" s="38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30"/>
      <c r="F385" s="20"/>
      <c r="G385" s="38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30"/>
      <c r="F386" s="20"/>
      <c r="G386" s="38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30"/>
      <c r="F387" s="20"/>
      <c r="G387" s="38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30"/>
      <c r="F388" s="20"/>
      <c r="G388" s="38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30"/>
      <c r="F389" s="20"/>
      <c r="G389" s="38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30"/>
      <c r="F390" s="20"/>
      <c r="G390" s="38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30"/>
      <c r="F391" s="20"/>
      <c r="G391" s="38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30"/>
      <c r="F392" s="20"/>
      <c r="G392" s="38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30"/>
      <c r="F393" s="20"/>
      <c r="G393" s="38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30"/>
      <c r="F394" s="20"/>
      <c r="G394" s="38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30"/>
      <c r="F395" s="20"/>
      <c r="G395" s="38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30"/>
      <c r="F396" s="20"/>
      <c r="G396" s="38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30"/>
      <c r="F397" s="20"/>
      <c r="G397" s="38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30"/>
      <c r="F398" s="20"/>
      <c r="G398" s="38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30"/>
      <c r="F399" s="20"/>
      <c r="G399" s="38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30"/>
      <c r="F400" s="20"/>
      <c r="G400" s="38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30"/>
      <c r="F401" s="20"/>
      <c r="G401" s="38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30"/>
      <c r="F402" s="20"/>
      <c r="G402" s="38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30"/>
      <c r="F403" s="20"/>
      <c r="G403" s="38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30"/>
      <c r="F404" s="20"/>
      <c r="G404" s="38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30"/>
      <c r="F405" s="20"/>
      <c r="G405" s="38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30"/>
      <c r="F406" s="20"/>
      <c r="G406" s="38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30"/>
      <c r="F407" s="20"/>
      <c r="G407" s="38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30"/>
      <c r="F408" s="20"/>
      <c r="G408" s="38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30"/>
      <c r="F409" s="20"/>
      <c r="G409" s="38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30"/>
      <c r="F410" s="20"/>
      <c r="G410" s="38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30"/>
      <c r="F411" s="20"/>
      <c r="G411" s="38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30"/>
      <c r="F412" s="20"/>
      <c r="G412" s="38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30"/>
      <c r="F413" s="20"/>
      <c r="G413" s="38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30"/>
      <c r="F414" s="20"/>
      <c r="G414" s="38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30"/>
      <c r="F415" s="20"/>
      <c r="G415" s="38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30"/>
      <c r="F416" s="20"/>
      <c r="G416" s="38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30"/>
      <c r="F417" s="20"/>
      <c r="G417" s="38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30"/>
      <c r="F418" s="20"/>
      <c r="G418" s="38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30"/>
      <c r="F419" s="20"/>
      <c r="G419" s="38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30"/>
      <c r="F420" s="20"/>
      <c r="G420" s="38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30"/>
      <c r="F421" s="20"/>
      <c r="G421" s="38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30"/>
      <c r="F422" s="20"/>
      <c r="G422" s="38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30"/>
      <c r="F423" s="20"/>
      <c r="G423" s="38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30"/>
      <c r="F424" s="20"/>
      <c r="G424" s="38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30"/>
      <c r="F425" s="20"/>
      <c r="G425" s="38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30"/>
      <c r="F426" s="20"/>
      <c r="G426" s="38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30"/>
      <c r="F427" s="20"/>
      <c r="G427" s="38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30"/>
      <c r="F428" s="20"/>
      <c r="G428" s="38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30"/>
      <c r="F429" s="20"/>
      <c r="G429" s="38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30"/>
      <c r="F430" s="20"/>
      <c r="G430" s="38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30"/>
      <c r="F431" s="20"/>
      <c r="G431" s="38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30"/>
      <c r="F432" s="20"/>
      <c r="G432" s="38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30"/>
      <c r="F433" s="20"/>
      <c r="G433" s="38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30"/>
      <c r="F434" s="20"/>
      <c r="G434" s="38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30"/>
      <c r="F435" s="20"/>
      <c r="G435" s="38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30"/>
      <c r="F436" s="20"/>
      <c r="G436" s="38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30"/>
      <c r="F437" s="20"/>
      <c r="G437" s="38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30"/>
      <c r="F438" s="20"/>
      <c r="G438" s="38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30"/>
      <c r="F439" s="20"/>
      <c r="G439" s="38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30"/>
      <c r="F440" s="20"/>
      <c r="G440" s="38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30"/>
      <c r="F441" s="20"/>
      <c r="G441" s="38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30"/>
      <c r="F442" s="20"/>
      <c r="G442" s="38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30"/>
      <c r="F443" s="20"/>
      <c r="G443" s="38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30"/>
      <c r="F444" s="20"/>
      <c r="G444" s="38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30"/>
      <c r="F445" s="20"/>
      <c r="G445" s="38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30"/>
      <c r="F446" s="20"/>
      <c r="G446" s="38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30"/>
      <c r="F447" s="20"/>
      <c r="G447" s="38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30"/>
      <c r="F448" s="20"/>
      <c r="G448" s="38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30"/>
      <c r="F449" s="20"/>
      <c r="G449" s="38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30"/>
      <c r="F450" s="20"/>
      <c r="G450" s="38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30"/>
      <c r="F451" s="20"/>
      <c r="G451" s="38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30"/>
      <c r="F452" s="20"/>
      <c r="G452" s="38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30"/>
      <c r="F453" s="20"/>
      <c r="G453" s="38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30"/>
      <c r="F454" s="20"/>
      <c r="G454" s="38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30"/>
      <c r="F455" s="20"/>
      <c r="G455" s="38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30"/>
      <c r="F456" s="20"/>
      <c r="G456" s="38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30"/>
      <c r="F457" s="20"/>
      <c r="G457" s="38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30"/>
      <c r="F458" s="20"/>
      <c r="G458" s="38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30"/>
      <c r="F459" s="20"/>
      <c r="G459" s="38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30"/>
      <c r="F460" s="20"/>
      <c r="G460" s="38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30"/>
      <c r="F461" s="20"/>
      <c r="G461" s="38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30"/>
      <c r="F462" s="20"/>
      <c r="G462" s="38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30"/>
      <c r="F463" s="20"/>
      <c r="G463" s="38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30"/>
      <c r="F464" s="20"/>
      <c r="G464" s="38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30"/>
      <c r="F465" s="20"/>
      <c r="G465" s="38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30"/>
      <c r="F466" s="20"/>
      <c r="G466" s="38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30"/>
      <c r="F467" s="20"/>
      <c r="G467" s="38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30"/>
      <c r="F468" s="20"/>
      <c r="G468" s="38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30"/>
      <c r="F469" s="20"/>
      <c r="G469" s="38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30"/>
      <c r="F470" s="20"/>
      <c r="G470" s="38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30"/>
      <c r="F471" s="20"/>
      <c r="G471" s="38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30"/>
      <c r="F472" s="20"/>
      <c r="G472" s="38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30"/>
      <c r="F473" s="20"/>
      <c r="G473" s="38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30"/>
      <c r="F474" s="20"/>
      <c r="G474" s="38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30"/>
      <c r="F475" s="20"/>
      <c r="G475" s="38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30"/>
      <c r="F476" s="20"/>
      <c r="G476" s="38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30"/>
      <c r="F477" s="20"/>
      <c r="G477" s="38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30"/>
      <c r="F478" s="20"/>
      <c r="G478" s="38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30"/>
      <c r="F479" s="20"/>
      <c r="G479" s="38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30"/>
      <c r="F480" s="20"/>
      <c r="G480" s="38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30"/>
      <c r="F481" s="20"/>
      <c r="G481" s="38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30"/>
      <c r="F482" s="20"/>
      <c r="G482" s="38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30"/>
      <c r="F483" s="20"/>
      <c r="G483" s="38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30"/>
      <c r="F484" s="20"/>
      <c r="G484" s="38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30"/>
      <c r="F485" s="20"/>
      <c r="G485" s="38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30"/>
      <c r="F486" s="20"/>
      <c r="G486" s="38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30"/>
      <c r="F487" s="20"/>
      <c r="G487" s="38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30"/>
      <c r="F488" s="20"/>
      <c r="G488" s="38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30"/>
      <c r="F489" s="20"/>
      <c r="G489" s="38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30"/>
      <c r="F490" s="20"/>
      <c r="G490" s="38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30"/>
      <c r="F491" s="20"/>
      <c r="G491" s="38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30"/>
      <c r="F492" s="20"/>
      <c r="G492" s="38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30"/>
      <c r="F493" s="20"/>
      <c r="G493" s="38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30"/>
      <c r="F494" s="20"/>
      <c r="G494" s="38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30"/>
      <c r="F495" s="20"/>
      <c r="G495" s="38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30"/>
      <c r="F496" s="20"/>
      <c r="G496" s="38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30"/>
      <c r="F497" s="20"/>
      <c r="G497" s="38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30"/>
      <c r="F498" s="20"/>
      <c r="G498" s="38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30"/>
      <c r="F499" s="20"/>
      <c r="G499" s="38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30"/>
      <c r="F500" s="20"/>
      <c r="G500" s="38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30"/>
      <c r="F501" s="20"/>
      <c r="G501" s="38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30"/>
      <c r="F502" s="20"/>
      <c r="G502" s="38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30"/>
      <c r="F503" s="20"/>
      <c r="G503" s="38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30"/>
      <c r="F504" s="20"/>
      <c r="G504" s="38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30"/>
      <c r="F505" s="20"/>
      <c r="G505" s="38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30"/>
      <c r="F506" s="20"/>
      <c r="G506" s="38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30"/>
      <c r="F507" s="20"/>
      <c r="G507" s="38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30"/>
      <c r="F508" s="20"/>
      <c r="G508" s="38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30"/>
      <c r="F509" s="20"/>
      <c r="G509" s="38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30"/>
      <c r="F510" s="20"/>
      <c r="G510" s="38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30"/>
      <c r="F511" s="20"/>
      <c r="G511" s="38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30"/>
      <c r="F512" s="20"/>
      <c r="G512" s="38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30"/>
      <c r="F513" s="20"/>
      <c r="G513" s="38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30"/>
      <c r="F514" s="20"/>
      <c r="G514" s="38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30"/>
      <c r="F515" s="20"/>
      <c r="G515" s="38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30"/>
      <c r="F516" s="20"/>
      <c r="G516" s="38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30"/>
      <c r="F517" s="20"/>
      <c r="G517" s="38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30"/>
      <c r="F518" s="20"/>
      <c r="G518" s="38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30"/>
      <c r="F519" s="20"/>
      <c r="G519" s="38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30"/>
      <c r="F520" s="20"/>
      <c r="G520" s="38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30"/>
      <c r="F521" s="20"/>
      <c r="G521" s="38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30"/>
      <c r="F522" s="20"/>
      <c r="G522" s="38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30"/>
      <c r="F523" s="20"/>
      <c r="G523" s="38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30"/>
      <c r="F524" s="20"/>
      <c r="G524" s="38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30"/>
      <c r="F525" s="20"/>
      <c r="G525" s="38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30"/>
      <c r="F526" s="20"/>
      <c r="G526" s="38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30"/>
      <c r="F527" s="20"/>
      <c r="G527" s="38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30"/>
      <c r="F528" s="20"/>
      <c r="G528" s="38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30"/>
      <c r="F529" s="20"/>
      <c r="G529" s="38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30"/>
      <c r="F530" s="20"/>
      <c r="G530" s="38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30"/>
      <c r="F531" s="20"/>
      <c r="G531" s="38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30"/>
      <c r="F532" s="20"/>
      <c r="G532" s="38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30"/>
      <c r="F533" s="20"/>
      <c r="G533" s="38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30"/>
      <c r="F534" s="20"/>
      <c r="G534" s="38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30"/>
      <c r="F535" s="20"/>
      <c r="G535" s="38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30"/>
      <c r="F536" s="20"/>
      <c r="G536" s="38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30"/>
      <c r="F537" s="20"/>
      <c r="G537" s="38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30"/>
      <c r="F538" s="20"/>
      <c r="G538" s="38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30"/>
      <c r="F539" s="20"/>
      <c r="G539" s="38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30"/>
      <c r="F540" s="20"/>
      <c r="G540" s="38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30"/>
      <c r="F541" s="20"/>
      <c r="G541" s="38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30"/>
      <c r="F542" s="20"/>
      <c r="G542" s="38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30"/>
      <c r="F543" s="20"/>
      <c r="G543" s="38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30"/>
      <c r="F544" s="20"/>
      <c r="G544" s="38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30"/>
      <c r="F545" s="20"/>
      <c r="G545" s="38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30"/>
      <c r="F546" s="20"/>
      <c r="G546" s="38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30"/>
      <c r="F547" s="20"/>
      <c r="G547" s="38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30"/>
      <c r="F548" s="20"/>
      <c r="G548" s="38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30"/>
      <c r="F549" s="20"/>
      <c r="G549" s="38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30"/>
      <c r="F550" s="20"/>
      <c r="G550" s="38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30"/>
      <c r="F551" s="20"/>
      <c r="G551" s="38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30"/>
      <c r="F552" s="20"/>
      <c r="G552" s="38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30"/>
      <c r="F553" s="20"/>
      <c r="G553" s="38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30"/>
      <c r="F554" s="20"/>
      <c r="G554" s="38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30"/>
      <c r="F555" s="20"/>
      <c r="G555" s="38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30"/>
      <c r="F556" s="20"/>
      <c r="G556" s="38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30"/>
      <c r="F557" s="20"/>
      <c r="G557" s="38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30"/>
      <c r="F558" s="20"/>
      <c r="G558" s="38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30"/>
      <c r="F559" s="20"/>
      <c r="G559" s="38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30"/>
      <c r="F560" s="20"/>
      <c r="G560" s="38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30"/>
      <c r="F561" s="20"/>
      <c r="G561" s="38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30"/>
      <c r="F562" s="20"/>
      <c r="G562" s="38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30"/>
      <c r="F563" s="20"/>
      <c r="G563" s="38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30"/>
      <c r="F564" s="20"/>
      <c r="G564" s="38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30"/>
      <c r="F565" s="20"/>
      <c r="G565" s="38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30"/>
      <c r="F566" s="20"/>
      <c r="G566" s="38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30"/>
      <c r="F567" s="20"/>
      <c r="G567" s="38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30"/>
      <c r="F568" s="20"/>
      <c r="G568" s="38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30"/>
      <c r="F569" s="20"/>
      <c r="G569" s="38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30"/>
      <c r="F570" s="20"/>
      <c r="G570" s="38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30"/>
      <c r="F571" s="20"/>
      <c r="G571" s="38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30"/>
      <c r="F572" s="20"/>
      <c r="G572" s="38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30"/>
      <c r="F573" s="20"/>
      <c r="G573" s="38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30"/>
      <c r="F574" s="20"/>
      <c r="G574" s="38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30"/>
      <c r="F575" s="20"/>
      <c r="G575" s="38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30"/>
      <c r="F576" s="20"/>
      <c r="G576" s="38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30"/>
      <c r="F577" s="20"/>
      <c r="G577" s="38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30"/>
      <c r="F578" s="20"/>
      <c r="G578" s="38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30"/>
      <c r="F579" s="20"/>
      <c r="G579" s="38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30"/>
      <c r="F580" s="20"/>
      <c r="G580" s="38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30"/>
      <c r="F581" s="20"/>
      <c r="G581" s="38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30"/>
      <c r="F582" s="20"/>
      <c r="G582" s="38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30"/>
      <c r="F583" s="20"/>
      <c r="G583" s="38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30"/>
      <c r="F584" s="20"/>
      <c r="G584" s="38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30"/>
      <c r="F585" s="20"/>
      <c r="G585" s="38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30"/>
      <c r="F586" s="20"/>
      <c r="G586" s="38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30"/>
      <c r="F587" s="20"/>
      <c r="G587" s="38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30"/>
      <c r="F588" s="20"/>
      <c r="G588" s="38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30"/>
      <c r="F589" s="20"/>
      <c r="G589" s="38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30"/>
      <c r="F590" s="20"/>
      <c r="G590" s="38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30"/>
      <c r="F591" s="20"/>
      <c r="G591" s="38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30"/>
      <c r="F592" s="20"/>
      <c r="G592" s="38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30"/>
      <c r="F593" s="20"/>
      <c r="G593" s="38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30"/>
      <c r="F594" s="20"/>
      <c r="G594" s="38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30"/>
      <c r="F595" s="20"/>
      <c r="G595" s="38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30"/>
      <c r="F596" s="20"/>
      <c r="G596" s="38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30"/>
      <c r="F597" s="20"/>
      <c r="G597" s="38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30"/>
      <c r="F598" s="20"/>
      <c r="G598" s="38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30"/>
      <c r="F599" s="20"/>
      <c r="G599" s="38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30"/>
      <c r="F600" s="20"/>
      <c r="G600" s="38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30"/>
      <c r="F601" s="20"/>
      <c r="G601" s="38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30"/>
      <c r="F602" s="20"/>
      <c r="G602" s="38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30"/>
      <c r="F603" s="20"/>
      <c r="G603" s="38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30"/>
      <c r="F604" s="20"/>
      <c r="G604" s="38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30"/>
      <c r="F605" s="20"/>
      <c r="G605" s="38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30"/>
      <c r="F606" s="20"/>
      <c r="G606" s="38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30"/>
      <c r="F607" s="20"/>
      <c r="G607" s="38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30"/>
      <c r="F608" s="20"/>
      <c r="G608" s="38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30"/>
      <c r="F609" s="20"/>
      <c r="G609" s="38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30"/>
      <c r="F610" s="20"/>
      <c r="G610" s="38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30"/>
      <c r="F611" s="20"/>
      <c r="G611" s="38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30"/>
      <c r="F612" s="20"/>
      <c r="G612" s="38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30"/>
      <c r="F613" s="20"/>
      <c r="G613" s="38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30"/>
      <c r="F614" s="20"/>
      <c r="G614" s="38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30"/>
      <c r="F615" s="20"/>
      <c r="G615" s="38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30"/>
      <c r="F616" s="20"/>
      <c r="G616" s="38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30"/>
      <c r="F617" s="20"/>
      <c r="G617" s="38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30"/>
      <c r="F618" s="20"/>
      <c r="G618" s="38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30"/>
      <c r="F619" s="20"/>
      <c r="G619" s="38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30"/>
      <c r="F620" s="20"/>
      <c r="G620" s="38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30"/>
      <c r="F621" s="20"/>
      <c r="G621" s="38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30"/>
      <c r="F622" s="20"/>
      <c r="G622" s="38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30"/>
      <c r="F623" s="20"/>
      <c r="G623" s="38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30"/>
      <c r="F624" s="20"/>
      <c r="G624" s="38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30"/>
      <c r="F625" s="20"/>
      <c r="G625" s="38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30"/>
      <c r="F626" s="20"/>
      <c r="G626" s="38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30"/>
      <c r="F627" s="20"/>
      <c r="G627" s="38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30"/>
      <c r="F628" s="20"/>
      <c r="G628" s="38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30"/>
      <c r="F629" s="20"/>
      <c r="G629" s="38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30"/>
      <c r="F630" s="20"/>
      <c r="G630" s="38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30"/>
      <c r="F631" s="20"/>
      <c r="G631" s="38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30"/>
      <c r="F632" s="20"/>
      <c r="G632" s="38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30"/>
      <c r="F633" s="20"/>
      <c r="G633" s="38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30"/>
      <c r="F634" s="20"/>
      <c r="G634" s="38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30"/>
      <c r="F635" s="20"/>
      <c r="G635" s="38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30"/>
      <c r="F636" s="20"/>
      <c r="G636" s="38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30"/>
      <c r="F637" s="20"/>
      <c r="G637" s="38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30"/>
      <c r="F638" s="20"/>
      <c r="G638" s="38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30"/>
      <c r="F639" s="20"/>
      <c r="G639" s="38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30"/>
      <c r="F640" s="20"/>
      <c r="G640" s="38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30"/>
      <c r="F641" s="20"/>
      <c r="G641" s="38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30"/>
      <c r="F642" s="20"/>
      <c r="G642" s="38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30"/>
      <c r="F643" s="20"/>
      <c r="G643" s="38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30"/>
      <c r="F644" s="20"/>
      <c r="G644" s="38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30"/>
      <c r="F645" s="20"/>
      <c r="G645" s="38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38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38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38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38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38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38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38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38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38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38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38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38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38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38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38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38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38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38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38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38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38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38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38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38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38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38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38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38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38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38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38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38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38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38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38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38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38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38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38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38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38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38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38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38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38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38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38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38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38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38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38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38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38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38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38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38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38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38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38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38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38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38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38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38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38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38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38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38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38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38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38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38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38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38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38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38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38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38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38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38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38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38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38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38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38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38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38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38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38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38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38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38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38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38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38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38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38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38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38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38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38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38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38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38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38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38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38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38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38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38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38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38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38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38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38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38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38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38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38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38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38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38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38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38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38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38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38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38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38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38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38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38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38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38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38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38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38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38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38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38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38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38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38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38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38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38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38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38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38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38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38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38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38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38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38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38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38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38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38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38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38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38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38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38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38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38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38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38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38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38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38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38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38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38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38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38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38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38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38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38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38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38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38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38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38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38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38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38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38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38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38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38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38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38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38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38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38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38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38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38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38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38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38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38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38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38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38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38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38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38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38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38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38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38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38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38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38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38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38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38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38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38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38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38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38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38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38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38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38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38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38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38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38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38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38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38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38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38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38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38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38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38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38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38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38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38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38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38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38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38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38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38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38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38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38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38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38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38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38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38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38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38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38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38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38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38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38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38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38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38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38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38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38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38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38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38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38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38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38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38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38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38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38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38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38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38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38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38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38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38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38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38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38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38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38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38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38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38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38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38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38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38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38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38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38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38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38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38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38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38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38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38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38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38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38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38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38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38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38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38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38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38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38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38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38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38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38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38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38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38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38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38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38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38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38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38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38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38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38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38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38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38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38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38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38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38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38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38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38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38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38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38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38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38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38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>
      <c r="A1001" s="20"/>
      <c r="B1001" s="20"/>
      <c r="C1001" s="20"/>
      <c r="D1001" s="20"/>
      <c r="E1001" s="20"/>
      <c r="F1001" s="20"/>
      <c r="G1001" s="38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>
      <c r="A1002" s="20"/>
      <c r="B1002" s="20"/>
      <c r="C1002" s="20"/>
      <c r="D1002" s="20"/>
      <c r="E1002" s="20"/>
      <c r="F1002" s="20"/>
      <c r="G1002" s="38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>
      <c r="A1003" s="20"/>
      <c r="B1003" s="20"/>
      <c r="C1003" s="20"/>
      <c r="D1003" s="20"/>
      <c r="E1003" s="20"/>
      <c r="F1003" s="20"/>
      <c r="G1003" s="38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>
      <c r="A1004" s="20"/>
      <c r="B1004" s="20"/>
      <c r="C1004" s="20"/>
      <c r="D1004" s="20"/>
      <c r="E1004" s="20"/>
      <c r="F1004" s="20"/>
      <c r="G1004" s="38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>
      <c r="A1005" s="20"/>
      <c r="B1005" s="20"/>
      <c r="C1005" s="20"/>
      <c r="D1005" s="20"/>
      <c r="E1005" s="20"/>
      <c r="F1005" s="20"/>
      <c r="G1005" s="38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>
      <c r="A1006" s="20"/>
      <c r="B1006" s="20"/>
      <c r="C1006" s="20"/>
      <c r="D1006" s="20"/>
      <c r="E1006" s="20"/>
      <c r="F1006" s="20"/>
      <c r="G1006" s="38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>
      <c r="A1007" s="20"/>
      <c r="B1007" s="20"/>
      <c r="C1007" s="20"/>
      <c r="D1007" s="20"/>
      <c r="E1007" s="20"/>
      <c r="F1007" s="20"/>
      <c r="G1007" s="38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>
      <c r="A1008" s="20"/>
      <c r="B1008" s="20"/>
      <c r="C1008" s="20"/>
      <c r="D1008" s="20"/>
      <c r="E1008" s="20"/>
      <c r="F1008" s="20"/>
      <c r="G1008" s="38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>
      <c r="A1009" s="20"/>
      <c r="B1009" s="20"/>
      <c r="C1009" s="20"/>
      <c r="D1009" s="20"/>
      <c r="E1009" s="20"/>
      <c r="F1009" s="20"/>
      <c r="G1009" s="38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8.0"/>
    <col customWidth="1" min="5" max="5" width="3.25"/>
    <col customWidth="1" min="6" max="6" width="25.75"/>
    <col customWidth="1" min="7" max="7" width="8.25"/>
  </cols>
  <sheetData>
    <row r="1">
      <c r="A1" s="7" t="s">
        <v>252</v>
      </c>
      <c r="B1" s="44">
        <v>15.0</v>
      </c>
    </row>
    <row r="3">
      <c r="A3" s="7" t="s">
        <v>253</v>
      </c>
    </row>
    <row r="4">
      <c r="A4" s="7" t="s">
        <v>29</v>
      </c>
      <c r="B4" s="45">
        <v>5.0</v>
      </c>
    </row>
    <row r="5">
      <c r="A5" s="7" t="s">
        <v>38</v>
      </c>
      <c r="B5" s="45">
        <v>6.0</v>
      </c>
    </row>
    <row r="6">
      <c r="A6" s="7" t="s">
        <v>19</v>
      </c>
      <c r="B6" s="45">
        <v>7.0</v>
      </c>
    </row>
    <row r="7">
      <c r="A7" s="7" t="s">
        <v>9</v>
      </c>
      <c r="B7" s="45">
        <v>6.0</v>
      </c>
    </row>
    <row r="8">
      <c r="A8" s="7" t="s">
        <v>51</v>
      </c>
      <c r="B8" s="45">
        <v>6.5</v>
      </c>
    </row>
    <row r="9">
      <c r="A9" s="7" t="s">
        <v>14</v>
      </c>
      <c r="B9" s="45">
        <v>7.5</v>
      </c>
    </row>
    <row r="10">
      <c r="A10" s="7" t="s">
        <v>31</v>
      </c>
      <c r="B10" s="45">
        <v>7.5</v>
      </c>
    </row>
    <row r="11">
      <c r="A11" s="7" t="s">
        <v>41</v>
      </c>
      <c r="B11" s="45">
        <v>7.5</v>
      </c>
    </row>
    <row r="12">
      <c r="A12" s="7" t="s">
        <v>77</v>
      </c>
      <c r="B12" s="45">
        <v>8.5</v>
      </c>
    </row>
    <row r="13">
      <c r="A13" s="7"/>
    </row>
    <row r="14">
      <c r="A14" s="7" t="s">
        <v>254</v>
      </c>
    </row>
    <row r="16">
      <c r="A16" s="46" t="s">
        <v>5</v>
      </c>
      <c r="B16" s="47">
        <v>5.0</v>
      </c>
      <c r="C16" s="48" t="s">
        <v>247</v>
      </c>
      <c r="D16" s="49">
        <f>G26</f>
        <v>36</v>
      </c>
      <c r="E16" s="50" t="s">
        <v>248</v>
      </c>
      <c r="F16" s="51" t="s">
        <v>249</v>
      </c>
      <c r="G16" s="4" t="s">
        <v>250</v>
      </c>
    </row>
    <row r="17">
      <c r="A17" s="7" t="s">
        <v>101</v>
      </c>
      <c r="B17" s="7" t="s">
        <v>102</v>
      </c>
      <c r="C17" s="7" t="s">
        <v>41</v>
      </c>
      <c r="D17" s="1"/>
      <c r="E17" s="52">
        <f t="shared" ref="E17:E25" si="1">COUNTIF($C$17:$C$45, F17)</f>
        <v>0</v>
      </c>
      <c r="F17" s="7" t="s">
        <v>29</v>
      </c>
      <c r="G17" s="7">
        <f t="shared" ref="G17:G25" si="2">VLOOKUP(F17, $A$4:$B$12, 2, FALSE) * E17</f>
        <v>0</v>
      </c>
    </row>
    <row r="18">
      <c r="A18" s="7" t="s">
        <v>103</v>
      </c>
      <c r="B18" s="7" t="s">
        <v>104</v>
      </c>
      <c r="C18" s="7" t="s">
        <v>14</v>
      </c>
      <c r="D18" s="1"/>
      <c r="E18" s="52">
        <f t="shared" si="1"/>
        <v>0</v>
      </c>
      <c r="F18" s="7" t="s">
        <v>38</v>
      </c>
      <c r="G18" s="7">
        <f t="shared" si="2"/>
        <v>0</v>
      </c>
    </row>
    <row r="19">
      <c r="A19" s="7" t="s">
        <v>112</v>
      </c>
      <c r="B19" s="7" t="s">
        <v>113</v>
      </c>
      <c r="C19" s="7" t="s">
        <v>14</v>
      </c>
      <c r="D19" s="1"/>
      <c r="E19" s="52">
        <f t="shared" si="1"/>
        <v>0</v>
      </c>
      <c r="F19" s="7" t="s">
        <v>19</v>
      </c>
      <c r="G19" s="7">
        <f t="shared" si="2"/>
        <v>0</v>
      </c>
    </row>
    <row r="20">
      <c r="A20" s="7" t="s">
        <v>114</v>
      </c>
      <c r="B20" s="7" t="s">
        <v>115</v>
      </c>
      <c r="C20" s="7" t="s">
        <v>9</v>
      </c>
      <c r="D20" s="1"/>
      <c r="E20" s="52">
        <f t="shared" si="1"/>
        <v>1</v>
      </c>
      <c r="F20" s="7" t="s">
        <v>9</v>
      </c>
      <c r="G20" s="7">
        <f t="shared" si="2"/>
        <v>6</v>
      </c>
    </row>
    <row r="21">
      <c r="A21" s="7" t="s">
        <v>116</v>
      </c>
      <c r="B21" s="7" t="s">
        <v>117</v>
      </c>
      <c r="C21" s="7" t="s">
        <v>31</v>
      </c>
      <c r="D21" s="1"/>
      <c r="E21" s="52">
        <f t="shared" si="1"/>
        <v>0</v>
      </c>
      <c r="F21" s="7" t="s">
        <v>51</v>
      </c>
      <c r="G21" s="7">
        <f t="shared" si="2"/>
        <v>0</v>
      </c>
    </row>
    <row r="22">
      <c r="A22" s="14"/>
      <c r="B22" s="14"/>
      <c r="C22" s="14"/>
      <c r="D22" s="1"/>
      <c r="E22" s="52">
        <f t="shared" si="1"/>
        <v>2</v>
      </c>
      <c r="F22" s="7" t="s">
        <v>14</v>
      </c>
      <c r="G22" s="7">
        <f t="shared" si="2"/>
        <v>15</v>
      </c>
    </row>
    <row r="23">
      <c r="A23" s="14"/>
      <c r="B23" s="14"/>
      <c r="C23" s="14"/>
      <c r="D23" s="1"/>
      <c r="E23" s="52">
        <f t="shared" si="1"/>
        <v>1</v>
      </c>
      <c r="F23" s="7" t="s">
        <v>31</v>
      </c>
      <c r="G23" s="7">
        <f t="shared" si="2"/>
        <v>7.5</v>
      </c>
    </row>
    <row r="24">
      <c r="A24" s="14"/>
      <c r="B24" s="14"/>
      <c r="C24" s="14"/>
      <c r="D24" s="1"/>
      <c r="E24" s="52">
        <f t="shared" si="1"/>
        <v>1</v>
      </c>
      <c r="F24" s="7" t="s">
        <v>41</v>
      </c>
      <c r="G24" s="7">
        <f t="shared" si="2"/>
        <v>7.5</v>
      </c>
    </row>
    <row r="25">
      <c r="A25" s="14"/>
      <c r="B25" s="14"/>
      <c r="C25" s="14"/>
      <c r="D25" s="1"/>
      <c r="E25" s="52">
        <f t="shared" si="1"/>
        <v>0</v>
      </c>
      <c r="F25" s="7" t="s">
        <v>77</v>
      </c>
      <c r="G25" s="7">
        <f t="shared" si="2"/>
        <v>0</v>
      </c>
    </row>
    <row r="26">
      <c r="A26" s="14"/>
      <c r="B26" s="14"/>
      <c r="C26" s="14"/>
      <c r="D26" s="1"/>
      <c r="E26" s="52">
        <f>SUM(E17:E25)</f>
        <v>5</v>
      </c>
      <c r="F26" s="13" t="s">
        <v>251</v>
      </c>
      <c r="G26" s="1">
        <f>SUM(G17:G25)</f>
        <v>36</v>
      </c>
    </row>
    <row r="27">
      <c r="A27" s="14"/>
      <c r="B27" s="14"/>
      <c r="C27" s="14"/>
      <c r="D27" s="1"/>
      <c r="E27" s="28"/>
    </row>
    <row r="28">
      <c r="A28" s="14"/>
      <c r="B28" s="14"/>
      <c r="C28" s="14"/>
      <c r="D28" s="1"/>
      <c r="E28" s="52"/>
      <c r="F28" s="1"/>
      <c r="G28" s="1"/>
    </row>
    <row r="29">
      <c r="A29" s="14"/>
      <c r="B29" s="14"/>
      <c r="C29" s="14"/>
      <c r="D29" s="1"/>
      <c r="E29" s="52"/>
      <c r="F29" s="1"/>
      <c r="G29" s="1"/>
    </row>
    <row r="30">
      <c r="A30" s="14"/>
      <c r="B30" s="14"/>
      <c r="C30" s="14"/>
      <c r="D30" s="1"/>
      <c r="E30" s="52"/>
      <c r="F30" s="1"/>
      <c r="G30" s="1"/>
    </row>
    <row r="31">
      <c r="A31" s="14"/>
      <c r="B31" s="14"/>
      <c r="C31" s="14"/>
      <c r="D31" s="1"/>
      <c r="E31" s="52"/>
      <c r="F31" s="1"/>
      <c r="G31" s="1"/>
    </row>
    <row r="32">
      <c r="E32" s="28"/>
    </row>
    <row r="33">
      <c r="E33" s="28"/>
    </row>
    <row r="34">
      <c r="E34" s="28"/>
    </row>
    <row r="35">
      <c r="E35" s="28"/>
    </row>
    <row r="36">
      <c r="E36" s="28"/>
    </row>
    <row r="37">
      <c r="E37" s="28"/>
    </row>
    <row r="38">
      <c r="E38" s="28"/>
    </row>
    <row r="39">
      <c r="E39" s="28"/>
    </row>
    <row r="40">
      <c r="E40" s="28"/>
    </row>
    <row r="41">
      <c r="E41" s="28"/>
    </row>
    <row r="42">
      <c r="E42" s="28"/>
    </row>
    <row r="43">
      <c r="E43" s="28"/>
    </row>
    <row r="44">
      <c r="E44" s="28"/>
    </row>
    <row r="45">
      <c r="E45" s="28"/>
    </row>
    <row r="46">
      <c r="E46" s="28"/>
    </row>
    <row r="47">
      <c r="E47" s="28"/>
    </row>
    <row r="48">
      <c r="E48" s="28"/>
    </row>
    <row r="49">
      <c r="E49" s="28"/>
    </row>
    <row r="50">
      <c r="E50" s="28"/>
    </row>
    <row r="51">
      <c r="E51" s="28"/>
    </row>
    <row r="52">
      <c r="E52" s="28"/>
    </row>
    <row r="53">
      <c r="E53" s="28"/>
    </row>
    <row r="54">
      <c r="E54" s="28"/>
    </row>
    <row r="55">
      <c r="E55" s="28"/>
    </row>
    <row r="56">
      <c r="E56" s="28"/>
    </row>
    <row r="57">
      <c r="E57" s="28"/>
    </row>
    <row r="58">
      <c r="E58" s="28"/>
    </row>
    <row r="59">
      <c r="E59" s="28"/>
    </row>
    <row r="60">
      <c r="E60" s="28"/>
    </row>
    <row r="61">
      <c r="E61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8.13"/>
    <col customWidth="1" min="3" max="3" width="18.5"/>
    <col customWidth="1" min="7" max="7" width="22.25"/>
  </cols>
  <sheetData>
    <row r="1">
      <c r="A1" s="53" t="s">
        <v>240</v>
      </c>
      <c r="B1" s="54">
        <v>0.0</v>
      </c>
      <c r="C1" s="47"/>
      <c r="D1" s="1"/>
      <c r="E1" s="13"/>
      <c r="F1" s="1"/>
      <c r="G1" s="53"/>
      <c r="H1" s="1"/>
      <c r="I1" s="1"/>
      <c r="J1" s="1"/>
      <c r="K1" s="1"/>
    </row>
    <row r="2">
      <c r="A2" s="53"/>
      <c r="B2" s="55"/>
      <c r="C2" s="47"/>
      <c r="D2" s="1"/>
      <c r="E2" s="13"/>
      <c r="F2" s="1"/>
      <c r="G2" s="53"/>
      <c r="H2" s="1"/>
      <c r="I2" s="1"/>
      <c r="J2" s="1"/>
      <c r="K2" s="1"/>
    </row>
    <row r="3">
      <c r="A3" s="56" t="s">
        <v>255</v>
      </c>
      <c r="B3" s="55" t="s">
        <v>256</v>
      </c>
      <c r="C3" s="47">
        <f>H13</f>
        <v>99.5</v>
      </c>
      <c r="D3" s="13" t="s">
        <v>257</v>
      </c>
      <c r="E3" s="13"/>
      <c r="F3" s="1"/>
      <c r="G3" s="53" t="s">
        <v>255</v>
      </c>
      <c r="H3" s="1"/>
      <c r="I3" s="1"/>
      <c r="J3" s="1"/>
      <c r="K3" s="1"/>
    </row>
    <row r="4">
      <c r="A4" s="57" t="s">
        <v>174</v>
      </c>
      <c r="B4" s="57" t="s">
        <v>175</v>
      </c>
      <c r="C4" s="57" t="s">
        <v>41</v>
      </c>
      <c r="D4" s="1"/>
      <c r="E4" s="13">
        <v>5.0</v>
      </c>
      <c r="F4" s="1">
        <f t="shared" ref="F4:F12" si="1">COUNTIF($C$4:$C$21, G4)</f>
        <v>3</v>
      </c>
      <c r="G4" s="7" t="s">
        <v>29</v>
      </c>
      <c r="H4" s="1">
        <f t="shared" ref="H4:H12" si="2">F4*E4</f>
        <v>15</v>
      </c>
      <c r="I4" s="1"/>
      <c r="J4" s="1"/>
    </row>
    <row r="5">
      <c r="A5" s="57" t="s">
        <v>68</v>
      </c>
      <c r="B5" s="57" t="s">
        <v>69</v>
      </c>
      <c r="C5" s="57" t="s">
        <v>14</v>
      </c>
      <c r="D5" s="1"/>
      <c r="E5" s="13">
        <v>6.0</v>
      </c>
      <c r="F5" s="1">
        <f t="shared" si="1"/>
        <v>0</v>
      </c>
      <c r="G5" s="7" t="s">
        <v>38</v>
      </c>
      <c r="H5" s="1">
        <f t="shared" si="2"/>
        <v>0</v>
      </c>
      <c r="I5" s="13"/>
      <c r="J5" s="1"/>
    </row>
    <row r="6">
      <c r="A6" s="57" t="s">
        <v>130</v>
      </c>
      <c r="B6" s="57" t="s">
        <v>131</v>
      </c>
      <c r="C6" s="57" t="s">
        <v>29</v>
      </c>
      <c r="D6" s="1"/>
      <c r="E6" s="13">
        <v>7.0</v>
      </c>
      <c r="F6" s="1">
        <f t="shared" si="1"/>
        <v>1</v>
      </c>
      <c r="G6" s="7" t="s">
        <v>19</v>
      </c>
      <c r="H6" s="1">
        <f t="shared" si="2"/>
        <v>7</v>
      </c>
      <c r="I6" s="13"/>
      <c r="J6" s="13"/>
    </row>
    <row r="7">
      <c r="A7" s="57" t="s">
        <v>132</v>
      </c>
      <c r="B7" s="57" t="s">
        <v>65</v>
      </c>
      <c r="C7" s="57" t="s">
        <v>9</v>
      </c>
      <c r="D7" s="1"/>
      <c r="E7" s="13">
        <v>6.0</v>
      </c>
      <c r="F7" s="1">
        <f t="shared" si="1"/>
        <v>2</v>
      </c>
      <c r="G7" s="7" t="s">
        <v>9</v>
      </c>
      <c r="H7" s="1">
        <f t="shared" si="2"/>
        <v>12</v>
      </c>
      <c r="I7" s="13"/>
      <c r="J7" s="13"/>
    </row>
    <row r="8">
      <c r="A8" s="57" t="s">
        <v>105</v>
      </c>
      <c r="B8" s="57" t="s">
        <v>106</v>
      </c>
      <c r="C8" s="57" t="s">
        <v>51</v>
      </c>
      <c r="D8" s="1"/>
      <c r="E8" s="13">
        <v>6.5</v>
      </c>
      <c r="F8" s="1">
        <f t="shared" si="1"/>
        <v>2</v>
      </c>
      <c r="G8" s="7" t="s">
        <v>51</v>
      </c>
      <c r="H8" s="1">
        <f t="shared" si="2"/>
        <v>13</v>
      </c>
      <c r="I8" s="13"/>
      <c r="J8" s="13"/>
    </row>
    <row r="9">
      <c r="A9" s="57" t="s">
        <v>42</v>
      </c>
      <c r="B9" s="57" t="s">
        <v>43</v>
      </c>
      <c r="C9" s="57" t="s">
        <v>19</v>
      </c>
      <c r="D9" s="1"/>
      <c r="E9" s="13">
        <v>7.5</v>
      </c>
      <c r="F9" s="1">
        <f t="shared" si="1"/>
        <v>3</v>
      </c>
      <c r="G9" s="7" t="s">
        <v>14</v>
      </c>
      <c r="H9" s="1">
        <f t="shared" si="2"/>
        <v>22.5</v>
      </c>
      <c r="I9" s="13"/>
      <c r="J9" s="13"/>
    </row>
    <row r="10">
      <c r="A10" s="57" t="s">
        <v>128</v>
      </c>
      <c r="B10" s="57" t="s">
        <v>129</v>
      </c>
      <c r="C10" s="57" t="s">
        <v>41</v>
      </c>
      <c r="D10" s="57"/>
      <c r="E10" s="13">
        <v>7.5</v>
      </c>
      <c r="F10" s="1">
        <f t="shared" si="1"/>
        <v>0</v>
      </c>
      <c r="G10" s="7" t="s">
        <v>31</v>
      </c>
      <c r="H10" s="1">
        <f t="shared" si="2"/>
        <v>0</v>
      </c>
      <c r="I10" s="13"/>
      <c r="J10" s="13"/>
    </row>
    <row r="11">
      <c r="A11" s="57" t="s">
        <v>58</v>
      </c>
      <c r="B11" s="57" t="s">
        <v>58</v>
      </c>
      <c r="C11" s="57" t="s">
        <v>14</v>
      </c>
      <c r="D11" s="1"/>
      <c r="E11" s="13">
        <v>7.5</v>
      </c>
      <c r="F11" s="1">
        <f t="shared" si="1"/>
        <v>4</v>
      </c>
      <c r="G11" s="7" t="s">
        <v>41</v>
      </c>
      <c r="H11" s="1">
        <f t="shared" si="2"/>
        <v>30</v>
      </c>
      <c r="I11" s="13"/>
      <c r="J11" s="13"/>
    </row>
    <row r="12">
      <c r="A12" s="57" t="s">
        <v>133</v>
      </c>
      <c r="B12" s="57" t="s">
        <v>134</v>
      </c>
      <c r="C12" s="57" t="s">
        <v>51</v>
      </c>
      <c r="D12" s="57"/>
      <c r="E12" s="13">
        <v>8.5</v>
      </c>
      <c r="F12" s="1">
        <f t="shared" si="1"/>
        <v>0</v>
      </c>
      <c r="G12" s="7" t="s">
        <v>77</v>
      </c>
      <c r="H12" s="1">
        <f t="shared" si="2"/>
        <v>0</v>
      </c>
      <c r="I12" s="13"/>
      <c r="J12" s="13"/>
    </row>
    <row r="13">
      <c r="A13" s="57" t="s">
        <v>46</v>
      </c>
      <c r="B13" s="57" t="s">
        <v>47</v>
      </c>
      <c r="C13" s="57" t="s">
        <v>41</v>
      </c>
      <c r="D13" s="1"/>
      <c r="E13" s="13"/>
      <c r="F13" s="1">
        <f>sum(F4:F12)</f>
        <v>15</v>
      </c>
      <c r="G13" s="13" t="s">
        <v>258</v>
      </c>
      <c r="H13" s="1">
        <f>sum(H4:H12)</f>
        <v>99.5</v>
      </c>
      <c r="I13" s="13" t="s">
        <v>257</v>
      </c>
      <c r="J13" s="13"/>
    </row>
    <row r="14">
      <c r="A14" s="57" t="s">
        <v>135</v>
      </c>
      <c r="B14" s="57" t="s">
        <v>136</v>
      </c>
      <c r="C14" s="57" t="s">
        <v>29</v>
      </c>
      <c r="D14" s="1"/>
      <c r="J14" s="1"/>
      <c r="K14" s="1"/>
    </row>
    <row r="15">
      <c r="A15" s="57" t="s">
        <v>137</v>
      </c>
      <c r="B15" s="57" t="s">
        <v>69</v>
      </c>
      <c r="C15" s="57" t="s">
        <v>9</v>
      </c>
      <c r="D15" s="1"/>
      <c r="E15" s="13"/>
      <c r="F15" s="1"/>
      <c r="G15" s="1"/>
      <c r="H15" s="1"/>
      <c r="I15" s="1"/>
      <c r="J15" s="1"/>
      <c r="K15" s="1"/>
    </row>
    <row r="16">
      <c r="A16" s="57" t="s">
        <v>78</v>
      </c>
      <c r="B16" s="57" t="s">
        <v>79</v>
      </c>
      <c r="C16" s="57" t="s">
        <v>14</v>
      </c>
      <c r="D16" s="1"/>
      <c r="E16" s="1"/>
      <c r="F16" s="1"/>
      <c r="G16" s="1"/>
      <c r="H16" s="1"/>
      <c r="I16" s="1"/>
      <c r="J16" s="1"/>
      <c r="K16" s="1"/>
    </row>
    <row r="17">
      <c r="A17" s="57" t="s">
        <v>139</v>
      </c>
      <c r="B17" s="57" t="s">
        <v>123</v>
      </c>
      <c r="C17" s="57" t="s">
        <v>29</v>
      </c>
      <c r="D17" s="1"/>
      <c r="E17" s="1"/>
      <c r="F17" s="1"/>
      <c r="G17" s="1"/>
      <c r="H17" s="1"/>
      <c r="I17" s="1"/>
      <c r="J17" s="1"/>
      <c r="K17" s="1"/>
    </row>
    <row r="18">
      <c r="A18" s="57" t="s">
        <v>22</v>
      </c>
      <c r="B18" s="57" t="s">
        <v>138</v>
      </c>
      <c r="C18" s="57" t="s">
        <v>41</v>
      </c>
      <c r="D18" s="1"/>
      <c r="E18" s="1"/>
      <c r="F18" s="1"/>
      <c r="G18" s="1"/>
      <c r="H18" s="1"/>
      <c r="I18" s="1"/>
      <c r="J18" s="1"/>
      <c r="K18" s="1"/>
    </row>
    <row r="19">
      <c r="D19" s="1"/>
      <c r="E19" s="1"/>
      <c r="F19" s="1"/>
      <c r="G19" s="1"/>
      <c r="H19" s="1"/>
      <c r="I19" s="1"/>
      <c r="J19" s="1"/>
      <c r="K19" s="1"/>
    </row>
    <row r="20">
      <c r="A20" s="58"/>
      <c r="B20" s="13"/>
      <c r="C20" s="13"/>
      <c r="D20" s="13"/>
      <c r="E20" s="1"/>
      <c r="F20" s="1"/>
      <c r="G20" s="1"/>
      <c r="H20" s="1"/>
      <c r="I20" s="1"/>
      <c r="J20" s="1"/>
      <c r="K20" s="1"/>
    </row>
    <row r="21">
      <c r="A21" s="56" t="s">
        <v>259</v>
      </c>
      <c r="B21" s="55" t="s">
        <v>256</v>
      </c>
      <c r="C21" s="47">
        <f>H33</f>
        <v>100</v>
      </c>
      <c r="D21" s="13" t="s">
        <v>257</v>
      </c>
      <c r="E21" s="1"/>
      <c r="F21" s="1"/>
      <c r="H21" s="1"/>
      <c r="I21" s="1"/>
      <c r="J21" s="1"/>
      <c r="K21" s="1"/>
    </row>
    <row r="22">
      <c r="A22" s="57" t="s">
        <v>140</v>
      </c>
      <c r="B22" s="57" t="s">
        <v>141</v>
      </c>
      <c r="C22" s="57" t="s">
        <v>14</v>
      </c>
      <c r="D22" s="1"/>
      <c r="E22" s="13"/>
      <c r="F22" s="1"/>
      <c r="G22" s="7"/>
      <c r="H22" s="1"/>
      <c r="I22" s="13"/>
      <c r="J22" s="13"/>
      <c r="K22" s="1"/>
    </row>
    <row r="23">
      <c r="A23" s="59" t="s">
        <v>32</v>
      </c>
      <c r="B23" s="57" t="s">
        <v>33</v>
      </c>
      <c r="C23" s="57" t="s">
        <v>9</v>
      </c>
      <c r="D23" s="1"/>
      <c r="E23" s="13"/>
      <c r="F23" s="1"/>
      <c r="G23" s="53" t="s">
        <v>259</v>
      </c>
      <c r="H23" s="1"/>
      <c r="I23" s="13"/>
      <c r="J23" s="13"/>
      <c r="K23" s="1"/>
    </row>
    <row r="24">
      <c r="A24" s="57" t="s">
        <v>62</v>
      </c>
      <c r="B24" s="57" t="s">
        <v>63</v>
      </c>
      <c r="C24" s="57" t="s">
        <v>29</v>
      </c>
      <c r="D24" s="1"/>
      <c r="E24" s="13">
        <v>5.0</v>
      </c>
      <c r="F24" s="1">
        <f t="shared" ref="F24:F32" si="3">COUNTIF($C$22:$C$38, G24)</f>
        <v>2</v>
      </c>
      <c r="G24" s="7" t="s">
        <v>29</v>
      </c>
      <c r="H24" s="1">
        <f t="shared" ref="H24:H32" si="4">F24*E24</f>
        <v>10</v>
      </c>
      <c r="I24" s="13"/>
      <c r="J24" s="13"/>
      <c r="K24" s="1"/>
    </row>
    <row r="25">
      <c r="A25" s="57" t="s">
        <v>20</v>
      </c>
      <c r="B25" s="57" t="s">
        <v>30</v>
      </c>
      <c r="C25" s="57" t="s">
        <v>38</v>
      </c>
      <c r="D25" s="1"/>
      <c r="E25" s="13">
        <v>6.0</v>
      </c>
      <c r="F25" s="1">
        <f t="shared" si="3"/>
        <v>2</v>
      </c>
      <c r="G25" s="7" t="s">
        <v>38</v>
      </c>
      <c r="H25" s="1">
        <f t="shared" si="4"/>
        <v>12</v>
      </c>
      <c r="I25" s="13"/>
      <c r="J25" s="13"/>
      <c r="K25" s="1"/>
    </row>
    <row r="26">
      <c r="A26" s="57" t="s">
        <v>66</v>
      </c>
      <c r="B26" s="57" t="s">
        <v>67</v>
      </c>
      <c r="C26" s="57" t="s">
        <v>9</v>
      </c>
      <c r="D26" s="1"/>
      <c r="E26" s="13">
        <v>7.0</v>
      </c>
      <c r="F26" s="1">
        <f t="shared" si="3"/>
        <v>1</v>
      </c>
      <c r="G26" s="7" t="s">
        <v>19</v>
      </c>
      <c r="H26" s="1">
        <f t="shared" si="4"/>
        <v>7</v>
      </c>
      <c r="I26" s="13"/>
      <c r="J26" s="13"/>
      <c r="K26" s="1"/>
    </row>
    <row r="27">
      <c r="A27" s="57" t="s">
        <v>142</v>
      </c>
      <c r="B27" s="57" t="s">
        <v>28</v>
      </c>
      <c r="C27" s="57" t="s">
        <v>51</v>
      </c>
      <c r="D27" s="1"/>
      <c r="E27" s="13">
        <v>6.0</v>
      </c>
      <c r="F27" s="1">
        <f t="shared" si="3"/>
        <v>2</v>
      </c>
      <c r="G27" s="7" t="s">
        <v>9</v>
      </c>
      <c r="H27" s="1">
        <f t="shared" si="4"/>
        <v>12</v>
      </c>
      <c r="I27" s="13"/>
      <c r="J27" s="13"/>
      <c r="K27" s="1"/>
    </row>
    <row r="28">
      <c r="A28" s="57" t="s">
        <v>24</v>
      </c>
      <c r="B28" s="57" t="s">
        <v>26</v>
      </c>
      <c r="C28" s="57" t="s">
        <v>14</v>
      </c>
      <c r="D28" s="1"/>
      <c r="E28" s="13">
        <v>6.5</v>
      </c>
      <c r="F28" s="1">
        <f t="shared" si="3"/>
        <v>2</v>
      </c>
      <c r="G28" s="7" t="s">
        <v>51</v>
      </c>
      <c r="H28" s="1">
        <f t="shared" si="4"/>
        <v>13</v>
      </c>
      <c r="I28" s="13"/>
      <c r="J28" s="13"/>
      <c r="K28" s="1"/>
    </row>
    <row r="29">
      <c r="A29" s="57" t="s">
        <v>39</v>
      </c>
      <c r="B29" s="57" t="s">
        <v>40</v>
      </c>
      <c r="C29" s="57" t="s">
        <v>77</v>
      </c>
      <c r="D29" s="1"/>
      <c r="E29" s="13">
        <v>7.5</v>
      </c>
      <c r="F29" s="1">
        <f t="shared" si="3"/>
        <v>4</v>
      </c>
      <c r="G29" s="7" t="s">
        <v>14</v>
      </c>
      <c r="H29" s="1">
        <f t="shared" si="4"/>
        <v>30</v>
      </c>
      <c r="I29" s="13"/>
      <c r="J29" s="13"/>
      <c r="K29" s="1"/>
    </row>
    <row r="30">
      <c r="A30" s="57" t="s">
        <v>39</v>
      </c>
      <c r="B30" s="57" t="s">
        <v>40</v>
      </c>
      <c r="C30" s="57" t="s">
        <v>19</v>
      </c>
      <c r="D30" s="1"/>
      <c r="E30" s="13">
        <v>7.5</v>
      </c>
      <c r="F30" s="1">
        <f t="shared" si="3"/>
        <v>0</v>
      </c>
      <c r="G30" s="7" t="s">
        <v>31</v>
      </c>
      <c r="H30" s="1">
        <f t="shared" si="4"/>
        <v>0</v>
      </c>
      <c r="I30" s="13"/>
      <c r="J30" s="13"/>
      <c r="K30" s="1"/>
    </row>
    <row r="31">
      <c r="A31" s="57" t="s">
        <v>52</v>
      </c>
      <c r="B31" s="57" t="s">
        <v>153</v>
      </c>
      <c r="C31" s="57" t="s">
        <v>41</v>
      </c>
      <c r="D31" s="1"/>
      <c r="E31" s="13">
        <v>7.5</v>
      </c>
      <c r="F31" s="1">
        <f t="shared" si="3"/>
        <v>1</v>
      </c>
      <c r="G31" s="7" t="s">
        <v>41</v>
      </c>
      <c r="H31" s="1">
        <f t="shared" si="4"/>
        <v>7.5</v>
      </c>
      <c r="I31" s="13"/>
      <c r="J31" s="13"/>
      <c r="K31" s="1"/>
    </row>
    <row r="32">
      <c r="A32" s="57" t="s">
        <v>168</v>
      </c>
      <c r="B32" s="57" t="s">
        <v>169</v>
      </c>
      <c r="C32" s="57" t="s">
        <v>14</v>
      </c>
      <c r="D32" s="1"/>
      <c r="E32" s="13">
        <v>8.5</v>
      </c>
      <c r="F32" s="1">
        <f t="shared" si="3"/>
        <v>1</v>
      </c>
      <c r="G32" s="7" t="s">
        <v>77</v>
      </c>
      <c r="H32" s="1">
        <f t="shared" si="4"/>
        <v>8.5</v>
      </c>
      <c r="I32" s="1"/>
      <c r="J32" s="1"/>
      <c r="K32" s="1"/>
    </row>
    <row r="33">
      <c r="A33" s="57" t="s">
        <v>147</v>
      </c>
      <c r="B33" s="57" t="s">
        <v>148</v>
      </c>
      <c r="C33" s="57" t="s">
        <v>29</v>
      </c>
      <c r="D33" s="1"/>
      <c r="E33" s="13"/>
      <c r="F33" s="1">
        <f>sum(F24:F32)</f>
        <v>15</v>
      </c>
      <c r="G33" s="13" t="s">
        <v>258</v>
      </c>
      <c r="H33" s="1">
        <f>sum(H24:H32)</f>
        <v>100</v>
      </c>
      <c r="I33" s="13" t="s">
        <v>257</v>
      </c>
      <c r="J33" s="1"/>
      <c r="K33" s="1"/>
    </row>
    <row r="34">
      <c r="A34" s="57" t="s">
        <v>22</v>
      </c>
      <c r="B34" s="57" t="s">
        <v>170</v>
      </c>
      <c r="C34" s="57" t="s">
        <v>51</v>
      </c>
      <c r="D34" s="1"/>
      <c r="E34" s="1"/>
      <c r="F34" s="1"/>
      <c r="G34" s="1"/>
      <c r="H34" s="1"/>
      <c r="I34" s="1"/>
      <c r="J34" s="1"/>
      <c r="K34" s="1"/>
    </row>
    <row r="35">
      <c r="A35" s="57" t="s">
        <v>46</v>
      </c>
      <c r="B35" s="60" t="s">
        <v>54</v>
      </c>
      <c r="C35" s="57" t="s">
        <v>14</v>
      </c>
      <c r="D35" s="1"/>
      <c r="E35" s="1"/>
      <c r="F35" s="1"/>
      <c r="G35" s="1"/>
      <c r="H35" s="1"/>
      <c r="I35" s="1"/>
      <c r="J35" s="1"/>
      <c r="K35" s="1"/>
    </row>
    <row r="36">
      <c r="A36" s="57" t="s">
        <v>74</v>
      </c>
      <c r="B36" s="57" t="s">
        <v>75</v>
      </c>
      <c r="C36" s="57" t="s">
        <v>38</v>
      </c>
      <c r="D36" s="1"/>
      <c r="E36" s="1"/>
      <c r="F36" s="1"/>
      <c r="G36" s="1"/>
      <c r="H36" s="1"/>
      <c r="I36" s="1"/>
      <c r="J36" s="1"/>
      <c r="K36" s="1"/>
    </row>
    <row r="37">
      <c r="D37" s="1"/>
      <c r="E37" s="1"/>
      <c r="F37" s="1"/>
      <c r="G37" s="1"/>
      <c r="H37" s="1"/>
      <c r="I37" s="1"/>
      <c r="J37" s="1"/>
      <c r="K37" s="1"/>
    </row>
    <row r="38">
      <c r="A38" s="57"/>
      <c r="B38" s="57"/>
      <c r="C38" s="57"/>
      <c r="D38" s="1"/>
      <c r="E38" s="1"/>
      <c r="F38" s="1"/>
      <c r="G38" s="1"/>
      <c r="H38" s="1"/>
      <c r="I38" s="1"/>
      <c r="J38" s="1"/>
      <c r="K38" s="1"/>
    </row>
    <row r="39">
      <c r="A39" s="58"/>
      <c r="B39" s="13"/>
      <c r="C39" s="13"/>
      <c r="D39" s="13"/>
      <c r="E39" s="1"/>
      <c r="F39" s="1"/>
      <c r="G39" s="1"/>
      <c r="H39" s="1"/>
      <c r="I39" s="1"/>
      <c r="J39" s="1"/>
      <c r="K39" s="1"/>
    </row>
    <row r="40">
      <c r="A40" s="56" t="s">
        <v>260</v>
      </c>
      <c r="B40" s="55" t="s">
        <v>256</v>
      </c>
      <c r="C40" s="47">
        <f>H51</f>
        <v>105</v>
      </c>
      <c r="D40" s="13" t="s">
        <v>257</v>
      </c>
      <c r="E40" s="13"/>
      <c r="F40" s="1"/>
      <c r="H40" s="1"/>
      <c r="I40" s="1"/>
      <c r="J40" s="1"/>
      <c r="K40" s="1"/>
    </row>
    <row r="41">
      <c r="A41" s="57" t="s">
        <v>36</v>
      </c>
      <c r="B41" s="57" t="s">
        <v>154</v>
      </c>
      <c r="C41" s="57" t="s">
        <v>14</v>
      </c>
      <c r="D41" s="1"/>
      <c r="E41" s="13"/>
      <c r="F41" s="1"/>
      <c r="G41" s="53" t="s">
        <v>260</v>
      </c>
      <c r="H41" s="1"/>
      <c r="I41" s="13"/>
      <c r="J41" s="13"/>
      <c r="K41" s="1"/>
    </row>
    <row r="42">
      <c r="A42" s="60" t="s">
        <v>22</v>
      </c>
      <c r="B42" s="57" t="s">
        <v>89</v>
      </c>
      <c r="C42" s="57" t="s">
        <v>19</v>
      </c>
      <c r="D42" s="1"/>
      <c r="E42" s="13">
        <v>5.0</v>
      </c>
      <c r="F42" s="1">
        <f t="shared" ref="F42:F50" si="5">COUNTIF($C$41:$C$55, G42)</f>
        <v>2</v>
      </c>
      <c r="G42" s="7" t="s">
        <v>29</v>
      </c>
      <c r="H42" s="1">
        <f t="shared" ref="H42:H50" si="6">F42*E42</f>
        <v>10</v>
      </c>
      <c r="I42" s="13"/>
      <c r="J42" s="13"/>
      <c r="K42" s="1"/>
    </row>
    <row r="43">
      <c r="A43" s="60" t="s">
        <v>145</v>
      </c>
      <c r="B43" s="57" t="s">
        <v>146</v>
      </c>
      <c r="C43" s="57" t="s">
        <v>19</v>
      </c>
      <c r="D43" s="1"/>
      <c r="E43" s="13">
        <v>6.0</v>
      </c>
      <c r="F43" s="1">
        <f t="shared" si="5"/>
        <v>0</v>
      </c>
      <c r="G43" s="7" t="s">
        <v>38</v>
      </c>
      <c r="H43" s="1">
        <f t="shared" si="6"/>
        <v>0</v>
      </c>
      <c r="I43" s="13"/>
      <c r="J43" s="13"/>
      <c r="K43" s="1"/>
    </row>
    <row r="44">
      <c r="A44" s="60" t="s">
        <v>112</v>
      </c>
      <c r="B44" s="57" t="s">
        <v>113</v>
      </c>
      <c r="C44" s="57" t="s">
        <v>31</v>
      </c>
      <c r="D44" s="1"/>
      <c r="E44" s="13">
        <v>7.0</v>
      </c>
      <c r="F44" s="1">
        <f t="shared" si="5"/>
        <v>2</v>
      </c>
      <c r="G44" s="7" t="s">
        <v>19</v>
      </c>
      <c r="H44" s="1">
        <f t="shared" si="6"/>
        <v>14</v>
      </c>
      <c r="I44" s="13"/>
      <c r="J44" s="13"/>
      <c r="K44" s="1"/>
    </row>
    <row r="45">
      <c r="A45" s="60" t="s">
        <v>20</v>
      </c>
      <c r="B45" s="57" t="s">
        <v>111</v>
      </c>
      <c r="C45" s="57" t="s">
        <v>14</v>
      </c>
      <c r="D45" s="1"/>
      <c r="E45" s="13">
        <v>6.0</v>
      </c>
      <c r="F45" s="1">
        <f t="shared" si="5"/>
        <v>1</v>
      </c>
      <c r="G45" s="7" t="s">
        <v>9</v>
      </c>
      <c r="H45" s="1">
        <f t="shared" si="6"/>
        <v>6</v>
      </c>
      <c r="I45" s="13"/>
      <c r="J45" s="13"/>
      <c r="K45" s="1"/>
    </row>
    <row r="46">
      <c r="A46" s="60" t="s">
        <v>24</v>
      </c>
      <c r="B46" s="57" t="s">
        <v>162</v>
      </c>
      <c r="C46" s="57" t="s">
        <v>14</v>
      </c>
      <c r="D46" s="1"/>
      <c r="E46" s="13">
        <v>6.5</v>
      </c>
      <c r="F46" s="1">
        <f t="shared" si="5"/>
        <v>0</v>
      </c>
      <c r="G46" s="7" t="s">
        <v>51</v>
      </c>
      <c r="H46" s="1">
        <f t="shared" si="6"/>
        <v>0</v>
      </c>
      <c r="I46" s="13"/>
      <c r="J46" s="13"/>
      <c r="K46" s="1"/>
    </row>
    <row r="47">
      <c r="A47" s="60" t="s">
        <v>158</v>
      </c>
      <c r="B47" s="57" t="s">
        <v>159</v>
      </c>
      <c r="C47" s="57" t="s">
        <v>14</v>
      </c>
      <c r="D47" s="1"/>
      <c r="E47" s="13">
        <v>7.5</v>
      </c>
      <c r="F47" s="1">
        <f t="shared" si="5"/>
        <v>6</v>
      </c>
      <c r="G47" s="7" t="s">
        <v>14</v>
      </c>
      <c r="H47" s="1">
        <f t="shared" si="6"/>
        <v>45</v>
      </c>
      <c r="I47" s="13"/>
      <c r="J47" s="13"/>
      <c r="K47" s="1"/>
    </row>
    <row r="48">
      <c r="A48" s="60" t="s">
        <v>20</v>
      </c>
      <c r="B48" s="57" t="s">
        <v>163</v>
      </c>
      <c r="C48" s="57" t="s">
        <v>31</v>
      </c>
      <c r="D48" s="1"/>
      <c r="E48" s="13">
        <v>7.5</v>
      </c>
      <c r="F48" s="1">
        <f t="shared" si="5"/>
        <v>2</v>
      </c>
      <c r="G48" s="7" t="s">
        <v>31</v>
      </c>
      <c r="H48" s="1">
        <f t="shared" si="6"/>
        <v>15</v>
      </c>
      <c r="I48" s="13"/>
      <c r="J48" s="13"/>
      <c r="K48" s="1"/>
    </row>
    <row r="49">
      <c r="A49" s="60" t="s">
        <v>160</v>
      </c>
      <c r="B49" s="57" t="s">
        <v>161</v>
      </c>
      <c r="C49" s="57" t="s">
        <v>29</v>
      </c>
      <c r="D49" s="1"/>
      <c r="E49" s="13">
        <v>7.5</v>
      </c>
      <c r="F49" s="1">
        <f t="shared" si="5"/>
        <v>2</v>
      </c>
      <c r="G49" s="7" t="s">
        <v>41</v>
      </c>
      <c r="H49" s="1">
        <f t="shared" si="6"/>
        <v>15</v>
      </c>
      <c r="I49" s="1"/>
      <c r="J49" s="1"/>
      <c r="K49" s="1"/>
    </row>
    <row r="50">
      <c r="A50" s="60" t="s">
        <v>164</v>
      </c>
      <c r="B50" s="57" t="s">
        <v>165</v>
      </c>
      <c r="C50" s="57" t="s">
        <v>29</v>
      </c>
      <c r="D50" s="61" t="s">
        <v>261</v>
      </c>
      <c r="E50" s="13">
        <v>8.5</v>
      </c>
      <c r="F50" s="1">
        <f t="shared" si="5"/>
        <v>0</v>
      </c>
      <c r="G50" s="7" t="s">
        <v>77</v>
      </c>
      <c r="H50" s="1">
        <f t="shared" si="6"/>
        <v>0</v>
      </c>
      <c r="I50" s="13"/>
      <c r="J50" s="1"/>
      <c r="K50" s="1"/>
    </row>
    <row r="51">
      <c r="A51" s="60" t="s">
        <v>99</v>
      </c>
      <c r="B51" s="57" t="s">
        <v>155</v>
      </c>
      <c r="C51" s="57" t="s">
        <v>9</v>
      </c>
      <c r="D51" s="1"/>
      <c r="E51" s="13"/>
      <c r="F51" s="1">
        <f>sum(F42:F50)</f>
        <v>15</v>
      </c>
      <c r="G51" s="13" t="s">
        <v>258</v>
      </c>
      <c r="H51" s="1">
        <f>sum(H42:H50)</f>
        <v>105</v>
      </c>
      <c r="I51" s="13" t="s">
        <v>257</v>
      </c>
      <c r="J51" s="1"/>
      <c r="K51" s="1"/>
    </row>
    <row r="52">
      <c r="A52" s="60" t="s">
        <v>156</v>
      </c>
      <c r="B52" s="57" t="s">
        <v>157</v>
      </c>
      <c r="C52" s="57" t="s">
        <v>14</v>
      </c>
      <c r="D52" s="1"/>
      <c r="E52" s="1"/>
      <c r="F52" s="1"/>
      <c r="G52" s="1"/>
      <c r="H52" s="1"/>
      <c r="I52" s="1"/>
      <c r="J52" s="1"/>
      <c r="K52" s="1"/>
    </row>
    <row r="53">
      <c r="A53" s="60" t="s">
        <v>24</v>
      </c>
      <c r="B53" s="57" t="s">
        <v>144</v>
      </c>
      <c r="C53" s="57" t="s">
        <v>41</v>
      </c>
      <c r="D53" s="57"/>
      <c r="E53" s="1"/>
      <c r="F53" s="1"/>
      <c r="G53" s="1"/>
      <c r="H53" s="1"/>
      <c r="I53" s="1"/>
      <c r="J53" s="1"/>
      <c r="K53" s="1"/>
    </row>
    <row r="54">
      <c r="A54" s="60" t="s">
        <v>173</v>
      </c>
      <c r="B54" s="57" t="s">
        <v>173</v>
      </c>
      <c r="C54" s="57" t="s">
        <v>14</v>
      </c>
      <c r="D54" s="1"/>
      <c r="E54" s="1"/>
      <c r="F54" s="1"/>
      <c r="G54" s="1"/>
      <c r="H54" s="1"/>
      <c r="I54" s="1"/>
      <c r="J54" s="1"/>
      <c r="K54" s="1"/>
    </row>
    <row r="55">
      <c r="A55" s="60" t="s">
        <v>173</v>
      </c>
      <c r="B55" s="57" t="s">
        <v>173</v>
      </c>
      <c r="C55" s="57" t="s">
        <v>41</v>
      </c>
      <c r="D55" s="1"/>
      <c r="E55" s="1"/>
      <c r="F55" s="1"/>
      <c r="G55" s="1"/>
      <c r="H55" s="1"/>
      <c r="I55" s="1"/>
      <c r="J55" s="1"/>
      <c r="K55" s="1"/>
    </row>
    <row r="56">
      <c r="A56" s="62"/>
      <c r="D56" s="1"/>
      <c r="E56" s="1"/>
      <c r="F56" s="1"/>
      <c r="G56" s="1"/>
      <c r="H56" s="1"/>
      <c r="I56" s="1"/>
      <c r="J56" s="1"/>
      <c r="K56" s="1"/>
    </row>
    <row r="57">
      <c r="A57" s="62"/>
      <c r="D57" s="1"/>
      <c r="E57" s="1"/>
      <c r="F57" s="1"/>
      <c r="G57" s="1"/>
      <c r="H57" s="1"/>
      <c r="I57" s="1"/>
      <c r="J57" s="1"/>
      <c r="K57" s="1"/>
    </row>
    <row r="58">
      <c r="A58" s="13"/>
      <c r="B58" s="63"/>
      <c r="C58" s="58"/>
      <c r="D58" s="58"/>
      <c r="E58" s="13"/>
      <c r="F58" s="1"/>
      <c r="G58" s="1"/>
      <c r="H58" s="1"/>
      <c r="I58" s="1"/>
      <c r="J58" s="1"/>
      <c r="K58" s="1"/>
    </row>
    <row r="59">
      <c r="A59" s="53" t="s">
        <v>262</v>
      </c>
      <c r="B59" s="55" t="s">
        <v>256</v>
      </c>
      <c r="C59" s="47">
        <f>H70</f>
        <v>94.5</v>
      </c>
      <c r="D59" s="1"/>
      <c r="E59" s="58"/>
      <c r="F59" s="1"/>
      <c r="H59" s="13"/>
      <c r="I59" s="1"/>
      <c r="J59" s="1"/>
      <c r="K59" s="1"/>
    </row>
    <row r="60">
      <c r="A60" s="57" t="s">
        <v>80</v>
      </c>
      <c r="B60" s="57" t="s">
        <v>81</v>
      </c>
      <c r="C60" s="57" t="s">
        <v>41</v>
      </c>
      <c r="D60" s="1"/>
      <c r="E60" s="13"/>
      <c r="F60" s="1"/>
      <c r="G60" s="53" t="s">
        <v>263</v>
      </c>
      <c r="H60" s="1"/>
      <c r="I60" s="13"/>
      <c r="J60" s="1"/>
      <c r="K60" s="1"/>
    </row>
    <row r="61">
      <c r="A61" s="57" t="s">
        <v>20</v>
      </c>
      <c r="B61" s="57" t="s">
        <v>48</v>
      </c>
      <c r="C61" s="57" t="s">
        <v>19</v>
      </c>
      <c r="D61" s="1"/>
      <c r="E61" s="13">
        <v>5.0</v>
      </c>
      <c r="F61" s="1">
        <f t="shared" ref="F61:F69" si="7">COUNTIF($C$60:$C$74, G61)</f>
        <v>6</v>
      </c>
      <c r="G61" s="7" t="s">
        <v>29</v>
      </c>
      <c r="H61" s="1">
        <f t="shared" ref="H61:H69" si="8">F61*E61</f>
        <v>30</v>
      </c>
      <c r="I61" s="13"/>
      <c r="J61" s="1"/>
      <c r="K61" s="1"/>
    </row>
    <row r="62">
      <c r="A62" s="57" t="s">
        <v>99</v>
      </c>
      <c r="B62" s="57" t="s">
        <v>100</v>
      </c>
      <c r="C62" s="57" t="s">
        <v>19</v>
      </c>
      <c r="D62" s="1"/>
      <c r="E62" s="13">
        <v>6.0</v>
      </c>
      <c r="F62" s="1">
        <f t="shared" si="7"/>
        <v>0</v>
      </c>
      <c r="G62" s="7" t="s">
        <v>38</v>
      </c>
      <c r="H62" s="1">
        <f t="shared" si="8"/>
        <v>0</v>
      </c>
      <c r="I62" s="13"/>
      <c r="J62" s="1"/>
      <c r="K62" s="1"/>
    </row>
    <row r="63">
      <c r="A63" s="57" t="s">
        <v>20</v>
      </c>
      <c r="B63" s="57" t="s">
        <v>149</v>
      </c>
      <c r="C63" s="57" t="s">
        <v>29</v>
      </c>
      <c r="D63" s="57"/>
      <c r="E63" s="13">
        <v>7.0</v>
      </c>
      <c r="F63" s="1">
        <f t="shared" si="7"/>
        <v>3</v>
      </c>
      <c r="G63" s="7" t="s">
        <v>19</v>
      </c>
      <c r="H63" s="1">
        <f t="shared" si="8"/>
        <v>21</v>
      </c>
      <c r="I63" s="13"/>
      <c r="J63" s="1"/>
      <c r="K63" s="1"/>
    </row>
    <row r="64">
      <c r="A64" s="57" t="s">
        <v>150</v>
      </c>
      <c r="B64" s="57" t="s">
        <v>151</v>
      </c>
      <c r="C64" s="57" t="s">
        <v>29</v>
      </c>
      <c r="D64" s="57"/>
      <c r="E64" s="13">
        <v>6.0</v>
      </c>
      <c r="F64" s="1">
        <f t="shared" si="7"/>
        <v>1</v>
      </c>
      <c r="G64" s="7" t="s">
        <v>9</v>
      </c>
      <c r="H64" s="1">
        <f t="shared" si="8"/>
        <v>6</v>
      </c>
      <c r="I64" s="13"/>
      <c r="J64" s="1"/>
      <c r="K64" s="1"/>
    </row>
    <row r="65">
      <c r="A65" s="59" t="s">
        <v>49</v>
      </c>
      <c r="B65" s="57" t="s">
        <v>50</v>
      </c>
      <c r="C65" s="57" t="s">
        <v>31</v>
      </c>
      <c r="D65" s="1"/>
      <c r="E65" s="13">
        <v>6.5</v>
      </c>
      <c r="F65" s="1">
        <f t="shared" si="7"/>
        <v>0</v>
      </c>
      <c r="G65" s="7" t="s">
        <v>51</v>
      </c>
      <c r="H65" s="1">
        <f t="shared" si="8"/>
        <v>0</v>
      </c>
      <c r="I65" s="13"/>
      <c r="J65" s="1"/>
      <c r="K65" s="1"/>
    </row>
    <row r="66">
      <c r="A66" s="59" t="s">
        <v>171</v>
      </c>
      <c r="B66" s="57" t="s">
        <v>172</v>
      </c>
      <c r="C66" s="57" t="s">
        <v>19</v>
      </c>
      <c r="D66" s="1"/>
      <c r="E66" s="13">
        <v>7.5</v>
      </c>
      <c r="F66" s="1">
        <f t="shared" si="7"/>
        <v>2</v>
      </c>
      <c r="G66" s="7" t="s">
        <v>14</v>
      </c>
      <c r="H66" s="1">
        <f t="shared" si="8"/>
        <v>15</v>
      </c>
      <c r="I66" s="13"/>
      <c r="J66" s="1"/>
      <c r="K66" s="1"/>
    </row>
    <row r="67">
      <c r="A67" s="59" t="s">
        <v>24</v>
      </c>
      <c r="B67" s="57" t="s">
        <v>177</v>
      </c>
      <c r="C67" s="57" t="s">
        <v>29</v>
      </c>
      <c r="D67" s="1"/>
      <c r="E67" s="13">
        <v>7.5</v>
      </c>
      <c r="F67" s="1">
        <f t="shared" si="7"/>
        <v>2</v>
      </c>
      <c r="G67" s="7" t="s">
        <v>31</v>
      </c>
      <c r="H67" s="1">
        <f t="shared" si="8"/>
        <v>15</v>
      </c>
      <c r="I67" s="13"/>
      <c r="J67" s="1"/>
      <c r="K67" s="1"/>
    </row>
    <row r="68">
      <c r="A68" s="59" t="s">
        <v>32</v>
      </c>
      <c r="B68" s="57" t="s">
        <v>55</v>
      </c>
      <c r="C68" s="57" t="s">
        <v>14</v>
      </c>
      <c r="D68" s="1"/>
      <c r="E68" s="13">
        <v>7.5</v>
      </c>
      <c r="F68" s="1">
        <f t="shared" si="7"/>
        <v>1</v>
      </c>
      <c r="G68" s="7" t="s">
        <v>41</v>
      </c>
      <c r="H68" s="1">
        <f t="shared" si="8"/>
        <v>7.5</v>
      </c>
      <c r="I68" s="1"/>
      <c r="J68" s="1"/>
      <c r="K68" s="1"/>
    </row>
    <row r="69">
      <c r="A69" s="59" t="s">
        <v>166</v>
      </c>
      <c r="B69" s="57" t="s">
        <v>167</v>
      </c>
      <c r="C69" s="57" t="s">
        <v>14</v>
      </c>
      <c r="D69" s="1"/>
      <c r="E69" s="13">
        <v>8.5</v>
      </c>
      <c r="F69" s="1">
        <f t="shared" si="7"/>
        <v>0</v>
      </c>
      <c r="G69" s="7" t="s">
        <v>77</v>
      </c>
      <c r="H69" s="1">
        <f t="shared" si="8"/>
        <v>0</v>
      </c>
      <c r="I69" s="1"/>
      <c r="J69" s="1"/>
      <c r="K69" s="1"/>
    </row>
    <row r="70">
      <c r="A70" s="59" t="s">
        <v>182</v>
      </c>
      <c r="B70" s="57" t="s">
        <v>183</v>
      </c>
      <c r="C70" s="57" t="s">
        <v>31</v>
      </c>
      <c r="D70" s="1"/>
      <c r="E70" s="13"/>
      <c r="F70" s="1">
        <f>sum(F61:F69)</f>
        <v>15</v>
      </c>
      <c r="G70" s="13" t="s">
        <v>258</v>
      </c>
      <c r="H70" s="1">
        <f>sum(H61:H69)</f>
        <v>94.5</v>
      </c>
      <c r="I70" s="13" t="s">
        <v>257</v>
      </c>
      <c r="J70" s="1"/>
      <c r="K70" s="1"/>
    </row>
    <row r="71">
      <c r="A71" s="59" t="s">
        <v>60</v>
      </c>
      <c r="B71" s="57" t="s">
        <v>152</v>
      </c>
      <c r="C71" s="57" t="s">
        <v>29</v>
      </c>
      <c r="D71" s="1"/>
      <c r="E71" s="1"/>
      <c r="F71" s="1"/>
      <c r="G71" s="1"/>
      <c r="H71" s="1"/>
      <c r="I71" s="1"/>
      <c r="J71" s="1"/>
      <c r="K71" s="1"/>
    </row>
    <row r="72">
      <c r="A72" s="59" t="s">
        <v>176</v>
      </c>
      <c r="B72" s="57" t="s">
        <v>176</v>
      </c>
      <c r="C72" s="57" t="s">
        <v>29</v>
      </c>
      <c r="D72" s="1"/>
      <c r="E72" s="1"/>
      <c r="F72" s="1"/>
      <c r="G72" s="1"/>
      <c r="H72" s="1"/>
      <c r="I72" s="1"/>
      <c r="J72" s="1"/>
      <c r="K72" s="1"/>
    </row>
    <row r="73">
      <c r="A73" s="59" t="s">
        <v>45</v>
      </c>
      <c r="B73" s="57" t="s">
        <v>89</v>
      </c>
      <c r="C73" s="57" t="s">
        <v>29</v>
      </c>
      <c r="D73" s="1"/>
      <c r="E73" s="1"/>
      <c r="F73" s="1"/>
      <c r="G73" s="1"/>
      <c r="H73" s="1"/>
      <c r="I73" s="1"/>
      <c r="J73" s="1"/>
      <c r="K73" s="1"/>
    </row>
    <row r="74">
      <c r="A74" s="59" t="s">
        <v>178</v>
      </c>
      <c r="B74" s="57" t="s">
        <v>179</v>
      </c>
      <c r="C74" s="57" t="s">
        <v>9</v>
      </c>
      <c r="D74" s="1"/>
      <c r="E74" s="1"/>
      <c r="F74" s="1"/>
      <c r="G74" s="1"/>
      <c r="H74" s="1"/>
      <c r="I74" s="1"/>
      <c r="J74" s="1"/>
      <c r="K74" s="1"/>
    </row>
    <row r="75">
      <c r="D75" s="62"/>
      <c r="E75" s="1"/>
      <c r="F75" s="62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3"/>
      <c r="B77" s="1"/>
      <c r="C77" s="1"/>
      <c r="D77" s="1"/>
      <c r="E77" s="13"/>
      <c r="F77" s="1"/>
      <c r="G77" s="1"/>
      <c r="H77" s="1"/>
      <c r="I77" s="1"/>
      <c r="J77" s="1"/>
      <c r="K77" s="1"/>
    </row>
    <row r="78">
      <c r="A78" s="53" t="s">
        <v>264</v>
      </c>
      <c r="B78" s="55" t="s">
        <v>256</v>
      </c>
      <c r="C78" s="47">
        <f>H89</f>
        <v>98</v>
      </c>
      <c r="D78" s="1"/>
      <c r="E78" s="13"/>
      <c r="F78" s="1"/>
      <c r="H78" s="13"/>
      <c r="I78" s="1"/>
      <c r="J78" s="1"/>
      <c r="K78" s="1"/>
    </row>
    <row r="79">
      <c r="A79" s="57" t="s">
        <v>17</v>
      </c>
      <c r="B79" s="57" t="s">
        <v>18</v>
      </c>
      <c r="C79" s="57" t="s">
        <v>19</v>
      </c>
      <c r="D79" s="1"/>
      <c r="E79" s="13"/>
      <c r="F79" s="1"/>
      <c r="G79" s="53" t="s">
        <v>264</v>
      </c>
      <c r="H79" s="1"/>
      <c r="I79" s="13"/>
      <c r="J79" s="1"/>
      <c r="K79" s="1"/>
    </row>
    <row r="80">
      <c r="A80" s="59" t="s">
        <v>15</v>
      </c>
      <c r="B80" s="57" t="s">
        <v>16</v>
      </c>
      <c r="C80" s="57" t="s">
        <v>41</v>
      </c>
      <c r="D80" s="1"/>
      <c r="E80" s="13">
        <v>5.0</v>
      </c>
      <c r="F80" s="1">
        <f t="shared" ref="F80:F88" si="9">COUNTIF($C$79:$C$93, G80)</f>
        <v>3</v>
      </c>
      <c r="G80" s="7" t="s">
        <v>29</v>
      </c>
      <c r="H80" s="1">
        <f t="shared" ref="H80:H88" si="10">F80*E80</f>
        <v>15</v>
      </c>
      <c r="I80" s="13"/>
      <c r="J80" s="1"/>
      <c r="K80" s="1"/>
    </row>
    <row r="81">
      <c r="A81" s="59" t="s">
        <v>24</v>
      </c>
      <c r="B81" s="57" t="s">
        <v>25</v>
      </c>
      <c r="C81" s="57" t="s">
        <v>14</v>
      </c>
      <c r="D81" s="1"/>
      <c r="E81" s="13">
        <v>6.0</v>
      </c>
      <c r="F81" s="1">
        <f t="shared" si="9"/>
        <v>3</v>
      </c>
      <c r="G81" s="7" t="s">
        <v>38</v>
      </c>
      <c r="H81" s="1">
        <f t="shared" si="10"/>
        <v>18</v>
      </c>
      <c r="I81" s="13"/>
    </row>
    <row r="82">
      <c r="A82" s="59" t="s">
        <v>45</v>
      </c>
      <c r="B82" s="57" t="s">
        <v>76</v>
      </c>
      <c r="C82" s="57" t="s">
        <v>38</v>
      </c>
      <c r="D82" s="1"/>
      <c r="E82" s="13">
        <v>7.0</v>
      </c>
      <c r="F82" s="1">
        <f t="shared" si="9"/>
        <v>3</v>
      </c>
      <c r="G82" s="7" t="s">
        <v>19</v>
      </c>
      <c r="H82" s="1">
        <f t="shared" si="10"/>
        <v>21</v>
      </c>
      <c r="I82" s="13"/>
    </row>
    <row r="83">
      <c r="A83" s="59" t="s">
        <v>36</v>
      </c>
      <c r="B83" s="57" t="s">
        <v>84</v>
      </c>
      <c r="C83" s="57" t="s">
        <v>19</v>
      </c>
      <c r="D83" s="1"/>
      <c r="E83" s="13">
        <v>6.0</v>
      </c>
      <c r="F83" s="1">
        <f t="shared" si="9"/>
        <v>0</v>
      </c>
      <c r="G83" s="7" t="s">
        <v>9</v>
      </c>
      <c r="H83" s="1">
        <f t="shared" si="10"/>
        <v>0</v>
      </c>
      <c r="I83" s="13"/>
    </row>
    <row r="84">
      <c r="A84" s="59" t="s">
        <v>36</v>
      </c>
      <c r="B84" s="57" t="s">
        <v>37</v>
      </c>
      <c r="C84" s="57" t="s">
        <v>38</v>
      </c>
      <c r="D84" s="1"/>
      <c r="E84" s="13">
        <v>6.5</v>
      </c>
      <c r="F84" s="1">
        <f t="shared" si="9"/>
        <v>1</v>
      </c>
      <c r="G84" s="7" t="s">
        <v>51</v>
      </c>
      <c r="H84" s="1">
        <f t="shared" si="10"/>
        <v>6.5</v>
      </c>
      <c r="I84" s="13"/>
    </row>
    <row r="85">
      <c r="A85" s="59" t="s">
        <v>74</v>
      </c>
      <c r="B85" s="57" t="s">
        <v>186</v>
      </c>
      <c r="C85" s="57" t="s">
        <v>51</v>
      </c>
      <c r="D85" s="1"/>
      <c r="E85" s="13">
        <v>7.5</v>
      </c>
      <c r="F85" s="1">
        <f t="shared" si="9"/>
        <v>3</v>
      </c>
      <c r="G85" s="7" t="s">
        <v>14</v>
      </c>
      <c r="H85" s="1">
        <f t="shared" si="10"/>
        <v>22.5</v>
      </c>
      <c r="I85" s="13"/>
    </row>
    <row r="86">
      <c r="A86" s="59" t="s">
        <v>24</v>
      </c>
      <c r="B86" s="57" t="s">
        <v>192</v>
      </c>
      <c r="C86" s="57" t="s">
        <v>29</v>
      </c>
      <c r="D86" s="1"/>
      <c r="E86" s="13">
        <v>7.5</v>
      </c>
      <c r="F86" s="1">
        <f t="shared" si="9"/>
        <v>1</v>
      </c>
      <c r="G86" s="7" t="s">
        <v>31</v>
      </c>
      <c r="H86" s="1">
        <f t="shared" si="10"/>
        <v>7.5</v>
      </c>
      <c r="I86" s="13"/>
    </row>
    <row r="87">
      <c r="A87" s="59" t="s">
        <v>193</v>
      </c>
      <c r="B87" s="57" t="s">
        <v>194</v>
      </c>
      <c r="C87" s="57" t="s">
        <v>29</v>
      </c>
      <c r="D87" s="1"/>
      <c r="E87" s="13">
        <v>7.5</v>
      </c>
      <c r="F87" s="1">
        <f t="shared" si="9"/>
        <v>1</v>
      </c>
      <c r="G87" s="7" t="s">
        <v>41</v>
      </c>
      <c r="H87" s="1">
        <f t="shared" si="10"/>
        <v>7.5</v>
      </c>
      <c r="I87" s="1"/>
    </row>
    <row r="88">
      <c r="A88" s="57" t="s">
        <v>187</v>
      </c>
      <c r="B88" s="57" t="s">
        <v>188</v>
      </c>
      <c r="C88" s="57" t="s">
        <v>14</v>
      </c>
      <c r="D88" s="1"/>
      <c r="E88" s="13">
        <v>8.5</v>
      </c>
      <c r="F88" s="1">
        <f t="shared" si="9"/>
        <v>0</v>
      </c>
      <c r="G88" s="7" t="s">
        <v>77</v>
      </c>
      <c r="H88" s="1">
        <f t="shared" si="10"/>
        <v>0</v>
      </c>
      <c r="I88" s="1"/>
    </row>
    <row r="89">
      <c r="A89" s="57" t="s">
        <v>190</v>
      </c>
      <c r="B89" s="57" t="s">
        <v>191</v>
      </c>
      <c r="C89" s="57" t="s">
        <v>19</v>
      </c>
      <c r="D89" s="1"/>
      <c r="E89" s="13"/>
      <c r="F89" s="1">
        <f>sum(F80:F88)</f>
        <v>15</v>
      </c>
      <c r="G89" s="13" t="s">
        <v>258</v>
      </c>
      <c r="H89" s="1">
        <f>sum(H80:H88)</f>
        <v>98</v>
      </c>
      <c r="I89" s="13" t="s">
        <v>257</v>
      </c>
    </row>
    <row r="90">
      <c r="A90" s="57" t="s">
        <v>195</v>
      </c>
      <c r="B90" s="57" t="s">
        <v>196</v>
      </c>
      <c r="C90" s="57" t="s">
        <v>14</v>
      </c>
      <c r="D90" s="1"/>
      <c r="E90" s="1"/>
      <c r="F90" s="1"/>
      <c r="G90" s="1"/>
      <c r="H90" s="1"/>
      <c r="I90" s="1"/>
    </row>
    <row r="91">
      <c r="A91" s="57" t="s">
        <v>20</v>
      </c>
      <c r="B91" s="57" t="s">
        <v>21</v>
      </c>
      <c r="C91" s="57" t="s">
        <v>29</v>
      </c>
      <c r="D91" s="1"/>
      <c r="E91" s="1"/>
      <c r="F91" s="1"/>
      <c r="G91" s="1"/>
      <c r="H91" s="1"/>
      <c r="I91" s="1"/>
    </row>
    <row r="92">
      <c r="A92" s="57" t="s">
        <v>34</v>
      </c>
      <c r="B92" s="57" t="s">
        <v>35</v>
      </c>
      <c r="C92" s="57" t="s">
        <v>38</v>
      </c>
      <c r="D92" s="1"/>
      <c r="E92" s="1"/>
      <c r="F92" s="1"/>
      <c r="G92" s="1"/>
      <c r="H92" s="1"/>
      <c r="I92" s="1"/>
    </row>
    <row r="93">
      <c r="A93" s="57" t="s">
        <v>133</v>
      </c>
      <c r="B93" s="57" t="s">
        <v>207</v>
      </c>
      <c r="C93" s="57" t="s">
        <v>31</v>
      </c>
      <c r="D93" s="1"/>
      <c r="E93" s="1"/>
      <c r="F93" s="1"/>
      <c r="G93" s="1"/>
      <c r="H93" s="1"/>
      <c r="I93" s="1"/>
    </row>
    <row r="94">
      <c r="D94" s="1"/>
      <c r="E94" s="1"/>
      <c r="F94" s="1"/>
      <c r="G94" s="1"/>
      <c r="H94" s="1"/>
      <c r="I94" s="1"/>
    </row>
    <row r="95">
      <c r="A95" s="13"/>
      <c r="B95" s="13"/>
      <c r="C95" s="13"/>
      <c r="D95" s="1"/>
      <c r="E95" s="1"/>
      <c r="F95" s="1"/>
      <c r="G95" s="1"/>
      <c r="H95" s="1"/>
      <c r="I95" s="1"/>
    </row>
    <row r="96">
      <c r="A96" s="13"/>
      <c r="B96" s="1"/>
      <c r="C96" s="1"/>
      <c r="D96" s="1"/>
      <c r="E96" s="1"/>
      <c r="F96" s="1"/>
      <c r="G96" s="1"/>
      <c r="H96" s="1"/>
      <c r="I96" s="1"/>
    </row>
    <row r="97">
      <c r="A97" s="56" t="s">
        <v>265</v>
      </c>
      <c r="B97" s="55" t="s">
        <v>256</v>
      </c>
      <c r="C97" s="64">
        <f>H107</f>
        <v>93</v>
      </c>
      <c r="D97" s="1"/>
      <c r="E97" s="1"/>
      <c r="F97" s="1"/>
      <c r="G97" s="53" t="s">
        <v>265</v>
      </c>
      <c r="H97" s="1"/>
      <c r="I97" s="1"/>
    </row>
    <row r="98">
      <c r="A98" s="57" t="s">
        <v>202</v>
      </c>
      <c r="B98" s="57" t="s">
        <v>203</v>
      </c>
      <c r="C98" s="57" t="s">
        <v>38</v>
      </c>
      <c r="D98" s="1"/>
      <c r="E98" s="13">
        <v>5.0</v>
      </c>
      <c r="F98" s="1">
        <f t="shared" ref="F98:F106" si="11">COUNTIF($C$98:$C$112, G98)</f>
        <v>5</v>
      </c>
      <c r="G98" s="7" t="s">
        <v>29</v>
      </c>
      <c r="H98" s="1">
        <f t="shared" ref="H98:H106" si="12">F98*E98</f>
        <v>25</v>
      </c>
      <c r="I98" s="13"/>
    </row>
    <row r="99">
      <c r="A99" s="57" t="s">
        <v>202</v>
      </c>
      <c r="B99" s="57" t="s">
        <v>203</v>
      </c>
      <c r="C99" s="57" t="s">
        <v>19</v>
      </c>
      <c r="D99" s="1"/>
      <c r="E99" s="13">
        <v>6.0</v>
      </c>
      <c r="F99" s="1">
        <f t="shared" si="11"/>
        <v>1</v>
      </c>
      <c r="G99" s="7" t="s">
        <v>38</v>
      </c>
      <c r="H99" s="1">
        <f t="shared" si="12"/>
        <v>6</v>
      </c>
      <c r="I99" s="13"/>
    </row>
    <row r="100">
      <c r="A100" s="57" t="s">
        <v>202</v>
      </c>
      <c r="B100" s="57" t="s">
        <v>203</v>
      </c>
      <c r="C100" s="57" t="s">
        <v>29</v>
      </c>
      <c r="D100" s="1"/>
      <c r="E100" s="13">
        <v>7.0</v>
      </c>
      <c r="F100" s="1">
        <f t="shared" si="11"/>
        <v>2</v>
      </c>
      <c r="G100" s="7" t="s">
        <v>19</v>
      </c>
      <c r="H100" s="1">
        <f t="shared" si="12"/>
        <v>14</v>
      </c>
      <c r="I100" s="13"/>
    </row>
    <row r="101">
      <c r="A101" s="57" t="s">
        <v>202</v>
      </c>
      <c r="B101" s="57" t="s">
        <v>203</v>
      </c>
      <c r="C101" s="57" t="s">
        <v>9</v>
      </c>
      <c r="D101" s="1"/>
      <c r="E101" s="13">
        <v>6.0</v>
      </c>
      <c r="F101" s="1">
        <f t="shared" si="11"/>
        <v>3</v>
      </c>
      <c r="G101" s="7" t="s">
        <v>9</v>
      </c>
      <c r="H101" s="1">
        <f t="shared" si="12"/>
        <v>18</v>
      </c>
      <c r="I101" s="13"/>
    </row>
    <row r="102">
      <c r="A102" s="57" t="s">
        <v>202</v>
      </c>
      <c r="B102" s="57" t="s">
        <v>203</v>
      </c>
      <c r="C102" s="57" t="s">
        <v>31</v>
      </c>
      <c r="E102" s="13">
        <v>6.5</v>
      </c>
      <c r="F102" s="1">
        <f t="shared" si="11"/>
        <v>0</v>
      </c>
      <c r="G102" s="7" t="s">
        <v>51</v>
      </c>
      <c r="H102" s="1">
        <f t="shared" si="12"/>
        <v>0</v>
      </c>
      <c r="I102" s="13"/>
    </row>
    <row r="103">
      <c r="A103" s="57" t="s">
        <v>70</v>
      </c>
      <c r="B103" s="57" t="s">
        <v>71</v>
      </c>
      <c r="C103" s="57" t="s">
        <v>41</v>
      </c>
      <c r="E103" s="13">
        <v>7.5</v>
      </c>
      <c r="F103" s="1">
        <f t="shared" si="11"/>
        <v>0</v>
      </c>
      <c r="G103" s="7" t="s">
        <v>14</v>
      </c>
      <c r="H103" s="1">
        <f t="shared" si="12"/>
        <v>0</v>
      </c>
      <c r="I103" s="13"/>
    </row>
    <row r="104">
      <c r="A104" s="57" t="s">
        <v>184</v>
      </c>
      <c r="B104" s="57" t="s">
        <v>185</v>
      </c>
      <c r="C104" s="57" t="s">
        <v>9</v>
      </c>
      <c r="E104" s="13">
        <v>7.5</v>
      </c>
      <c r="F104" s="1">
        <f t="shared" si="11"/>
        <v>2</v>
      </c>
      <c r="G104" s="7" t="s">
        <v>31</v>
      </c>
      <c r="H104" s="1">
        <f t="shared" si="12"/>
        <v>15</v>
      </c>
      <c r="I104" s="13"/>
    </row>
    <row r="105">
      <c r="A105" s="57" t="s">
        <v>74</v>
      </c>
      <c r="B105" s="57" t="s">
        <v>189</v>
      </c>
      <c r="C105" s="57" t="s">
        <v>19</v>
      </c>
      <c r="E105" s="13">
        <v>7.5</v>
      </c>
      <c r="F105" s="1">
        <f t="shared" si="11"/>
        <v>2</v>
      </c>
      <c r="G105" s="7" t="s">
        <v>41</v>
      </c>
      <c r="H105" s="1">
        <f t="shared" si="12"/>
        <v>15</v>
      </c>
      <c r="I105" s="1"/>
    </row>
    <row r="106">
      <c r="A106" s="57" t="s">
        <v>20</v>
      </c>
      <c r="B106" s="57" t="s">
        <v>96</v>
      </c>
      <c r="C106" s="57" t="s">
        <v>41</v>
      </c>
      <c r="E106" s="13">
        <v>8.5</v>
      </c>
      <c r="F106" s="1">
        <f t="shared" si="11"/>
        <v>0</v>
      </c>
      <c r="G106" s="7" t="s">
        <v>77</v>
      </c>
      <c r="H106" s="1">
        <f t="shared" si="12"/>
        <v>0</v>
      </c>
      <c r="I106" s="1"/>
    </row>
    <row r="107">
      <c r="A107" s="57" t="s">
        <v>22</v>
      </c>
      <c r="B107" s="57" t="s">
        <v>197</v>
      </c>
      <c r="C107" s="57" t="s">
        <v>29</v>
      </c>
      <c r="E107" s="13"/>
      <c r="F107" s="1">
        <f>sum(F98:F106)</f>
        <v>15</v>
      </c>
      <c r="G107" s="13" t="s">
        <v>258</v>
      </c>
      <c r="H107" s="1">
        <f>sum(H98:H106)</f>
        <v>93</v>
      </c>
      <c r="I107" s="13" t="s">
        <v>257</v>
      </c>
    </row>
    <row r="108">
      <c r="A108" s="57" t="s">
        <v>45</v>
      </c>
      <c r="B108" s="57" t="s">
        <v>199</v>
      </c>
      <c r="C108" s="57" t="s">
        <v>31</v>
      </c>
    </row>
    <row r="109">
      <c r="A109" s="57" t="s">
        <v>200</v>
      </c>
      <c r="B109" s="57" t="s">
        <v>201</v>
      </c>
      <c r="C109" s="57" t="s">
        <v>29</v>
      </c>
    </row>
    <row r="110">
      <c r="A110" s="57" t="s">
        <v>204</v>
      </c>
      <c r="B110" s="57" t="s">
        <v>205</v>
      </c>
      <c r="C110" s="57" t="s">
        <v>9</v>
      </c>
    </row>
    <row r="111">
      <c r="A111" s="57" t="s">
        <v>22</v>
      </c>
      <c r="B111" s="57" t="s">
        <v>206</v>
      </c>
      <c r="C111" s="57" t="s">
        <v>29</v>
      </c>
    </row>
    <row r="112">
      <c r="A112" s="57" t="s">
        <v>208</v>
      </c>
      <c r="B112" s="57" t="s">
        <v>209</v>
      </c>
      <c r="C112" s="57" t="s">
        <v>29</v>
      </c>
    </row>
    <row r="115">
      <c r="A115" s="65" t="s">
        <v>266</v>
      </c>
      <c r="B115" s="66" t="s">
        <v>256</v>
      </c>
      <c r="C115" s="67">
        <f>H125</f>
        <v>103.5</v>
      </c>
      <c r="G115" s="53" t="s">
        <v>266</v>
      </c>
    </row>
    <row r="116">
      <c r="A116" s="57" t="s">
        <v>114</v>
      </c>
      <c r="B116" s="57" t="s">
        <v>115</v>
      </c>
      <c r="C116" s="57" t="s">
        <v>51</v>
      </c>
      <c r="E116" s="13">
        <v>5.0</v>
      </c>
      <c r="F116" s="1">
        <f t="shared" ref="F116:F124" si="13">COUNTIF($C$116:$C$130, G116)</f>
        <v>2</v>
      </c>
      <c r="G116" s="7" t="s">
        <v>29</v>
      </c>
      <c r="H116" s="1">
        <f t="shared" ref="H116:H124" si="14">F116*E116</f>
        <v>10</v>
      </c>
      <c r="I116" s="13"/>
    </row>
    <row r="117">
      <c r="A117" s="57" t="s">
        <v>210</v>
      </c>
      <c r="B117" s="57" t="s">
        <v>115</v>
      </c>
      <c r="C117" s="57" t="s">
        <v>29</v>
      </c>
      <c r="E117" s="13">
        <v>6.0</v>
      </c>
      <c r="F117" s="1">
        <f t="shared" si="13"/>
        <v>1</v>
      </c>
      <c r="G117" s="7" t="s">
        <v>38</v>
      </c>
      <c r="H117" s="1">
        <f t="shared" si="14"/>
        <v>6</v>
      </c>
      <c r="I117" s="13"/>
    </row>
    <row r="118">
      <c r="A118" s="57" t="s">
        <v>45</v>
      </c>
      <c r="B118" s="57" t="s">
        <v>211</v>
      </c>
      <c r="C118" s="57" t="s">
        <v>9</v>
      </c>
      <c r="E118" s="13">
        <v>7.0</v>
      </c>
      <c r="F118" s="1">
        <f t="shared" si="13"/>
        <v>0</v>
      </c>
      <c r="G118" s="7" t="s">
        <v>19</v>
      </c>
      <c r="H118" s="1">
        <f t="shared" si="14"/>
        <v>0</v>
      </c>
      <c r="I118" s="13"/>
    </row>
    <row r="119">
      <c r="A119" s="57" t="s">
        <v>118</v>
      </c>
      <c r="B119" s="57" t="s">
        <v>119</v>
      </c>
      <c r="C119" s="57" t="s">
        <v>14</v>
      </c>
      <c r="E119" s="13">
        <v>6.0</v>
      </c>
      <c r="F119" s="1">
        <f t="shared" si="13"/>
        <v>1</v>
      </c>
      <c r="G119" s="7" t="s">
        <v>9</v>
      </c>
      <c r="H119" s="1">
        <f t="shared" si="14"/>
        <v>6</v>
      </c>
      <c r="I119" s="13"/>
    </row>
    <row r="120">
      <c r="A120" s="57" t="s">
        <v>212</v>
      </c>
      <c r="B120" s="57" t="s">
        <v>213</v>
      </c>
      <c r="C120" s="57" t="s">
        <v>41</v>
      </c>
      <c r="E120" s="13">
        <v>6.5</v>
      </c>
      <c r="F120" s="1">
        <f t="shared" si="13"/>
        <v>1</v>
      </c>
      <c r="G120" s="7" t="s">
        <v>51</v>
      </c>
      <c r="H120" s="1">
        <f t="shared" si="14"/>
        <v>6.5</v>
      </c>
      <c r="I120" s="13"/>
    </row>
    <row r="121">
      <c r="A121" s="57" t="s">
        <v>229</v>
      </c>
      <c r="B121" s="57" t="s">
        <v>102</v>
      </c>
      <c r="C121" s="57" t="s">
        <v>38</v>
      </c>
      <c r="E121" s="13">
        <v>7.5</v>
      </c>
      <c r="F121" s="1">
        <f t="shared" si="13"/>
        <v>6</v>
      </c>
      <c r="G121" s="7" t="s">
        <v>14</v>
      </c>
      <c r="H121" s="1">
        <f t="shared" si="14"/>
        <v>45</v>
      </c>
      <c r="I121" s="13"/>
    </row>
    <row r="122">
      <c r="A122" s="57" t="s">
        <v>212</v>
      </c>
      <c r="B122" s="57" t="s">
        <v>213</v>
      </c>
      <c r="C122" s="57" t="s">
        <v>14</v>
      </c>
      <c r="E122" s="13">
        <v>7.5</v>
      </c>
      <c r="F122" s="1">
        <f t="shared" si="13"/>
        <v>1</v>
      </c>
      <c r="G122" s="7" t="s">
        <v>31</v>
      </c>
      <c r="H122" s="1">
        <f t="shared" si="14"/>
        <v>7.5</v>
      </c>
      <c r="I122" s="13"/>
    </row>
    <row r="123">
      <c r="A123" s="57" t="s">
        <v>22</v>
      </c>
      <c r="B123" s="57" t="s">
        <v>86</v>
      </c>
      <c r="C123" s="57" t="s">
        <v>41</v>
      </c>
      <c r="E123" s="13">
        <v>7.5</v>
      </c>
      <c r="F123" s="1">
        <f t="shared" si="13"/>
        <v>3</v>
      </c>
      <c r="G123" s="7" t="s">
        <v>41</v>
      </c>
      <c r="H123" s="1">
        <f t="shared" si="14"/>
        <v>22.5</v>
      </c>
      <c r="I123" s="1"/>
    </row>
    <row r="124">
      <c r="A124" s="57" t="s">
        <v>143</v>
      </c>
      <c r="B124" s="57" t="s">
        <v>95</v>
      </c>
      <c r="C124" s="57" t="s">
        <v>14</v>
      </c>
      <c r="E124" s="13">
        <v>8.5</v>
      </c>
      <c r="F124" s="1">
        <f t="shared" si="13"/>
        <v>0</v>
      </c>
      <c r="G124" s="7" t="s">
        <v>77</v>
      </c>
      <c r="H124" s="1">
        <f t="shared" si="14"/>
        <v>0</v>
      </c>
      <c r="I124" s="1"/>
    </row>
    <row r="125">
      <c r="A125" s="57" t="s">
        <v>46</v>
      </c>
      <c r="B125" s="57" t="s">
        <v>95</v>
      </c>
      <c r="C125" s="57" t="s">
        <v>31</v>
      </c>
      <c r="E125" s="13"/>
      <c r="F125" s="1">
        <f>sum(F116:F124)</f>
        <v>15</v>
      </c>
      <c r="G125" s="13" t="s">
        <v>258</v>
      </c>
      <c r="H125" s="1">
        <f>sum(H116:H124)</f>
        <v>103.5</v>
      </c>
      <c r="I125" s="13" t="s">
        <v>257</v>
      </c>
    </row>
    <row r="126">
      <c r="A126" s="57" t="s">
        <v>127</v>
      </c>
      <c r="B126" s="57" t="s">
        <v>127</v>
      </c>
      <c r="C126" s="57" t="s">
        <v>41</v>
      </c>
    </row>
    <row r="127">
      <c r="A127" s="57" t="s">
        <v>221</v>
      </c>
      <c r="B127" s="57" t="s">
        <v>222</v>
      </c>
      <c r="C127" s="57" t="s">
        <v>14</v>
      </c>
    </row>
    <row r="128">
      <c r="A128" s="57" t="s">
        <v>221</v>
      </c>
      <c r="B128" s="57" t="s">
        <v>222</v>
      </c>
      <c r="C128" s="57" t="s">
        <v>14</v>
      </c>
    </row>
    <row r="129">
      <c r="A129" s="57" t="s">
        <v>133</v>
      </c>
      <c r="B129" s="57" t="s">
        <v>231</v>
      </c>
      <c r="C129" s="7" t="s">
        <v>14</v>
      </c>
    </row>
    <row r="130">
      <c r="A130" s="57" t="s">
        <v>72</v>
      </c>
      <c r="B130" s="57" t="s">
        <v>73</v>
      </c>
      <c r="C130" s="57" t="s">
        <v>29</v>
      </c>
    </row>
    <row r="131">
      <c r="A131" s="57"/>
      <c r="B131" s="57"/>
      <c r="C131" s="57"/>
    </row>
    <row r="132">
      <c r="A132" s="65" t="s">
        <v>267</v>
      </c>
      <c r="B132" s="66" t="s">
        <v>256</v>
      </c>
      <c r="C132" s="68">
        <f>H142</f>
        <v>104</v>
      </c>
      <c r="D132" s="1"/>
      <c r="E132" s="1"/>
      <c r="F132" s="1"/>
      <c r="G132" s="53" t="s">
        <v>267</v>
      </c>
      <c r="H132" s="1"/>
      <c r="I132" s="1"/>
    </row>
    <row r="133">
      <c r="A133" s="57" t="s">
        <v>99</v>
      </c>
      <c r="B133" s="57" t="s">
        <v>122</v>
      </c>
      <c r="C133" s="57" t="s">
        <v>14</v>
      </c>
      <c r="D133" s="1"/>
      <c r="E133" s="13">
        <v>5.0</v>
      </c>
      <c r="F133" s="1">
        <f t="shared" ref="F133:F141" si="15">COUNTIF($C$133:$C$147, G133)</f>
        <v>2</v>
      </c>
      <c r="G133" s="7" t="s">
        <v>29</v>
      </c>
      <c r="H133" s="1">
        <f t="shared" ref="H133:H141" si="16">F133*E133</f>
        <v>10</v>
      </c>
      <c r="I133" s="13"/>
    </row>
    <row r="134">
      <c r="A134" s="57" t="s">
        <v>227</v>
      </c>
      <c r="B134" s="57" t="s">
        <v>228</v>
      </c>
      <c r="C134" s="57" t="s">
        <v>51</v>
      </c>
      <c r="D134" s="1"/>
      <c r="E134" s="13">
        <v>6.0</v>
      </c>
      <c r="F134" s="1">
        <f t="shared" si="15"/>
        <v>0</v>
      </c>
      <c r="G134" s="7" t="s">
        <v>38</v>
      </c>
      <c r="H134" s="1">
        <f t="shared" si="16"/>
        <v>0</v>
      </c>
      <c r="I134" s="13"/>
    </row>
    <row r="135">
      <c r="A135" s="57" t="s">
        <v>66</v>
      </c>
      <c r="B135" s="57" t="s">
        <v>224</v>
      </c>
      <c r="C135" s="57" t="s">
        <v>14</v>
      </c>
      <c r="D135" s="1"/>
      <c r="E135" s="13">
        <v>7.0</v>
      </c>
      <c r="F135" s="1">
        <f t="shared" si="15"/>
        <v>2</v>
      </c>
      <c r="G135" s="7" t="s">
        <v>19</v>
      </c>
      <c r="H135" s="1">
        <f t="shared" si="16"/>
        <v>14</v>
      </c>
      <c r="I135" s="13"/>
    </row>
    <row r="136">
      <c r="A136" s="57" t="s">
        <v>223</v>
      </c>
      <c r="B136" s="57" t="s">
        <v>230</v>
      </c>
      <c r="C136" s="57" t="s">
        <v>41</v>
      </c>
      <c r="D136" s="1"/>
      <c r="E136" s="13">
        <v>6.0</v>
      </c>
      <c r="F136" s="1">
        <f t="shared" si="15"/>
        <v>1</v>
      </c>
      <c r="G136" s="7" t="s">
        <v>9</v>
      </c>
      <c r="H136" s="1">
        <f t="shared" si="16"/>
        <v>6</v>
      </c>
      <c r="I136" s="13"/>
    </row>
    <row r="137">
      <c r="A137" s="57" t="s">
        <v>232</v>
      </c>
      <c r="B137" s="57" t="s">
        <v>231</v>
      </c>
      <c r="C137" s="57" t="s">
        <v>14</v>
      </c>
      <c r="E137" s="13">
        <v>6.5</v>
      </c>
      <c r="F137" s="1">
        <f t="shared" si="15"/>
        <v>1</v>
      </c>
      <c r="G137" s="7" t="s">
        <v>51</v>
      </c>
      <c r="H137" s="1">
        <f t="shared" si="16"/>
        <v>6.5</v>
      </c>
      <c r="I137" s="13"/>
    </row>
    <row r="138">
      <c r="A138" s="57" t="s">
        <v>225</v>
      </c>
      <c r="B138" s="57" t="s">
        <v>226</v>
      </c>
      <c r="C138" s="57" t="s">
        <v>19</v>
      </c>
      <c r="E138" s="13">
        <v>7.5</v>
      </c>
      <c r="F138" s="1">
        <f t="shared" si="15"/>
        <v>7</v>
      </c>
      <c r="G138" s="7" t="s">
        <v>14</v>
      </c>
      <c r="H138" s="1">
        <f t="shared" si="16"/>
        <v>52.5</v>
      </c>
      <c r="I138" s="13"/>
    </row>
    <row r="139">
      <c r="A139" s="57" t="s">
        <v>132</v>
      </c>
      <c r="B139" s="57" t="s">
        <v>214</v>
      </c>
      <c r="C139" s="57" t="s">
        <v>9</v>
      </c>
      <c r="E139" s="13">
        <v>7.5</v>
      </c>
      <c r="F139" s="1">
        <f t="shared" si="15"/>
        <v>1</v>
      </c>
      <c r="G139" s="7" t="s">
        <v>31</v>
      </c>
      <c r="H139" s="1">
        <f t="shared" si="16"/>
        <v>7.5</v>
      </c>
      <c r="I139" s="13"/>
    </row>
    <row r="140">
      <c r="A140" s="57" t="s">
        <v>132</v>
      </c>
      <c r="B140" s="57" t="s">
        <v>214</v>
      </c>
      <c r="C140" s="57" t="s">
        <v>19</v>
      </c>
      <c r="E140" s="13">
        <v>7.5</v>
      </c>
      <c r="F140" s="1">
        <f t="shared" si="15"/>
        <v>1</v>
      </c>
      <c r="G140" s="7" t="s">
        <v>41</v>
      </c>
      <c r="H140" s="1">
        <f t="shared" si="16"/>
        <v>7.5</v>
      </c>
      <c r="I140" s="1"/>
    </row>
    <row r="141">
      <c r="A141" s="57" t="s">
        <v>24</v>
      </c>
      <c r="B141" s="57" t="s">
        <v>192</v>
      </c>
      <c r="C141" s="57" t="s">
        <v>29</v>
      </c>
      <c r="E141" s="13">
        <v>8.5</v>
      </c>
      <c r="F141" s="1">
        <f t="shared" si="15"/>
        <v>0</v>
      </c>
      <c r="G141" s="7" t="s">
        <v>77</v>
      </c>
      <c r="H141" s="1">
        <f t="shared" si="16"/>
        <v>0</v>
      </c>
      <c r="I141" s="1"/>
    </row>
    <row r="142">
      <c r="A142" s="57" t="s">
        <v>20</v>
      </c>
      <c r="B142" s="57" t="s">
        <v>215</v>
      </c>
      <c r="C142" s="57" t="s">
        <v>14</v>
      </c>
      <c r="E142" s="13"/>
      <c r="F142" s="1">
        <f>SUM(F133:F141)</f>
        <v>15</v>
      </c>
      <c r="G142" s="13" t="s">
        <v>258</v>
      </c>
      <c r="H142" s="1">
        <f>sum(H133:H141)</f>
        <v>104</v>
      </c>
      <c r="I142" s="13" t="s">
        <v>257</v>
      </c>
    </row>
    <row r="143">
      <c r="A143" s="57" t="s">
        <v>92</v>
      </c>
      <c r="B143" s="57" t="s">
        <v>198</v>
      </c>
      <c r="C143" s="57" t="s">
        <v>29</v>
      </c>
    </row>
    <row r="144">
      <c r="A144" s="69" t="s">
        <v>74</v>
      </c>
      <c r="B144" s="57" t="s">
        <v>75</v>
      </c>
      <c r="C144" s="57" t="s">
        <v>14</v>
      </c>
    </row>
    <row r="145">
      <c r="A145" s="69" t="s">
        <v>216</v>
      </c>
      <c r="B145" s="57" t="s">
        <v>217</v>
      </c>
      <c r="C145" s="57" t="s">
        <v>14</v>
      </c>
    </row>
    <row r="146">
      <c r="A146" s="69" t="s">
        <v>218</v>
      </c>
      <c r="B146" s="57" t="s">
        <v>219</v>
      </c>
      <c r="C146" s="57" t="s">
        <v>31</v>
      </c>
    </row>
    <row r="147">
      <c r="A147" s="69" t="s">
        <v>46</v>
      </c>
      <c r="B147" s="57" t="s">
        <v>220</v>
      </c>
      <c r="C147" s="57" t="s">
        <v>14</v>
      </c>
    </row>
    <row r="149">
      <c r="A149" s="53" t="s">
        <v>268</v>
      </c>
      <c r="B149" s="55" t="s">
        <v>256</v>
      </c>
      <c r="C149" s="64">
        <f>H159</f>
        <v>92.5</v>
      </c>
      <c r="D149" s="1"/>
      <c r="E149" s="1"/>
      <c r="F149" s="1"/>
      <c r="G149" s="53" t="s">
        <v>268</v>
      </c>
      <c r="H149" s="1"/>
    </row>
    <row r="150">
      <c r="A150" s="57" t="s">
        <v>223</v>
      </c>
      <c r="B150" s="57" t="s">
        <v>69</v>
      </c>
      <c r="C150" s="57" t="s">
        <v>14</v>
      </c>
      <c r="D150" s="1"/>
      <c r="E150" s="13">
        <v>5.0</v>
      </c>
      <c r="F150" s="1">
        <f t="shared" ref="F150:F157" si="17">COUNTIF($C$150:$C$165, G150)</f>
        <v>3</v>
      </c>
      <c r="G150" s="7" t="s">
        <v>29</v>
      </c>
      <c r="H150" s="1">
        <f t="shared" ref="H150:H158" si="18">F150*E150</f>
        <v>15</v>
      </c>
    </row>
    <row r="151">
      <c r="A151" s="57" t="s">
        <v>223</v>
      </c>
      <c r="B151" s="57" t="s">
        <v>69</v>
      </c>
      <c r="C151" s="57" t="s">
        <v>41</v>
      </c>
      <c r="D151" s="1"/>
      <c r="E151" s="13">
        <v>6.0</v>
      </c>
      <c r="F151" s="1">
        <f t="shared" si="17"/>
        <v>0</v>
      </c>
      <c r="G151" s="7" t="s">
        <v>38</v>
      </c>
      <c r="H151" s="1">
        <f t="shared" si="18"/>
        <v>0</v>
      </c>
    </row>
    <row r="152">
      <c r="A152" s="57" t="s">
        <v>235</v>
      </c>
      <c r="B152" s="57" t="s">
        <v>236</v>
      </c>
      <c r="C152" s="57" t="s">
        <v>41</v>
      </c>
      <c r="D152" s="1"/>
      <c r="E152" s="13">
        <v>7.0</v>
      </c>
      <c r="F152" s="1">
        <f t="shared" si="17"/>
        <v>0</v>
      </c>
      <c r="G152" s="7" t="s">
        <v>19</v>
      </c>
      <c r="H152" s="1">
        <f t="shared" si="18"/>
        <v>0</v>
      </c>
    </row>
    <row r="153">
      <c r="A153" s="57" t="s">
        <v>130</v>
      </c>
      <c r="B153" s="57" t="s">
        <v>131</v>
      </c>
      <c r="C153" s="57" t="s">
        <v>41</v>
      </c>
      <c r="D153" s="1"/>
      <c r="E153" s="13">
        <v>6.0</v>
      </c>
      <c r="F153" s="1">
        <f t="shared" si="17"/>
        <v>4</v>
      </c>
      <c r="G153" s="7" t="s">
        <v>9</v>
      </c>
      <c r="H153" s="1">
        <f t="shared" si="18"/>
        <v>24</v>
      </c>
    </row>
    <row r="154">
      <c r="A154" s="57" t="s">
        <v>233</v>
      </c>
      <c r="B154" s="57" t="s">
        <v>13</v>
      </c>
      <c r="C154" s="57" t="s">
        <v>14</v>
      </c>
      <c r="D154" s="57"/>
      <c r="E154" s="13">
        <v>6.5</v>
      </c>
      <c r="F154" s="1">
        <f t="shared" si="17"/>
        <v>0</v>
      </c>
      <c r="G154" s="7" t="s">
        <v>51</v>
      </c>
      <c r="H154" s="1">
        <f t="shared" si="18"/>
        <v>0</v>
      </c>
    </row>
    <row r="155">
      <c r="A155" s="57" t="s">
        <v>45</v>
      </c>
      <c r="B155" s="57" t="s">
        <v>234</v>
      </c>
      <c r="C155" s="57" t="s">
        <v>9</v>
      </c>
      <c r="E155" s="13">
        <v>7.5</v>
      </c>
      <c r="F155" s="1">
        <f t="shared" si="17"/>
        <v>3</v>
      </c>
      <c r="G155" s="7" t="s">
        <v>14</v>
      </c>
      <c r="H155" s="1">
        <f t="shared" si="18"/>
        <v>22.5</v>
      </c>
    </row>
    <row r="156">
      <c r="A156" s="57" t="s">
        <v>45</v>
      </c>
      <c r="B156" s="57" t="s">
        <v>237</v>
      </c>
      <c r="C156" s="57" t="s">
        <v>14</v>
      </c>
      <c r="E156" s="13">
        <v>7.5</v>
      </c>
      <c r="F156" s="1">
        <f t="shared" si="17"/>
        <v>0</v>
      </c>
      <c r="G156" s="7" t="s">
        <v>31</v>
      </c>
      <c r="H156" s="1">
        <f t="shared" si="18"/>
        <v>0</v>
      </c>
    </row>
    <row r="157">
      <c r="A157" s="57" t="s">
        <v>45</v>
      </c>
      <c r="B157" s="57" t="s">
        <v>237</v>
      </c>
      <c r="C157" s="57" t="s">
        <v>29</v>
      </c>
      <c r="E157" s="13">
        <v>7.5</v>
      </c>
      <c r="F157" s="1">
        <f t="shared" si="17"/>
        <v>3</v>
      </c>
      <c r="G157" s="7" t="s">
        <v>41</v>
      </c>
      <c r="H157" s="1">
        <f t="shared" si="18"/>
        <v>22.5</v>
      </c>
    </row>
    <row r="158">
      <c r="A158" s="57" t="s">
        <v>132</v>
      </c>
      <c r="B158" s="57" t="s">
        <v>237</v>
      </c>
      <c r="C158" s="57" t="s">
        <v>29</v>
      </c>
      <c r="E158" s="13">
        <v>8.5</v>
      </c>
      <c r="F158" s="1">
        <f>COUNTIF($C$155:$C$165, G158)</f>
        <v>1</v>
      </c>
      <c r="G158" s="7" t="s">
        <v>77</v>
      </c>
      <c r="H158" s="1">
        <f t="shared" si="18"/>
        <v>8.5</v>
      </c>
      <c r="I158" s="7" t="s">
        <v>269</v>
      </c>
    </row>
    <row r="159">
      <c r="A159" s="57" t="s">
        <v>132</v>
      </c>
      <c r="B159" s="57" t="s">
        <v>237</v>
      </c>
      <c r="C159" s="57" t="s">
        <v>29</v>
      </c>
      <c r="E159" s="13"/>
      <c r="F159" s="1">
        <f>sum(F150:F158)</f>
        <v>14</v>
      </c>
      <c r="G159" s="13" t="s">
        <v>258</v>
      </c>
      <c r="H159" s="1">
        <f>sum(H150:H158)</f>
        <v>92.5</v>
      </c>
    </row>
    <row r="160">
      <c r="A160" s="57" t="s">
        <v>45</v>
      </c>
      <c r="B160" s="57" t="s">
        <v>238</v>
      </c>
      <c r="C160" s="57" t="s">
        <v>9</v>
      </c>
    </row>
    <row r="161">
      <c r="A161" s="69" t="s">
        <v>32</v>
      </c>
      <c r="B161" s="57" t="s">
        <v>94</v>
      </c>
      <c r="C161" s="57" t="s">
        <v>9</v>
      </c>
    </row>
    <row r="162">
      <c r="A162" s="69" t="s">
        <v>97</v>
      </c>
      <c r="B162" s="57" t="s">
        <v>98</v>
      </c>
      <c r="C162" s="57" t="s">
        <v>77</v>
      </c>
      <c r="D162" s="7" t="s">
        <v>269</v>
      </c>
    </row>
    <row r="163">
      <c r="A163" s="69" t="s">
        <v>180</v>
      </c>
      <c r="B163" s="57" t="s">
        <v>181</v>
      </c>
      <c r="C163" s="57" t="s">
        <v>9</v>
      </c>
    </row>
    <row r="164">
      <c r="A164" s="61" t="s">
        <v>270</v>
      </c>
      <c r="B164" s="57"/>
      <c r="C164" s="57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