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renc\Desktop\gozetmenAtamaOtomasyonuWeb\Excel\"/>
    </mc:Choice>
  </mc:AlternateContent>
  <xr:revisionPtr revIDLastSave="0" documentId="13_ncr:1_{FD5A8D6A-8330-4DCD-A356-90CBA453FD6A}" xr6:coauthVersionLast="43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öğrt. elemanlarına göre derslik" sheetId="4" state="hidden" r:id="rId1"/>
    <sheet name="AnkaraUni" sheetId="5" r:id="rId2"/>
    <sheet name="Öğrenci Sayıları" sheetId="6" state="hidden" r:id="rId3"/>
    <sheet name="Hoca Gün" sheetId="7" state="hidden" r:id="rId4"/>
  </sheets>
  <definedNames>
    <definedName name="_xlnm.Print_Area" localSheetId="0">'öğrt. elemanlarına göre derslik'!$A$1:$T$147</definedName>
    <definedName name="_xlnm.Print_Titles" localSheetId="1">AnkaraUni!$A:$B,AnkaraUni!$1:$2</definedName>
    <definedName name="_xlnm.Print_Titles" localSheetId="0">'öğrt. elemanlarına göre derslik'!$1:$3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4" i="5" l="1"/>
  <c r="H13" i="6"/>
  <c r="G5" i="6"/>
  <c r="F27" i="7"/>
  <c r="G27" i="7"/>
  <c r="E27" i="7"/>
  <c r="D27" i="7"/>
  <c r="C27" i="7"/>
  <c r="H7" i="6"/>
  <c r="I7" i="6" s="1"/>
  <c r="G7" i="6"/>
  <c r="I12" i="6"/>
  <c r="I13" i="6"/>
  <c r="I14" i="6"/>
  <c r="I15" i="6"/>
  <c r="I16" i="6"/>
  <c r="H8" i="6"/>
  <c r="G8" i="6"/>
  <c r="I8" i="6"/>
  <c r="H5" i="6"/>
  <c r="I6" i="6"/>
  <c r="I11" i="6"/>
  <c r="I5" i="6"/>
  <c r="H9" i="6"/>
  <c r="I9" i="6" s="1"/>
  <c r="G9" i="6"/>
  <c r="I10" i="6"/>
  <c r="I4" i="6"/>
  <c r="I2" i="6"/>
  <c r="I3" i="6"/>
  <c r="V156" i="4"/>
  <c r="V151" i="4"/>
  <c r="V153" i="4" s="1"/>
  <c r="V145" i="4"/>
  <c r="V147" i="4" s="1"/>
  <c r="V139" i="4"/>
  <c r="V141" i="4"/>
  <c r="V133" i="4"/>
  <c r="V135" i="4" s="1"/>
  <c r="V127" i="4"/>
  <c r="V129" i="4" s="1"/>
  <c r="V121" i="4"/>
  <c r="V123" i="4" s="1"/>
  <c r="V115" i="4"/>
  <c r="V117" i="4"/>
  <c r="V109" i="4"/>
  <c r="V111" i="4" s="1"/>
  <c r="V103" i="4"/>
  <c r="V105" i="4" s="1"/>
  <c r="V97" i="4"/>
  <c r="V99" i="4" s="1"/>
  <c r="V91" i="4"/>
  <c r="V93" i="4"/>
  <c r="V85" i="4"/>
  <c r="V87" i="4" s="1"/>
  <c r="V79" i="4"/>
  <c r="V81" i="4" s="1"/>
  <c r="V73" i="4"/>
  <c r="V75" i="4" s="1"/>
  <c r="V67" i="4"/>
  <c r="V69" i="4"/>
  <c r="V61" i="4"/>
  <c r="V63" i="4" s="1"/>
  <c r="V55" i="4"/>
  <c r="V57" i="4" s="1"/>
  <c r="V49" i="4"/>
  <c r="V51" i="4" s="1"/>
  <c r="V43" i="4"/>
  <c r="V45" i="4"/>
  <c r="V37" i="4"/>
  <c r="V39" i="4" s="1"/>
  <c r="V31" i="4"/>
  <c r="V33" i="4" s="1"/>
  <c r="V25" i="4"/>
  <c r="V27" i="4" s="1"/>
  <c r="V19" i="4"/>
  <c r="V21" i="4"/>
  <c r="V13" i="4"/>
  <c r="V15" i="4" s="1"/>
  <c r="V7" i="4"/>
  <c r="V9" i="4" s="1"/>
  <c r="V155" i="4" l="1"/>
  <c r="V157" i="4" s="1"/>
</calcChain>
</file>

<file path=xl/sharedStrings.xml><?xml version="1.0" encoding="utf-8"?>
<sst xmlns="http://schemas.openxmlformats.org/spreadsheetml/2006/main" count="570" uniqueCount="196">
  <si>
    <t>ANKARA ÜNİVERSİTESİ ELMADAĞ MESLEK YÜKSEKOKULU
2010 - 2011 BAHAR YARIYILI ARA  SINAVLARININ ÖĞRETİM ELEMANLARINA GÖRE DERSLİK DAĞILIMI</t>
  </si>
  <si>
    <t>Öğretim Elemanı</t>
  </si>
  <si>
    <t>Saat</t>
  </si>
  <si>
    <t>Cumartesi</t>
  </si>
  <si>
    <t>Pazar</t>
  </si>
  <si>
    <t>Pazartesi</t>
  </si>
  <si>
    <t>Salı</t>
  </si>
  <si>
    <t>Çarşamba</t>
  </si>
  <si>
    <t>Perşembe</t>
  </si>
  <si>
    <t>Cuma</t>
  </si>
  <si>
    <t>2
Prof.Dr. Ayhan ŞERBETÇİ</t>
  </si>
  <si>
    <t>Gözetmen</t>
  </si>
  <si>
    <t>Ders Yükü</t>
  </si>
  <si>
    <t>Oran</t>
  </si>
  <si>
    <t>3
Yrd.Doç.Dr. İsa NAVRUZ</t>
  </si>
  <si>
    <t>4
Öğr.Gör. Erkan HÜRNALI</t>
  </si>
  <si>
    <t>5
Öğr.Gör. Aslı ÖZTÜRK</t>
  </si>
  <si>
    <t>6
Öğr.Gör.Uğur DEMİR</t>
  </si>
  <si>
    <t>7
Öğr.Gör. Erhan POLAT</t>
  </si>
  <si>
    <t>8
Öğr.Gör. Mehmet DURSUN</t>
  </si>
  <si>
    <t>9
Öğr.Gör. Dilek SÖYLEMEZ</t>
  </si>
  <si>
    <t>10
Öğr.Gör. Ahmet İlkkan AÇIKGÖZ</t>
  </si>
  <si>
    <t>11
Öğr.Gör. Meral GÜNEŞ</t>
  </si>
  <si>
    <t>12 
Öğr.Gör. Hasan DİNÇER</t>
  </si>
  <si>
    <t>13
Öğr.Gör. Osman BABAOĞLU</t>
  </si>
  <si>
    <t>16
Öğr.Gör. Bülent ESMER</t>
  </si>
  <si>
    <t>17
Okutman Enver BAĞCI</t>
  </si>
  <si>
    <t>18
Okutman Ayhan AYDIN</t>
  </si>
  <si>
    <t>19
Okutman Songül ŞEN</t>
  </si>
  <si>
    <t>21
Öğr.Gör. Mehmet ÖZTÜRK</t>
  </si>
  <si>
    <t>22
Öğr.Gör. Volkan ATEŞ</t>
  </si>
  <si>
    <t>23
Gökhan MANAV</t>
  </si>
  <si>
    <t>25
Emrullah MANAV</t>
  </si>
  <si>
    <t>26
Öğr.Gör. Okay SABANCA</t>
  </si>
  <si>
    <t>27
Öğr.Gör. Yalçın DOĞAN</t>
  </si>
  <si>
    <t>28
Öğr. Gör Adem DALCALI</t>
  </si>
  <si>
    <t>30
Öğr. Gör.  Yunus DEMİR</t>
  </si>
  <si>
    <t>Toplam Gözetmenlik</t>
  </si>
  <si>
    <t>Toplam Ders Yükü</t>
  </si>
  <si>
    <t>Ortalama Oran</t>
  </si>
  <si>
    <t>GD1</t>
  </si>
  <si>
    <t>EMY202</t>
  </si>
  <si>
    <t>EOB126</t>
  </si>
  <si>
    <t>YDİ102</t>
  </si>
  <si>
    <t>EMV232</t>
  </si>
  <si>
    <t>EOB222</t>
  </si>
  <si>
    <t>EBH228</t>
  </si>
  <si>
    <t>TDİ102</t>
  </si>
  <si>
    <t>EBP102</t>
  </si>
  <si>
    <t>EBP104</t>
  </si>
  <si>
    <t>EBP206</t>
  </si>
  <si>
    <t>EOB122</t>
  </si>
  <si>
    <t>EMV132</t>
  </si>
  <si>
    <t>EMV122</t>
  </si>
  <si>
    <t>EOB128</t>
  </si>
  <si>
    <t>EBP108</t>
  </si>
  <si>
    <t>EOB220</t>
  </si>
  <si>
    <t>EBP202</t>
  </si>
  <si>
    <t>ATA102</t>
  </si>
  <si>
    <t>EMV-ATA102</t>
  </si>
  <si>
    <t>EBP242</t>
  </si>
  <si>
    <t>EMY104</t>
  </si>
  <si>
    <t>EMV136</t>
  </si>
  <si>
    <t>EOB130</t>
  </si>
  <si>
    <t>EMV138</t>
  </si>
  <si>
    <t>EBH216</t>
  </si>
  <si>
    <t>Kullanılan</t>
  </si>
  <si>
    <t>DERSİN HOCASI</t>
  </si>
  <si>
    <t>BABAOĞLU</t>
  </si>
  <si>
    <t>DUMAN</t>
  </si>
  <si>
    <t>ÖĞRETMEN</t>
  </si>
  <si>
    <t>K.ERDEM</t>
  </si>
  <si>
    <t>YALVAÇ</t>
  </si>
  <si>
    <t>SÖYLEMEZ</t>
  </si>
  <si>
    <t>ÜNVER</t>
  </si>
  <si>
    <t>DEMİR</t>
  </si>
  <si>
    <t>A.T.TİPİ</t>
  </si>
  <si>
    <t>YAPICI</t>
  </si>
  <si>
    <t>HÜRNALI</t>
  </si>
  <si>
    <t>KÖKVER</t>
  </si>
  <si>
    <t>E. MANAV</t>
  </si>
  <si>
    <t>G.MANAV</t>
  </si>
  <si>
    <t>GÖK</t>
  </si>
  <si>
    <t>GÖZETMEN</t>
  </si>
  <si>
    <t>GD2</t>
  </si>
  <si>
    <t>EMV266</t>
  </si>
  <si>
    <t>EBH218</t>
  </si>
  <si>
    <t>EHL266</t>
  </si>
  <si>
    <t>EMV130</t>
  </si>
  <si>
    <t>EMV248</t>
  </si>
  <si>
    <t>EOB252</t>
  </si>
  <si>
    <t>EBH214</t>
  </si>
  <si>
    <t>EMV242</t>
  </si>
  <si>
    <t>EBP212</t>
  </si>
  <si>
    <t>EMY204</t>
  </si>
  <si>
    <t>EMV274</t>
  </si>
  <si>
    <t>EBH-ATA102</t>
  </si>
  <si>
    <t>EMV258</t>
  </si>
  <si>
    <t>EBH130</t>
  </si>
  <si>
    <t>EBH220</t>
  </si>
  <si>
    <t>EBP106</t>
  </si>
  <si>
    <t>EMV276</t>
  </si>
  <si>
    <t>KS</t>
  </si>
  <si>
    <t>EMY206</t>
  </si>
  <si>
    <t>EBH132</t>
  </si>
  <si>
    <t>EBH120</t>
  </si>
  <si>
    <t>EOB250</t>
  </si>
  <si>
    <t>TD1</t>
  </si>
  <si>
    <t>EBH222</t>
  </si>
  <si>
    <t>EBP224</t>
  </si>
  <si>
    <t>EBP204</t>
  </si>
  <si>
    <t>EBH212</t>
  </si>
  <si>
    <t>EBP110</t>
  </si>
  <si>
    <t>Polat</t>
  </si>
  <si>
    <t>KÖSE</t>
  </si>
  <si>
    <t>TD2</t>
  </si>
  <si>
    <t>EBP220</t>
  </si>
  <si>
    <t>TD3</t>
  </si>
  <si>
    <t>EOB132</t>
  </si>
  <si>
    <t>EHL228</t>
  </si>
  <si>
    <t>EOB-ATA102</t>
  </si>
  <si>
    <t>EHL256</t>
  </si>
  <si>
    <t>K.GÜNAY</t>
  </si>
  <si>
    <t>TD4</t>
  </si>
  <si>
    <t>ETK246</t>
  </si>
  <si>
    <t>İD1</t>
  </si>
  <si>
    <t>EMV226</t>
  </si>
  <si>
    <t>EMV-EMY204</t>
  </si>
  <si>
    <t>ETK244</t>
  </si>
  <si>
    <t>EHL244</t>
  </si>
  <si>
    <t>İD2</t>
  </si>
  <si>
    <t>L1</t>
  </si>
  <si>
    <t>GUS102; EBP; EBH; EMV</t>
  </si>
  <si>
    <t>EBP204 -EBP282</t>
  </si>
  <si>
    <t>EMV246</t>
  </si>
  <si>
    <t>47; 30; 44</t>
  </si>
  <si>
    <t>ÖZTÜRK</t>
  </si>
  <si>
    <t>L2</t>
  </si>
  <si>
    <t>EOB248</t>
  </si>
  <si>
    <t>A-C-D</t>
  </si>
  <si>
    <t>L3</t>
  </si>
  <si>
    <t>L4</t>
  </si>
  <si>
    <t>GUS102</t>
  </si>
  <si>
    <t>L5</t>
  </si>
  <si>
    <t>L6</t>
  </si>
  <si>
    <t>EBH134
EBH230</t>
  </si>
  <si>
    <t>EBP216</t>
  </si>
  <si>
    <t>Karataş</t>
  </si>
  <si>
    <t>T</t>
  </si>
  <si>
    <t>emu</t>
  </si>
  <si>
    <t>eet</t>
  </si>
  <si>
    <t>eet-i</t>
  </si>
  <si>
    <t>ehl</t>
  </si>
  <si>
    <t>eby</t>
  </si>
  <si>
    <t>ebl</t>
  </si>
  <si>
    <t>ebl i</t>
  </si>
  <si>
    <t>TOPLAM</t>
  </si>
  <si>
    <t>İngilizce</t>
  </si>
  <si>
    <t>İnklap</t>
  </si>
  <si>
    <t>Türk dili</t>
  </si>
  <si>
    <t>Araştırma</t>
  </si>
  <si>
    <t>-</t>
  </si>
  <si>
    <t>Beden Eğitimi</t>
  </si>
  <si>
    <t>Kalite</t>
  </si>
  <si>
    <t>İşletme</t>
  </si>
  <si>
    <t>Mesleki
Matematik</t>
  </si>
  <si>
    <t>Matematik</t>
  </si>
  <si>
    <t>Resim</t>
  </si>
  <si>
    <t>Girişimcilik</t>
  </si>
  <si>
    <t>Mikrobilg</t>
  </si>
  <si>
    <t>Prof. Dr. Ayhan ŞERBETÇİ</t>
  </si>
  <si>
    <t>Doç. Dr. Yasemin GÜLBAHAR GÜVEN</t>
  </si>
  <si>
    <t>Öğr. Gör. Erkan HÜRNALI</t>
  </si>
  <si>
    <t>x</t>
  </si>
  <si>
    <t>Öğr. Gör. Aslı ÖZTÜRK</t>
  </si>
  <si>
    <t>Öğr. Gör. Uğur DEMİR</t>
  </si>
  <si>
    <t>Öğr. Gör. Erhan POLAT</t>
  </si>
  <si>
    <t>Öğr. Gör. Mehmet DURSUN</t>
  </si>
  <si>
    <t>Öğr. Gör. Dilek SÖYLEMEZ</t>
  </si>
  <si>
    <t>Öğr. Gör. İlkkan AÇIKGÖZ</t>
  </si>
  <si>
    <t>Öğr. Gör. Osman BABAOĞLU</t>
  </si>
  <si>
    <t>Öğr. Gör. Hüseyin KÜÇÜKERDEM</t>
  </si>
  <si>
    <t>Okutman Enver BAĞCI</t>
  </si>
  <si>
    <t>Okutman Murat ÇINAR</t>
  </si>
  <si>
    <t>Öğr. Gör. Gökhan MANAV</t>
  </si>
  <si>
    <t>Öğr. Gör. Mehmet ÖZTÜRK</t>
  </si>
  <si>
    <t>Öğr. Gör. Emrullah MANAV</t>
  </si>
  <si>
    <t>Öğr. Gör. Kutay CÜNERAY</t>
  </si>
  <si>
    <t>Öğr. Gör. Adem DALCALI.</t>
  </si>
  <si>
    <t>Öğr. Gör. Çağla CAN</t>
  </si>
  <si>
    <t>Okutman İngilizce</t>
  </si>
  <si>
    <t>Okutman Beden Eğitimi</t>
  </si>
  <si>
    <t>Okutman Resim</t>
  </si>
  <si>
    <t>Okutman Tarih</t>
  </si>
  <si>
    <t>Okutman Türk Dili 1</t>
  </si>
  <si>
    <t>Okutman Türk Dili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</si>
</sst>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;@"/>
    <numFmt numFmtId="165" formatCode="[$-F800]dddd\,\ mmmm\ dd\,\ yyyy"/>
  </numFmts>
  <fonts count="21" x14ac:knownFonts="1">
    <font>
      <sz val="11"/>
      <color theme="1"/>
      <name val="Calibri"/>
      <family val="2"/>
      <charset val="162"/>
      <scheme val="minor"/>
    </font>
    <font>
      <sz val="10"/>
      <name val="Calibri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7"/>
      <color theme="1"/>
      <name val="Arial"/>
      <family val="2"/>
      <charset val="162"/>
    </font>
    <font>
      <i/>
      <sz val="11"/>
      <color theme="1"/>
      <name val="Calibri"/>
      <family val="2"/>
      <scheme val="minor"/>
    </font>
    <font>
      <i/>
      <sz val="1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  <charset val="16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6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charset val="16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indexed="64"/>
      </left>
      <right/>
      <top style="medium">
        <color theme="0" tint="-0.249977111117893"/>
      </top>
      <bottom/>
      <diagonal/>
    </border>
    <border>
      <left/>
      <right style="medium">
        <color indexed="64"/>
      </right>
      <top style="medium">
        <color theme="0" tint="-0.249977111117893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238">
    <xf numFmtId="0" fontId="0" fillId="0" borderId="0" xfId="0"/>
    <xf numFmtId="0" fontId="6" fillId="0" borderId="0" xfId="0" applyFont="1"/>
    <xf numFmtId="164" fontId="6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64" fontId="6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9" fontId="6" fillId="0" borderId="0" xfId="2" applyFont="1"/>
    <xf numFmtId="9" fontId="2" fillId="0" borderId="0" xfId="2"/>
    <xf numFmtId="0" fontId="0" fillId="0" borderId="0" xfId="0" applyAlignment="1">
      <alignment wrapText="1"/>
    </xf>
    <xf numFmtId="0" fontId="0" fillId="0" borderId="7" xfId="0" applyBorder="1"/>
    <xf numFmtId="0" fontId="8" fillId="0" borderId="7" xfId="0" applyFont="1" applyBorder="1"/>
    <xf numFmtId="0" fontId="5" fillId="0" borderId="7" xfId="0" applyFont="1" applyBorder="1"/>
    <xf numFmtId="0" fontId="0" fillId="0" borderId="7" xfId="0" quotePrefix="1" applyBorder="1" applyAlignment="1">
      <alignment horizontal="right"/>
    </xf>
    <xf numFmtId="0" fontId="5" fillId="0" borderId="7" xfId="0" applyFont="1" applyBorder="1" applyAlignment="1">
      <alignment wrapText="1"/>
    </xf>
    <xf numFmtId="0" fontId="0" fillId="0" borderId="7" xfId="0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7" xfId="0" applyBorder="1" applyAlignment="1">
      <alignment wrapText="1"/>
    </xf>
    <xf numFmtId="0" fontId="9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3" fillId="2" borderId="7" xfId="1" applyBorder="1" applyAlignment="1">
      <alignment horizontal="right"/>
    </xf>
    <xf numFmtId="0" fontId="3" fillId="2" borderId="7" xfId="1" quotePrefix="1" applyBorder="1" applyAlignment="1">
      <alignment horizontal="right"/>
    </xf>
    <xf numFmtId="0" fontId="7" fillId="0" borderId="0" xfId="0" applyFont="1"/>
    <xf numFmtId="0" fontId="7" fillId="0" borderId="8" xfId="0" applyFont="1" applyBorder="1"/>
    <xf numFmtId="0" fontId="0" fillId="0" borderId="8" xfId="0" applyBorder="1"/>
    <xf numFmtId="0" fontId="12" fillId="0" borderId="7" xfId="0" applyFont="1" applyBorder="1"/>
    <xf numFmtId="0" fontId="12" fillId="3" borderId="7" xfId="0" applyFont="1" applyFill="1" applyBorder="1"/>
    <xf numFmtId="0" fontId="13" fillId="0" borderId="7" xfId="0" applyFont="1" applyBorder="1"/>
    <xf numFmtId="0" fontId="13" fillId="3" borderId="7" xfId="0" applyFont="1" applyFill="1" applyBorder="1"/>
    <xf numFmtId="0" fontId="10" fillId="0" borderId="0" xfId="0" applyFont="1"/>
    <xf numFmtId="0" fontId="7" fillId="0" borderId="9" xfId="0" applyFont="1" applyBorder="1"/>
    <xf numFmtId="0" fontId="0" fillId="0" borderId="9" xfId="0" applyBorder="1"/>
    <xf numFmtId="0" fontId="12" fillId="3" borderId="7" xfId="0" applyFont="1" applyFill="1" applyBorder="1" applyAlignment="1">
      <alignment horizontal="center" vertical="center"/>
    </xf>
    <xf numFmtId="0" fontId="14" fillId="0" borderId="7" xfId="0" applyFont="1" applyBorder="1"/>
    <xf numFmtId="0" fontId="15" fillId="3" borderId="7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right" vertical="center"/>
    </xf>
    <xf numFmtId="0" fontId="12" fillId="3" borderId="7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4" borderId="7" xfId="0" applyFont="1" applyFill="1" applyBorder="1"/>
    <xf numFmtId="0" fontId="13" fillId="4" borderId="7" xfId="0" applyFont="1" applyFill="1" applyBorder="1"/>
    <xf numFmtId="0" fontId="12" fillId="0" borderId="7" xfId="0" applyFont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2" fillId="3" borderId="7" xfId="0" applyFont="1" applyFill="1" applyBorder="1" applyAlignment="1">
      <alignment vertical="center"/>
    </xf>
    <xf numFmtId="0" fontId="15" fillId="3" borderId="7" xfId="0" applyFont="1" applyFill="1" applyBorder="1" applyAlignment="1">
      <alignment vertical="center"/>
    </xf>
    <xf numFmtId="0" fontId="13" fillId="3" borderId="7" xfId="0" applyFont="1" applyFill="1" applyBorder="1" applyAlignment="1">
      <alignment vertical="center"/>
    </xf>
    <xf numFmtId="0" fontId="14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right" vertical="center"/>
    </xf>
    <xf numFmtId="0" fontId="13" fillId="3" borderId="7" xfId="0" applyFont="1" applyFill="1" applyBorder="1" applyAlignment="1">
      <alignment horizontal="left" vertical="center"/>
    </xf>
    <xf numFmtId="0" fontId="12" fillId="0" borderId="7" xfId="0" applyFont="1" applyFill="1" applyBorder="1"/>
    <xf numFmtId="0" fontId="13" fillId="0" borderId="7" xfId="0" applyFont="1" applyFill="1" applyBorder="1"/>
    <xf numFmtId="20" fontId="7" fillId="5" borderId="10" xfId="0" applyNumberFormat="1" applyFont="1" applyFill="1" applyBorder="1"/>
    <xf numFmtId="20" fontId="7" fillId="5" borderId="0" xfId="0" applyNumberFormat="1" applyFont="1" applyFill="1"/>
    <xf numFmtId="20" fontId="7" fillId="5" borderId="11" xfId="0" applyNumberFormat="1" applyFont="1" applyFill="1" applyBorder="1"/>
    <xf numFmtId="20" fontId="7" fillId="5" borderId="21" xfId="0" applyNumberFormat="1" applyFont="1" applyFill="1" applyBorder="1"/>
    <xf numFmtId="20" fontId="7" fillId="5" borderId="22" xfId="0" applyNumberFormat="1" applyFont="1" applyFill="1" applyBorder="1"/>
    <xf numFmtId="20" fontId="7" fillId="5" borderId="23" xfId="0" applyNumberFormat="1" applyFont="1" applyFill="1" applyBorder="1"/>
    <xf numFmtId="0" fontId="12" fillId="6" borderId="7" xfId="0" applyFont="1" applyFill="1" applyBorder="1"/>
    <xf numFmtId="0" fontId="14" fillId="6" borderId="7" xfId="0" applyFont="1" applyFill="1" applyBorder="1"/>
    <xf numFmtId="0" fontId="12" fillId="0" borderId="24" xfId="0" applyFont="1" applyBorder="1"/>
    <xf numFmtId="0" fontId="0" fillId="0" borderId="25" xfId="0" applyBorder="1"/>
    <xf numFmtId="0" fontId="10" fillId="0" borderId="25" xfId="0" applyFont="1" applyBorder="1"/>
    <xf numFmtId="0" fontId="12" fillId="0" borderId="27" xfId="0" applyFont="1" applyBorder="1"/>
    <xf numFmtId="0" fontId="13" fillId="0" borderId="27" xfId="0" applyFont="1" applyBorder="1"/>
    <xf numFmtId="0" fontId="12" fillId="0" borderId="28" xfId="0" applyFont="1" applyBorder="1"/>
    <xf numFmtId="0" fontId="12" fillId="0" borderId="7" xfId="0" applyFont="1" applyFill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12" fillId="0" borderId="26" xfId="0" applyFont="1" applyBorder="1"/>
    <xf numFmtId="0" fontId="13" fillId="0" borderId="26" xfId="0" applyFont="1" applyBorder="1"/>
    <xf numFmtId="0" fontId="12" fillId="0" borderId="29" xfId="0" applyFont="1" applyBorder="1"/>
    <xf numFmtId="0" fontId="13" fillId="0" borderId="29" xfId="0" applyFont="1" applyBorder="1"/>
    <xf numFmtId="0" fontId="14" fillId="0" borderId="7" xfId="0" applyFont="1" applyFill="1" applyBorder="1"/>
    <xf numFmtId="0" fontId="12" fillId="0" borderId="7" xfId="0" applyFont="1" applyFill="1" applyBorder="1" applyAlignment="1">
      <alignment wrapText="1"/>
    </xf>
    <xf numFmtId="0" fontId="12" fillId="0" borderId="7" xfId="0" applyFont="1" applyFill="1" applyBorder="1" applyAlignment="1"/>
    <xf numFmtId="0" fontId="13" fillId="0" borderId="7" xfId="0" applyFont="1" applyFill="1" applyBorder="1" applyAlignment="1"/>
    <xf numFmtId="20" fontId="7" fillId="5" borderId="0" xfId="0" applyNumberFormat="1" applyFont="1" applyFill="1" applyBorder="1"/>
    <xf numFmtId="0" fontId="12" fillId="3" borderId="26" xfId="0" applyFont="1" applyFill="1" applyBorder="1" applyAlignment="1">
      <alignment vertical="center"/>
    </xf>
    <xf numFmtId="0" fontId="14" fillId="3" borderId="26" xfId="0" applyFont="1" applyFill="1" applyBorder="1" applyAlignment="1">
      <alignment vertical="center"/>
    </xf>
    <xf numFmtId="0" fontId="12" fillId="3" borderId="29" xfId="0" applyFont="1" applyFill="1" applyBorder="1" applyAlignment="1">
      <alignment vertical="center"/>
    </xf>
    <xf numFmtId="0" fontId="14" fillId="3" borderId="29" xfId="0" applyFont="1" applyFill="1" applyBorder="1" applyAlignment="1">
      <alignment vertical="center"/>
    </xf>
    <xf numFmtId="0" fontId="13" fillId="3" borderId="26" xfId="0" applyFont="1" applyFill="1" applyBorder="1" applyAlignment="1">
      <alignment vertical="center"/>
    </xf>
    <xf numFmtId="0" fontId="12" fillId="0" borderId="27" xfId="0" applyFont="1" applyFill="1" applyBorder="1"/>
    <xf numFmtId="0" fontId="13" fillId="0" borderId="27" xfId="0" applyFont="1" applyFill="1" applyBorder="1"/>
    <xf numFmtId="0" fontId="12" fillId="3" borderId="7" xfId="0" applyFont="1" applyFill="1" applyBorder="1" applyAlignment="1">
      <alignment wrapText="1"/>
    </xf>
    <xf numFmtId="0" fontId="12" fillId="7" borderId="7" xfId="0" applyFont="1" applyFill="1" applyBorder="1"/>
    <xf numFmtId="0" fontId="14" fillId="7" borderId="7" xfId="0" applyFont="1" applyFill="1" applyBorder="1"/>
    <xf numFmtId="0" fontId="0" fillId="0" borderId="30" xfId="0" applyBorder="1"/>
    <xf numFmtId="0" fontId="10" fillId="0" borderId="30" xfId="0" applyFont="1" applyBorder="1"/>
    <xf numFmtId="0" fontId="12" fillId="4" borderId="28" xfId="0" applyFont="1" applyFill="1" applyBorder="1"/>
    <xf numFmtId="0" fontId="0" fillId="0" borderId="32" xfId="0" applyBorder="1"/>
    <xf numFmtId="0" fontId="10" fillId="0" borderId="32" xfId="0" applyFont="1" applyBorder="1"/>
    <xf numFmtId="0" fontId="12" fillId="3" borderId="22" xfId="0" applyFont="1" applyFill="1" applyBorder="1" applyAlignment="1">
      <alignment vertical="center"/>
    </xf>
    <xf numFmtId="0" fontId="12" fillId="3" borderId="24" xfId="0" applyFont="1" applyFill="1" applyBorder="1"/>
    <xf numFmtId="0" fontId="12" fillId="0" borderId="34" xfId="0" applyFont="1" applyBorder="1"/>
    <xf numFmtId="0" fontId="12" fillId="3" borderId="26" xfId="0" applyFont="1" applyFill="1" applyBorder="1" applyAlignment="1">
      <alignment horizontal="left" vertical="center"/>
    </xf>
    <xf numFmtId="0" fontId="12" fillId="3" borderId="26" xfId="0" applyFont="1" applyFill="1" applyBorder="1" applyAlignment="1">
      <alignment horizontal="right" vertical="center"/>
    </xf>
    <xf numFmtId="0" fontId="13" fillId="3" borderId="26" xfId="0" applyFont="1" applyFill="1" applyBorder="1" applyAlignment="1">
      <alignment horizontal="left" vertical="center"/>
    </xf>
    <xf numFmtId="0" fontId="12" fillId="3" borderId="26" xfId="0" applyFont="1" applyFill="1" applyBorder="1" applyAlignment="1">
      <alignment horizontal="center" vertical="center"/>
    </xf>
    <xf numFmtId="0" fontId="12" fillId="7" borderId="26" xfId="0" applyFont="1" applyFill="1" applyBorder="1"/>
    <xf numFmtId="0" fontId="13" fillId="7" borderId="7" xfId="0" applyFont="1" applyFill="1" applyBorder="1"/>
    <xf numFmtId="0" fontId="13" fillId="7" borderId="26" xfId="0" applyFont="1" applyFill="1" applyBorder="1"/>
    <xf numFmtId="0" fontId="0" fillId="0" borderId="35" xfId="0" applyBorder="1"/>
    <xf numFmtId="0" fontId="12" fillId="3" borderId="26" xfId="0" applyFont="1" applyFill="1" applyBorder="1"/>
    <xf numFmtId="0" fontId="12" fillId="3" borderId="27" xfId="0" applyFont="1" applyFill="1" applyBorder="1" applyAlignment="1">
      <alignment vertical="center"/>
    </xf>
    <xf numFmtId="0" fontId="14" fillId="3" borderId="27" xfId="0" applyFont="1" applyFill="1" applyBorder="1" applyAlignment="1">
      <alignment vertical="center"/>
    </xf>
    <xf numFmtId="0" fontId="12" fillId="3" borderId="27" xfId="0" applyFont="1" applyFill="1" applyBorder="1"/>
    <xf numFmtId="0" fontId="12" fillId="3" borderId="25" xfId="0" applyFont="1" applyFill="1" applyBorder="1" applyAlignment="1">
      <alignment vertical="center"/>
    </xf>
    <xf numFmtId="0" fontId="14" fillId="3" borderId="25" xfId="0" applyFont="1" applyFill="1" applyBorder="1" applyAlignment="1">
      <alignment vertical="center"/>
    </xf>
    <xf numFmtId="0" fontId="12" fillId="7" borderId="7" xfId="0" applyFont="1" applyFill="1" applyBorder="1" applyAlignment="1"/>
    <xf numFmtId="0" fontId="13" fillId="7" borderId="7" xfId="0" applyFont="1" applyFill="1" applyBorder="1" applyAlignment="1"/>
    <xf numFmtId="0" fontId="14" fillId="3" borderId="26" xfId="0" applyFont="1" applyFill="1" applyBorder="1"/>
    <xf numFmtId="0" fontId="12" fillId="0" borderId="26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7" borderId="27" xfId="0" applyFont="1" applyFill="1" applyBorder="1"/>
    <xf numFmtId="0" fontId="13" fillId="7" borderId="27" xfId="0" applyFont="1" applyFill="1" applyBorder="1"/>
    <xf numFmtId="0" fontId="12" fillId="0" borderId="26" xfId="0" applyFont="1" applyFill="1" applyBorder="1"/>
    <xf numFmtId="0" fontId="13" fillId="0" borderId="26" xfId="0" applyFont="1" applyFill="1" applyBorder="1"/>
    <xf numFmtId="0" fontId="12" fillId="0" borderId="24" xfId="0" applyFont="1" applyFill="1" applyBorder="1"/>
    <xf numFmtId="0" fontId="12" fillId="9" borderId="7" xfId="0" applyFont="1" applyFill="1" applyBorder="1"/>
    <xf numFmtId="0" fontId="12" fillId="9" borderId="7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vertical="center"/>
    </xf>
    <xf numFmtId="0" fontId="14" fillId="10" borderId="7" xfId="0" applyFont="1" applyFill="1" applyBorder="1" applyAlignment="1">
      <alignment vertical="center"/>
    </xf>
    <xf numFmtId="0" fontId="12" fillId="10" borderId="7" xfId="0" applyFont="1" applyFill="1" applyBorder="1"/>
    <xf numFmtId="0" fontId="12" fillId="9" borderId="26" xfId="0" applyFont="1" applyFill="1" applyBorder="1"/>
    <xf numFmtId="0" fontId="16" fillId="9" borderId="26" xfId="0" applyFont="1" applyFill="1" applyBorder="1"/>
    <xf numFmtId="0" fontId="12" fillId="10" borderId="26" xfId="0" applyFont="1" applyFill="1" applyBorder="1"/>
    <xf numFmtId="0" fontId="14" fillId="10" borderId="26" xfId="0" applyFont="1" applyFill="1" applyBorder="1"/>
    <xf numFmtId="0" fontId="12" fillId="10" borderId="26" xfId="0" applyFont="1" applyFill="1" applyBorder="1" applyAlignment="1">
      <alignment vertical="center"/>
    </xf>
    <xf numFmtId="0" fontId="14" fillId="10" borderId="26" xfId="0" applyFont="1" applyFill="1" applyBorder="1" applyAlignment="1">
      <alignment vertical="center"/>
    </xf>
    <xf numFmtId="0" fontId="0" fillId="11" borderId="30" xfId="0" applyFill="1" applyBorder="1"/>
    <xf numFmtId="0" fontId="10" fillId="11" borderId="30" xfId="0" applyFont="1" applyFill="1" applyBorder="1"/>
    <xf numFmtId="0" fontId="0" fillId="11" borderId="25" xfId="0" applyFill="1" applyBorder="1"/>
    <xf numFmtId="0" fontId="10" fillId="11" borderId="25" xfId="0" applyFont="1" applyFill="1" applyBorder="1"/>
    <xf numFmtId="0" fontId="12" fillId="11" borderId="7" xfId="0" applyFont="1" applyFill="1" applyBorder="1"/>
    <xf numFmtId="0" fontId="13" fillId="11" borderId="7" xfId="0" applyFont="1" applyFill="1" applyBorder="1"/>
    <xf numFmtId="0" fontId="12" fillId="11" borderId="7" xfId="0" applyFont="1" applyFill="1" applyBorder="1" applyAlignment="1">
      <alignment vertical="center"/>
    </xf>
    <xf numFmtId="0" fontId="15" fillId="11" borderId="7" xfId="0" applyFont="1" applyFill="1" applyBorder="1" applyAlignment="1">
      <alignment vertical="center"/>
    </xf>
    <xf numFmtId="0" fontId="14" fillId="11" borderId="7" xfId="0" applyFont="1" applyFill="1" applyBorder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  <xf numFmtId="0" fontId="16" fillId="9" borderId="7" xfId="0" applyFont="1" applyFill="1" applyBorder="1"/>
    <xf numFmtId="0" fontId="17" fillId="9" borderId="7" xfId="0" applyFont="1" applyFill="1" applyBorder="1"/>
    <xf numFmtId="0" fontId="16" fillId="9" borderId="24" xfId="0" applyFont="1" applyFill="1" applyBorder="1"/>
    <xf numFmtId="0" fontId="12" fillId="0" borderId="28" xfId="0" applyFont="1" applyFill="1" applyBorder="1"/>
    <xf numFmtId="0" fontId="13" fillId="10" borderId="7" xfId="0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0" fontId="4" fillId="9" borderId="25" xfId="0" applyFont="1" applyFill="1" applyBorder="1"/>
    <xf numFmtId="0" fontId="18" fillId="9" borderId="25" xfId="0" applyFont="1" applyFill="1" applyBorder="1"/>
    <xf numFmtId="0" fontId="4" fillId="9" borderId="35" xfId="0" applyFont="1" applyFill="1" applyBorder="1"/>
    <xf numFmtId="0" fontId="12" fillId="10" borderId="27" xfId="0" applyFont="1" applyFill="1" applyBorder="1" applyAlignment="1">
      <alignment vertical="center"/>
    </xf>
    <xf numFmtId="0" fontId="13" fillId="10" borderId="27" xfId="0" applyFont="1" applyFill="1" applyBorder="1" applyAlignment="1">
      <alignment vertical="center"/>
    </xf>
    <xf numFmtId="0" fontId="0" fillId="0" borderId="36" xfId="0" applyBorder="1"/>
    <xf numFmtId="0" fontId="12" fillId="10" borderId="7" xfId="0" applyFont="1" applyFill="1" applyBorder="1" applyAlignment="1">
      <alignment horizontal="left" vertical="center"/>
    </xf>
    <xf numFmtId="0" fontId="12" fillId="10" borderId="7" xfId="0" applyFont="1" applyFill="1" applyBorder="1" applyAlignment="1">
      <alignment horizontal="right" vertical="center"/>
    </xf>
    <xf numFmtId="0" fontId="13" fillId="10" borderId="7" xfId="0" applyFont="1" applyFill="1" applyBorder="1" applyAlignment="1">
      <alignment horizontal="left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25" xfId="0" applyFont="1" applyFill="1" applyBorder="1" applyAlignment="1">
      <alignment horizontal="left" vertical="center"/>
    </xf>
    <xf numFmtId="0" fontId="12" fillId="10" borderId="25" xfId="0" applyFont="1" applyFill="1" applyBorder="1" applyAlignment="1">
      <alignment horizontal="right" vertical="center"/>
    </xf>
    <xf numFmtId="0" fontId="13" fillId="10" borderId="25" xfId="0" applyFont="1" applyFill="1" applyBorder="1" applyAlignment="1">
      <alignment horizontal="left" vertical="center"/>
    </xf>
    <xf numFmtId="0" fontId="12" fillId="10" borderId="25" xfId="0" applyFont="1" applyFill="1" applyBorder="1" applyAlignment="1">
      <alignment horizontal="center" vertical="center"/>
    </xf>
    <xf numFmtId="0" fontId="14" fillId="10" borderId="27" xfId="0" applyFont="1" applyFill="1" applyBorder="1" applyAlignment="1">
      <alignment vertical="center"/>
    </xf>
    <xf numFmtId="0" fontId="14" fillId="10" borderId="7" xfId="0" applyFont="1" applyFill="1" applyBorder="1"/>
    <xf numFmtId="0" fontId="14" fillId="10" borderId="25" xfId="0" applyFont="1" applyFill="1" applyBorder="1"/>
    <xf numFmtId="0" fontId="12" fillId="10" borderId="25" xfId="0" applyFont="1" applyFill="1" applyBorder="1"/>
    <xf numFmtId="0" fontId="12" fillId="3" borderId="27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2" fillId="3" borderId="28" xfId="0" applyFont="1" applyFill="1" applyBorder="1"/>
    <xf numFmtId="0" fontId="13" fillId="10" borderId="7" xfId="0" applyFont="1" applyFill="1" applyBorder="1"/>
    <xf numFmtId="0" fontId="12" fillId="10" borderId="28" xfId="0" applyFont="1" applyFill="1" applyBorder="1"/>
    <xf numFmtId="0" fontId="12" fillId="10" borderId="27" xfId="0" applyFont="1" applyFill="1" applyBorder="1"/>
    <xf numFmtId="0" fontId="16" fillId="9" borderId="7" xfId="0" applyFont="1" applyFill="1" applyBorder="1" applyAlignment="1">
      <alignment wrapText="1"/>
    </xf>
    <xf numFmtId="0" fontId="16" fillId="3" borderId="7" xfId="0" applyFont="1" applyFill="1" applyBorder="1" applyAlignment="1">
      <alignment wrapText="1"/>
    </xf>
    <xf numFmtId="0" fontId="16" fillId="3" borderId="7" xfId="0" applyFont="1" applyFill="1" applyBorder="1"/>
    <xf numFmtId="0" fontId="17" fillId="3" borderId="7" xfId="0" applyFont="1" applyFill="1" applyBorder="1"/>
    <xf numFmtId="0" fontId="16" fillId="9" borderId="7" xfId="0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vertical="center"/>
    </xf>
    <xf numFmtId="0" fontId="19" fillId="9" borderId="7" xfId="0" applyFont="1" applyFill="1" applyBorder="1" applyAlignment="1">
      <alignment vertical="center"/>
    </xf>
    <xf numFmtId="0" fontId="13" fillId="3" borderId="7" xfId="0" applyFont="1" applyFill="1" applyBorder="1" applyAlignment="1">
      <alignment horizontal="center" vertical="center"/>
    </xf>
    <xf numFmtId="0" fontId="15" fillId="3" borderId="7" xfId="0" applyFont="1" applyFill="1" applyBorder="1"/>
    <xf numFmtId="0" fontId="0" fillId="3" borderId="11" xfId="0" applyFill="1" applyBorder="1"/>
    <xf numFmtId="0" fontId="12" fillId="8" borderId="29" xfId="0" applyFont="1" applyFill="1" applyBorder="1"/>
    <xf numFmtId="0" fontId="13" fillId="8" borderId="29" xfId="0" applyFont="1" applyFill="1" applyBorder="1"/>
    <xf numFmtId="0" fontId="12" fillId="8" borderId="33" xfId="0" applyFont="1" applyFill="1" applyBorder="1"/>
    <xf numFmtId="0" fontId="12" fillId="8" borderId="7" xfId="0" applyFont="1" applyFill="1" applyBorder="1"/>
    <xf numFmtId="0" fontId="13" fillId="8" borderId="7" xfId="0" applyFont="1" applyFill="1" applyBorder="1"/>
    <xf numFmtId="0" fontId="15" fillId="3" borderId="26" xfId="0" applyFont="1" applyFill="1" applyBorder="1" applyAlignment="1">
      <alignment vertical="center"/>
    </xf>
    <xf numFmtId="20" fontId="7" fillId="12" borderId="0" xfId="0" applyNumberFormat="1" applyFont="1" applyFill="1"/>
    <xf numFmtId="0" fontId="12" fillId="3" borderId="24" xfId="0" applyFont="1" applyFill="1" applyBorder="1" applyAlignment="1">
      <alignment horizontal="center" vertical="center"/>
    </xf>
    <xf numFmtId="0" fontId="12" fillId="8" borderId="26" xfId="0" applyFont="1" applyFill="1" applyBorder="1"/>
    <xf numFmtId="0" fontId="13" fillId="8" borderId="26" xfId="0" applyFont="1" applyFill="1" applyBorder="1"/>
    <xf numFmtId="0" fontId="15" fillId="3" borderId="27" xfId="0" applyFont="1" applyFill="1" applyBorder="1" applyAlignment="1">
      <alignment vertical="center"/>
    </xf>
    <xf numFmtId="0" fontId="14" fillId="8" borderId="7" xfId="0" applyFont="1" applyFill="1" applyBorder="1"/>
    <xf numFmtId="0" fontId="14" fillId="0" borderId="26" xfId="0" applyFont="1" applyFill="1" applyBorder="1"/>
    <xf numFmtId="0" fontId="12" fillId="8" borderId="25" xfId="0" applyFont="1" applyFill="1" applyBorder="1"/>
    <xf numFmtId="0" fontId="14" fillId="8" borderId="25" xfId="0" applyFont="1" applyFill="1" applyBorder="1"/>
    <xf numFmtId="0" fontId="12" fillId="0" borderId="7" xfId="0" applyFont="1" applyFill="1" applyBorder="1" applyAlignment="1">
      <alignment horizontal="left" vertical="center"/>
    </xf>
    <xf numFmtId="0" fontId="12" fillId="8" borderId="7" xfId="0" applyFont="1" applyFill="1" applyBorder="1" applyAlignment="1">
      <alignment vertical="center"/>
    </xf>
    <xf numFmtId="0" fontId="14" fillId="8" borderId="7" xfId="0" applyFont="1" applyFill="1" applyBorder="1" applyAlignment="1">
      <alignment vertical="center"/>
    </xf>
    <xf numFmtId="0" fontId="16" fillId="9" borderId="26" xfId="0" applyFont="1" applyFill="1" applyBorder="1" applyAlignment="1">
      <alignment vertical="center"/>
    </xf>
    <xf numFmtId="0" fontId="20" fillId="9" borderId="26" xfId="0" applyFont="1" applyFill="1" applyBorder="1" applyAlignment="1">
      <alignment vertical="center"/>
    </xf>
    <xf numFmtId="0" fontId="17" fillId="9" borderId="7" xfId="0" applyFont="1" applyFill="1" applyBorder="1" applyAlignment="1">
      <alignment vertical="center"/>
    </xf>
    <xf numFmtId="0" fontId="20" fillId="9" borderId="7" xfId="0" applyFont="1" applyFill="1" applyBorder="1"/>
    <xf numFmtId="0" fontId="12" fillId="3" borderId="38" xfId="0" applyFont="1" applyFill="1" applyBorder="1" applyAlignment="1">
      <alignment horizontal="center" vertical="center"/>
    </xf>
    <xf numFmtId="0" fontId="12" fillId="0" borderId="31" xfId="0" applyFont="1" applyFill="1" applyBorder="1"/>
    <xf numFmtId="0" fontId="12" fillId="0" borderId="37" xfId="0" applyFont="1" applyFill="1" applyBorder="1"/>
    <xf numFmtId="0" fontId="12" fillId="7" borderId="25" xfId="0" applyFont="1" applyFill="1" applyBorder="1"/>
    <xf numFmtId="0" fontId="13" fillId="7" borderId="25" xfId="0" applyFont="1" applyFill="1" applyBorder="1"/>
    <xf numFmtId="0" fontId="12" fillId="10" borderId="29" xfId="0" applyFont="1" applyFill="1" applyBorder="1" applyAlignment="1">
      <alignment vertical="center"/>
    </xf>
    <xf numFmtId="0" fontId="13" fillId="10" borderId="29" xfId="0" applyFont="1" applyFill="1" applyBorder="1" applyAlignment="1">
      <alignment vertical="center"/>
    </xf>
    <xf numFmtId="0" fontId="14" fillId="10" borderId="29" xfId="0" applyFont="1" applyFill="1" applyBorder="1" applyAlignment="1">
      <alignment vertical="center"/>
    </xf>
    <xf numFmtId="0" fontId="12" fillId="8" borderId="22" xfId="0" applyFont="1" applyFill="1" applyBorder="1"/>
    <xf numFmtId="0" fontId="13" fillId="3" borderId="27" xfId="0" applyFont="1" applyFill="1" applyBorder="1" applyAlignment="1">
      <alignment vertical="center"/>
    </xf>
    <xf numFmtId="0" fontId="12" fillId="3" borderId="27" xfId="0" applyFont="1" applyFill="1" applyBorder="1" applyAlignment="1">
      <alignment horizontal="left" vertical="center"/>
    </xf>
    <xf numFmtId="0" fontId="12" fillId="3" borderId="27" xfId="0" applyFont="1" applyFill="1" applyBorder="1" applyAlignment="1">
      <alignment horizontal="right" vertical="center"/>
    </xf>
    <xf numFmtId="0" fontId="12" fillId="10" borderId="22" xfId="0" applyFont="1" applyFill="1" applyBorder="1" applyAlignment="1">
      <alignment vertical="center"/>
    </xf>
    <xf numFmtId="0" fontId="12" fillId="10" borderId="29" xfId="0" applyFont="1" applyFill="1" applyBorder="1"/>
    <xf numFmtId="0" fontId="6" fillId="0" borderId="1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20" xfId="0" applyNumberFormat="1" applyFont="1" applyBorder="1" applyAlignment="1">
      <alignment horizontal="center" vertical="center"/>
    </xf>
    <xf numFmtId="165" fontId="7" fillId="5" borderId="10" xfId="0" applyNumberFormat="1" applyFont="1" applyFill="1" applyBorder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5" fontId="7" fillId="5" borderId="11" xfId="0" applyNumberFormat="1" applyFont="1" applyFill="1" applyBorder="1" applyAlignment="1">
      <alignment horizontal="center"/>
    </xf>
    <xf numFmtId="0" fontId="7" fillId="0" borderId="8" xfId="0" applyFont="1" applyBorder="1" applyAlignment="1">
      <alignment shrinkToFit="1"/>
    </xf>
    <xf numFmtId="0" fontId="11" fillId="0" borderId="0" xfId="0" applyFont="1" applyAlignment="1">
      <alignment shrinkToFit="1"/>
    </xf>
    <xf numFmtId="0" fontId="7" fillId="0" borderId="0" xfId="0" applyFont="1" applyAlignment="1">
      <alignment shrinkToFit="1"/>
    </xf>
  </cellXfs>
  <cellStyles count="3">
    <cellStyle name="Kötü" xfId="1" builtinId="27"/>
    <cellStyle name="Normal" xfId="0" builtinId="0"/>
    <cellStyle name="Yüzde" xfId="2" builtinId="5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7"/>
  <sheetViews>
    <sheetView view="pageBreakPreview" zoomScaleNormal="100" zoomScaleSheetLayoutView="100" workbookViewId="0">
      <pane xSplit="1" ySplit="3" topLeftCell="B7" activePane="bottomRight" state="frozen"/>
      <selection pane="topRight" activeCell="M6" sqref="M6:Q6"/>
      <selection pane="bottomLeft" activeCell="M6" sqref="M6:Q6"/>
      <selection pane="bottomRight" activeCell="E6" sqref="E6"/>
    </sheetView>
  </sheetViews>
  <sheetFormatPr defaultRowHeight="14.4" x14ac:dyDescent="0.3"/>
  <cols>
    <col min="1" max="1" width="20.5546875" bestFit="1" customWidth="1"/>
    <col min="3" max="20" width="5.6640625" customWidth="1"/>
    <col min="21" max="21" width="11.5546875" hidden="1" customWidth="1"/>
    <col min="22" max="22" width="0" hidden="1" customWidth="1"/>
  </cols>
  <sheetData>
    <row r="1" spans="1:22" ht="44.4" customHeight="1" thickBot="1" x14ac:dyDescent="0.35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1"/>
      <c r="V1" s="1"/>
    </row>
    <row r="2" spans="1:22" x14ac:dyDescent="0.3">
      <c r="A2" s="228" t="s">
        <v>1</v>
      </c>
      <c r="B2" s="228" t="s">
        <v>2</v>
      </c>
      <c r="C2" s="230">
        <v>40635</v>
      </c>
      <c r="D2" s="231"/>
      <c r="E2" s="230">
        <v>40636</v>
      </c>
      <c r="F2" s="231"/>
      <c r="G2" s="230">
        <v>40637</v>
      </c>
      <c r="H2" s="231"/>
      <c r="I2" s="230">
        <v>40638</v>
      </c>
      <c r="J2" s="231"/>
      <c r="K2" s="230">
        <v>40639</v>
      </c>
      <c r="L2" s="231"/>
      <c r="M2" s="230">
        <v>40640</v>
      </c>
      <c r="N2" s="231"/>
      <c r="O2" s="230">
        <v>40641</v>
      </c>
      <c r="P2" s="231"/>
      <c r="Q2" s="230">
        <v>40642</v>
      </c>
      <c r="R2" s="231"/>
      <c r="S2" s="230">
        <v>40643</v>
      </c>
      <c r="T2" s="231"/>
      <c r="U2" s="1"/>
      <c r="V2" s="1"/>
    </row>
    <row r="3" spans="1:22" ht="15" thickBot="1" x14ac:dyDescent="0.35">
      <c r="A3" s="229"/>
      <c r="B3" s="229"/>
      <c r="C3" s="224" t="s">
        <v>3</v>
      </c>
      <c r="D3" s="225"/>
      <c r="E3" s="224" t="s">
        <v>4</v>
      </c>
      <c r="F3" s="225"/>
      <c r="G3" s="224" t="s">
        <v>5</v>
      </c>
      <c r="H3" s="225"/>
      <c r="I3" s="224" t="s">
        <v>6</v>
      </c>
      <c r="J3" s="225"/>
      <c r="K3" s="224" t="s">
        <v>7</v>
      </c>
      <c r="L3" s="225"/>
      <c r="M3" s="224" t="s">
        <v>8</v>
      </c>
      <c r="N3" s="225"/>
      <c r="O3" s="224" t="s">
        <v>9</v>
      </c>
      <c r="P3" s="225"/>
      <c r="Q3" s="224" t="s">
        <v>3</v>
      </c>
      <c r="R3" s="225"/>
      <c r="S3" s="224" t="s">
        <v>4</v>
      </c>
      <c r="T3" s="225"/>
      <c r="U3" s="1"/>
      <c r="V3" s="1"/>
    </row>
    <row r="4" spans="1:22" x14ac:dyDescent="0.3">
      <c r="A4" s="221" t="s">
        <v>10</v>
      </c>
      <c r="B4" s="2">
        <v>0.375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"/>
      <c r="V4" s="1"/>
    </row>
    <row r="5" spans="1:22" x14ac:dyDescent="0.3">
      <c r="A5" s="222"/>
      <c r="B5" s="4">
        <v>0.4375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"/>
      <c r="V5" s="1"/>
    </row>
    <row r="6" spans="1:22" x14ac:dyDescent="0.3">
      <c r="A6" s="222"/>
      <c r="B6" s="4">
        <v>0.5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"/>
      <c r="V6" s="1"/>
    </row>
    <row r="7" spans="1:22" x14ac:dyDescent="0.3">
      <c r="A7" s="222"/>
      <c r="B7" s="4">
        <v>0.5625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" t="s">
        <v>11</v>
      </c>
      <c r="V7" s="1">
        <f>COUNTA(D4:D9,F4:F9,H4:H9,J4:J9,L4:L9,N4:N9,P4:P9,R4:R9,T4:T9)</f>
        <v>0</v>
      </c>
    </row>
    <row r="8" spans="1:22" x14ac:dyDescent="0.3">
      <c r="A8" s="222"/>
      <c r="B8" s="4">
        <v>0.625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" t="s">
        <v>12</v>
      </c>
      <c r="V8" s="1">
        <v>4</v>
      </c>
    </row>
    <row r="9" spans="1:22" ht="15" thickBot="1" x14ac:dyDescent="0.35">
      <c r="A9" s="223"/>
      <c r="B9" s="6">
        <v>0.6875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" t="s">
        <v>13</v>
      </c>
      <c r="V9" s="8">
        <f>V7/V8</f>
        <v>0</v>
      </c>
    </row>
    <row r="10" spans="1:22" x14ac:dyDescent="0.3">
      <c r="A10" s="221" t="s">
        <v>14</v>
      </c>
      <c r="B10" s="2">
        <v>0.375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1"/>
      <c r="V10" s="1"/>
    </row>
    <row r="11" spans="1:22" x14ac:dyDescent="0.3">
      <c r="A11" s="222"/>
      <c r="B11" s="4">
        <v>0.4375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"/>
      <c r="V11" s="1"/>
    </row>
    <row r="12" spans="1:22" x14ac:dyDescent="0.3">
      <c r="A12" s="222"/>
      <c r="B12" s="4">
        <v>0.5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"/>
      <c r="V12" s="1"/>
    </row>
    <row r="13" spans="1:22" x14ac:dyDescent="0.3">
      <c r="A13" s="222"/>
      <c r="B13" s="4">
        <v>0.5625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" t="s">
        <v>11</v>
      </c>
      <c r="V13" s="1">
        <f>COUNTA(D10:D15,F10:F15,H10:H15,J10:J15,L10:L15,N10:N15,P10:P15,R10:R15,T10:T15)</f>
        <v>0</v>
      </c>
    </row>
    <row r="14" spans="1:22" x14ac:dyDescent="0.3">
      <c r="A14" s="222"/>
      <c r="B14" s="4">
        <v>0.625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" t="s">
        <v>12</v>
      </c>
      <c r="V14" s="1">
        <v>5</v>
      </c>
    </row>
    <row r="15" spans="1:22" ht="15" thickBot="1" x14ac:dyDescent="0.35">
      <c r="A15" s="223"/>
      <c r="B15" s="6">
        <v>0.6875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1" t="s">
        <v>13</v>
      </c>
      <c r="V15" s="8">
        <f>V13/V14</f>
        <v>0</v>
      </c>
    </row>
    <row r="16" spans="1:22" x14ac:dyDescent="0.3">
      <c r="A16" s="221" t="s">
        <v>15</v>
      </c>
      <c r="B16" s="2">
        <v>0.375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"/>
      <c r="V16" s="1"/>
    </row>
    <row r="17" spans="1:22" x14ac:dyDescent="0.3">
      <c r="A17" s="222"/>
      <c r="B17" s="4">
        <v>0.4375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"/>
      <c r="V17" s="1"/>
    </row>
    <row r="18" spans="1:22" x14ac:dyDescent="0.3">
      <c r="A18" s="222"/>
      <c r="B18" s="4">
        <v>0.5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"/>
      <c r="V18" s="1"/>
    </row>
    <row r="19" spans="1:22" x14ac:dyDescent="0.3">
      <c r="A19" s="222"/>
      <c r="B19" s="4">
        <v>0.5625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" t="s">
        <v>11</v>
      </c>
      <c r="V19" s="1">
        <f>COUNTA(D16:D21,F16:F21,H16:H21,J16:J21,L16:L21,N16:N21,P16:P21,R16:R21,T16:T21)</f>
        <v>0</v>
      </c>
    </row>
    <row r="20" spans="1:22" x14ac:dyDescent="0.3">
      <c r="A20" s="222"/>
      <c r="B20" s="4">
        <v>0.625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" t="s">
        <v>12</v>
      </c>
      <c r="V20" s="1">
        <v>32</v>
      </c>
    </row>
    <row r="21" spans="1:22" ht="15" thickBot="1" x14ac:dyDescent="0.35">
      <c r="A21" s="223"/>
      <c r="B21" s="6">
        <v>0.6875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" t="s">
        <v>13</v>
      </c>
      <c r="V21" s="8">
        <f>V19/V20</f>
        <v>0</v>
      </c>
    </row>
    <row r="22" spans="1:22" ht="14.4" customHeight="1" x14ac:dyDescent="0.3">
      <c r="A22" s="221" t="s">
        <v>16</v>
      </c>
      <c r="B22" s="2">
        <v>0.375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"/>
      <c r="V22" s="1"/>
    </row>
    <row r="23" spans="1:22" x14ac:dyDescent="0.3">
      <c r="A23" s="222"/>
      <c r="B23" s="4">
        <v>0.4375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"/>
      <c r="V23" s="1"/>
    </row>
    <row r="24" spans="1:22" x14ac:dyDescent="0.3">
      <c r="A24" s="222"/>
      <c r="B24" s="4">
        <v>0.5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"/>
      <c r="V24" s="1"/>
    </row>
    <row r="25" spans="1:22" x14ac:dyDescent="0.3">
      <c r="A25" s="222"/>
      <c r="B25" s="4">
        <v>0.5625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" t="s">
        <v>11</v>
      </c>
      <c r="V25" s="1">
        <f>COUNTA(D22:D27,F22:F27,H22:H27,J22:J27,L22:L27,N22:N27,P22:P27,R22:R27,T22:T27)</f>
        <v>0</v>
      </c>
    </row>
    <row r="26" spans="1:22" x14ac:dyDescent="0.3">
      <c r="A26" s="222"/>
      <c r="B26" s="4">
        <v>0.625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" t="s">
        <v>12</v>
      </c>
      <c r="V26" s="1">
        <v>23</v>
      </c>
    </row>
    <row r="27" spans="1:22" ht="15" thickBot="1" x14ac:dyDescent="0.35">
      <c r="A27" s="223"/>
      <c r="B27" s="6">
        <v>0.6875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 t="s">
        <v>13</v>
      </c>
      <c r="V27" s="8">
        <f>V25/V26</f>
        <v>0</v>
      </c>
    </row>
    <row r="28" spans="1:22" ht="14.4" customHeight="1" x14ac:dyDescent="0.3">
      <c r="A28" s="221" t="s">
        <v>17</v>
      </c>
      <c r="B28" s="2">
        <v>0.375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"/>
      <c r="V28" s="1"/>
    </row>
    <row r="29" spans="1:22" x14ac:dyDescent="0.3">
      <c r="A29" s="222"/>
      <c r="B29" s="4">
        <v>0.4375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"/>
      <c r="V29" s="1"/>
    </row>
    <row r="30" spans="1:22" x14ac:dyDescent="0.3">
      <c r="A30" s="222"/>
      <c r="B30" s="4">
        <v>0.5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"/>
      <c r="V30" s="1"/>
    </row>
    <row r="31" spans="1:22" x14ac:dyDescent="0.3">
      <c r="A31" s="222"/>
      <c r="B31" s="4">
        <v>0.5625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" t="s">
        <v>11</v>
      </c>
      <c r="V31" s="1">
        <f>COUNTA(D28:D33,F28:F33,H28:H33,J28:J33,L28:L33,N28:N33,P28:P33,R28:R33,T28:T33)</f>
        <v>0</v>
      </c>
    </row>
    <row r="32" spans="1:22" x14ac:dyDescent="0.3">
      <c r="A32" s="222"/>
      <c r="B32" s="4">
        <v>0.625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" t="s">
        <v>12</v>
      </c>
      <c r="V32" s="1">
        <v>21</v>
      </c>
    </row>
    <row r="33" spans="1:22" ht="15" thickBot="1" x14ac:dyDescent="0.35">
      <c r="A33" s="223"/>
      <c r="B33" s="6">
        <v>0.6875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 t="s">
        <v>13</v>
      </c>
      <c r="V33" s="8">
        <f>V31/V32</f>
        <v>0</v>
      </c>
    </row>
    <row r="34" spans="1:22" ht="14.4" customHeight="1" x14ac:dyDescent="0.3">
      <c r="A34" s="221" t="s">
        <v>18</v>
      </c>
      <c r="B34" s="2">
        <v>0.375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"/>
      <c r="V34" s="1"/>
    </row>
    <row r="35" spans="1:22" x14ac:dyDescent="0.3">
      <c r="A35" s="222"/>
      <c r="B35" s="4">
        <v>0.4375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"/>
      <c r="V35" s="1"/>
    </row>
    <row r="36" spans="1:22" x14ac:dyDescent="0.3">
      <c r="A36" s="222"/>
      <c r="B36" s="4">
        <v>0.5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"/>
      <c r="V36" s="1"/>
    </row>
    <row r="37" spans="1:22" x14ac:dyDescent="0.3">
      <c r="A37" s="222"/>
      <c r="B37" s="4">
        <v>0.5625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" t="s">
        <v>11</v>
      </c>
      <c r="V37" s="1">
        <f>COUNTA(D34:D39,F34:F39,H34:H39,J34:J39,L34:L39,N34:N39,P34:P39,R34:R39,T34:T39)</f>
        <v>0</v>
      </c>
    </row>
    <row r="38" spans="1:22" x14ac:dyDescent="0.3">
      <c r="A38" s="222"/>
      <c r="B38" s="4">
        <v>0.625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" t="s">
        <v>12</v>
      </c>
      <c r="V38" s="1">
        <v>34</v>
      </c>
    </row>
    <row r="39" spans="1:22" ht="15" thickBot="1" x14ac:dyDescent="0.35">
      <c r="A39" s="223"/>
      <c r="B39" s="6">
        <v>0.6875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1" t="s">
        <v>13</v>
      </c>
      <c r="V39" s="8">
        <f>V37/V38</f>
        <v>0</v>
      </c>
    </row>
    <row r="40" spans="1:22" ht="14.4" customHeight="1" x14ac:dyDescent="0.3">
      <c r="A40" s="221" t="s">
        <v>19</v>
      </c>
      <c r="B40" s="2">
        <v>0.375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</row>
    <row r="41" spans="1:22" x14ac:dyDescent="0.3">
      <c r="A41" s="222"/>
      <c r="B41" s="4">
        <v>0.4375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"/>
      <c r="V41" s="1"/>
    </row>
    <row r="42" spans="1:22" x14ac:dyDescent="0.3">
      <c r="A42" s="222"/>
      <c r="B42" s="4">
        <v>0.5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"/>
      <c r="V42" s="1"/>
    </row>
    <row r="43" spans="1:22" x14ac:dyDescent="0.3">
      <c r="A43" s="222"/>
      <c r="B43" s="4">
        <v>0.5625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" t="s">
        <v>11</v>
      </c>
      <c r="V43" s="1">
        <f>COUNTA(D40:D45,F40:F45,H40:H45,J40:J45,L40:L45,N40:N45,P40:P45,R40:R45,T40:T45)</f>
        <v>0</v>
      </c>
    </row>
    <row r="44" spans="1:22" x14ac:dyDescent="0.3">
      <c r="A44" s="222"/>
      <c r="B44" s="4">
        <v>0.625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1" t="s">
        <v>12</v>
      </c>
      <c r="V44" s="1">
        <v>29</v>
      </c>
    </row>
    <row r="45" spans="1:22" ht="15" thickBot="1" x14ac:dyDescent="0.35">
      <c r="A45" s="223"/>
      <c r="B45" s="6">
        <v>0.6875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1" t="s">
        <v>13</v>
      </c>
      <c r="V45" s="8">
        <f>V43/V44</f>
        <v>0</v>
      </c>
    </row>
    <row r="46" spans="1:22" ht="14.4" customHeight="1" x14ac:dyDescent="0.3">
      <c r="A46" s="221" t="s">
        <v>20</v>
      </c>
      <c r="B46" s="2">
        <v>0.375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</row>
    <row r="47" spans="1:22" x14ac:dyDescent="0.3">
      <c r="A47" s="222"/>
      <c r="B47" s="4">
        <v>0.4375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1"/>
      <c r="V47" s="1"/>
    </row>
    <row r="48" spans="1:22" x14ac:dyDescent="0.3">
      <c r="A48" s="222"/>
      <c r="B48" s="4">
        <v>0.5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1"/>
      <c r="V48" s="1"/>
    </row>
    <row r="49" spans="1:22" x14ac:dyDescent="0.3">
      <c r="A49" s="222"/>
      <c r="B49" s="4">
        <v>0.5625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1" t="s">
        <v>11</v>
      </c>
      <c r="V49" s="1">
        <f>COUNTA(D46:D51,F46:F51,H46:H51,J46:J51,L46:L51,N46:N51,P46:P51,R46:R51,T46:T51)</f>
        <v>0</v>
      </c>
    </row>
    <row r="50" spans="1:22" x14ac:dyDescent="0.3">
      <c r="A50" s="222"/>
      <c r="B50" s="4">
        <v>0.625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1" t="s">
        <v>12</v>
      </c>
      <c r="V50" s="1">
        <v>24</v>
      </c>
    </row>
    <row r="51" spans="1:22" ht="15" thickBot="1" x14ac:dyDescent="0.35">
      <c r="A51" s="223"/>
      <c r="B51" s="6">
        <v>0.6875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1" t="s">
        <v>13</v>
      </c>
      <c r="V51" s="8">
        <f>V49/V50</f>
        <v>0</v>
      </c>
    </row>
    <row r="52" spans="1:22" ht="14.4" customHeight="1" x14ac:dyDescent="0.3">
      <c r="A52" s="221" t="s">
        <v>21</v>
      </c>
      <c r="B52" s="2">
        <v>0.375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</row>
    <row r="53" spans="1:22" x14ac:dyDescent="0.3">
      <c r="A53" s="222"/>
      <c r="B53" s="4">
        <v>0.4375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1"/>
      <c r="V53" s="1"/>
    </row>
    <row r="54" spans="1:22" x14ac:dyDescent="0.3">
      <c r="A54" s="222"/>
      <c r="B54" s="4">
        <v>0.5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1"/>
      <c r="V54" s="1"/>
    </row>
    <row r="55" spans="1:22" x14ac:dyDescent="0.3">
      <c r="A55" s="222"/>
      <c r="B55" s="4">
        <v>0.5625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1" t="s">
        <v>11</v>
      </c>
      <c r="V55" s="1">
        <f>COUNTA(D52:D57,F52:F57,H52:H57,J52:J57,L52:L57,N52:N57,P52:P57,R52:R57,T52:T57)</f>
        <v>0</v>
      </c>
    </row>
    <row r="56" spans="1:22" x14ac:dyDescent="0.3">
      <c r="A56" s="222"/>
      <c r="B56" s="4">
        <v>0.625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1" t="s">
        <v>12</v>
      </c>
      <c r="V56" s="1">
        <v>38</v>
      </c>
    </row>
    <row r="57" spans="1:22" ht="15" thickBot="1" x14ac:dyDescent="0.35">
      <c r="A57" s="223"/>
      <c r="B57" s="6">
        <v>0.6875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1" t="s">
        <v>13</v>
      </c>
      <c r="V57" s="8">
        <f>V55/V56</f>
        <v>0</v>
      </c>
    </row>
    <row r="58" spans="1:22" ht="14.4" customHeight="1" x14ac:dyDescent="0.3">
      <c r="A58" s="221" t="s">
        <v>22</v>
      </c>
      <c r="B58" s="2">
        <v>0.375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"/>
      <c r="V58" s="1"/>
    </row>
    <row r="59" spans="1:22" x14ac:dyDescent="0.3">
      <c r="A59" s="222"/>
      <c r="B59" s="4">
        <v>0.4375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1"/>
      <c r="V59" s="1"/>
    </row>
    <row r="60" spans="1:22" x14ac:dyDescent="0.3">
      <c r="A60" s="222"/>
      <c r="B60" s="4">
        <v>0.5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1"/>
      <c r="V60" s="1"/>
    </row>
    <row r="61" spans="1:22" x14ac:dyDescent="0.3">
      <c r="A61" s="222"/>
      <c r="B61" s="4">
        <v>0.5625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" t="s">
        <v>11</v>
      </c>
      <c r="V61" s="1">
        <f>COUNTA(D58:D63,F58:F63,H58:H63,J58:J63,L58:L63,N58:N63,P58:P63,R58:R63,T58:T63)</f>
        <v>0</v>
      </c>
    </row>
    <row r="62" spans="1:22" x14ac:dyDescent="0.3">
      <c r="A62" s="222"/>
      <c r="B62" s="4">
        <v>0.625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" t="s">
        <v>12</v>
      </c>
      <c r="V62" s="1">
        <v>8</v>
      </c>
    </row>
    <row r="63" spans="1:22" ht="15" thickBot="1" x14ac:dyDescent="0.35">
      <c r="A63" s="223"/>
      <c r="B63" s="6">
        <v>0.6875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1" t="s">
        <v>13</v>
      </c>
      <c r="V63" s="8">
        <f>V61/V62</f>
        <v>0</v>
      </c>
    </row>
    <row r="64" spans="1:22" ht="14.4" customHeight="1" x14ac:dyDescent="0.3">
      <c r="A64" s="221" t="s">
        <v>23</v>
      </c>
      <c r="B64" s="2">
        <v>0.375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"/>
      <c r="V64" s="1"/>
    </row>
    <row r="65" spans="1:22" x14ac:dyDescent="0.3">
      <c r="A65" s="222"/>
      <c r="B65" s="4">
        <v>0.4375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1"/>
      <c r="V65" s="1"/>
    </row>
    <row r="66" spans="1:22" x14ac:dyDescent="0.3">
      <c r="A66" s="222"/>
      <c r="B66" s="4">
        <v>0.5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1"/>
      <c r="V66" s="1"/>
    </row>
    <row r="67" spans="1:22" x14ac:dyDescent="0.3">
      <c r="A67" s="222"/>
      <c r="B67" s="4">
        <v>0.5625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1" t="s">
        <v>11</v>
      </c>
      <c r="V67" s="1">
        <f>COUNTA(D64:D69,F64:F69,H64:H69,J64:J69,L64:L69,N64:N69,P64:P69,R64:R69,T64:T69)</f>
        <v>0</v>
      </c>
    </row>
    <row r="68" spans="1:22" x14ac:dyDescent="0.3">
      <c r="A68" s="222"/>
      <c r="B68" s="4">
        <v>0.625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1" t="s">
        <v>12</v>
      </c>
      <c r="V68" s="1">
        <v>10</v>
      </c>
    </row>
    <row r="69" spans="1:22" ht="15" thickBot="1" x14ac:dyDescent="0.35">
      <c r="A69" s="223"/>
      <c r="B69" s="6">
        <v>0.6875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1" t="s">
        <v>13</v>
      </c>
      <c r="V69" s="8">
        <f>V67/V68</f>
        <v>0</v>
      </c>
    </row>
    <row r="70" spans="1:22" ht="14.4" customHeight="1" x14ac:dyDescent="0.3">
      <c r="A70" s="221" t="s">
        <v>24</v>
      </c>
      <c r="B70" s="2">
        <v>0.375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1"/>
      <c r="V70" s="1"/>
    </row>
    <row r="71" spans="1:22" x14ac:dyDescent="0.3">
      <c r="A71" s="222"/>
      <c r="B71" s="4">
        <v>0.4375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1"/>
      <c r="V71" s="1"/>
    </row>
    <row r="72" spans="1:22" x14ac:dyDescent="0.3">
      <c r="A72" s="222"/>
      <c r="B72" s="4">
        <v>0.5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1"/>
      <c r="V72" s="1"/>
    </row>
    <row r="73" spans="1:22" x14ac:dyDescent="0.3">
      <c r="A73" s="222"/>
      <c r="B73" s="4">
        <v>0.5625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1" t="s">
        <v>11</v>
      </c>
      <c r="V73" s="1">
        <f>COUNTA(D70:D75,F70:F75,H70:H75,J70:J75,L70:L75,N70:N75,P70:P75,R70:R75,T70:T75)</f>
        <v>0</v>
      </c>
    </row>
    <row r="74" spans="1:22" x14ac:dyDescent="0.3">
      <c r="A74" s="222"/>
      <c r="B74" s="4">
        <v>0.625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1" t="s">
        <v>12</v>
      </c>
      <c r="V74" s="1">
        <v>23</v>
      </c>
    </row>
    <row r="75" spans="1:22" ht="15" thickBot="1" x14ac:dyDescent="0.35">
      <c r="A75" s="223"/>
      <c r="B75" s="6">
        <v>0.6875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1" t="s">
        <v>13</v>
      </c>
      <c r="V75" s="8">
        <f>V73/V74</f>
        <v>0</v>
      </c>
    </row>
    <row r="76" spans="1:22" ht="14.4" customHeight="1" x14ac:dyDescent="0.3">
      <c r="A76" s="221" t="s">
        <v>25</v>
      </c>
      <c r="B76" s="2">
        <v>0.375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1"/>
      <c r="V76" s="1"/>
    </row>
    <row r="77" spans="1:22" x14ac:dyDescent="0.3">
      <c r="A77" s="222"/>
      <c r="B77" s="4">
        <v>0.4375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1"/>
      <c r="V77" s="1"/>
    </row>
    <row r="78" spans="1:22" x14ac:dyDescent="0.3">
      <c r="A78" s="222"/>
      <c r="B78" s="4">
        <v>0.5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1"/>
      <c r="V78" s="1"/>
    </row>
    <row r="79" spans="1:22" x14ac:dyDescent="0.3">
      <c r="A79" s="222"/>
      <c r="B79" s="4">
        <v>0.5625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1" t="s">
        <v>11</v>
      </c>
      <c r="V79" s="1">
        <f>COUNTA(D76:D81,F76:F81,H76:H81,J76:J81,L76:L81,N76:N81,P76:P81,R76:R81,T76:T81)</f>
        <v>0</v>
      </c>
    </row>
    <row r="80" spans="1:22" x14ac:dyDescent="0.3">
      <c r="A80" s="222"/>
      <c r="B80" s="4">
        <v>0.625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1" t="s">
        <v>12</v>
      </c>
      <c r="V80" s="1">
        <v>6</v>
      </c>
    </row>
    <row r="81" spans="1:22" ht="15" thickBot="1" x14ac:dyDescent="0.35">
      <c r="A81" s="223"/>
      <c r="B81" s="6">
        <v>0.6875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1" t="s">
        <v>13</v>
      </c>
      <c r="V81" s="8">
        <f>V79/V80</f>
        <v>0</v>
      </c>
    </row>
    <row r="82" spans="1:22" ht="14.4" customHeight="1" x14ac:dyDescent="0.3">
      <c r="A82" s="221" t="s">
        <v>26</v>
      </c>
      <c r="B82" s="2">
        <v>0.375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1"/>
      <c r="V82" s="1"/>
    </row>
    <row r="83" spans="1:22" x14ac:dyDescent="0.3">
      <c r="A83" s="222"/>
      <c r="B83" s="4">
        <v>0.4375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1"/>
      <c r="V83" s="1"/>
    </row>
    <row r="84" spans="1:22" x14ac:dyDescent="0.3">
      <c r="A84" s="222"/>
      <c r="B84" s="4">
        <v>0.5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1"/>
      <c r="V84" s="1"/>
    </row>
    <row r="85" spans="1:22" x14ac:dyDescent="0.3">
      <c r="A85" s="222"/>
      <c r="B85" s="4">
        <v>0.5625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1" t="s">
        <v>11</v>
      </c>
      <c r="V85" s="1">
        <f>COUNTA(D82:D87,F82:F87,H82:H87,J82:J87,L82:L87,N82:N87,P82:P87,R82:R87,T82:T87)</f>
        <v>0</v>
      </c>
    </row>
    <row r="86" spans="1:22" x14ac:dyDescent="0.3">
      <c r="A86" s="222"/>
      <c r="B86" s="4">
        <v>0.625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1" t="s">
        <v>12</v>
      </c>
      <c r="V86" s="1">
        <v>20</v>
      </c>
    </row>
    <row r="87" spans="1:22" ht="15" thickBot="1" x14ac:dyDescent="0.35">
      <c r="A87" s="223"/>
      <c r="B87" s="6">
        <v>0.6875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1" t="s">
        <v>13</v>
      </c>
      <c r="V87" s="8">
        <f>V85/V86</f>
        <v>0</v>
      </c>
    </row>
    <row r="88" spans="1:22" ht="14.4" customHeight="1" x14ac:dyDescent="0.3">
      <c r="A88" s="221" t="s">
        <v>27</v>
      </c>
      <c r="B88" s="2">
        <v>0.375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1"/>
      <c r="V88" s="1"/>
    </row>
    <row r="89" spans="1:22" x14ac:dyDescent="0.3">
      <c r="A89" s="222"/>
      <c r="B89" s="4">
        <v>0.4375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1"/>
      <c r="V89" s="1"/>
    </row>
    <row r="90" spans="1:22" x14ac:dyDescent="0.3">
      <c r="A90" s="222"/>
      <c r="B90" s="4">
        <v>0.5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1"/>
      <c r="V90" s="1"/>
    </row>
    <row r="91" spans="1:22" x14ac:dyDescent="0.3">
      <c r="A91" s="222"/>
      <c r="B91" s="4">
        <v>0.5625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1" t="s">
        <v>11</v>
      </c>
      <c r="V91" s="1">
        <f>COUNTA(D88:D93,F88:F93,H88:H93,J88:J93,L88:L93,N88:N93,P88:P93,R88:R93,T88:T93)</f>
        <v>0</v>
      </c>
    </row>
    <row r="92" spans="1:22" x14ac:dyDescent="0.3">
      <c r="A92" s="222"/>
      <c r="B92" s="4">
        <v>0.625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1" t="s">
        <v>12</v>
      </c>
      <c r="V92" s="1">
        <v>20</v>
      </c>
    </row>
    <row r="93" spans="1:22" ht="15" thickBot="1" x14ac:dyDescent="0.35">
      <c r="A93" s="223"/>
      <c r="B93" s="6">
        <v>0.6875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1" t="s">
        <v>13</v>
      </c>
      <c r="V93" s="8">
        <f>V91/V92</f>
        <v>0</v>
      </c>
    </row>
    <row r="94" spans="1:22" ht="14.4" customHeight="1" x14ac:dyDescent="0.3">
      <c r="A94" s="221" t="s">
        <v>28</v>
      </c>
      <c r="B94" s="2">
        <v>0.375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1"/>
      <c r="V94" s="1"/>
    </row>
    <row r="95" spans="1:22" x14ac:dyDescent="0.3">
      <c r="A95" s="222"/>
      <c r="B95" s="4">
        <v>0.4375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1"/>
      <c r="V95" s="1"/>
    </row>
    <row r="96" spans="1:22" x14ac:dyDescent="0.3">
      <c r="A96" s="222"/>
      <c r="B96" s="4">
        <v>0.5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1"/>
      <c r="V96" s="1"/>
    </row>
    <row r="97" spans="1:22" x14ac:dyDescent="0.3">
      <c r="A97" s="222"/>
      <c r="B97" s="4">
        <v>0.5625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1" t="s">
        <v>11</v>
      </c>
      <c r="V97" s="1">
        <f>COUNTA(D94:D99,F94:F99,H94:H99,J94:J99,L94:L99,N94:N99,P94:P99,R94:R99,T94:T99)</f>
        <v>0</v>
      </c>
    </row>
    <row r="98" spans="1:22" x14ac:dyDescent="0.3">
      <c r="A98" s="222"/>
      <c r="B98" s="4">
        <v>0.625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1" t="s">
        <v>12</v>
      </c>
      <c r="V98" s="1">
        <v>28</v>
      </c>
    </row>
    <row r="99" spans="1:22" ht="15" thickBot="1" x14ac:dyDescent="0.35">
      <c r="A99" s="223"/>
      <c r="B99" s="6">
        <v>0.6875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1" t="s">
        <v>13</v>
      </c>
      <c r="V99" s="8">
        <f>V97/V98</f>
        <v>0</v>
      </c>
    </row>
    <row r="100" spans="1:22" ht="14.4" customHeight="1" x14ac:dyDescent="0.3">
      <c r="A100" s="221" t="s">
        <v>29</v>
      </c>
      <c r="B100" s="2">
        <v>0.375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1"/>
      <c r="V100" s="1"/>
    </row>
    <row r="101" spans="1:22" x14ac:dyDescent="0.3">
      <c r="A101" s="222"/>
      <c r="B101" s="4">
        <v>0.4375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"/>
      <c r="V101" s="1"/>
    </row>
    <row r="102" spans="1:22" x14ac:dyDescent="0.3">
      <c r="A102" s="222"/>
      <c r="B102" s="4">
        <v>0.5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"/>
      <c r="V102" s="1"/>
    </row>
    <row r="103" spans="1:22" x14ac:dyDescent="0.3">
      <c r="A103" s="222"/>
      <c r="B103" s="4">
        <v>0.5625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1" t="s">
        <v>11</v>
      </c>
      <c r="V103" s="1">
        <f>COUNTA(D100:D105,F100:F105,H100:H105,J100:J105,L100:L105,N100:N105,P100:P105,R100:R105,T100:T105)</f>
        <v>0</v>
      </c>
    </row>
    <row r="104" spans="1:22" x14ac:dyDescent="0.3">
      <c r="A104" s="222"/>
      <c r="B104" s="4">
        <v>0.625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1" t="s">
        <v>12</v>
      </c>
      <c r="V104" s="1">
        <v>4</v>
      </c>
    </row>
    <row r="105" spans="1:22" ht="15" thickBot="1" x14ac:dyDescent="0.35">
      <c r="A105" s="223"/>
      <c r="B105" s="6">
        <v>0.6875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1" t="s">
        <v>13</v>
      </c>
      <c r="V105" s="8">
        <f>V103/V104</f>
        <v>0</v>
      </c>
    </row>
    <row r="106" spans="1:22" ht="14.4" customHeight="1" x14ac:dyDescent="0.3">
      <c r="A106" s="221" t="s">
        <v>30</v>
      </c>
      <c r="B106" s="2">
        <v>0.375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1"/>
      <c r="V106" s="1"/>
    </row>
    <row r="107" spans="1:22" x14ac:dyDescent="0.3">
      <c r="A107" s="222"/>
      <c r="B107" s="4">
        <v>0.4375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1"/>
      <c r="V107" s="1"/>
    </row>
    <row r="108" spans="1:22" x14ac:dyDescent="0.3">
      <c r="A108" s="222"/>
      <c r="B108" s="4">
        <v>0.5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1"/>
      <c r="V108" s="1"/>
    </row>
    <row r="109" spans="1:22" x14ac:dyDescent="0.3">
      <c r="A109" s="222"/>
      <c r="B109" s="4">
        <v>0.5625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1" t="s">
        <v>11</v>
      </c>
      <c r="V109" s="1">
        <f>COUNTA(D106:D111,F106:F111,H106:H111,J106:J111,L106:L111,N106:N111,P106:P111,R106:R111,T106:T111)</f>
        <v>0</v>
      </c>
    </row>
    <row r="110" spans="1:22" x14ac:dyDescent="0.3">
      <c r="A110" s="222"/>
      <c r="B110" s="4">
        <v>0.625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1" t="s">
        <v>12</v>
      </c>
      <c r="V110" s="1">
        <v>8</v>
      </c>
    </row>
    <row r="111" spans="1:22" ht="15" thickBot="1" x14ac:dyDescent="0.35">
      <c r="A111" s="223"/>
      <c r="B111" s="6">
        <v>0.6875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1" t="s">
        <v>13</v>
      </c>
      <c r="V111" s="8">
        <f>V109/V110</f>
        <v>0</v>
      </c>
    </row>
    <row r="112" spans="1:22" ht="14.4" customHeight="1" x14ac:dyDescent="0.3">
      <c r="A112" s="221" t="s">
        <v>31</v>
      </c>
      <c r="B112" s="2">
        <v>0.375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1"/>
      <c r="V112" s="1"/>
    </row>
    <row r="113" spans="1:22" x14ac:dyDescent="0.3">
      <c r="A113" s="222"/>
      <c r="B113" s="4">
        <v>0.4375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1"/>
      <c r="V113" s="1"/>
    </row>
    <row r="114" spans="1:22" x14ac:dyDescent="0.3">
      <c r="A114" s="222"/>
      <c r="B114" s="4">
        <v>0.5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1"/>
      <c r="V114" s="1"/>
    </row>
    <row r="115" spans="1:22" x14ac:dyDescent="0.3">
      <c r="A115" s="222"/>
      <c r="B115" s="4">
        <v>0.5625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1" t="s">
        <v>11</v>
      </c>
      <c r="V115" s="1">
        <f>COUNTA(D112:D117,F112:F117,H112:H117,J112:J117,L112:L117,N112:N117,P112:P117,R112:R117,T112:T117)</f>
        <v>0</v>
      </c>
    </row>
    <row r="116" spans="1:22" x14ac:dyDescent="0.3">
      <c r="A116" s="222"/>
      <c r="B116" s="4">
        <v>0.625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1" t="s">
        <v>12</v>
      </c>
      <c r="V116" s="1">
        <v>8</v>
      </c>
    </row>
    <row r="117" spans="1:22" ht="15" thickBot="1" x14ac:dyDescent="0.35">
      <c r="A117" s="223"/>
      <c r="B117" s="6">
        <v>0.6875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1" t="s">
        <v>13</v>
      </c>
      <c r="V117" s="8">
        <f>V115/V116</f>
        <v>0</v>
      </c>
    </row>
    <row r="118" spans="1:22" x14ac:dyDescent="0.3">
      <c r="A118" s="221" t="s">
        <v>32</v>
      </c>
      <c r="B118" s="2">
        <v>0.375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1"/>
      <c r="V118" s="1"/>
    </row>
    <row r="119" spans="1:22" x14ac:dyDescent="0.3">
      <c r="A119" s="222"/>
      <c r="B119" s="4">
        <v>0.4375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1"/>
      <c r="V119" s="1"/>
    </row>
    <row r="120" spans="1:22" x14ac:dyDescent="0.3">
      <c r="A120" s="222"/>
      <c r="B120" s="4">
        <v>0.5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1"/>
      <c r="V120" s="1"/>
    </row>
    <row r="121" spans="1:22" x14ac:dyDescent="0.3">
      <c r="A121" s="222"/>
      <c r="B121" s="4">
        <v>0.5625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1" t="s">
        <v>11</v>
      </c>
      <c r="V121" s="1">
        <f>COUNTA(D118:D123,F118:F123,H118:H123,J118:J123,L118:L123,N118:N123,P118:P123,R118:R123,T118:T123)</f>
        <v>0</v>
      </c>
    </row>
    <row r="122" spans="1:22" x14ac:dyDescent="0.3">
      <c r="A122" s="222"/>
      <c r="B122" s="4">
        <v>0.625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" t="s">
        <v>12</v>
      </c>
      <c r="V122" s="1">
        <v>4</v>
      </c>
    </row>
    <row r="123" spans="1:22" ht="15" thickBot="1" x14ac:dyDescent="0.35">
      <c r="A123" s="223"/>
      <c r="B123" s="6">
        <v>0.6875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1" t="s">
        <v>13</v>
      </c>
      <c r="V123" s="8">
        <f>V121/V122</f>
        <v>0</v>
      </c>
    </row>
    <row r="124" spans="1:22" ht="15" customHeight="1" x14ac:dyDescent="0.3">
      <c r="A124" s="221" t="s">
        <v>33</v>
      </c>
      <c r="B124" s="2">
        <v>0.375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1"/>
      <c r="V124" s="1"/>
    </row>
    <row r="125" spans="1:22" x14ac:dyDescent="0.3">
      <c r="A125" s="222"/>
      <c r="B125" s="4">
        <v>0.4375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1"/>
      <c r="V125" s="1"/>
    </row>
    <row r="126" spans="1:22" x14ac:dyDescent="0.3">
      <c r="A126" s="222"/>
      <c r="B126" s="4">
        <v>0.5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1"/>
      <c r="V126" s="1"/>
    </row>
    <row r="127" spans="1:22" x14ac:dyDescent="0.3">
      <c r="A127" s="222"/>
      <c r="B127" s="4">
        <v>0.5625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1" t="s">
        <v>11</v>
      </c>
      <c r="V127" s="1">
        <f>COUNTA(D124:D129,F124:F129,H124:H129,J124:J129,L124:L129,N124:N129,P124:P129,R124:R129,T124:T129)</f>
        <v>0</v>
      </c>
    </row>
    <row r="128" spans="1:22" x14ac:dyDescent="0.3">
      <c r="A128" s="222"/>
      <c r="B128" s="4">
        <v>0.625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1" t="s">
        <v>12</v>
      </c>
      <c r="V128" s="1">
        <v>2</v>
      </c>
    </row>
    <row r="129" spans="1:22" ht="15" thickBot="1" x14ac:dyDescent="0.35">
      <c r="A129" s="223"/>
      <c r="B129" s="6">
        <v>0.6875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1" t="s">
        <v>13</v>
      </c>
      <c r="V129" s="8">
        <f>V127/V128</f>
        <v>0</v>
      </c>
    </row>
    <row r="130" spans="1:22" ht="15" customHeight="1" x14ac:dyDescent="0.3">
      <c r="A130" s="221" t="s">
        <v>34</v>
      </c>
      <c r="B130" s="2">
        <v>0.375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1"/>
      <c r="V130" s="1"/>
    </row>
    <row r="131" spans="1:22" x14ac:dyDescent="0.3">
      <c r="A131" s="222"/>
      <c r="B131" s="4">
        <v>0.4375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1"/>
      <c r="V131" s="1"/>
    </row>
    <row r="132" spans="1:22" x14ac:dyDescent="0.3">
      <c r="A132" s="222"/>
      <c r="B132" s="4">
        <v>0.5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1"/>
      <c r="V132" s="1"/>
    </row>
    <row r="133" spans="1:22" x14ac:dyDescent="0.3">
      <c r="A133" s="222"/>
      <c r="B133" s="4">
        <v>0.5625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1" t="s">
        <v>11</v>
      </c>
      <c r="V133" s="1">
        <f>COUNTA(D130:D135,F130:F135,H130:H135,J130:J135,L130:L135,N130:N135,P130:P135,R130:R135,T130:T135)</f>
        <v>0</v>
      </c>
    </row>
    <row r="134" spans="1:22" x14ac:dyDescent="0.3">
      <c r="A134" s="222"/>
      <c r="B134" s="4">
        <v>0.625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" t="s">
        <v>12</v>
      </c>
      <c r="V134" s="1">
        <v>6</v>
      </c>
    </row>
    <row r="135" spans="1:22" ht="15" thickBot="1" x14ac:dyDescent="0.35">
      <c r="A135" s="223"/>
      <c r="B135" s="6">
        <v>0.6875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1" t="s">
        <v>13</v>
      </c>
      <c r="V135" s="8">
        <f>V133/V134</f>
        <v>0</v>
      </c>
    </row>
    <row r="136" spans="1:22" ht="15" customHeight="1" x14ac:dyDescent="0.3">
      <c r="A136" s="221" t="s">
        <v>35</v>
      </c>
      <c r="B136" s="2">
        <v>0.375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1"/>
      <c r="V136" s="1"/>
    </row>
    <row r="137" spans="1:22" x14ac:dyDescent="0.3">
      <c r="A137" s="222"/>
      <c r="B137" s="4">
        <v>0.4375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1"/>
      <c r="V137" s="1"/>
    </row>
    <row r="138" spans="1:22" x14ac:dyDescent="0.3">
      <c r="A138" s="222"/>
      <c r="B138" s="4">
        <v>0.5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1"/>
      <c r="V138" s="1"/>
    </row>
    <row r="139" spans="1:22" x14ac:dyDescent="0.3">
      <c r="A139" s="222"/>
      <c r="B139" s="4">
        <v>0.5625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1" t="s">
        <v>11</v>
      </c>
      <c r="V139" s="1">
        <f>COUNTA(D136:D141,F136:F141,H136:H141,J136:J141,L136:L141,N136:N141,P136:P141,R136:R141,T136:T141)</f>
        <v>0</v>
      </c>
    </row>
    <row r="140" spans="1:22" x14ac:dyDescent="0.3">
      <c r="A140" s="222"/>
      <c r="B140" s="4">
        <v>0.625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1" t="s">
        <v>12</v>
      </c>
      <c r="V140" s="1">
        <v>8</v>
      </c>
    </row>
    <row r="141" spans="1:22" ht="15" thickBot="1" x14ac:dyDescent="0.35">
      <c r="A141" s="223"/>
      <c r="B141" s="6">
        <v>0.6875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1" t="s">
        <v>13</v>
      </c>
      <c r="V141" s="8">
        <f>V139/V140</f>
        <v>0</v>
      </c>
    </row>
    <row r="142" spans="1:22" x14ac:dyDescent="0.3">
      <c r="A142" s="221" t="s">
        <v>36</v>
      </c>
      <c r="B142" s="2">
        <v>0.375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1"/>
      <c r="V142" s="1"/>
    </row>
    <row r="143" spans="1:22" x14ac:dyDescent="0.3">
      <c r="A143" s="222"/>
      <c r="B143" s="4">
        <v>0.4375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1"/>
      <c r="V143" s="1"/>
    </row>
    <row r="144" spans="1:22" x14ac:dyDescent="0.3">
      <c r="A144" s="222"/>
      <c r="B144" s="4">
        <v>0.5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1"/>
      <c r="V144" s="1"/>
    </row>
    <row r="145" spans="1:22" x14ac:dyDescent="0.3">
      <c r="A145" s="222"/>
      <c r="B145" s="4">
        <v>0.5625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1" t="s">
        <v>11</v>
      </c>
      <c r="V145" s="1">
        <f>COUNTA(D142:D147,F142:F147,H142:H147,J142:J147,L142:L147,N142:N147,P142:P147,R142:R147,T142:T147)</f>
        <v>0</v>
      </c>
    </row>
    <row r="146" spans="1:22" x14ac:dyDescent="0.3">
      <c r="A146" s="222"/>
      <c r="B146" s="4">
        <v>0.625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1" t="s">
        <v>12</v>
      </c>
      <c r="V146" s="1">
        <v>6</v>
      </c>
    </row>
    <row r="147" spans="1:22" ht="15" thickBot="1" x14ac:dyDescent="0.35">
      <c r="A147" s="223"/>
      <c r="B147" s="6">
        <v>0.6875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1" t="s">
        <v>13</v>
      </c>
      <c r="V147" s="8">
        <f>V145/V146</f>
        <v>0</v>
      </c>
    </row>
    <row r="148" spans="1:22" x14ac:dyDescent="0.3">
      <c r="A148" s="221"/>
      <c r="B148" s="2">
        <v>0.375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1"/>
      <c r="V148" s="1"/>
    </row>
    <row r="149" spans="1:22" x14ac:dyDescent="0.3">
      <c r="A149" s="222"/>
      <c r="B149" s="4">
        <v>0.4375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1"/>
      <c r="V149" s="1"/>
    </row>
    <row r="150" spans="1:22" x14ac:dyDescent="0.3">
      <c r="A150" s="222"/>
      <c r="B150" s="4">
        <v>0.5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1"/>
      <c r="V150" s="1"/>
    </row>
    <row r="151" spans="1:22" x14ac:dyDescent="0.3">
      <c r="A151" s="222"/>
      <c r="B151" s="4">
        <v>0.5625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1" t="s">
        <v>11</v>
      </c>
      <c r="V151" s="1">
        <f>COUNTA(D148:D153,F148:F153,H148:H153,J148:J153,L148:L153,N148:N153,P148:P153,R148:R153,T148:T153)</f>
        <v>0</v>
      </c>
    </row>
    <row r="152" spans="1:22" x14ac:dyDescent="0.3">
      <c r="A152" s="222"/>
      <c r="B152" s="4">
        <v>0.625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1" t="s">
        <v>12</v>
      </c>
      <c r="V152" s="1">
        <v>1</v>
      </c>
    </row>
    <row r="153" spans="1:22" ht="15" thickBot="1" x14ac:dyDescent="0.35">
      <c r="A153" s="223"/>
      <c r="B153" s="6">
        <v>0.6875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1" t="s">
        <v>13</v>
      </c>
      <c r="V153" s="8">
        <f>V151/V152</f>
        <v>0</v>
      </c>
    </row>
    <row r="155" spans="1:22" hidden="1" x14ac:dyDescent="0.3">
      <c r="T155" s="1" t="s">
        <v>37</v>
      </c>
      <c r="V155">
        <f>V19+V25+V31+V37+V43+V49+V55+V61+V67+V73+V79+V85+V91+V97+V103+V109+V115+V121+V127+V133+V139+V145+V151</f>
        <v>0</v>
      </c>
    </row>
    <row r="156" spans="1:22" hidden="1" x14ac:dyDescent="0.3">
      <c r="T156" t="s">
        <v>38</v>
      </c>
      <c r="V156">
        <f>V20+V26+V32+V38+V44+V50+V56+V62+V68+V74+V80+V86+V92+V98+V104+V110+V116+V122+V128+V134+V140+V146+V152</f>
        <v>363</v>
      </c>
    </row>
    <row r="157" spans="1:22" hidden="1" x14ac:dyDescent="0.3">
      <c r="T157" t="s">
        <v>39</v>
      </c>
      <c r="V157" s="9">
        <f>V155/V156</f>
        <v>0</v>
      </c>
    </row>
  </sheetData>
  <mergeCells count="46">
    <mergeCell ref="A1:T1"/>
    <mergeCell ref="A2:A3"/>
    <mergeCell ref="B2:B3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42:A147"/>
    <mergeCell ref="A148:A153"/>
    <mergeCell ref="A106:A111"/>
    <mergeCell ref="A112:A117"/>
    <mergeCell ref="A118:A123"/>
    <mergeCell ref="A124:A129"/>
    <mergeCell ref="A130:A135"/>
    <mergeCell ref="A136:A141"/>
  </mergeCells>
  <pageMargins left="0" right="0" top="0" bottom="0" header="0" footer="0"/>
  <pageSetup paperSize="9" scale="80" fitToHeight="0" orientation="portrait" r:id="rId1"/>
  <rowBreaks count="2" manualBreakCount="2">
    <brk id="63" max="19" man="1"/>
    <brk id="123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64"/>
  <sheetViews>
    <sheetView tabSelected="1" zoomScale="90" zoomScaleNormal="90" workbookViewId="0">
      <pane xSplit="2" ySplit="2" topLeftCell="M27" activePane="bottomRight" state="frozenSplit"/>
      <selection pane="topRight" activeCell="M6" sqref="M6:Q6"/>
      <selection pane="bottomLeft" activeCell="M6" sqref="M6:Q6"/>
      <selection pane="bottomRight" activeCell="O40" sqref="O40"/>
    </sheetView>
  </sheetViews>
  <sheetFormatPr defaultRowHeight="14.4" x14ac:dyDescent="0.3"/>
  <cols>
    <col min="1" max="2" width="5.44140625" customWidth="1"/>
    <col min="3" max="3" width="5.6640625" style="36" bestFit="1" customWidth="1"/>
    <col min="4" max="4" width="5.6640625" bestFit="1" customWidth="1"/>
    <col min="5" max="5" width="11" bestFit="1" customWidth="1"/>
    <col min="6" max="6" width="5.6640625" bestFit="1" customWidth="1"/>
    <col min="7" max="7" width="11.109375" bestFit="1" customWidth="1"/>
    <col min="8" max="8" width="12.6640625" customWidth="1"/>
    <col min="9" max="9" width="5.6640625" bestFit="1" customWidth="1"/>
    <col min="10" max="10" width="7" style="37" bestFit="1" customWidth="1"/>
    <col min="11" max="11" width="5.6640625" style="36" bestFit="1" customWidth="1"/>
    <col min="12" max="13" width="11.33203125" bestFit="1" customWidth="1"/>
    <col min="14" max="14" width="7.44140625" bestFit="1" customWidth="1"/>
    <col min="15" max="16" width="15" bestFit="1" customWidth="1"/>
    <col min="17" max="17" width="12.6640625" customWidth="1"/>
    <col min="18" max="18" width="7" style="37" bestFit="1" customWidth="1"/>
    <col min="19" max="19" width="5.6640625" style="36" bestFit="1" customWidth="1"/>
    <col min="20" max="21" width="11.109375" bestFit="1" customWidth="1"/>
    <col min="22" max="22" width="7.5546875" bestFit="1" customWidth="1"/>
    <col min="23" max="23" width="8.33203125" bestFit="1" customWidth="1"/>
    <col min="24" max="24" width="7.44140625" bestFit="1" customWidth="1"/>
    <col min="25" max="25" width="8.44140625" bestFit="1" customWidth="1"/>
    <col min="26" max="26" width="8.109375" style="37" bestFit="1" customWidth="1"/>
    <col min="27" max="27" width="5.6640625" style="36" bestFit="1" customWidth="1"/>
    <col min="28" max="28" width="5.6640625" bestFit="1" customWidth="1"/>
    <col min="29" max="30" width="10.33203125" bestFit="1" customWidth="1"/>
    <col min="31" max="31" width="7.44140625" bestFit="1" customWidth="1"/>
    <col min="32" max="32" width="10.33203125" bestFit="1" customWidth="1"/>
    <col min="33" max="34" width="12.6640625" customWidth="1"/>
    <col min="35" max="35" width="12.6640625" style="36" customWidth="1"/>
    <col min="36" max="38" width="12.6640625" customWidth="1"/>
    <col min="39" max="39" width="7.88671875" bestFit="1" customWidth="1"/>
    <col min="40" max="40" width="7.44140625" bestFit="1" customWidth="1"/>
    <col min="41" max="41" width="7.88671875" bestFit="1" customWidth="1"/>
    <col min="42" max="42" width="5.6640625" bestFit="1" customWidth="1"/>
    <col min="43" max="43" width="6" bestFit="1" customWidth="1"/>
    <col min="44" max="44" width="7.33203125" customWidth="1"/>
    <col min="45" max="46" width="15" bestFit="1" customWidth="1"/>
    <col min="47" max="47" width="10.6640625" bestFit="1" customWidth="1"/>
    <col min="48" max="48" width="10.6640625" customWidth="1"/>
    <col min="49" max="49" width="12" bestFit="1" customWidth="1"/>
    <col min="50" max="50" width="12.33203125" bestFit="1" customWidth="1"/>
    <col min="51" max="51" width="5.6640625" bestFit="1" customWidth="1"/>
    <col min="52" max="52" width="11.6640625" bestFit="1" customWidth="1"/>
    <col min="53" max="53" width="11.33203125" bestFit="1" customWidth="1"/>
    <col min="54" max="54" width="7.44140625" bestFit="1" customWidth="1"/>
    <col min="55" max="55" width="9.109375" bestFit="1" customWidth="1"/>
    <col min="56" max="57" width="9.5546875" bestFit="1" customWidth="1"/>
    <col min="58" max="58" width="12.5546875" bestFit="1" customWidth="1"/>
    <col min="59" max="60" width="6" bestFit="1" customWidth="1"/>
    <col min="61" max="61" width="15.44140625" bestFit="1" customWidth="1"/>
    <col min="62" max="62" width="7.6640625" bestFit="1" customWidth="1"/>
    <col min="63" max="63" width="8.109375" bestFit="1" customWidth="1"/>
    <col min="64" max="64" width="9.109375" bestFit="1" customWidth="1"/>
    <col min="65" max="65" width="10.5546875" bestFit="1" customWidth="1"/>
    <col min="66" max="66" width="8.33203125" bestFit="1" customWidth="1"/>
    <col min="67" max="67" width="6" bestFit="1" customWidth="1"/>
    <col min="68" max="68" width="5.6640625" bestFit="1" customWidth="1"/>
    <col min="69" max="69" width="10.6640625" bestFit="1" customWidth="1"/>
    <col min="70" max="70" width="5.6640625" bestFit="1" customWidth="1"/>
    <col min="71" max="71" width="8.33203125" bestFit="1" customWidth="1"/>
    <col min="72" max="73" width="12.6640625" customWidth="1"/>
    <col min="74" max="76" width="8.33203125" bestFit="1" customWidth="1"/>
    <col min="77" max="77" width="12.5546875" bestFit="1" customWidth="1"/>
    <col min="78" max="78" width="9.5546875" bestFit="1" customWidth="1"/>
    <col min="79" max="79" width="7.6640625" bestFit="1" customWidth="1"/>
    <col min="80" max="82" width="6" bestFit="1" customWidth="1"/>
  </cols>
  <sheetData>
    <row r="1" spans="1:121" x14ac:dyDescent="0.3">
      <c r="A1" s="23"/>
      <c r="B1" s="23"/>
      <c r="C1" s="232">
        <v>43626</v>
      </c>
      <c r="D1" s="233"/>
      <c r="E1" s="233"/>
      <c r="F1" s="233"/>
      <c r="G1" s="233"/>
      <c r="H1" s="233"/>
      <c r="I1" s="233"/>
      <c r="J1" s="234"/>
      <c r="K1" s="232">
        <v>43627</v>
      </c>
      <c r="L1" s="233"/>
      <c r="M1" s="233"/>
      <c r="N1" s="233"/>
      <c r="O1" s="233"/>
      <c r="P1" s="233"/>
      <c r="Q1" s="233"/>
      <c r="R1" s="234"/>
      <c r="S1" s="232">
        <v>43628</v>
      </c>
      <c r="T1" s="233"/>
      <c r="U1" s="233"/>
      <c r="V1" s="233"/>
      <c r="W1" s="233"/>
      <c r="X1" s="233"/>
      <c r="Y1" s="233"/>
      <c r="Z1" s="234"/>
      <c r="AA1" s="232">
        <v>43629</v>
      </c>
      <c r="AB1" s="233"/>
      <c r="AC1" s="233"/>
      <c r="AD1" s="233"/>
      <c r="AE1" s="233"/>
      <c r="AF1" s="233"/>
      <c r="AG1" s="233"/>
      <c r="AH1" s="234"/>
      <c r="AI1" s="232">
        <v>43630</v>
      </c>
      <c r="AJ1" s="233"/>
      <c r="AK1" s="233"/>
      <c r="AL1" s="233"/>
      <c r="AM1" s="233"/>
      <c r="AN1" s="233"/>
      <c r="AO1" s="233"/>
      <c r="AP1" s="234"/>
      <c r="AQ1" s="232">
        <v>43633</v>
      </c>
      <c r="AR1" s="233"/>
      <c r="AS1" s="233"/>
      <c r="AT1" s="233"/>
      <c r="AU1" s="233"/>
      <c r="AV1" s="233"/>
      <c r="AW1" s="233"/>
      <c r="AX1" s="234"/>
      <c r="AY1" s="232">
        <v>43634</v>
      </c>
      <c r="AZ1" s="233"/>
      <c r="BA1" s="233"/>
      <c r="BB1" s="233"/>
      <c r="BC1" s="233"/>
      <c r="BD1" s="233"/>
      <c r="BE1" s="233"/>
      <c r="BF1" s="234"/>
      <c r="BG1" s="232">
        <v>43635</v>
      </c>
      <c r="BH1" s="233"/>
      <c r="BI1" s="233"/>
      <c r="BJ1" s="233"/>
      <c r="BK1" s="233"/>
      <c r="BL1" s="233"/>
      <c r="BM1" s="233"/>
      <c r="BN1" s="234"/>
      <c r="BO1" s="232">
        <v>43636</v>
      </c>
      <c r="BP1" s="233"/>
      <c r="BQ1" s="233"/>
      <c r="BR1" s="233"/>
      <c r="BS1" s="233"/>
      <c r="BT1" s="233"/>
      <c r="BU1" s="233"/>
      <c r="BV1" s="234"/>
      <c r="BW1" s="232">
        <v>43637</v>
      </c>
      <c r="BX1" s="233"/>
      <c r="BY1" s="233"/>
      <c r="BZ1" s="233"/>
      <c r="CA1" s="233"/>
      <c r="CB1" s="233"/>
      <c r="CC1" s="233"/>
      <c r="CD1" s="234"/>
    </row>
    <row r="2" spans="1:121" s="25" customFormat="1" x14ac:dyDescent="0.3">
      <c r="A2" s="24"/>
      <c r="B2" s="24"/>
      <c r="C2" s="56">
        <v>0.375</v>
      </c>
      <c r="D2" s="57">
        <v>0.41666666666666669</v>
      </c>
      <c r="E2" s="57">
        <v>0.45833333333333331</v>
      </c>
      <c r="F2" s="57">
        <v>0.5</v>
      </c>
      <c r="G2" s="57">
        <v>0.54166666666666696</v>
      </c>
      <c r="H2" s="57">
        <v>0.58333333333333304</v>
      </c>
      <c r="I2" s="57">
        <v>0.625</v>
      </c>
      <c r="J2" s="58">
        <v>0.66666666666666596</v>
      </c>
      <c r="K2" s="56">
        <v>0.375</v>
      </c>
      <c r="L2" s="57">
        <v>0.41666666666666669</v>
      </c>
      <c r="M2" s="57">
        <v>0.45833333333333331</v>
      </c>
      <c r="N2" s="57">
        <v>0.5</v>
      </c>
      <c r="O2" s="57">
        <v>0.54166666666666696</v>
      </c>
      <c r="P2" s="57">
        <v>0.58333333333333304</v>
      </c>
      <c r="Q2" s="57">
        <v>0.625</v>
      </c>
      <c r="R2" s="58">
        <v>0.66666666666666596</v>
      </c>
      <c r="S2" s="56">
        <v>0.375</v>
      </c>
      <c r="T2" s="191">
        <v>0.41666666666666669</v>
      </c>
      <c r="U2" s="57">
        <v>0.45833333333333331</v>
      </c>
      <c r="V2" s="57">
        <v>0.5</v>
      </c>
      <c r="W2" s="57">
        <v>0.54166666666666696</v>
      </c>
      <c r="X2" s="57">
        <v>0.58333333333333304</v>
      </c>
      <c r="Y2" s="57">
        <v>0.625</v>
      </c>
      <c r="Z2" s="58">
        <v>0.66666666666666596</v>
      </c>
      <c r="AA2" s="56">
        <v>1.375</v>
      </c>
      <c r="AB2" s="57">
        <v>1.4166666666666701</v>
      </c>
      <c r="AC2" s="57">
        <v>1.4583333333333299</v>
      </c>
      <c r="AD2" s="57">
        <v>1.5</v>
      </c>
      <c r="AE2" s="57">
        <v>1.5416666666666701</v>
      </c>
      <c r="AF2" s="57">
        <v>1.5833333333333299</v>
      </c>
      <c r="AG2" s="57">
        <v>1.625</v>
      </c>
      <c r="AH2" s="57">
        <v>0.66666666666666663</v>
      </c>
      <c r="AI2" s="59">
        <v>0.375</v>
      </c>
      <c r="AJ2" s="80">
        <v>0.41666666666666669</v>
      </c>
      <c r="AK2" s="60">
        <v>0.45833333333333331</v>
      </c>
      <c r="AL2" s="80">
        <v>0.5</v>
      </c>
      <c r="AM2" s="60">
        <v>0.54166666666666696</v>
      </c>
      <c r="AN2" s="80">
        <v>0.58333333333333304</v>
      </c>
      <c r="AO2" s="60">
        <v>0.625</v>
      </c>
      <c r="AP2" s="61">
        <v>0.66666666666666663</v>
      </c>
      <c r="AQ2" s="56">
        <v>0.375</v>
      </c>
      <c r="AR2" s="57">
        <v>0.41666666666666669</v>
      </c>
      <c r="AS2" s="57">
        <v>0.45833333333333331</v>
      </c>
      <c r="AT2" s="57">
        <v>0.5</v>
      </c>
      <c r="AU2" s="57">
        <v>0.54166666666666696</v>
      </c>
      <c r="AV2" s="57">
        <v>0.58333333333333304</v>
      </c>
      <c r="AW2" s="57">
        <v>0.625</v>
      </c>
      <c r="AX2" s="58">
        <v>0.66666666666666596</v>
      </c>
      <c r="AY2" s="56">
        <v>0.375</v>
      </c>
      <c r="AZ2" s="57">
        <v>0.41666666666666669</v>
      </c>
      <c r="BA2" s="57">
        <v>0.45833333333333331</v>
      </c>
      <c r="BB2" s="57">
        <v>0.5</v>
      </c>
      <c r="BC2" s="57">
        <v>0.54166666666666696</v>
      </c>
      <c r="BD2" s="57">
        <v>0.58333333333333304</v>
      </c>
      <c r="BE2" s="57">
        <v>0.625</v>
      </c>
      <c r="BF2" s="58">
        <v>0.66666666666666596</v>
      </c>
      <c r="BG2" s="56">
        <v>0.375</v>
      </c>
      <c r="BH2" s="57">
        <v>0.41666666666666669</v>
      </c>
      <c r="BI2" s="57">
        <v>0.45833333333333298</v>
      </c>
      <c r="BJ2" s="57">
        <v>0.5</v>
      </c>
      <c r="BK2" s="57">
        <v>0.54166666666666696</v>
      </c>
      <c r="BL2" s="57">
        <v>0.58333333333333304</v>
      </c>
      <c r="BM2" s="57">
        <v>0.625</v>
      </c>
      <c r="BN2" s="58">
        <v>0.66666666666666596</v>
      </c>
      <c r="BO2" s="56">
        <v>1.375</v>
      </c>
      <c r="BP2" s="57">
        <v>1.4166666666666701</v>
      </c>
      <c r="BQ2" s="57">
        <v>1.4583333333333299</v>
      </c>
      <c r="BR2" s="57">
        <v>1.5</v>
      </c>
      <c r="BS2" s="57">
        <v>1.5416666666666701</v>
      </c>
      <c r="BT2" s="57">
        <v>1.5833333333333299</v>
      </c>
      <c r="BU2" s="57">
        <v>1.625</v>
      </c>
      <c r="BV2" s="57">
        <v>0.66666666666666663</v>
      </c>
      <c r="BW2" s="59">
        <v>0.375</v>
      </c>
      <c r="BX2" s="60">
        <v>0.41666666666666669</v>
      </c>
      <c r="BY2" s="60">
        <v>0.45833333333333331</v>
      </c>
      <c r="BZ2" s="80">
        <v>0.5</v>
      </c>
      <c r="CA2" s="60">
        <v>0.54166666666666696</v>
      </c>
      <c r="CB2" s="60">
        <v>0.58333333333333304</v>
      </c>
      <c r="CC2" s="60">
        <v>0.625</v>
      </c>
      <c r="CD2" s="61">
        <v>0.66666666666666663</v>
      </c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</row>
    <row r="3" spans="1:121" x14ac:dyDescent="0.3">
      <c r="A3" s="23" t="s">
        <v>40</v>
      </c>
      <c r="B3" s="23">
        <v>46</v>
      </c>
      <c r="C3" s="26"/>
      <c r="D3" s="41"/>
      <c r="E3" s="89" t="s">
        <v>41</v>
      </c>
      <c r="F3" s="41"/>
      <c r="G3" s="125" t="s">
        <v>42</v>
      </c>
      <c r="H3" s="54"/>
      <c r="I3" s="54"/>
      <c r="J3" s="138" t="s">
        <v>43</v>
      </c>
      <c r="K3" s="54"/>
      <c r="L3" s="188" t="s">
        <v>44</v>
      </c>
      <c r="M3" s="188" t="s">
        <v>44</v>
      </c>
      <c r="N3" s="26"/>
      <c r="O3" s="54"/>
      <c r="P3" s="130" t="s">
        <v>45</v>
      </c>
      <c r="Q3" s="151" t="s">
        <v>46</v>
      </c>
      <c r="R3" s="134" t="s">
        <v>47</v>
      </c>
      <c r="S3" s="67"/>
      <c r="T3" s="81"/>
      <c r="U3" s="65"/>
      <c r="V3" s="54"/>
      <c r="W3" s="54"/>
      <c r="X3" s="89" t="s">
        <v>48</v>
      </c>
      <c r="Y3" s="27"/>
      <c r="Z3" s="184"/>
      <c r="AA3" s="26"/>
      <c r="AB3" s="54"/>
      <c r="AC3" s="89" t="s">
        <v>49</v>
      </c>
      <c r="AD3" s="54"/>
      <c r="AE3" s="89" t="s">
        <v>50</v>
      </c>
      <c r="AF3" s="125" t="s">
        <v>51</v>
      </c>
      <c r="AG3" s="193" t="s">
        <v>52</v>
      </c>
      <c r="AH3" s="65"/>
      <c r="AI3" s="74"/>
      <c r="AJ3" s="65"/>
      <c r="AK3" s="185" t="s">
        <v>53</v>
      </c>
      <c r="AL3" s="185" t="s">
        <v>53</v>
      </c>
      <c r="AM3" s="212" t="s">
        <v>54</v>
      </c>
      <c r="AN3" s="210" t="s">
        <v>55</v>
      </c>
      <c r="AO3" s="154" t="s">
        <v>56</v>
      </c>
      <c r="AP3" s="26"/>
      <c r="AQ3" s="26"/>
      <c r="AR3" s="116"/>
      <c r="AS3" s="89" t="s">
        <v>57</v>
      </c>
      <c r="AT3" s="117"/>
      <c r="AU3" s="65"/>
      <c r="AV3" s="86"/>
      <c r="AW3" s="89" t="s">
        <v>58</v>
      </c>
      <c r="AX3" s="188" t="s">
        <v>59</v>
      </c>
      <c r="AY3" s="54"/>
      <c r="AZ3" s="54"/>
      <c r="BA3" s="54"/>
      <c r="BB3" s="26"/>
      <c r="BC3" s="118" t="s">
        <v>60</v>
      </c>
      <c r="BD3" s="125" t="s">
        <v>61</v>
      </c>
      <c r="BE3" s="188" t="s">
        <v>62</v>
      </c>
      <c r="BF3" s="27"/>
      <c r="BG3" s="26"/>
      <c r="BH3" s="26"/>
      <c r="BI3" s="47"/>
      <c r="BJ3" s="26"/>
      <c r="BK3" s="54"/>
      <c r="BL3" s="120"/>
      <c r="BM3" s="65"/>
      <c r="BN3" s="169"/>
      <c r="BO3" s="26"/>
      <c r="BP3" s="54"/>
      <c r="BQ3" s="127" t="s">
        <v>63</v>
      </c>
      <c r="BR3" s="26"/>
      <c r="BS3" s="54"/>
      <c r="BT3" s="188" t="s">
        <v>64</v>
      </c>
      <c r="BU3" s="180" t="s">
        <v>65</v>
      </c>
      <c r="BV3" s="47"/>
      <c r="BW3" s="26"/>
      <c r="BX3" s="47"/>
      <c r="BY3" s="81"/>
      <c r="BZ3" s="65"/>
      <c r="CA3" s="67"/>
      <c r="CB3" s="47"/>
      <c r="CC3" s="54"/>
      <c r="CD3" s="26"/>
    </row>
    <row r="4" spans="1:121" x14ac:dyDescent="0.3">
      <c r="A4" s="237" t="s">
        <v>66</v>
      </c>
      <c r="B4" s="237"/>
      <c r="C4" s="26"/>
      <c r="D4" s="26"/>
      <c r="E4" s="89">
        <v>46</v>
      </c>
      <c r="F4" s="26"/>
      <c r="G4" s="125">
        <v>46</v>
      </c>
      <c r="H4" s="54"/>
      <c r="I4" s="54"/>
      <c r="J4" s="138"/>
      <c r="K4" s="54"/>
      <c r="L4" s="188">
        <v>37</v>
      </c>
      <c r="M4" s="188">
        <v>37</v>
      </c>
      <c r="N4" s="26"/>
      <c r="O4" s="54"/>
      <c r="P4" s="130">
        <v>36</v>
      </c>
      <c r="Q4" s="151">
        <v>30</v>
      </c>
      <c r="R4" s="134"/>
      <c r="S4" s="67"/>
      <c r="T4" s="81"/>
      <c r="U4" s="65"/>
      <c r="V4" s="54"/>
      <c r="W4" s="54"/>
      <c r="X4" s="89">
        <v>46</v>
      </c>
      <c r="Y4" s="27"/>
      <c r="Z4" s="33"/>
      <c r="AA4" s="26"/>
      <c r="AB4" s="54"/>
      <c r="AC4" s="89">
        <v>41</v>
      </c>
      <c r="AD4" s="54"/>
      <c r="AE4" s="89">
        <v>46</v>
      </c>
      <c r="AF4" s="125">
        <v>46</v>
      </c>
      <c r="AG4" s="193">
        <v>48</v>
      </c>
      <c r="AH4" s="65"/>
      <c r="AI4" s="74"/>
      <c r="AJ4" s="65"/>
      <c r="AK4" s="185">
        <v>46</v>
      </c>
      <c r="AL4" s="185">
        <v>46</v>
      </c>
      <c r="AM4" s="212">
        <v>46</v>
      </c>
      <c r="AN4" s="210">
        <v>46</v>
      </c>
      <c r="AO4" s="154">
        <v>46</v>
      </c>
      <c r="AP4" s="26"/>
      <c r="AQ4" s="26"/>
      <c r="AR4" s="72"/>
      <c r="AS4" s="89">
        <v>46</v>
      </c>
      <c r="AT4" s="74"/>
      <c r="AU4" s="65"/>
      <c r="AV4" s="86"/>
      <c r="AW4" s="89">
        <v>46</v>
      </c>
      <c r="AX4" s="188">
        <v>44</v>
      </c>
      <c r="AY4" s="54"/>
      <c r="AZ4" s="54"/>
      <c r="BA4" s="54"/>
      <c r="BB4" s="26"/>
      <c r="BC4" s="118">
        <v>46</v>
      </c>
      <c r="BD4" s="125">
        <v>46</v>
      </c>
      <c r="BE4" s="188">
        <v>49</v>
      </c>
      <c r="BF4" s="27"/>
      <c r="BG4" s="26"/>
      <c r="BH4" s="26"/>
      <c r="BI4" s="47"/>
      <c r="BJ4" s="26"/>
      <c r="BK4" s="54"/>
      <c r="BL4" s="120"/>
      <c r="BM4" s="65"/>
      <c r="BN4" s="169"/>
      <c r="BO4" s="26"/>
      <c r="BP4" s="54"/>
      <c r="BQ4" s="127">
        <v>46</v>
      </c>
      <c r="BR4" s="26"/>
      <c r="BS4" s="54"/>
      <c r="BT4" s="188">
        <v>46</v>
      </c>
      <c r="BU4" s="180">
        <v>34</v>
      </c>
      <c r="BV4" s="47"/>
      <c r="BW4" s="26"/>
      <c r="BX4" s="47"/>
      <c r="BY4" s="81"/>
      <c r="BZ4" s="65"/>
      <c r="CA4" s="67"/>
      <c r="CB4" s="47"/>
      <c r="CC4" s="54"/>
      <c r="CD4" s="26"/>
    </row>
    <row r="5" spans="1:121" s="30" customFormat="1" x14ac:dyDescent="0.3">
      <c r="A5" s="236" t="s">
        <v>67</v>
      </c>
      <c r="B5" s="236"/>
      <c r="C5" s="28"/>
      <c r="D5" s="28"/>
      <c r="E5" s="90" t="s">
        <v>68</v>
      </c>
      <c r="F5" s="28"/>
      <c r="G5" s="126" t="s">
        <v>69</v>
      </c>
      <c r="H5" s="55"/>
      <c r="I5" s="55"/>
      <c r="J5" s="139"/>
      <c r="K5" s="55"/>
      <c r="L5" s="189" t="s">
        <v>70</v>
      </c>
      <c r="M5" s="189" t="s">
        <v>70</v>
      </c>
      <c r="N5" s="28"/>
      <c r="O5" s="55"/>
      <c r="P5" s="131" t="s">
        <v>71</v>
      </c>
      <c r="Q5" s="152" t="s">
        <v>72</v>
      </c>
      <c r="R5" s="135"/>
      <c r="S5" s="68"/>
      <c r="T5" s="190"/>
      <c r="U5" s="66"/>
      <c r="V5" s="55"/>
      <c r="W5" s="55"/>
      <c r="X5" s="104" t="s">
        <v>73</v>
      </c>
      <c r="Y5" s="29"/>
      <c r="Z5" s="35"/>
      <c r="AA5" s="28"/>
      <c r="AB5" s="76"/>
      <c r="AC5" s="90" t="s">
        <v>74</v>
      </c>
      <c r="AD5" s="55"/>
      <c r="AE5" s="104" t="s">
        <v>75</v>
      </c>
      <c r="AF5" s="149" t="s">
        <v>73</v>
      </c>
      <c r="AG5" s="194" t="s">
        <v>73</v>
      </c>
      <c r="AH5" s="66"/>
      <c r="AI5" s="75"/>
      <c r="AJ5" s="66"/>
      <c r="AK5" s="186" t="s">
        <v>75</v>
      </c>
      <c r="AL5" s="186" t="s">
        <v>75</v>
      </c>
      <c r="AM5" s="213" t="s">
        <v>76</v>
      </c>
      <c r="AN5" s="211" t="s">
        <v>77</v>
      </c>
      <c r="AO5" s="155" t="s">
        <v>76</v>
      </c>
      <c r="AP5" s="28"/>
      <c r="AQ5" s="28"/>
      <c r="AR5" s="73"/>
      <c r="AS5" s="104" t="s">
        <v>78</v>
      </c>
      <c r="AT5" s="75"/>
      <c r="AU5" s="66"/>
      <c r="AV5" s="87"/>
      <c r="AW5" s="104" t="s">
        <v>122</v>
      </c>
      <c r="AX5" s="189" t="s">
        <v>122</v>
      </c>
      <c r="AY5" s="55"/>
      <c r="AZ5" s="55"/>
      <c r="BA5" s="76"/>
      <c r="BB5" s="28"/>
      <c r="BC5" s="119" t="s">
        <v>79</v>
      </c>
      <c r="BD5" s="149" t="s">
        <v>71</v>
      </c>
      <c r="BE5" s="196" t="s">
        <v>80</v>
      </c>
      <c r="BF5" s="183"/>
      <c r="BG5" s="28"/>
      <c r="BH5" s="28"/>
      <c r="BI5" s="48"/>
      <c r="BJ5" s="28"/>
      <c r="BK5" s="55"/>
      <c r="BL5" s="121"/>
      <c r="BM5" s="66"/>
      <c r="BN5" s="170"/>
      <c r="BO5" s="28"/>
      <c r="BP5" s="55"/>
      <c r="BQ5" s="172" t="s">
        <v>81</v>
      </c>
      <c r="BR5" s="28"/>
      <c r="BS5" s="55"/>
      <c r="BT5" s="189" t="s">
        <v>73</v>
      </c>
      <c r="BU5" s="205" t="s">
        <v>82</v>
      </c>
      <c r="BV5" s="49"/>
      <c r="BW5" s="28"/>
      <c r="BX5" s="49"/>
      <c r="BY5" s="85"/>
      <c r="BZ5" s="66"/>
      <c r="CA5" s="68"/>
      <c r="CB5" s="49"/>
      <c r="CC5" s="55"/>
      <c r="CD5" s="28"/>
    </row>
    <row r="6" spans="1:121" s="25" customFormat="1" x14ac:dyDescent="0.3">
      <c r="A6" s="235" t="s">
        <v>83</v>
      </c>
      <c r="B6" s="235"/>
      <c r="C6" s="26"/>
      <c r="D6" s="26"/>
      <c r="E6" s="89"/>
      <c r="F6" s="26"/>
      <c r="G6" s="127"/>
      <c r="H6" s="54"/>
      <c r="I6" s="54"/>
      <c r="J6" s="138"/>
      <c r="K6" s="54"/>
      <c r="L6" s="188"/>
      <c r="M6" s="188"/>
      <c r="N6" s="26"/>
      <c r="O6" s="54"/>
      <c r="P6" s="130"/>
      <c r="Q6" s="153"/>
      <c r="R6" s="134"/>
      <c r="S6" s="67"/>
      <c r="T6" s="102"/>
      <c r="U6" s="65"/>
      <c r="V6" s="54"/>
      <c r="W6" s="54"/>
      <c r="X6" s="89"/>
      <c r="Y6" s="27"/>
      <c r="Z6" s="33"/>
      <c r="AA6" s="26"/>
      <c r="AB6" s="54"/>
      <c r="AC6" s="89"/>
      <c r="AD6" s="54"/>
      <c r="AE6" s="89"/>
      <c r="AF6" s="125"/>
      <c r="AG6" s="193"/>
      <c r="AH6" s="65"/>
      <c r="AI6" s="74"/>
      <c r="AJ6" s="65"/>
      <c r="AK6" s="187"/>
      <c r="AL6" s="187"/>
      <c r="AM6" s="212"/>
      <c r="AN6" s="210"/>
      <c r="AO6" s="154"/>
      <c r="AP6" s="26"/>
      <c r="AQ6" s="26"/>
      <c r="AR6" s="72"/>
      <c r="AS6" s="89"/>
      <c r="AT6" s="74"/>
      <c r="AU6" s="106"/>
      <c r="AV6" s="86"/>
      <c r="AW6" s="89"/>
      <c r="AX6" s="188"/>
      <c r="AY6" s="54"/>
      <c r="AZ6" s="54"/>
      <c r="BA6" s="54"/>
      <c r="BB6" s="26"/>
      <c r="BC6" s="118"/>
      <c r="BD6" s="127"/>
      <c r="BE6" s="188"/>
      <c r="BF6" s="171"/>
      <c r="BG6" s="26"/>
      <c r="BH6" s="26"/>
      <c r="BI6" s="33"/>
      <c r="BJ6" s="26"/>
      <c r="BK6" s="54"/>
      <c r="BL6" s="120"/>
      <c r="BM6" s="65"/>
      <c r="BN6" s="207"/>
      <c r="BO6" s="26"/>
      <c r="BP6" s="54"/>
      <c r="BQ6" s="127"/>
      <c r="BR6" s="26"/>
      <c r="BS6" s="177"/>
      <c r="BT6" s="188"/>
      <c r="BU6" s="180"/>
      <c r="BV6" s="47"/>
      <c r="BW6" s="26"/>
      <c r="BX6" s="47"/>
      <c r="BY6" s="81"/>
      <c r="BZ6" s="65"/>
      <c r="CA6" s="67"/>
      <c r="CB6" s="27"/>
      <c r="CC6" s="54"/>
      <c r="CD6" s="2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</row>
    <row r="7" spans="1:121" s="32" customFormat="1" x14ac:dyDescent="0.3">
      <c r="A7" s="31" t="s">
        <v>84</v>
      </c>
      <c r="B7" s="31">
        <v>34</v>
      </c>
      <c r="C7" s="26"/>
      <c r="D7" s="54"/>
      <c r="E7" s="89" t="s">
        <v>41</v>
      </c>
      <c r="F7" s="26"/>
      <c r="G7" s="125" t="s">
        <v>42</v>
      </c>
      <c r="H7" s="188" t="s">
        <v>85</v>
      </c>
      <c r="I7" s="54"/>
      <c r="J7" s="138" t="s">
        <v>43</v>
      </c>
      <c r="K7" s="26"/>
      <c r="L7" s="26"/>
      <c r="M7" s="145" t="s">
        <v>86</v>
      </c>
      <c r="N7" s="54"/>
      <c r="O7" s="54"/>
      <c r="P7" s="132" t="s">
        <v>87</v>
      </c>
      <c r="Q7" s="65"/>
      <c r="R7" s="134" t="s">
        <v>47</v>
      </c>
      <c r="S7" s="67"/>
      <c r="T7" s="193" t="s">
        <v>88</v>
      </c>
      <c r="U7" s="65"/>
      <c r="V7" s="54"/>
      <c r="W7" s="188" t="s">
        <v>89</v>
      </c>
      <c r="X7" s="89" t="s">
        <v>48</v>
      </c>
      <c r="Y7" s="132" t="s">
        <v>90</v>
      </c>
      <c r="Z7" s="65"/>
      <c r="AA7" s="67"/>
      <c r="AB7" s="54"/>
      <c r="AC7" s="89" t="s">
        <v>49</v>
      </c>
      <c r="AD7" s="145" t="s">
        <v>105</v>
      </c>
      <c r="AE7" s="89" t="s">
        <v>50</v>
      </c>
      <c r="AF7" s="125" t="s">
        <v>51</v>
      </c>
      <c r="AG7" s="145" t="s">
        <v>91</v>
      </c>
      <c r="AH7" s="188" t="s">
        <v>92</v>
      </c>
      <c r="AI7" s="72"/>
      <c r="AJ7" s="94"/>
      <c r="AK7" s="210" t="s">
        <v>93</v>
      </c>
      <c r="AL7" s="91"/>
      <c r="AM7" s="212" t="s">
        <v>54</v>
      </c>
      <c r="AN7" s="210" t="s">
        <v>55</v>
      </c>
      <c r="AO7" s="215" t="s">
        <v>94</v>
      </c>
      <c r="AP7" s="51"/>
      <c r="AQ7" s="26"/>
      <c r="AR7" s="120"/>
      <c r="AS7" s="47"/>
      <c r="AT7" s="74"/>
      <c r="AU7" s="198" t="s">
        <v>95</v>
      </c>
      <c r="AV7" s="108"/>
      <c r="AW7" s="89" t="s">
        <v>58</v>
      </c>
      <c r="AX7" s="179" t="s">
        <v>96</v>
      </c>
      <c r="AY7" s="26"/>
      <c r="AZ7" s="188" t="s">
        <v>97</v>
      </c>
      <c r="BA7" s="188" t="s">
        <v>97</v>
      </c>
      <c r="BB7" s="54"/>
      <c r="BC7" s="54"/>
      <c r="BD7" s="27"/>
      <c r="BE7" s="203" t="s">
        <v>98</v>
      </c>
      <c r="BF7" s="65"/>
      <c r="BG7" s="108"/>
      <c r="BH7" s="26"/>
      <c r="BI7" s="54"/>
      <c r="BJ7" s="26"/>
      <c r="BK7" s="54"/>
      <c r="BL7" s="54"/>
      <c r="BM7" s="208"/>
      <c r="BN7" s="111"/>
      <c r="BO7" s="67"/>
      <c r="BP7" s="26"/>
      <c r="BQ7" s="145" t="s">
        <v>99</v>
      </c>
      <c r="BR7" s="26"/>
      <c r="BS7" s="177"/>
      <c r="BT7" s="89" t="s">
        <v>100</v>
      </c>
      <c r="BU7" s="201" t="s">
        <v>101</v>
      </c>
      <c r="BV7" s="70"/>
      <c r="BW7" s="26"/>
      <c r="BX7" s="47"/>
      <c r="BY7" s="99"/>
      <c r="BZ7" s="65"/>
      <c r="CA7" s="86"/>
      <c r="CB7" s="27"/>
      <c r="CC7" s="33"/>
      <c r="CD7" s="51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</row>
    <row r="8" spans="1:121" x14ac:dyDescent="0.3">
      <c r="A8" s="237" t="s">
        <v>66</v>
      </c>
      <c r="B8" s="237"/>
      <c r="C8" s="26"/>
      <c r="D8" s="54"/>
      <c r="E8" s="89">
        <v>46</v>
      </c>
      <c r="F8" s="26"/>
      <c r="G8" s="125">
        <v>34</v>
      </c>
      <c r="H8" s="188">
        <v>30</v>
      </c>
      <c r="I8" s="54"/>
      <c r="J8" s="140"/>
      <c r="K8" s="26"/>
      <c r="L8" s="26"/>
      <c r="M8" s="145">
        <v>34</v>
      </c>
      <c r="N8" s="54"/>
      <c r="O8" s="54"/>
      <c r="P8" s="132">
        <v>23</v>
      </c>
      <c r="Q8" s="65"/>
      <c r="R8" s="134"/>
      <c r="S8" s="67"/>
      <c r="T8" s="193">
        <v>29</v>
      </c>
      <c r="U8" s="65"/>
      <c r="V8" s="54"/>
      <c r="W8" s="188">
        <v>28</v>
      </c>
      <c r="X8" s="89">
        <v>34</v>
      </c>
      <c r="Y8" s="132">
        <v>30</v>
      </c>
      <c r="Z8" s="65"/>
      <c r="AA8" s="67"/>
      <c r="AB8" s="54"/>
      <c r="AC8" s="89">
        <v>32</v>
      </c>
      <c r="AD8" s="145">
        <v>34</v>
      </c>
      <c r="AE8" s="89">
        <v>34</v>
      </c>
      <c r="AF8" s="125">
        <v>34</v>
      </c>
      <c r="AG8" s="145">
        <v>34</v>
      </c>
      <c r="AH8" s="188">
        <v>23</v>
      </c>
      <c r="AI8" s="72"/>
      <c r="AJ8" s="94"/>
      <c r="AK8" s="210">
        <v>34</v>
      </c>
      <c r="AL8" s="91"/>
      <c r="AM8" s="212">
        <v>34</v>
      </c>
      <c r="AN8" s="210">
        <v>34</v>
      </c>
      <c r="AO8" s="185">
        <v>20</v>
      </c>
      <c r="AP8" s="52"/>
      <c r="AQ8" s="26"/>
      <c r="AR8" s="120"/>
      <c r="AS8" s="47"/>
      <c r="AT8" s="74"/>
      <c r="AU8" s="198">
        <v>37</v>
      </c>
      <c r="AV8" s="108"/>
      <c r="AW8" s="89">
        <v>34</v>
      </c>
      <c r="AX8" s="180">
        <v>34</v>
      </c>
      <c r="AY8" s="26"/>
      <c r="AZ8" s="188">
        <v>26</v>
      </c>
      <c r="BA8" s="188">
        <v>26</v>
      </c>
      <c r="BB8" s="54"/>
      <c r="BC8" s="54"/>
      <c r="BD8" s="27"/>
      <c r="BE8" s="203">
        <v>34</v>
      </c>
      <c r="BF8" s="65"/>
      <c r="BG8" s="108"/>
      <c r="BH8" s="26"/>
      <c r="BI8" s="54"/>
      <c r="BJ8" s="26"/>
      <c r="BK8" s="54"/>
      <c r="BL8" s="54"/>
      <c r="BM8" s="120"/>
      <c r="BN8" s="111"/>
      <c r="BO8" s="67"/>
      <c r="BP8" s="26"/>
      <c r="BQ8" s="145">
        <v>34</v>
      </c>
      <c r="BR8" s="26"/>
      <c r="BS8" s="177"/>
      <c r="BT8" s="89">
        <v>34</v>
      </c>
      <c r="BU8" s="201">
        <v>30</v>
      </c>
      <c r="BV8" s="70"/>
      <c r="BW8" s="26"/>
      <c r="BX8" s="47"/>
      <c r="BY8" s="100"/>
      <c r="BZ8" s="65"/>
      <c r="CA8" s="86"/>
      <c r="CB8" s="27"/>
      <c r="CC8" s="33"/>
      <c r="CD8" s="52"/>
    </row>
    <row r="9" spans="1:121" s="30" customFormat="1" x14ac:dyDescent="0.3">
      <c r="A9" s="236" t="s">
        <v>67</v>
      </c>
      <c r="B9" s="236"/>
      <c r="C9" s="28"/>
      <c r="D9" s="76"/>
      <c r="E9" s="90" t="s">
        <v>68</v>
      </c>
      <c r="F9" s="28"/>
      <c r="G9" s="126" t="s">
        <v>69</v>
      </c>
      <c r="H9" s="189" t="s">
        <v>80</v>
      </c>
      <c r="I9" s="55"/>
      <c r="J9" s="141"/>
      <c r="K9" s="28"/>
      <c r="L9" s="28"/>
      <c r="M9" s="206" t="s">
        <v>82</v>
      </c>
      <c r="N9" s="55"/>
      <c r="O9" s="55"/>
      <c r="P9" s="133" t="s">
        <v>71</v>
      </c>
      <c r="Q9" s="66"/>
      <c r="R9" s="135"/>
      <c r="S9" s="68"/>
      <c r="T9" s="194" t="s">
        <v>68</v>
      </c>
      <c r="U9" s="66"/>
      <c r="V9" s="55"/>
      <c r="W9" s="189" t="s">
        <v>75</v>
      </c>
      <c r="X9" s="104" t="s">
        <v>73</v>
      </c>
      <c r="Y9" s="133" t="s">
        <v>76</v>
      </c>
      <c r="Z9" s="66"/>
      <c r="AA9" s="68"/>
      <c r="AB9" s="76"/>
      <c r="AC9" s="90" t="s">
        <v>74</v>
      </c>
      <c r="AD9" s="206" t="s">
        <v>77</v>
      </c>
      <c r="AE9" s="104" t="s">
        <v>75</v>
      </c>
      <c r="AF9" s="149" t="s">
        <v>73</v>
      </c>
      <c r="AG9" s="146" t="s">
        <v>82</v>
      </c>
      <c r="AH9" s="196" t="s">
        <v>77</v>
      </c>
      <c r="AI9" s="73"/>
      <c r="AJ9" s="95"/>
      <c r="AK9" s="211" t="s">
        <v>77</v>
      </c>
      <c r="AL9" s="92"/>
      <c r="AM9" s="213" t="s">
        <v>76</v>
      </c>
      <c r="AN9" s="211" t="s">
        <v>77</v>
      </c>
      <c r="AO9" s="186" t="s">
        <v>75</v>
      </c>
      <c r="AP9" s="53"/>
      <c r="AQ9" s="28"/>
      <c r="AR9" s="197"/>
      <c r="AS9" s="50"/>
      <c r="AT9" s="75"/>
      <c r="AU9" s="199" t="s">
        <v>75</v>
      </c>
      <c r="AV9" s="109"/>
      <c r="AW9" s="104" t="s">
        <v>122</v>
      </c>
      <c r="AX9" s="181" t="s">
        <v>122</v>
      </c>
      <c r="AY9" s="28"/>
      <c r="AZ9" s="189" t="s">
        <v>70</v>
      </c>
      <c r="BA9" s="189" t="s">
        <v>70</v>
      </c>
      <c r="BB9" s="55"/>
      <c r="BC9" s="55"/>
      <c r="BD9" s="29"/>
      <c r="BE9" s="204" t="s">
        <v>75</v>
      </c>
      <c r="BF9" s="66"/>
      <c r="BG9" s="109"/>
      <c r="BH9" s="28"/>
      <c r="BI9" s="55"/>
      <c r="BJ9" s="28"/>
      <c r="BK9" s="55"/>
      <c r="BL9" s="55"/>
      <c r="BM9" s="121"/>
      <c r="BN9" s="112"/>
      <c r="BO9" s="68"/>
      <c r="BP9" s="28"/>
      <c r="BQ9" s="146" t="s">
        <v>82</v>
      </c>
      <c r="BR9" s="26"/>
      <c r="BS9" s="178"/>
      <c r="BT9" s="104" t="s">
        <v>78</v>
      </c>
      <c r="BU9" s="202" t="s">
        <v>75</v>
      </c>
      <c r="BV9" s="71"/>
      <c r="BW9" s="28"/>
      <c r="BX9" s="49"/>
      <c r="BY9" s="101"/>
      <c r="BZ9" s="66"/>
      <c r="CA9" s="87"/>
      <c r="CB9" s="29"/>
      <c r="CC9" s="35"/>
      <c r="CD9" s="53"/>
    </row>
    <row r="10" spans="1:121" s="25" customFormat="1" x14ac:dyDescent="0.3">
      <c r="A10" s="235" t="s">
        <v>83</v>
      </c>
      <c r="B10" s="235"/>
      <c r="C10" s="26"/>
      <c r="D10" s="54"/>
      <c r="E10" s="89"/>
      <c r="F10" s="26"/>
      <c r="G10" s="127"/>
      <c r="H10" s="188"/>
      <c r="I10" s="54"/>
      <c r="J10" s="138"/>
      <c r="K10" s="26"/>
      <c r="L10" s="26"/>
      <c r="M10" s="145"/>
      <c r="N10" s="54"/>
      <c r="O10" s="54"/>
      <c r="P10" s="130"/>
      <c r="Q10" s="65"/>
      <c r="R10" s="134"/>
      <c r="S10" s="67"/>
      <c r="T10" s="107"/>
      <c r="U10" s="65"/>
      <c r="V10" s="54"/>
      <c r="W10" s="188"/>
      <c r="X10" s="89"/>
      <c r="Y10" s="132"/>
      <c r="Z10" s="65"/>
      <c r="AA10" s="67"/>
      <c r="AB10" s="54"/>
      <c r="AC10" s="89"/>
      <c r="AD10" s="145"/>
      <c r="AE10" s="89"/>
      <c r="AF10" s="125"/>
      <c r="AG10" s="145"/>
      <c r="AH10" s="188"/>
      <c r="AI10" s="72"/>
      <c r="AJ10" s="94"/>
      <c r="AK10" s="210"/>
      <c r="AL10" s="91"/>
      <c r="AM10" s="212"/>
      <c r="AN10" s="210"/>
      <c r="AO10" s="187"/>
      <c r="AP10" s="33"/>
      <c r="AQ10" s="26"/>
      <c r="AR10" s="120"/>
      <c r="AS10" s="27"/>
      <c r="AT10" s="74"/>
      <c r="AU10" s="198"/>
      <c r="AV10" s="110"/>
      <c r="AW10" s="89"/>
      <c r="AX10" s="145"/>
      <c r="AY10" s="26"/>
      <c r="AZ10" s="188"/>
      <c r="BA10" s="188"/>
      <c r="BB10" s="54"/>
      <c r="BC10" s="54"/>
      <c r="BD10" s="27"/>
      <c r="BE10" s="129"/>
      <c r="BF10" s="65"/>
      <c r="BG10" s="110"/>
      <c r="BH10" s="26"/>
      <c r="BI10" s="54"/>
      <c r="BJ10" s="26"/>
      <c r="BK10" s="54"/>
      <c r="BL10" s="54"/>
      <c r="BM10" s="209"/>
      <c r="BN10" s="111"/>
      <c r="BO10" s="67"/>
      <c r="BP10" s="26"/>
      <c r="BQ10" s="145"/>
      <c r="BR10" s="26"/>
      <c r="BS10" s="177"/>
      <c r="BT10" s="89"/>
      <c r="BU10" s="188"/>
      <c r="BV10" s="54"/>
      <c r="BW10" s="26"/>
      <c r="BX10" s="47"/>
      <c r="BY10" s="102"/>
      <c r="BZ10" s="65"/>
      <c r="CA10" s="86"/>
      <c r="CB10" s="27"/>
      <c r="CC10" s="33"/>
      <c r="CD10" s="33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</row>
    <row r="11" spans="1:121" x14ac:dyDescent="0.3">
      <c r="A11" s="23" t="s">
        <v>102</v>
      </c>
      <c r="B11" s="23">
        <v>50</v>
      </c>
      <c r="C11" s="26"/>
      <c r="D11" s="26"/>
      <c r="E11" s="125" t="s">
        <v>103</v>
      </c>
      <c r="F11" s="26"/>
      <c r="G11" s="54"/>
      <c r="H11" s="77"/>
      <c r="I11" s="54"/>
      <c r="J11" s="138" t="s">
        <v>43</v>
      </c>
      <c r="K11" s="26"/>
      <c r="L11" s="27"/>
      <c r="M11" s="54"/>
      <c r="N11" s="26"/>
      <c r="O11" s="54"/>
      <c r="P11" s="54"/>
      <c r="Q11" s="192"/>
      <c r="R11" s="136" t="s">
        <v>47</v>
      </c>
      <c r="S11" s="26"/>
      <c r="T11" s="129" t="s">
        <v>104</v>
      </c>
      <c r="U11" s="156"/>
      <c r="V11" s="54"/>
      <c r="W11" s="26"/>
      <c r="X11" s="89" t="s">
        <v>48</v>
      </c>
      <c r="Y11" s="54"/>
      <c r="Z11" s="97"/>
      <c r="AA11" s="26"/>
      <c r="AB11" s="54"/>
      <c r="AC11" s="89" t="s">
        <v>49</v>
      </c>
      <c r="AD11" s="54"/>
      <c r="AE11" s="177"/>
      <c r="AF11" s="33"/>
      <c r="AG11" s="26"/>
      <c r="AH11" s="26"/>
      <c r="AI11" s="72"/>
      <c r="AJ11" s="65"/>
      <c r="AK11" s="96"/>
      <c r="AL11" s="65"/>
      <c r="AM11" s="212" t="s">
        <v>54</v>
      </c>
      <c r="AN11" s="210" t="s">
        <v>55</v>
      </c>
      <c r="AO11" s="108"/>
      <c r="AP11" s="26"/>
      <c r="AQ11" s="26"/>
      <c r="AR11" s="26"/>
      <c r="AS11" s="89" t="s">
        <v>57</v>
      </c>
      <c r="AT11" s="26"/>
      <c r="AU11" s="122"/>
      <c r="AV11" s="77"/>
      <c r="AW11" s="89" t="s">
        <v>58</v>
      </c>
      <c r="AX11" s="26"/>
      <c r="AY11" s="26"/>
      <c r="AZ11" s="27"/>
      <c r="BA11" s="54"/>
      <c r="BB11" s="26"/>
      <c r="BC11" s="125" t="s">
        <v>106</v>
      </c>
      <c r="BD11" s="125" t="s">
        <v>61</v>
      </c>
      <c r="BE11" s="33"/>
      <c r="BF11" s="64"/>
      <c r="BG11" s="26"/>
      <c r="BH11" s="26"/>
      <c r="BI11" s="54"/>
      <c r="BJ11" s="26"/>
      <c r="BK11" s="54"/>
      <c r="BL11" s="120"/>
      <c r="BM11" s="65"/>
      <c r="BN11" s="98"/>
      <c r="BO11" s="26"/>
      <c r="BP11" s="26"/>
      <c r="BQ11" s="127" t="s">
        <v>63</v>
      </c>
      <c r="BR11" s="26"/>
      <c r="BS11" s="27"/>
      <c r="BT11" s="103" t="s">
        <v>100</v>
      </c>
      <c r="BU11" s="26"/>
      <c r="BV11" s="26"/>
      <c r="BW11" s="26"/>
      <c r="BX11" s="47"/>
      <c r="BY11" s="81"/>
      <c r="BZ11" s="65"/>
      <c r="CA11" s="67"/>
      <c r="CB11" s="47"/>
      <c r="CC11" s="26"/>
      <c r="CD11" s="26"/>
    </row>
    <row r="12" spans="1:121" x14ac:dyDescent="0.3">
      <c r="A12" s="237" t="s">
        <v>66</v>
      </c>
      <c r="B12" s="237"/>
      <c r="C12" s="26"/>
      <c r="D12" s="26"/>
      <c r="E12" s="125">
        <v>48</v>
      </c>
      <c r="F12" s="26"/>
      <c r="G12" s="54"/>
      <c r="H12" s="54"/>
      <c r="I12" s="54"/>
      <c r="J12" s="138"/>
      <c r="K12" s="26"/>
      <c r="L12" s="27"/>
      <c r="M12" s="54"/>
      <c r="N12" s="26"/>
      <c r="O12" s="54"/>
      <c r="P12" s="54"/>
      <c r="Q12" s="33"/>
      <c r="R12" s="136"/>
      <c r="S12" s="26"/>
      <c r="T12" s="129">
        <v>30</v>
      </c>
      <c r="U12" s="65"/>
      <c r="V12" s="54"/>
      <c r="W12" s="26"/>
      <c r="X12" s="89">
        <v>30</v>
      </c>
      <c r="Y12" s="54"/>
      <c r="Z12" s="27"/>
      <c r="AA12" s="26"/>
      <c r="AB12" s="54"/>
      <c r="AC12" s="89">
        <v>32</v>
      </c>
      <c r="AD12" s="54"/>
      <c r="AE12" s="177"/>
      <c r="AF12" s="33"/>
      <c r="AG12" s="26"/>
      <c r="AH12" s="26"/>
      <c r="AI12" s="72"/>
      <c r="AJ12" s="65"/>
      <c r="AK12" s="83"/>
      <c r="AL12" s="65"/>
      <c r="AM12" s="212">
        <v>50</v>
      </c>
      <c r="AN12" s="210">
        <v>30</v>
      </c>
      <c r="AO12" s="108"/>
      <c r="AP12" s="26"/>
      <c r="AQ12" s="26"/>
      <c r="AR12" s="26"/>
      <c r="AS12" s="89">
        <v>42</v>
      </c>
      <c r="AT12" s="26"/>
      <c r="AU12" s="54"/>
      <c r="AV12" s="54"/>
      <c r="AW12" s="89">
        <v>45</v>
      </c>
      <c r="AX12" s="26"/>
      <c r="AY12" s="26"/>
      <c r="AZ12" s="27"/>
      <c r="BA12" s="54"/>
      <c r="BB12" s="26"/>
      <c r="BC12" s="125">
        <v>53</v>
      </c>
      <c r="BD12" s="125">
        <v>45</v>
      </c>
      <c r="BE12" s="33"/>
      <c r="BF12" s="26"/>
      <c r="BG12" s="26"/>
      <c r="BH12" s="26"/>
      <c r="BI12" s="54"/>
      <c r="BJ12" s="26"/>
      <c r="BK12" s="54"/>
      <c r="BL12" s="120"/>
      <c r="BM12" s="65"/>
      <c r="BN12" s="67"/>
      <c r="BO12" s="26"/>
      <c r="BP12" s="26"/>
      <c r="BQ12" s="127">
        <v>40</v>
      </c>
      <c r="BR12" s="26"/>
      <c r="BS12" s="54"/>
      <c r="BT12" s="103">
        <v>44</v>
      </c>
      <c r="BU12" s="26"/>
      <c r="BV12" s="26"/>
      <c r="BW12" s="26"/>
      <c r="BX12" s="47"/>
      <c r="BY12" s="81"/>
      <c r="BZ12" s="65"/>
      <c r="CA12" s="67"/>
      <c r="CB12" s="47"/>
      <c r="CC12" s="26"/>
      <c r="CD12" s="26"/>
    </row>
    <row r="13" spans="1:121" x14ac:dyDescent="0.3">
      <c r="A13" s="237" t="s">
        <v>67</v>
      </c>
      <c r="B13" s="237"/>
      <c r="C13" s="28"/>
      <c r="D13" s="34"/>
      <c r="E13" s="126" t="s">
        <v>68</v>
      </c>
      <c r="F13" s="28"/>
      <c r="G13" s="55"/>
      <c r="H13" s="55"/>
      <c r="I13" s="55"/>
      <c r="J13" s="139"/>
      <c r="K13" s="26"/>
      <c r="L13" s="27"/>
      <c r="M13" s="76"/>
      <c r="N13" s="26"/>
      <c r="O13" s="55"/>
      <c r="P13" s="55"/>
      <c r="Q13" s="182"/>
      <c r="R13" s="137"/>
      <c r="S13" s="26"/>
      <c r="T13" s="129" t="s">
        <v>68</v>
      </c>
      <c r="U13" s="65"/>
      <c r="V13" s="55"/>
      <c r="W13" s="26"/>
      <c r="X13" s="104" t="s">
        <v>73</v>
      </c>
      <c r="Y13" s="55"/>
      <c r="Z13" s="29"/>
      <c r="AA13" s="26"/>
      <c r="AB13" s="76"/>
      <c r="AC13" s="90" t="s">
        <v>74</v>
      </c>
      <c r="AD13" s="54"/>
      <c r="AE13" s="178"/>
      <c r="AF13" s="35"/>
      <c r="AG13" s="26"/>
      <c r="AH13" s="28"/>
      <c r="AI13" s="72"/>
      <c r="AJ13" s="65"/>
      <c r="AK13" s="84"/>
      <c r="AL13" s="65"/>
      <c r="AM13" s="214" t="s">
        <v>76</v>
      </c>
      <c r="AN13" s="211" t="s">
        <v>77</v>
      </c>
      <c r="AO13" s="216"/>
      <c r="AP13" s="28"/>
      <c r="AQ13" s="28"/>
      <c r="AR13" s="34"/>
      <c r="AS13" s="104" t="s">
        <v>78</v>
      </c>
      <c r="AT13" s="28"/>
      <c r="AU13" s="55"/>
      <c r="AV13" s="55"/>
      <c r="AW13" s="104" t="s">
        <v>122</v>
      </c>
      <c r="AX13" s="28"/>
      <c r="AY13" s="26"/>
      <c r="AZ13" s="27"/>
      <c r="BA13" s="76"/>
      <c r="BB13" s="26"/>
      <c r="BC13" s="126" t="s">
        <v>71</v>
      </c>
      <c r="BD13" s="149" t="s">
        <v>71</v>
      </c>
      <c r="BE13" s="182"/>
      <c r="BF13" s="26"/>
      <c r="BG13" s="26"/>
      <c r="BH13" s="26"/>
      <c r="BI13" s="55"/>
      <c r="BJ13" s="26"/>
      <c r="BK13" s="54"/>
      <c r="BL13" s="121"/>
      <c r="BM13" s="65"/>
      <c r="BN13" s="68"/>
      <c r="BO13" s="26"/>
      <c r="BP13" s="26"/>
      <c r="BQ13" s="172" t="s">
        <v>81</v>
      </c>
      <c r="BR13" s="26"/>
      <c r="BS13" s="76"/>
      <c r="BT13" s="105" t="s">
        <v>78</v>
      </c>
      <c r="BU13" s="26"/>
      <c r="BV13" s="28"/>
      <c r="BW13" s="26"/>
      <c r="BX13" s="50"/>
      <c r="BY13" s="82"/>
      <c r="BZ13" s="65"/>
      <c r="CA13" s="67"/>
      <c r="CB13" s="49"/>
      <c r="CC13" s="28"/>
      <c r="CD13" s="28"/>
    </row>
    <row r="14" spans="1:121" s="25" customFormat="1" x14ac:dyDescent="0.3">
      <c r="A14" s="235" t="s">
        <v>83</v>
      </c>
      <c r="B14" s="235"/>
      <c r="C14" s="26"/>
      <c r="D14" s="26"/>
      <c r="E14" s="127"/>
      <c r="F14" s="26"/>
      <c r="G14" s="54"/>
      <c r="H14" s="54"/>
      <c r="I14" s="54"/>
      <c r="J14" s="138"/>
      <c r="K14" s="26"/>
      <c r="L14" s="27"/>
      <c r="M14" s="54"/>
      <c r="N14" s="26"/>
      <c r="O14" s="54"/>
      <c r="P14" s="54"/>
      <c r="Q14" s="171"/>
      <c r="R14" s="136"/>
      <c r="S14" s="26"/>
      <c r="T14" s="128"/>
      <c r="U14" s="65"/>
      <c r="V14" s="54"/>
      <c r="W14" s="26"/>
      <c r="X14" s="89"/>
      <c r="Y14" s="54"/>
      <c r="Z14" s="27"/>
      <c r="AA14" s="26"/>
      <c r="AB14" s="54"/>
      <c r="AC14" s="89"/>
      <c r="AD14" s="54"/>
      <c r="AE14" s="177"/>
      <c r="AF14" s="33"/>
      <c r="AG14" s="26"/>
      <c r="AH14" s="26"/>
      <c r="AI14" s="72"/>
      <c r="AJ14" s="65"/>
      <c r="AK14" s="83"/>
      <c r="AL14" s="65"/>
      <c r="AM14" s="212"/>
      <c r="AN14" s="210"/>
      <c r="AO14" s="110"/>
      <c r="AP14" s="26"/>
      <c r="AQ14" s="26"/>
      <c r="AR14" s="26"/>
      <c r="AS14" s="89"/>
      <c r="AT14" s="26"/>
      <c r="AU14" s="54"/>
      <c r="AV14" s="54"/>
      <c r="AW14" s="89"/>
      <c r="AX14" s="26"/>
      <c r="AY14" s="26"/>
      <c r="AZ14" s="27"/>
      <c r="BA14" s="54"/>
      <c r="BB14" s="26"/>
      <c r="BC14" s="127"/>
      <c r="BD14" s="127"/>
      <c r="BE14" s="27"/>
      <c r="BF14" s="26"/>
      <c r="BG14" s="26"/>
      <c r="BH14" s="26"/>
      <c r="BI14" s="54"/>
      <c r="BJ14" s="26"/>
      <c r="BK14" s="54"/>
      <c r="BL14" s="120"/>
      <c r="BM14" s="65"/>
      <c r="BN14" s="67"/>
      <c r="BO14" s="26"/>
      <c r="BP14" s="26"/>
      <c r="BQ14" s="173"/>
      <c r="BR14" s="26"/>
      <c r="BS14" s="54"/>
      <c r="BT14" s="103"/>
      <c r="BU14" s="26"/>
      <c r="BV14" s="26"/>
      <c r="BW14" s="26"/>
      <c r="BX14" s="47"/>
      <c r="BY14" s="81"/>
      <c r="BZ14" s="65"/>
      <c r="CA14" s="67"/>
      <c r="CB14" s="27"/>
      <c r="CC14" s="26"/>
      <c r="CD14" s="26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</row>
    <row r="15" spans="1:121" s="32" customFormat="1" x14ac:dyDescent="0.3">
      <c r="A15" s="31" t="s">
        <v>107</v>
      </c>
      <c r="B15" s="31">
        <v>20</v>
      </c>
      <c r="C15" s="26"/>
      <c r="D15" s="26"/>
      <c r="E15" s="62"/>
      <c r="F15" s="26"/>
      <c r="G15" s="145" t="s">
        <v>108</v>
      </c>
      <c r="H15" s="47"/>
      <c r="I15" s="27"/>
      <c r="J15" s="138" t="s">
        <v>43</v>
      </c>
      <c r="K15" s="26"/>
      <c r="L15" s="26"/>
      <c r="M15" s="54"/>
      <c r="N15" s="89" t="s">
        <v>109</v>
      </c>
      <c r="O15" s="89" t="s">
        <v>110</v>
      </c>
      <c r="P15" s="103" t="s">
        <v>110</v>
      </c>
      <c r="Q15" s="65"/>
      <c r="R15" s="134" t="s">
        <v>47</v>
      </c>
      <c r="S15" s="26"/>
      <c r="T15" s="26"/>
      <c r="U15" s="147" t="s">
        <v>61</v>
      </c>
      <c r="V15" s="54"/>
      <c r="W15" s="54"/>
      <c r="X15" s="89" t="s">
        <v>48</v>
      </c>
      <c r="Y15" s="26"/>
      <c r="Z15" s="26"/>
      <c r="AA15" s="26"/>
      <c r="AB15" s="54"/>
      <c r="AC15" s="89" t="s">
        <v>49</v>
      </c>
      <c r="AD15" s="54"/>
      <c r="AE15" s="26"/>
      <c r="AF15" s="26"/>
      <c r="AG15" s="26"/>
      <c r="AH15" s="26"/>
      <c r="AI15" s="26"/>
      <c r="AJ15" s="64"/>
      <c r="AK15" s="26"/>
      <c r="AL15" s="64"/>
      <c r="AM15" s="26"/>
      <c r="AN15" s="64"/>
      <c r="AO15" s="54"/>
      <c r="AP15" s="26"/>
      <c r="AQ15" s="26"/>
      <c r="AR15" s="26"/>
      <c r="AS15" s="27"/>
      <c r="AT15" s="26"/>
      <c r="AU15" s="145" t="s">
        <v>108</v>
      </c>
      <c r="AV15" s="145" t="s">
        <v>111</v>
      </c>
      <c r="AW15" s="27"/>
      <c r="AX15" s="26"/>
      <c r="AY15" s="26"/>
      <c r="AZ15" s="26"/>
      <c r="BA15" s="54"/>
      <c r="BB15" s="89" t="s">
        <v>112</v>
      </c>
      <c r="BC15" s="54"/>
      <c r="BD15" s="54"/>
      <c r="BE15" s="26"/>
      <c r="BF15" s="26"/>
      <c r="BG15" s="26"/>
      <c r="BH15" s="26"/>
      <c r="BI15" s="26"/>
      <c r="BJ15" s="26"/>
      <c r="BK15" s="54"/>
      <c r="BL15" s="120"/>
      <c r="BM15" s="156"/>
      <c r="BN15" s="67"/>
      <c r="BO15" s="26"/>
      <c r="BP15" s="26"/>
      <c r="BQ15" s="27"/>
      <c r="BR15" s="27"/>
      <c r="BS15" s="54"/>
      <c r="BT15" s="103" t="s">
        <v>100</v>
      </c>
      <c r="BU15" s="26"/>
      <c r="BV15" s="26"/>
      <c r="BW15" s="26"/>
      <c r="BX15" s="26"/>
      <c r="BY15" s="26"/>
      <c r="BZ15" s="64"/>
      <c r="CA15" s="26"/>
      <c r="CB15" s="26"/>
      <c r="CC15" s="54"/>
      <c r="CD15" s="26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</row>
    <row r="16" spans="1:121" x14ac:dyDescent="0.3">
      <c r="A16" s="237" t="s">
        <v>66</v>
      </c>
      <c r="B16" s="237"/>
      <c r="C16" s="26"/>
      <c r="D16" s="26"/>
      <c r="E16" s="54"/>
      <c r="F16" s="26"/>
      <c r="G16" s="145">
        <v>30</v>
      </c>
      <c r="H16" s="47"/>
      <c r="I16" s="27"/>
      <c r="J16" s="138"/>
      <c r="K16" s="26"/>
      <c r="L16" s="26"/>
      <c r="M16" s="54"/>
      <c r="N16" s="89">
        <v>20</v>
      </c>
      <c r="O16" s="89"/>
      <c r="P16" s="103"/>
      <c r="Q16" s="65"/>
      <c r="R16" s="134"/>
      <c r="S16" s="26"/>
      <c r="T16" s="26"/>
      <c r="U16" s="145">
        <v>30</v>
      </c>
      <c r="V16" s="54"/>
      <c r="W16" s="54"/>
      <c r="X16" s="89">
        <v>20</v>
      </c>
      <c r="Y16" s="26"/>
      <c r="Z16" s="26"/>
      <c r="AA16" s="26"/>
      <c r="AB16" s="54"/>
      <c r="AC16" s="89">
        <v>28</v>
      </c>
      <c r="AD16" s="54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54"/>
      <c r="AP16" s="26"/>
      <c r="AQ16" s="26"/>
      <c r="AR16" s="26"/>
      <c r="AS16" s="27"/>
      <c r="AT16" s="26"/>
      <c r="AU16" s="145">
        <v>30</v>
      </c>
      <c r="AV16" s="145">
        <v>30</v>
      </c>
      <c r="AW16" s="27"/>
      <c r="AX16" s="26"/>
      <c r="AY16" s="26"/>
      <c r="AZ16" s="26"/>
      <c r="BA16" s="54"/>
      <c r="BB16" s="89">
        <v>20</v>
      </c>
      <c r="BC16" s="54"/>
      <c r="BD16" s="54"/>
      <c r="BE16" s="27"/>
      <c r="BF16" s="26"/>
      <c r="BG16" s="26"/>
      <c r="BH16" s="26"/>
      <c r="BI16" s="26"/>
      <c r="BJ16" s="26"/>
      <c r="BK16" s="54"/>
      <c r="BL16" s="120"/>
      <c r="BM16" s="65"/>
      <c r="BN16" s="67"/>
      <c r="BO16" s="26"/>
      <c r="BP16" s="26"/>
      <c r="BQ16" s="27"/>
      <c r="BR16" s="27"/>
      <c r="BS16" s="26"/>
      <c r="BT16" s="103">
        <v>20</v>
      </c>
      <c r="BU16" s="26"/>
      <c r="BV16" s="26"/>
      <c r="BW16" s="26"/>
      <c r="BX16" s="26"/>
      <c r="BY16" s="26"/>
      <c r="BZ16" s="26"/>
      <c r="CA16" s="26"/>
      <c r="CB16" s="26"/>
      <c r="CC16" s="54"/>
      <c r="CD16" s="26"/>
    </row>
    <row r="17" spans="1:121" s="30" customFormat="1" x14ac:dyDescent="0.3">
      <c r="A17" s="236" t="s">
        <v>67</v>
      </c>
      <c r="B17" s="236"/>
      <c r="C17" s="34"/>
      <c r="D17" s="34"/>
      <c r="E17" s="55"/>
      <c r="F17" s="28"/>
      <c r="G17" s="146" t="s">
        <v>68</v>
      </c>
      <c r="H17" s="50"/>
      <c r="I17" s="29"/>
      <c r="J17" s="139"/>
      <c r="K17" s="28"/>
      <c r="L17" s="28"/>
      <c r="M17" s="76"/>
      <c r="N17" s="104" t="s">
        <v>113</v>
      </c>
      <c r="O17" s="104" t="s">
        <v>113</v>
      </c>
      <c r="P17" s="105" t="s">
        <v>113</v>
      </c>
      <c r="Q17" s="66"/>
      <c r="R17" s="135"/>
      <c r="S17" s="28"/>
      <c r="T17" s="28"/>
      <c r="U17" s="146" t="s">
        <v>68</v>
      </c>
      <c r="V17" s="55"/>
      <c r="W17" s="55"/>
      <c r="X17" s="104" t="s">
        <v>73</v>
      </c>
      <c r="Y17" s="28"/>
      <c r="Z17" s="28"/>
      <c r="AA17" s="28"/>
      <c r="AB17" s="76"/>
      <c r="AC17" s="90" t="s">
        <v>74</v>
      </c>
      <c r="AD17" s="55"/>
      <c r="AE17" s="28"/>
      <c r="AF17" s="28"/>
      <c r="AG17" s="28"/>
      <c r="AH17" s="28"/>
      <c r="AI17" s="26"/>
      <c r="AJ17" s="28"/>
      <c r="AK17" s="28"/>
      <c r="AL17" s="28"/>
      <c r="AM17" s="28"/>
      <c r="AN17" s="28"/>
      <c r="AO17" s="55"/>
      <c r="AP17" s="28"/>
      <c r="AQ17" s="34"/>
      <c r="AR17" s="34"/>
      <c r="AS17" s="55"/>
      <c r="AT17" s="28"/>
      <c r="AU17" s="146" t="s">
        <v>114</v>
      </c>
      <c r="AV17" s="146" t="s">
        <v>114</v>
      </c>
      <c r="AW17" s="29"/>
      <c r="AX17" s="28"/>
      <c r="AY17" s="28"/>
      <c r="AZ17" s="28"/>
      <c r="BA17" s="76"/>
      <c r="BB17" s="104" t="s">
        <v>113</v>
      </c>
      <c r="BC17" s="55"/>
      <c r="BD17" s="55"/>
      <c r="BE17" s="28"/>
      <c r="BF17" s="28"/>
      <c r="BG17" s="28"/>
      <c r="BH17" s="28"/>
      <c r="BI17" s="28"/>
      <c r="BJ17" s="28"/>
      <c r="BK17" s="55"/>
      <c r="BL17" s="121"/>
      <c r="BM17" s="66"/>
      <c r="BN17" s="68"/>
      <c r="BO17" s="28"/>
      <c r="BP17" s="28"/>
      <c r="BQ17" s="29"/>
      <c r="BR17" s="29"/>
      <c r="BS17" s="28"/>
      <c r="BT17" s="105" t="s">
        <v>78</v>
      </c>
      <c r="BU17" s="28"/>
      <c r="BV17" s="28"/>
      <c r="BW17" s="26"/>
      <c r="BX17" s="28"/>
      <c r="BY17" s="28"/>
      <c r="BZ17" s="28"/>
      <c r="CA17" s="28"/>
      <c r="CB17" s="28"/>
      <c r="CC17" s="55"/>
      <c r="CD17" s="28"/>
    </row>
    <row r="18" spans="1:121" s="25" customFormat="1" x14ac:dyDescent="0.3">
      <c r="A18" s="235" t="s">
        <v>83</v>
      </c>
      <c r="B18" s="235"/>
      <c r="C18" s="26"/>
      <c r="D18" s="26"/>
      <c r="E18" s="54"/>
      <c r="F18" s="26"/>
      <c r="G18" s="123"/>
      <c r="H18" s="27"/>
      <c r="I18" s="27"/>
      <c r="J18" s="138"/>
      <c r="K18" s="26"/>
      <c r="L18" s="26"/>
      <c r="M18" s="54"/>
      <c r="N18" s="89"/>
      <c r="O18" s="89"/>
      <c r="P18" s="103"/>
      <c r="Q18" s="65"/>
      <c r="R18" s="134"/>
      <c r="S18" s="26"/>
      <c r="T18" s="26"/>
      <c r="U18" s="26"/>
      <c r="V18" s="54"/>
      <c r="W18" s="54"/>
      <c r="X18" s="89"/>
      <c r="Y18" s="26"/>
      <c r="Z18" s="26"/>
      <c r="AA18" s="26"/>
      <c r="AB18" s="54"/>
      <c r="AC18" s="89"/>
      <c r="AD18" s="54"/>
      <c r="AE18" s="26"/>
      <c r="AF18" s="27"/>
      <c r="AG18" s="26"/>
      <c r="AH18" s="26"/>
      <c r="AI18" s="26"/>
      <c r="AJ18" s="26"/>
      <c r="AK18" s="26"/>
      <c r="AL18" s="26"/>
      <c r="AM18" s="26"/>
      <c r="AN18" s="26"/>
      <c r="AO18" s="54"/>
      <c r="AP18" s="26"/>
      <c r="AQ18" s="26"/>
      <c r="AR18" s="26"/>
      <c r="AS18" s="54"/>
      <c r="AT18" s="26"/>
      <c r="AU18" s="54"/>
      <c r="AV18" s="26"/>
      <c r="AW18" s="27"/>
      <c r="AX18" s="26"/>
      <c r="AY18" s="26"/>
      <c r="AZ18" s="26"/>
      <c r="BA18" s="54"/>
      <c r="BB18" s="89"/>
      <c r="BC18" s="54"/>
      <c r="BD18" s="54"/>
      <c r="BE18" s="26"/>
      <c r="BF18" s="26"/>
      <c r="BG18" s="26"/>
      <c r="BH18" s="26"/>
      <c r="BI18" s="26"/>
      <c r="BJ18" s="26"/>
      <c r="BK18" s="54"/>
      <c r="BL18" s="120"/>
      <c r="BM18" s="65"/>
      <c r="BN18" s="67"/>
      <c r="BO18" s="26"/>
      <c r="BP18" s="26"/>
      <c r="BQ18" s="27"/>
      <c r="BR18" s="27"/>
      <c r="BS18" s="26"/>
      <c r="BT18" s="103"/>
      <c r="BU18" s="26"/>
      <c r="BV18" s="26"/>
      <c r="BW18" s="26"/>
      <c r="BX18" s="26"/>
      <c r="BY18" s="26"/>
      <c r="BZ18" s="26"/>
      <c r="CA18" s="26"/>
      <c r="CB18" s="26"/>
      <c r="CC18" s="54"/>
      <c r="CD18" s="26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</row>
    <row r="19" spans="1:121" s="32" customFormat="1" x14ac:dyDescent="0.3">
      <c r="A19" s="31" t="s">
        <v>115</v>
      </c>
      <c r="B19" s="31">
        <v>20</v>
      </c>
      <c r="C19" s="26"/>
      <c r="D19" s="26"/>
      <c r="E19" s="27"/>
      <c r="F19" s="26"/>
      <c r="G19" s="26"/>
      <c r="H19" s="26"/>
      <c r="I19" s="26"/>
      <c r="J19" s="138" t="s">
        <v>43</v>
      </c>
      <c r="K19" s="26"/>
      <c r="L19" s="26"/>
      <c r="M19" s="27"/>
      <c r="N19" s="26"/>
      <c r="O19" s="27"/>
      <c r="P19" s="27"/>
      <c r="Q19" s="97"/>
      <c r="R19" s="136" t="s">
        <v>47</v>
      </c>
      <c r="S19" s="26"/>
      <c r="T19" s="26"/>
      <c r="U19" s="54"/>
      <c r="V19" s="26"/>
      <c r="W19" s="89" t="s">
        <v>116</v>
      </c>
      <c r="X19" s="26"/>
      <c r="Y19" s="89" t="s">
        <v>61</v>
      </c>
      <c r="Z19" s="26"/>
      <c r="AA19" s="26"/>
      <c r="AB19" s="26"/>
      <c r="AC19" s="27"/>
      <c r="AD19" s="26"/>
      <c r="AE19" s="26"/>
      <c r="AF19" s="27"/>
      <c r="AG19" s="26"/>
      <c r="AH19" s="26"/>
      <c r="AI19" s="26"/>
      <c r="AJ19" s="26"/>
      <c r="AK19" s="188" t="s">
        <v>53</v>
      </c>
      <c r="AL19" s="188" t="s">
        <v>53</v>
      </c>
      <c r="AM19" s="26"/>
      <c r="AN19" s="26"/>
      <c r="AO19" s="26"/>
      <c r="AP19" s="26"/>
      <c r="AQ19" s="26"/>
      <c r="AR19" s="26"/>
      <c r="AS19" s="54"/>
      <c r="AT19" s="26"/>
      <c r="AU19" s="26"/>
      <c r="AV19" s="27"/>
      <c r="AW19" s="26"/>
      <c r="AX19" s="26"/>
      <c r="AY19" s="26"/>
      <c r="AZ19" s="26"/>
      <c r="BA19" s="27"/>
      <c r="BB19" s="26"/>
      <c r="BC19" s="27"/>
      <c r="BD19" s="27"/>
      <c r="BE19" s="26"/>
      <c r="BF19" s="26"/>
      <c r="BG19" s="26"/>
      <c r="BH19" s="26"/>
      <c r="BI19" s="26"/>
      <c r="BJ19" s="26"/>
      <c r="BK19" s="54"/>
      <c r="BL19" s="26"/>
      <c r="BM19" s="64"/>
      <c r="BN19" s="26"/>
      <c r="BO19" s="26"/>
      <c r="BP19" s="26"/>
      <c r="BQ19" s="27"/>
      <c r="BR19" s="26"/>
      <c r="BS19" s="26"/>
      <c r="BT19" s="27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</row>
    <row r="20" spans="1:121" x14ac:dyDescent="0.3">
      <c r="A20" s="237" t="s">
        <v>66</v>
      </c>
      <c r="B20" s="237"/>
      <c r="C20" s="26"/>
      <c r="D20" s="26"/>
      <c r="E20" s="27"/>
      <c r="F20" s="26"/>
      <c r="G20" s="26"/>
      <c r="H20" s="27"/>
      <c r="I20" s="26"/>
      <c r="J20" s="138"/>
      <c r="K20" s="26"/>
      <c r="L20" s="26"/>
      <c r="M20" s="27"/>
      <c r="N20" s="26"/>
      <c r="O20" s="27"/>
      <c r="P20" s="27"/>
      <c r="Q20" s="27"/>
      <c r="R20" s="136"/>
      <c r="S20" s="26"/>
      <c r="T20" s="26"/>
      <c r="U20" s="54"/>
      <c r="V20" s="26"/>
      <c r="W20" s="89">
        <v>22</v>
      </c>
      <c r="X20" s="26"/>
      <c r="Y20" s="89"/>
      <c r="Z20" s="26"/>
      <c r="AA20" s="26"/>
      <c r="AB20" s="26"/>
      <c r="AC20" s="27"/>
      <c r="AD20" s="26"/>
      <c r="AE20" s="26"/>
      <c r="AF20" s="27"/>
      <c r="AG20" s="26"/>
      <c r="AH20" s="26"/>
      <c r="AI20" s="26"/>
      <c r="AJ20" s="26"/>
      <c r="AK20" s="188">
        <v>20</v>
      </c>
      <c r="AL20" s="188">
        <v>20</v>
      </c>
      <c r="AM20" s="26"/>
      <c r="AN20" s="26"/>
      <c r="AO20" s="26"/>
      <c r="AP20" s="26"/>
      <c r="AQ20" s="26"/>
      <c r="AR20" s="26"/>
      <c r="AS20" s="54"/>
      <c r="AT20" s="26"/>
      <c r="AU20" s="26"/>
      <c r="AV20" s="27"/>
      <c r="AW20" s="26"/>
      <c r="AX20" s="26"/>
      <c r="AY20" s="26"/>
      <c r="AZ20" s="26"/>
      <c r="BA20" s="27"/>
      <c r="BB20" s="26"/>
      <c r="BC20" s="27"/>
      <c r="BD20" s="27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7"/>
      <c r="BR20" s="26"/>
      <c r="BS20" s="26"/>
      <c r="BT20" s="27"/>
      <c r="BU20" s="26"/>
      <c r="BV20" s="26"/>
      <c r="BW20" s="26"/>
      <c r="BX20" s="26"/>
      <c r="BY20" s="26"/>
      <c r="BZ20" s="26"/>
      <c r="CA20" s="26"/>
      <c r="CB20" s="26"/>
      <c r="CC20" s="26"/>
      <c r="CD20" s="26"/>
    </row>
    <row r="21" spans="1:121" s="30" customFormat="1" x14ac:dyDescent="0.3">
      <c r="A21" s="236" t="s">
        <v>67</v>
      </c>
      <c r="B21" s="236"/>
      <c r="C21" s="28"/>
      <c r="D21" s="28"/>
      <c r="E21" s="29"/>
      <c r="F21" s="28"/>
      <c r="G21" s="28"/>
      <c r="H21" s="29"/>
      <c r="I21" s="28"/>
      <c r="J21" s="139"/>
      <c r="K21" s="28"/>
      <c r="L21" s="28"/>
      <c r="M21" s="29"/>
      <c r="N21" s="28"/>
      <c r="O21" s="29"/>
      <c r="P21" s="29"/>
      <c r="Q21" s="183"/>
      <c r="R21" s="137"/>
      <c r="S21" s="28"/>
      <c r="T21" s="28"/>
      <c r="U21" s="55"/>
      <c r="V21" s="28"/>
      <c r="W21" s="104" t="s">
        <v>79</v>
      </c>
      <c r="X21" s="28"/>
      <c r="Y21" s="104" t="s">
        <v>73</v>
      </c>
      <c r="Z21" s="28"/>
      <c r="AA21" s="28"/>
      <c r="AB21" s="28"/>
      <c r="AC21" s="29"/>
      <c r="AD21" s="28"/>
      <c r="AE21" s="28"/>
      <c r="AF21" s="29"/>
      <c r="AG21" s="28"/>
      <c r="AH21" s="28"/>
      <c r="AI21" s="28"/>
      <c r="AJ21" s="28"/>
      <c r="AK21" s="189" t="s">
        <v>75</v>
      </c>
      <c r="AL21" s="189" t="s">
        <v>75</v>
      </c>
      <c r="AM21" s="28"/>
      <c r="AN21" s="28"/>
      <c r="AO21" s="28"/>
      <c r="AP21" s="28"/>
      <c r="AQ21" s="28"/>
      <c r="AR21" s="28"/>
      <c r="AS21" s="55"/>
      <c r="AT21" s="28"/>
      <c r="AU21" s="28"/>
      <c r="AV21" s="29"/>
      <c r="AW21" s="28"/>
      <c r="AX21" s="28"/>
      <c r="AY21" s="28"/>
      <c r="AZ21" s="28"/>
      <c r="BA21" s="29"/>
      <c r="BB21" s="28"/>
      <c r="BC21" s="29"/>
      <c r="BD21" s="29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9"/>
      <c r="BR21" s="28"/>
      <c r="BS21" s="28"/>
      <c r="BT21" s="29"/>
      <c r="BU21" s="28"/>
      <c r="BV21" s="28"/>
      <c r="BW21" s="28"/>
      <c r="BX21" s="28"/>
      <c r="BY21" s="28"/>
      <c r="BZ21" s="28"/>
      <c r="CA21" s="28"/>
      <c r="CB21" s="28"/>
      <c r="CC21" s="28"/>
      <c r="CD21" s="28"/>
    </row>
    <row r="22" spans="1:121" s="25" customFormat="1" x14ac:dyDescent="0.3">
      <c r="A22" s="235" t="s">
        <v>83</v>
      </c>
      <c r="B22" s="235"/>
      <c r="C22" s="26"/>
      <c r="D22" s="26"/>
      <c r="E22" s="27"/>
      <c r="F22" s="26"/>
      <c r="G22" s="26"/>
      <c r="H22" s="27"/>
      <c r="I22" s="26"/>
      <c r="J22" s="138"/>
      <c r="K22" s="26"/>
      <c r="L22" s="26"/>
      <c r="M22" s="27"/>
      <c r="N22" s="26"/>
      <c r="O22" s="27"/>
      <c r="P22" s="27"/>
      <c r="Q22" s="171"/>
      <c r="R22" s="136"/>
      <c r="S22" s="26"/>
      <c r="T22" s="26"/>
      <c r="U22" s="54"/>
      <c r="V22" s="26"/>
      <c r="W22" s="89"/>
      <c r="X22" s="69"/>
      <c r="Y22" s="89"/>
      <c r="Z22" s="26"/>
      <c r="AA22" s="26"/>
      <c r="AB22" s="26"/>
      <c r="AC22" s="171"/>
      <c r="AD22" s="26"/>
      <c r="AE22" s="26"/>
      <c r="AF22" s="27"/>
      <c r="AG22" s="26"/>
      <c r="AH22" s="26"/>
      <c r="AI22" s="26"/>
      <c r="AJ22" s="26"/>
      <c r="AK22" s="188"/>
      <c r="AL22" s="188"/>
      <c r="AM22" s="26"/>
      <c r="AN22" s="26"/>
      <c r="AO22" s="26"/>
      <c r="AP22" s="26"/>
      <c r="AQ22" s="26"/>
      <c r="AR22" s="26"/>
      <c r="AS22" s="54"/>
      <c r="AT22" s="26"/>
      <c r="AU22" s="26"/>
      <c r="AV22" s="27"/>
      <c r="AW22" s="26"/>
      <c r="AX22" s="69"/>
      <c r="AY22" s="26"/>
      <c r="AZ22" s="26"/>
      <c r="BA22" s="171"/>
      <c r="BB22" s="26"/>
      <c r="BC22" s="27"/>
      <c r="BD22" s="27"/>
      <c r="BE22" s="26"/>
      <c r="BF22" s="26"/>
      <c r="BG22" s="26"/>
      <c r="BH22" s="26"/>
      <c r="BI22" s="69"/>
      <c r="BJ22" s="26"/>
      <c r="BK22" s="26"/>
      <c r="BL22" s="69"/>
      <c r="BM22" s="69"/>
      <c r="BN22" s="26"/>
      <c r="BO22" s="26"/>
      <c r="BP22" s="26"/>
      <c r="BQ22" s="171"/>
      <c r="BR22" s="26"/>
      <c r="BS22" s="69"/>
      <c r="BT22" s="27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</row>
    <row r="23" spans="1:121" s="32" customFormat="1" x14ac:dyDescent="0.3">
      <c r="A23" s="31" t="s">
        <v>117</v>
      </c>
      <c r="B23" s="31">
        <v>20</v>
      </c>
      <c r="C23" s="26"/>
      <c r="D23" s="47"/>
      <c r="E23" s="33"/>
      <c r="F23" s="26"/>
      <c r="G23" s="26"/>
      <c r="H23" s="47"/>
      <c r="I23" s="33"/>
      <c r="J23" s="138" t="s">
        <v>43</v>
      </c>
      <c r="K23" s="26"/>
      <c r="L23" s="26"/>
      <c r="M23" s="47"/>
      <c r="N23" s="26"/>
      <c r="O23" s="26"/>
      <c r="P23" s="26"/>
      <c r="Q23" s="26"/>
      <c r="R23" s="136" t="s">
        <v>47</v>
      </c>
      <c r="S23" s="26"/>
      <c r="T23" s="81"/>
      <c r="U23" s="125" t="s">
        <v>118</v>
      </c>
      <c r="V23" s="74"/>
      <c r="W23" s="94"/>
      <c r="X23" s="65"/>
      <c r="Y23" s="154" t="s">
        <v>119</v>
      </c>
      <c r="Z23" s="26"/>
      <c r="AA23" s="26"/>
      <c r="AB23" s="72"/>
      <c r="AC23" s="65"/>
      <c r="AD23" s="67"/>
      <c r="AE23" s="26"/>
      <c r="AF23" s="125" t="s">
        <v>51</v>
      </c>
      <c r="AG23" s="26"/>
      <c r="AH23" s="26"/>
      <c r="AI23" s="26"/>
      <c r="AJ23" s="26"/>
      <c r="AK23" s="33"/>
      <c r="AL23" s="26"/>
      <c r="AM23" s="26"/>
      <c r="AN23" s="26"/>
      <c r="AO23" s="26"/>
      <c r="AP23" s="26"/>
      <c r="AQ23" s="26"/>
      <c r="AR23" s="47"/>
      <c r="AS23" s="33"/>
      <c r="AT23" s="26"/>
      <c r="AU23" s="26"/>
      <c r="AV23" s="26"/>
      <c r="AW23" s="132" t="s">
        <v>120</v>
      </c>
      <c r="AX23" s="65"/>
      <c r="AY23" s="67"/>
      <c r="AZ23" s="72"/>
      <c r="BA23" s="65"/>
      <c r="BB23" s="67"/>
      <c r="BC23" s="26"/>
      <c r="BD23" s="26"/>
      <c r="BE23" s="26"/>
      <c r="BF23" s="26"/>
      <c r="BG23" s="26"/>
      <c r="BH23" s="72"/>
      <c r="BI23" s="65"/>
      <c r="BJ23" s="67"/>
      <c r="BK23" s="72"/>
      <c r="BL23" s="65"/>
      <c r="BM23" s="91"/>
      <c r="BN23" s="67"/>
      <c r="BO23" s="26"/>
      <c r="BP23" s="72"/>
      <c r="BQ23" s="65"/>
      <c r="BR23" s="74"/>
      <c r="BS23" s="65"/>
      <c r="BT23" s="154" t="s">
        <v>121</v>
      </c>
      <c r="BU23" s="26"/>
      <c r="BV23" s="26"/>
      <c r="BW23" s="26"/>
      <c r="BX23" s="26"/>
      <c r="BY23" s="33"/>
      <c r="BZ23" s="26"/>
      <c r="CA23" s="26"/>
      <c r="CB23" s="26"/>
      <c r="CC23" s="26"/>
      <c r="CD23" s="26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</row>
    <row r="24" spans="1:121" x14ac:dyDescent="0.3">
      <c r="A24" s="237" t="s">
        <v>66</v>
      </c>
      <c r="B24" s="237"/>
      <c r="C24" s="26"/>
      <c r="D24" s="47"/>
      <c r="E24" s="33"/>
      <c r="F24" s="26"/>
      <c r="G24" s="26"/>
      <c r="H24" s="47"/>
      <c r="I24" s="33"/>
      <c r="J24" s="140"/>
      <c r="K24" s="26"/>
      <c r="L24" s="26"/>
      <c r="M24" s="47"/>
      <c r="N24" s="26"/>
      <c r="O24" s="26"/>
      <c r="P24" s="26"/>
      <c r="Q24" s="26"/>
      <c r="R24" s="136"/>
      <c r="S24" s="26"/>
      <c r="T24" s="81"/>
      <c r="U24" s="125">
        <v>20</v>
      </c>
      <c r="V24" s="74"/>
      <c r="W24" s="94"/>
      <c r="X24" s="65"/>
      <c r="Y24" s="154">
        <v>20</v>
      </c>
      <c r="Z24" s="26"/>
      <c r="AA24" s="26"/>
      <c r="AB24" s="72"/>
      <c r="AC24" s="65"/>
      <c r="AD24" s="67"/>
      <c r="AE24" s="26"/>
      <c r="AF24" s="125">
        <v>20</v>
      </c>
      <c r="AG24" s="26"/>
      <c r="AH24" s="26"/>
      <c r="AI24" s="26"/>
      <c r="AJ24" s="26"/>
      <c r="AK24" s="33"/>
      <c r="AL24" s="26"/>
      <c r="AM24" s="26"/>
      <c r="AN24" s="26"/>
      <c r="AO24" s="26"/>
      <c r="AP24" s="26"/>
      <c r="AQ24" s="26"/>
      <c r="AR24" s="47"/>
      <c r="AS24" s="33"/>
      <c r="AT24" s="26"/>
      <c r="AU24" s="26"/>
      <c r="AV24" s="26"/>
      <c r="AW24" s="132">
        <v>20</v>
      </c>
      <c r="AX24" s="65"/>
      <c r="AY24" s="67"/>
      <c r="AZ24" s="72"/>
      <c r="BA24" s="65"/>
      <c r="BB24" s="67"/>
      <c r="BC24" s="26"/>
      <c r="BD24" s="26"/>
      <c r="BE24" s="26"/>
      <c r="BF24" s="26"/>
      <c r="BG24" s="26"/>
      <c r="BH24" s="72"/>
      <c r="BI24" s="65"/>
      <c r="BJ24" s="67"/>
      <c r="BK24" s="72"/>
      <c r="BL24" s="65"/>
      <c r="BM24" s="91"/>
      <c r="BN24" s="67"/>
      <c r="BO24" s="26"/>
      <c r="BP24" s="72"/>
      <c r="BQ24" s="65"/>
      <c r="BR24" s="74"/>
      <c r="BS24" s="65"/>
      <c r="BT24" s="154">
        <v>3</v>
      </c>
      <c r="BU24" s="26"/>
      <c r="BV24" s="26"/>
      <c r="BW24" s="26"/>
      <c r="BX24" s="26"/>
      <c r="BY24" s="33"/>
      <c r="BZ24" s="26"/>
      <c r="CA24" s="26"/>
      <c r="CB24" s="26"/>
      <c r="CC24" s="26"/>
      <c r="CD24" s="26"/>
    </row>
    <row r="25" spans="1:121" s="30" customFormat="1" x14ac:dyDescent="0.3">
      <c r="A25" s="236" t="s">
        <v>67</v>
      </c>
      <c r="B25" s="236"/>
      <c r="C25" s="28"/>
      <c r="D25" s="47"/>
      <c r="E25" s="35"/>
      <c r="F25" s="28"/>
      <c r="G25" s="28"/>
      <c r="H25" s="50"/>
      <c r="I25" s="35"/>
      <c r="J25" s="142"/>
      <c r="K25" s="28"/>
      <c r="L25" s="28"/>
      <c r="M25" s="49"/>
      <c r="N25" s="28"/>
      <c r="O25" s="28"/>
      <c r="P25" s="28"/>
      <c r="Q25" s="28"/>
      <c r="R25" s="137"/>
      <c r="S25" s="28"/>
      <c r="T25" s="82"/>
      <c r="U25" s="149" t="s">
        <v>74</v>
      </c>
      <c r="V25" s="75"/>
      <c r="W25" s="95"/>
      <c r="X25" s="66"/>
      <c r="Y25" s="155" t="s">
        <v>69</v>
      </c>
      <c r="Z25" s="28"/>
      <c r="AA25" s="28"/>
      <c r="AB25" s="73"/>
      <c r="AC25" s="66"/>
      <c r="AD25" s="68"/>
      <c r="AE25" s="28"/>
      <c r="AF25" s="126" t="s">
        <v>73</v>
      </c>
      <c r="AG25" s="28"/>
      <c r="AH25" s="28"/>
      <c r="AI25" s="28"/>
      <c r="AJ25" s="28"/>
      <c r="AK25" s="33"/>
      <c r="AL25" s="28"/>
      <c r="AM25" s="28"/>
      <c r="AN25" s="28"/>
      <c r="AO25" s="28"/>
      <c r="AP25" s="28"/>
      <c r="AQ25" s="28"/>
      <c r="AR25" s="47"/>
      <c r="AS25" s="35"/>
      <c r="AT25" s="28"/>
      <c r="AU25" s="28"/>
      <c r="AV25" s="28"/>
      <c r="AW25" s="133" t="s">
        <v>122</v>
      </c>
      <c r="AX25" s="66"/>
      <c r="AY25" s="68"/>
      <c r="AZ25" s="73"/>
      <c r="BA25" s="66"/>
      <c r="BB25" s="68"/>
      <c r="BC25" s="28"/>
      <c r="BD25" s="28"/>
      <c r="BE25" s="28"/>
      <c r="BF25" s="28"/>
      <c r="BG25" s="28"/>
      <c r="BH25" s="73"/>
      <c r="BI25" s="66"/>
      <c r="BJ25" s="68"/>
      <c r="BK25" s="73"/>
      <c r="BL25" s="66"/>
      <c r="BM25" s="92"/>
      <c r="BN25" s="68"/>
      <c r="BO25" s="28"/>
      <c r="BP25" s="73"/>
      <c r="BQ25" s="66"/>
      <c r="BR25" s="75"/>
      <c r="BS25" s="66"/>
      <c r="BT25" s="165" t="s">
        <v>69</v>
      </c>
      <c r="BU25" s="28"/>
      <c r="BV25" s="28"/>
      <c r="BW25" s="28"/>
      <c r="BX25" s="28"/>
      <c r="BY25" s="33"/>
      <c r="BZ25" s="28"/>
      <c r="CA25" s="28"/>
      <c r="CB25" s="28"/>
      <c r="CC25" s="28"/>
      <c r="CD25" s="28"/>
    </row>
    <row r="26" spans="1:121" s="25" customFormat="1" x14ac:dyDescent="0.3">
      <c r="A26" s="235" t="s">
        <v>83</v>
      </c>
      <c r="B26" s="235"/>
      <c r="C26" s="26"/>
      <c r="D26" s="27"/>
      <c r="E26" s="33"/>
      <c r="F26" s="26"/>
      <c r="G26" s="26"/>
      <c r="H26" s="27"/>
      <c r="I26" s="33"/>
      <c r="J26" s="140"/>
      <c r="K26" s="26"/>
      <c r="L26" s="26"/>
      <c r="M26" s="47"/>
      <c r="N26" s="26"/>
      <c r="O26" s="26"/>
      <c r="P26" s="26"/>
      <c r="Q26" s="26"/>
      <c r="R26" s="136"/>
      <c r="S26" s="26"/>
      <c r="T26" s="81"/>
      <c r="U26" s="150"/>
      <c r="V26" s="74"/>
      <c r="W26" s="94"/>
      <c r="X26" s="65"/>
      <c r="Y26" s="154"/>
      <c r="Z26" s="26"/>
      <c r="AA26" s="26"/>
      <c r="AB26" s="72"/>
      <c r="AC26" s="65"/>
      <c r="AD26" s="67"/>
      <c r="AE26" s="26"/>
      <c r="AF26" s="125"/>
      <c r="AG26" s="26"/>
      <c r="AH26" s="26"/>
      <c r="AI26" s="26"/>
      <c r="AJ26" s="26"/>
      <c r="AK26" s="33"/>
      <c r="AL26" s="26"/>
      <c r="AM26" s="26"/>
      <c r="AN26" s="26"/>
      <c r="AO26" s="26"/>
      <c r="AP26" s="26"/>
      <c r="AQ26" s="26"/>
      <c r="AR26" s="27"/>
      <c r="AS26" s="33"/>
      <c r="AT26" s="26"/>
      <c r="AU26" s="26"/>
      <c r="AV26" s="26"/>
      <c r="AW26" s="132"/>
      <c r="AX26" s="65"/>
      <c r="AY26" s="67"/>
      <c r="AZ26" s="72"/>
      <c r="BA26" s="65"/>
      <c r="BB26" s="67"/>
      <c r="BC26" s="26"/>
      <c r="BD26" s="26"/>
      <c r="BE26" s="26"/>
      <c r="BF26" s="26"/>
      <c r="BG26" s="26"/>
      <c r="BH26" s="72"/>
      <c r="BI26" s="65"/>
      <c r="BJ26" s="67"/>
      <c r="BK26" s="72"/>
      <c r="BL26" s="65"/>
      <c r="BM26" s="91"/>
      <c r="BN26" s="67"/>
      <c r="BO26" s="26"/>
      <c r="BP26" s="72"/>
      <c r="BQ26" s="65"/>
      <c r="BR26" s="74"/>
      <c r="BS26" s="65"/>
      <c r="BT26" s="174"/>
      <c r="BU26" s="26"/>
      <c r="BV26" s="26"/>
      <c r="BW26" s="26"/>
      <c r="BX26" s="26"/>
      <c r="BY26" s="33"/>
      <c r="BZ26" s="26"/>
      <c r="CA26" s="26"/>
      <c r="CB26" s="26"/>
      <c r="CC26" s="26"/>
      <c r="CD26" s="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</row>
    <row r="27" spans="1:121" s="32" customFormat="1" x14ac:dyDescent="0.3">
      <c r="A27" s="31" t="s">
        <v>123</v>
      </c>
      <c r="B27" s="31">
        <v>20</v>
      </c>
      <c r="C27" s="26"/>
      <c r="D27" s="26"/>
      <c r="E27" s="33"/>
      <c r="F27" s="26"/>
      <c r="G27" s="26"/>
      <c r="H27" s="26"/>
      <c r="I27" s="33"/>
      <c r="J27" s="138" t="s">
        <v>43</v>
      </c>
      <c r="K27" s="26"/>
      <c r="L27" s="26"/>
      <c r="M27" s="47"/>
      <c r="N27" s="26"/>
      <c r="O27" s="26"/>
      <c r="P27" s="26"/>
      <c r="Q27" s="26"/>
      <c r="R27" s="136" t="s">
        <v>47</v>
      </c>
      <c r="S27" s="26"/>
      <c r="T27" s="72"/>
      <c r="U27" s="125" t="s">
        <v>118</v>
      </c>
      <c r="V27" s="74"/>
      <c r="W27" s="94"/>
      <c r="X27" s="65"/>
      <c r="Y27" s="67"/>
      <c r="Z27" s="26"/>
      <c r="AA27" s="26"/>
      <c r="AB27" s="26"/>
      <c r="AC27" s="64"/>
      <c r="AD27" s="26"/>
      <c r="AE27" s="26"/>
      <c r="AF27" s="26"/>
      <c r="AG27" s="157" t="s">
        <v>124</v>
      </c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33"/>
      <c r="AT27" s="26"/>
      <c r="AU27" s="26"/>
      <c r="AV27" s="26"/>
      <c r="AW27" s="132" t="s">
        <v>120</v>
      </c>
      <c r="AX27" s="65"/>
      <c r="AY27" s="67"/>
      <c r="AZ27" s="72"/>
      <c r="BA27" s="65"/>
      <c r="BB27" s="67"/>
      <c r="BC27" s="26"/>
      <c r="BD27" s="26"/>
      <c r="BE27" s="26"/>
      <c r="BF27" s="26"/>
      <c r="BG27" s="26"/>
      <c r="BH27" s="26"/>
      <c r="BI27" s="64"/>
      <c r="BJ27" s="26"/>
      <c r="BK27" s="26"/>
      <c r="BL27" s="64"/>
      <c r="BM27" s="64"/>
      <c r="BN27" s="26"/>
      <c r="BO27" s="26"/>
      <c r="BP27" s="26"/>
      <c r="BQ27" s="64"/>
      <c r="BR27" s="26"/>
      <c r="BS27" s="64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</row>
    <row r="28" spans="1:121" x14ac:dyDescent="0.3">
      <c r="A28" s="237" t="s">
        <v>66</v>
      </c>
      <c r="B28" s="237"/>
      <c r="C28" s="26"/>
      <c r="D28" s="26"/>
      <c r="E28" s="33"/>
      <c r="F28" s="26"/>
      <c r="G28" s="26"/>
      <c r="H28" s="26"/>
      <c r="I28" s="33"/>
      <c r="J28" s="140"/>
      <c r="K28" s="26"/>
      <c r="L28" s="26"/>
      <c r="M28" s="47"/>
      <c r="N28" s="26"/>
      <c r="O28" s="26"/>
      <c r="P28" s="26"/>
      <c r="Q28" s="26"/>
      <c r="R28" s="136"/>
      <c r="S28" s="26"/>
      <c r="T28" s="72"/>
      <c r="U28" s="125">
        <v>20</v>
      </c>
      <c r="V28" s="74"/>
      <c r="W28" s="94"/>
      <c r="X28" s="65"/>
      <c r="Y28" s="67"/>
      <c r="Z28" s="26"/>
      <c r="AA28" s="26"/>
      <c r="AB28" s="26"/>
      <c r="AC28" s="26"/>
      <c r="AD28" s="26"/>
      <c r="AE28" s="26"/>
      <c r="AF28" s="26"/>
      <c r="AG28" s="158">
        <v>20</v>
      </c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33"/>
      <c r="AT28" s="26"/>
      <c r="AU28" s="26"/>
      <c r="AV28" s="26"/>
      <c r="AW28" s="132">
        <v>20</v>
      </c>
      <c r="AX28" s="65"/>
      <c r="AY28" s="67"/>
      <c r="AZ28" s="72"/>
      <c r="BA28" s="65"/>
      <c r="BB28" s="67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</row>
    <row r="29" spans="1:121" s="30" customFormat="1" x14ac:dyDescent="0.3">
      <c r="A29" s="236" t="s">
        <v>67</v>
      </c>
      <c r="B29" s="236"/>
      <c r="C29" s="28"/>
      <c r="D29" s="28"/>
      <c r="E29" s="35"/>
      <c r="F29" s="28"/>
      <c r="G29" s="28"/>
      <c r="H29" s="28"/>
      <c r="I29" s="35"/>
      <c r="J29" s="142"/>
      <c r="K29" s="28"/>
      <c r="L29" s="28"/>
      <c r="M29" s="49"/>
      <c r="N29" s="28"/>
      <c r="O29" s="28"/>
      <c r="P29" s="28"/>
      <c r="Q29" s="28"/>
      <c r="R29" s="137"/>
      <c r="S29" s="28"/>
      <c r="T29" s="73"/>
      <c r="U29" s="149" t="s">
        <v>74</v>
      </c>
      <c r="V29" s="75"/>
      <c r="W29" s="95"/>
      <c r="X29" s="66"/>
      <c r="Y29" s="68"/>
      <c r="Z29" s="28"/>
      <c r="AA29" s="28"/>
      <c r="AB29" s="28"/>
      <c r="AC29" s="26"/>
      <c r="AD29" s="28"/>
      <c r="AE29" s="28"/>
      <c r="AF29" s="28"/>
      <c r="AG29" s="159" t="s">
        <v>71</v>
      </c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35"/>
      <c r="AT29" s="28"/>
      <c r="AU29" s="28"/>
      <c r="AV29" s="28"/>
      <c r="AW29" s="133" t="s">
        <v>122</v>
      </c>
      <c r="AX29" s="66"/>
      <c r="AY29" s="68"/>
      <c r="AZ29" s="73"/>
      <c r="BA29" s="66"/>
      <c r="BB29" s="6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6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</row>
    <row r="30" spans="1:121" s="25" customFormat="1" x14ac:dyDescent="0.3">
      <c r="A30" s="235" t="s">
        <v>83</v>
      </c>
      <c r="B30" s="235"/>
      <c r="C30" s="26"/>
      <c r="D30" s="26"/>
      <c r="E30" s="33"/>
      <c r="F30" s="26"/>
      <c r="G30" s="26"/>
      <c r="H30" s="26"/>
      <c r="I30" s="33"/>
      <c r="J30" s="140"/>
      <c r="K30" s="26"/>
      <c r="L30" s="26"/>
      <c r="M30" s="47"/>
      <c r="N30" s="26"/>
      <c r="O30" s="26"/>
      <c r="P30" s="26"/>
      <c r="Q30" s="26"/>
      <c r="R30" s="136"/>
      <c r="S30" s="26"/>
      <c r="T30" s="72"/>
      <c r="U30" s="125"/>
      <c r="V30" s="74"/>
      <c r="W30" s="94"/>
      <c r="X30" s="65"/>
      <c r="Y30" s="67"/>
      <c r="Z30" s="26"/>
      <c r="AA30" s="26"/>
      <c r="AB30" s="26"/>
      <c r="AC30" s="26"/>
      <c r="AD30" s="26"/>
      <c r="AE30" s="26"/>
      <c r="AF30" s="26"/>
      <c r="AG30" s="160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33"/>
      <c r="AT30" s="26"/>
      <c r="AU30" s="69"/>
      <c r="AV30" s="26"/>
      <c r="AW30" s="132"/>
      <c r="AX30" s="65"/>
      <c r="AY30" s="67"/>
      <c r="AZ30" s="72"/>
      <c r="BA30" s="65"/>
      <c r="BB30" s="67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54"/>
      <c r="BZ30" s="26"/>
      <c r="CA30" s="26"/>
      <c r="CB30" s="26"/>
      <c r="CC30" s="26"/>
      <c r="CD30" s="26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</row>
    <row r="31" spans="1:121" s="32" customFormat="1" x14ac:dyDescent="0.3">
      <c r="A31" s="31" t="s">
        <v>125</v>
      </c>
      <c r="B31" s="31">
        <v>20</v>
      </c>
      <c r="C31" s="26"/>
      <c r="D31" s="26"/>
      <c r="E31" s="26"/>
      <c r="F31" s="26"/>
      <c r="G31" s="26"/>
      <c r="H31" s="26"/>
      <c r="I31" s="45"/>
      <c r="J31" s="138" t="s">
        <v>43</v>
      </c>
      <c r="K31" s="26"/>
      <c r="L31" s="26"/>
      <c r="M31" s="26"/>
      <c r="N31" s="26"/>
      <c r="O31" s="26"/>
      <c r="P31" s="26"/>
      <c r="Q31" s="26"/>
      <c r="R31" s="136" t="s">
        <v>47</v>
      </c>
      <c r="S31" s="26"/>
      <c r="T31" s="188" t="s">
        <v>88</v>
      </c>
      <c r="U31" s="122"/>
      <c r="V31" s="26"/>
      <c r="W31" s="64"/>
      <c r="X31" s="64"/>
      <c r="Y31" s="26"/>
      <c r="Z31" s="188" t="s">
        <v>126</v>
      </c>
      <c r="AA31" s="26"/>
      <c r="AB31" s="26"/>
      <c r="AC31" s="26"/>
      <c r="AD31" s="26"/>
      <c r="AE31" s="26"/>
      <c r="AF31" s="54"/>
      <c r="AG31" s="26"/>
      <c r="AH31" s="26"/>
      <c r="AI31" s="26"/>
      <c r="AJ31" s="26"/>
      <c r="AK31" s="42" t="s">
        <v>127</v>
      </c>
      <c r="AL31" s="26"/>
      <c r="AM31" s="26"/>
      <c r="AN31" s="26"/>
      <c r="AO31" s="26"/>
      <c r="AP31" s="54"/>
      <c r="AQ31" s="26"/>
      <c r="AR31" s="26"/>
      <c r="AS31" s="125" t="s">
        <v>128</v>
      </c>
      <c r="AT31" s="72"/>
      <c r="AU31" s="65"/>
      <c r="AV31" s="219" t="s">
        <v>129</v>
      </c>
      <c r="AW31" s="45"/>
      <c r="AX31" s="64"/>
      <c r="AY31" s="26"/>
      <c r="AZ31" s="26"/>
      <c r="BA31" s="64"/>
      <c r="BB31" s="26"/>
      <c r="BC31" s="26"/>
      <c r="BD31" s="26"/>
      <c r="BE31" s="26"/>
      <c r="BF31" s="26"/>
      <c r="BG31" s="26"/>
      <c r="BH31" s="26"/>
      <c r="BI31" s="54"/>
      <c r="BJ31" s="26"/>
      <c r="BK31" s="26"/>
      <c r="BL31" s="26"/>
      <c r="BM31" s="26"/>
      <c r="BN31" s="54"/>
      <c r="BO31" s="26"/>
      <c r="BP31" s="26"/>
      <c r="BQ31" s="26"/>
      <c r="BR31" s="26"/>
      <c r="BS31" s="26"/>
      <c r="BT31" s="54"/>
      <c r="BU31" s="26"/>
      <c r="BV31" s="26"/>
      <c r="BW31" s="26"/>
      <c r="BX31" s="26"/>
      <c r="BY31" s="54"/>
      <c r="BZ31" s="26"/>
      <c r="CA31" s="26"/>
      <c r="CB31" s="26"/>
      <c r="CC31" s="26"/>
      <c r="CD31" s="54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</row>
    <row r="32" spans="1:121" x14ac:dyDescent="0.3">
      <c r="A32" s="237" t="s">
        <v>66</v>
      </c>
      <c r="B32" s="237"/>
      <c r="C32" s="26"/>
      <c r="D32" s="26"/>
      <c r="E32" s="26"/>
      <c r="F32" s="26"/>
      <c r="G32" s="26"/>
      <c r="H32" s="26"/>
      <c r="I32" s="45"/>
      <c r="J32" s="138"/>
      <c r="K32" s="26"/>
      <c r="L32" s="26"/>
      <c r="M32" s="26"/>
      <c r="N32" s="26"/>
      <c r="O32" s="26"/>
      <c r="P32" s="26"/>
      <c r="Q32" s="26"/>
      <c r="R32" s="136"/>
      <c r="S32" s="26"/>
      <c r="T32" s="188">
        <v>20</v>
      </c>
      <c r="U32" s="54"/>
      <c r="V32" s="26"/>
      <c r="W32" s="26"/>
      <c r="X32" s="26"/>
      <c r="Y32" s="26"/>
      <c r="Z32" s="188">
        <v>5</v>
      </c>
      <c r="AA32" s="26"/>
      <c r="AB32" s="26"/>
      <c r="AC32" s="26"/>
      <c r="AD32" s="26"/>
      <c r="AE32" s="26"/>
      <c r="AF32" s="54"/>
      <c r="AG32" s="26"/>
      <c r="AH32" s="26"/>
      <c r="AI32" s="26"/>
      <c r="AJ32" s="26"/>
      <c r="AK32" s="42">
        <v>20</v>
      </c>
      <c r="AL32" s="26"/>
      <c r="AM32" s="26"/>
      <c r="AN32" s="26"/>
      <c r="AO32" s="26"/>
      <c r="AP32" s="54"/>
      <c r="AQ32" s="26"/>
      <c r="AR32" s="26"/>
      <c r="AS32" s="125">
        <v>20</v>
      </c>
      <c r="AT32" s="72"/>
      <c r="AU32" s="65"/>
      <c r="AV32" s="212">
        <v>21</v>
      </c>
      <c r="AW32" s="45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54"/>
      <c r="BJ32" s="26"/>
      <c r="BK32" s="26"/>
      <c r="BL32" s="26"/>
      <c r="BM32" s="26"/>
      <c r="BN32" s="54"/>
      <c r="BO32" s="26"/>
      <c r="BP32" s="26"/>
      <c r="BQ32" s="26"/>
      <c r="BR32" s="26"/>
      <c r="BS32" s="26"/>
      <c r="BT32" s="54"/>
      <c r="BU32" s="26"/>
      <c r="BV32" s="26"/>
      <c r="BW32" s="26"/>
      <c r="BX32" s="26"/>
      <c r="BY32" s="54"/>
      <c r="BZ32" s="26"/>
      <c r="CA32" s="26"/>
      <c r="CB32" s="26"/>
      <c r="CC32" s="26"/>
      <c r="CD32" s="54"/>
    </row>
    <row r="33" spans="1:121" s="30" customFormat="1" x14ac:dyDescent="0.3">
      <c r="A33" s="236" t="s">
        <v>67</v>
      </c>
      <c r="B33" s="236"/>
      <c r="C33" s="28"/>
      <c r="D33" s="28"/>
      <c r="E33" s="28"/>
      <c r="F33" s="28"/>
      <c r="G33" s="28"/>
      <c r="H33" s="28"/>
      <c r="I33" s="46"/>
      <c r="J33" s="139"/>
      <c r="K33" s="28"/>
      <c r="L33" s="28"/>
      <c r="M33" s="28"/>
      <c r="N33" s="28"/>
      <c r="O33" s="28"/>
      <c r="P33" s="28"/>
      <c r="Q33" s="28"/>
      <c r="R33" s="137"/>
      <c r="S33" s="28"/>
      <c r="T33" s="189" t="s">
        <v>68</v>
      </c>
      <c r="U33" s="55"/>
      <c r="V33" s="28"/>
      <c r="W33" s="28"/>
      <c r="X33" s="28"/>
      <c r="Y33" s="28"/>
      <c r="Z33" s="189" t="s">
        <v>75</v>
      </c>
      <c r="AA33" s="28"/>
      <c r="AB33" s="28"/>
      <c r="AC33" s="28"/>
      <c r="AD33" s="28"/>
      <c r="AE33" s="28"/>
      <c r="AF33" s="55"/>
      <c r="AG33" s="28"/>
      <c r="AH33" s="28"/>
      <c r="AI33" s="28"/>
      <c r="AJ33" s="28"/>
      <c r="AK33" s="43" t="s">
        <v>75</v>
      </c>
      <c r="AL33" s="28"/>
      <c r="AM33" s="28"/>
      <c r="AN33" s="28"/>
      <c r="AO33" s="28"/>
      <c r="AP33" s="55"/>
      <c r="AQ33" s="28"/>
      <c r="AR33" s="28"/>
      <c r="AS33" s="126" t="s">
        <v>69</v>
      </c>
      <c r="AT33" s="73"/>
      <c r="AU33" s="66"/>
      <c r="AV33" s="214" t="s">
        <v>71</v>
      </c>
      <c r="AW33" s="46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5"/>
      <c r="BJ33" s="28"/>
      <c r="BK33" s="28"/>
      <c r="BL33" s="28"/>
      <c r="BM33" s="28"/>
      <c r="BN33" s="55"/>
      <c r="BO33" s="28"/>
      <c r="BP33" s="28"/>
      <c r="BQ33" s="28"/>
      <c r="BR33" s="28"/>
      <c r="BS33" s="28"/>
      <c r="BT33" s="55"/>
      <c r="BU33" s="28"/>
      <c r="BV33" s="28"/>
      <c r="BW33" s="28"/>
      <c r="BX33" s="28"/>
      <c r="BY33" s="55"/>
      <c r="BZ33" s="28"/>
      <c r="CA33" s="28"/>
      <c r="CB33" s="28"/>
      <c r="CC33" s="28"/>
      <c r="CD33" s="55"/>
    </row>
    <row r="34" spans="1:121" s="25" customFormat="1" x14ac:dyDescent="0.3">
      <c r="A34" s="235" t="s">
        <v>83</v>
      </c>
      <c r="B34" s="235"/>
      <c r="C34" s="26"/>
      <c r="D34" s="26"/>
      <c r="E34" s="26"/>
      <c r="F34" s="26"/>
      <c r="G34" s="26"/>
      <c r="H34" s="26"/>
      <c r="I34" s="26"/>
      <c r="J34" s="138"/>
      <c r="K34" s="26"/>
      <c r="L34" s="26"/>
      <c r="M34" s="26"/>
      <c r="N34" s="26"/>
      <c r="O34" s="26"/>
      <c r="P34" s="26"/>
      <c r="Q34" s="26"/>
      <c r="R34" s="136"/>
      <c r="S34" s="26"/>
      <c r="T34" s="188"/>
      <c r="U34" s="148"/>
      <c r="V34" s="26"/>
      <c r="W34" s="26"/>
      <c r="X34" s="26"/>
      <c r="Y34" s="26"/>
      <c r="Z34" s="188"/>
      <c r="AA34" s="26"/>
      <c r="AB34" s="26"/>
      <c r="AC34" s="26"/>
      <c r="AD34" s="26"/>
      <c r="AE34" s="26"/>
      <c r="AF34" s="54"/>
      <c r="AG34" s="26"/>
      <c r="AH34" s="26"/>
      <c r="AI34" s="26"/>
      <c r="AJ34" s="26"/>
      <c r="AK34" s="93"/>
      <c r="AL34" s="26"/>
      <c r="AM34" s="26"/>
      <c r="AN34" s="26"/>
      <c r="AO34" s="26"/>
      <c r="AP34" s="54"/>
      <c r="AQ34" s="26"/>
      <c r="AR34" s="26"/>
      <c r="AS34" s="125"/>
      <c r="AT34" s="72"/>
      <c r="AU34" s="65"/>
      <c r="AV34" s="220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54"/>
      <c r="BJ34" s="26"/>
      <c r="BK34" s="26"/>
      <c r="BL34" s="26"/>
      <c r="BM34" s="69"/>
      <c r="BN34" s="54"/>
      <c r="BO34" s="26"/>
      <c r="BP34" s="26"/>
      <c r="BQ34" s="26"/>
      <c r="BR34" s="26"/>
      <c r="BS34" s="26"/>
      <c r="BT34" s="54"/>
      <c r="BU34" s="26"/>
      <c r="BV34" s="26"/>
      <c r="BW34" s="26"/>
      <c r="BX34" s="26"/>
      <c r="BY34" s="54"/>
      <c r="BZ34" s="26"/>
      <c r="CA34" s="26"/>
      <c r="CB34" s="26"/>
      <c r="CC34" s="26"/>
      <c r="CD34" s="5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</row>
    <row r="35" spans="1:121" s="32" customFormat="1" x14ac:dyDescent="0.3">
      <c r="A35" s="31" t="s">
        <v>130</v>
      </c>
      <c r="B35" s="31">
        <v>20</v>
      </c>
      <c r="C35" s="26"/>
      <c r="D35" s="26"/>
      <c r="E35" s="26"/>
      <c r="F35" s="26"/>
      <c r="G35" s="26"/>
      <c r="H35" s="47"/>
      <c r="I35" s="45"/>
      <c r="J35" s="138" t="s">
        <v>43</v>
      </c>
      <c r="K35" s="26"/>
      <c r="L35" s="26"/>
      <c r="M35" s="26"/>
      <c r="N35" s="26"/>
      <c r="O35" s="26"/>
      <c r="P35" s="26"/>
      <c r="Q35" s="120"/>
      <c r="R35" s="136" t="s">
        <v>47</v>
      </c>
      <c r="S35" s="67"/>
      <c r="T35" s="193" t="s">
        <v>88</v>
      </c>
      <c r="U35" s="65"/>
      <c r="V35" s="67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72"/>
      <c r="AK35" s="65"/>
      <c r="AL35" s="67"/>
      <c r="AM35" s="26"/>
      <c r="AN35" s="26"/>
      <c r="AO35" s="26"/>
      <c r="AP35" s="51"/>
      <c r="AQ35" s="26"/>
      <c r="AR35" s="26"/>
      <c r="AS35" s="26"/>
      <c r="AT35" s="26"/>
      <c r="AU35" s="64"/>
      <c r="AV35" s="47"/>
      <c r="AW35" s="45"/>
      <c r="AX35" s="33"/>
      <c r="AY35" s="26"/>
      <c r="AZ35" s="26"/>
      <c r="BA35" s="26"/>
      <c r="BB35" s="26"/>
      <c r="BC35" s="26"/>
      <c r="BD35" s="26"/>
      <c r="BE35" s="26"/>
      <c r="BF35" s="54"/>
      <c r="BG35" s="26"/>
      <c r="BH35" s="26"/>
      <c r="BI35" s="54"/>
      <c r="BJ35" s="26"/>
      <c r="BK35" s="26"/>
      <c r="BL35" s="72"/>
      <c r="BM35" s="65"/>
      <c r="BN35" s="67"/>
      <c r="BO35" s="26"/>
      <c r="BP35" s="26"/>
      <c r="BQ35" s="125" t="s">
        <v>63</v>
      </c>
      <c r="BR35" s="26"/>
      <c r="BS35" s="26"/>
      <c r="BT35" s="26"/>
      <c r="BU35" s="26"/>
      <c r="BV35" s="26"/>
      <c r="BW35" s="26"/>
      <c r="BX35" s="26"/>
      <c r="BY35" s="200"/>
      <c r="BZ35" s="26"/>
      <c r="CA35" s="26"/>
      <c r="CB35" s="26"/>
      <c r="CC35" s="26"/>
      <c r="CD35" s="51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</row>
    <row r="36" spans="1:121" x14ac:dyDescent="0.3">
      <c r="A36" s="237" t="s">
        <v>66</v>
      </c>
      <c r="B36" s="237"/>
      <c r="C36" s="26"/>
      <c r="D36" s="26"/>
      <c r="E36" s="26"/>
      <c r="F36" s="26"/>
      <c r="G36" s="26"/>
      <c r="H36" s="47"/>
      <c r="I36" s="45"/>
      <c r="J36" s="143"/>
      <c r="K36" s="26"/>
      <c r="L36" s="26"/>
      <c r="M36" s="26"/>
      <c r="N36" s="26"/>
      <c r="O36" s="26"/>
      <c r="P36" s="26"/>
      <c r="Q36" s="120"/>
      <c r="R36" s="136"/>
      <c r="S36" s="67"/>
      <c r="T36" s="193">
        <v>20</v>
      </c>
      <c r="U36" s="65"/>
      <c r="V36" s="67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72"/>
      <c r="AK36" s="65"/>
      <c r="AL36" s="67"/>
      <c r="AM36" s="26"/>
      <c r="AN36" s="26"/>
      <c r="AO36" s="26"/>
      <c r="AP36" s="52"/>
      <c r="AQ36" s="26"/>
      <c r="AR36" s="26"/>
      <c r="AS36" s="26"/>
      <c r="AT36" s="26"/>
      <c r="AU36" s="26"/>
      <c r="AV36" s="47"/>
      <c r="AW36" s="45"/>
      <c r="AX36" s="33"/>
      <c r="AY36" s="26"/>
      <c r="AZ36" s="26"/>
      <c r="BA36" s="26"/>
      <c r="BB36" s="26"/>
      <c r="BC36" s="26"/>
      <c r="BD36" s="26"/>
      <c r="BE36" s="26"/>
      <c r="BF36" s="54"/>
      <c r="BG36" s="26"/>
      <c r="BH36" s="26"/>
      <c r="BI36" s="54"/>
      <c r="BJ36" s="26"/>
      <c r="BK36" s="26"/>
      <c r="BL36" s="72"/>
      <c r="BM36" s="65"/>
      <c r="BN36" s="67"/>
      <c r="BO36" s="26"/>
      <c r="BP36" s="26"/>
      <c r="BQ36" s="125">
        <v>20</v>
      </c>
      <c r="BR36" s="26"/>
      <c r="BS36" s="26"/>
      <c r="BT36" s="26"/>
      <c r="BU36" s="26"/>
      <c r="BV36" s="26"/>
      <c r="BW36" s="26"/>
      <c r="BX36" s="26"/>
      <c r="BY36" s="52"/>
      <c r="BZ36" s="26"/>
      <c r="CA36" s="26"/>
      <c r="CB36" s="26"/>
      <c r="CC36" s="26"/>
      <c r="CD36" s="52"/>
    </row>
    <row r="37" spans="1:121" s="30" customFormat="1" x14ac:dyDescent="0.3">
      <c r="A37" s="236" t="s">
        <v>67</v>
      </c>
      <c r="B37" s="236"/>
      <c r="C37" s="28"/>
      <c r="D37" s="28"/>
      <c r="E37" s="28"/>
      <c r="F37" s="28"/>
      <c r="G37" s="28"/>
      <c r="H37" s="50"/>
      <c r="I37" s="46"/>
      <c r="J37" s="144"/>
      <c r="K37" s="28"/>
      <c r="L37" s="28"/>
      <c r="M37" s="28"/>
      <c r="N37" s="28"/>
      <c r="O37" s="28"/>
      <c r="P37" s="28"/>
      <c r="Q37" s="121"/>
      <c r="R37" s="137"/>
      <c r="S37" s="68"/>
      <c r="T37" s="194" t="s">
        <v>68</v>
      </c>
      <c r="U37" s="66"/>
      <c r="V37" s="6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73"/>
      <c r="AK37" s="66"/>
      <c r="AL37" s="68"/>
      <c r="AM37" s="28"/>
      <c r="AN37" s="28"/>
      <c r="AO37" s="28"/>
      <c r="AP37" s="53"/>
      <c r="AQ37" s="28"/>
      <c r="AR37" s="28"/>
      <c r="AS37" s="28"/>
      <c r="AT37" s="28"/>
      <c r="AU37" s="28"/>
      <c r="AV37" s="50"/>
      <c r="AW37" s="46"/>
      <c r="AX37" s="35"/>
      <c r="AY37" s="28"/>
      <c r="AZ37" s="28"/>
      <c r="BA37" s="28"/>
      <c r="BB37" s="28"/>
      <c r="BC37" s="28"/>
      <c r="BD37" s="28"/>
      <c r="BE37" s="28"/>
      <c r="BF37" s="55"/>
      <c r="BG37" s="28"/>
      <c r="BH37" s="28"/>
      <c r="BI37" s="55"/>
      <c r="BJ37" s="28"/>
      <c r="BK37" s="28"/>
      <c r="BL37" s="73"/>
      <c r="BM37" s="66"/>
      <c r="BN37" s="68"/>
      <c r="BO37" s="28"/>
      <c r="BP37" s="28"/>
      <c r="BQ37" s="126" t="s">
        <v>81</v>
      </c>
      <c r="BR37" s="28"/>
      <c r="BS37" s="28"/>
      <c r="BT37" s="28"/>
      <c r="BU37" s="28"/>
      <c r="BV37" s="28"/>
      <c r="BW37" s="28"/>
      <c r="BX37" s="28"/>
      <c r="BY37" s="53"/>
      <c r="BZ37" s="28"/>
      <c r="CA37" s="28"/>
      <c r="CB37" s="28"/>
      <c r="CC37" s="28"/>
      <c r="CD37" s="53"/>
    </row>
    <row r="38" spans="1:121" s="25" customFormat="1" x14ac:dyDescent="0.3">
      <c r="A38" s="235" t="s">
        <v>83</v>
      </c>
      <c r="B38" s="235"/>
      <c r="C38" s="26"/>
      <c r="D38" s="26"/>
      <c r="E38" s="26"/>
      <c r="F38" s="26"/>
      <c r="G38" s="26"/>
      <c r="H38" s="27"/>
      <c r="I38" s="26"/>
      <c r="J38" s="138"/>
      <c r="K38" s="26"/>
      <c r="L38" s="26"/>
      <c r="M38" s="26"/>
      <c r="N38" s="26"/>
      <c r="O38" s="26"/>
      <c r="P38" s="26"/>
      <c r="Q38" s="120"/>
      <c r="R38" s="136"/>
      <c r="S38" s="67"/>
      <c r="T38" s="193"/>
      <c r="U38" s="65"/>
      <c r="V38" s="67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72"/>
      <c r="AK38" s="65"/>
      <c r="AL38" s="67"/>
      <c r="AM38" s="26"/>
      <c r="AN38" s="26"/>
      <c r="AO38" s="26"/>
      <c r="AP38" s="33"/>
      <c r="AQ38" s="26"/>
      <c r="AR38" s="26"/>
      <c r="AS38" s="26"/>
      <c r="AT38" s="26"/>
      <c r="AU38" s="26"/>
      <c r="AV38" s="27"/>
      <c r="AW38" s="26"/>
      <c r="AX38" s="27"/>
      <c r="AY38" s="26"/>
      <c r="AZ38" s="26"/>
      <c r="BA38" s="26"/>
      <c r="BB38" s="26"/>
      <c r="BC38" s="26"/>
      <c r="BD38" s="26"/>
      <c r="BE38" s="26"/>
      <c r="BF38" s="54"/>
      <c r="BG38" s="26"/>
      <c r="BH38" s="26"/>
      <c r="BI38" s="54"/>
      <c r="BJ38" s="26"/>
      <c r="BK38" s="26"/>
      <c r="BL38" s="72"/>
      <c r="BM38" s="65"/>
      <c r="BN38" s="67"/>
      <c r="BO38" s="26"/>
      <c r="BP38" s="26"/>
      <c r="BQ38" s="125"/>
      <c r="BR38" s="26"/>
      <c r="BS38" s="26"/>
      <c r="BT38" s="26"/>
      <c r="BU38" s="26"/>
      <c r="BV38" s="26"/>
      <c r="BW38" s="26"/>
      <c r="BX38" s="26"/>
      <c r="BY38" s="33"/>
      <c r="BZ38" s="26"/>
      <c r="CA38" s="26"/>
      <c r="CB38" s="26"/>
      <c r="CC38" s="26"/>
      <c r="CD38" s="33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</row>
    <row r="39" spans="1:121" s="32" customFormat="1" ht="43.2" x14ac:dyDescent="0.3">
      <c r="A39" s="31" t="s">
        <v>131</v>
      </c>
      <c r="B39" s="31">
        <v>30</v>
      </c>
      <c r="C39" s="26"/>
      <c r="D39" s="26"/>
      <c r="E39" s="26"/>
      <c r="F39" s="26"/>
      <c r="G39" s="26"/>
      <c r="H39" s="44" t="s">
        <v>132</v>
      </c>
      <c r="I39" s="26"/>
      <c r="J39" s="138" t="s">
        <v>43</v>
      </c>
      <c r="K39" s="26"/>
      <c r="L39" s="26"/>
      <c r="M39" s="26"/>
      <c r="N39" s="26"/>
      <c r="O39" s="89" t="s">
        <v>133</v>
      </c>
      <c r="P39" s="89" t="s">
        <v>133</v>
      </c>
      <c r="Q39" s="26"/>
      <c r="R39" s="136" t="s">
        <v>47</v>
      </c>
      <c r="S39" s="26"/>
      <c r="T39" s="26"/>
      <c r="U39" s="64"/>
      <c r="V39" s="26"/>
      <c r="W39" s="27"/>
      <c r="X39" s="26"/>
      <c r="Y39" s="26"/>
      <c r="Z39" s="26"/>
      <c r="AA39" s="26"/>
      <c r="AB39" s="26"/>
      <c r="AC39" s="88"/>
      <c r="AD39" s="26"/>
      <c r="AE39" s="26"/>
      <c r="AF39" s="26"/>
      <c r="AG39" s="26"/>
      <c r="AH39" s="26"/>
      <c r="AI39" s="188" t="s">
        <v>134</v>
      </c>
      <c r="AJ39" s="188" t="s">
        <v>134</v>
      </c>
      <c r="AK39" s="64"/>
      <c r="AL39" s="26"/>
      <c r="AM39" s="26"/>
      <c r="AN39" s="26"/>
      <c r="AO39" s="26"/>
      <c r="AP39" s="26"/>
      <c r="AQ39" s="26"/>
      <c r="AR39" s="26"/>
      <c r="AS39" s="54"/>
      <c r="AT39" s="54"/>
      <c r="AU39" s="26"/>
      <c r="AV39" s="44" t="s">
        <v>132</v>
      </c>
      <c r="AW39" s="26"/>
      <c r="AX39" s="26"/>
      <c r="AY39" s="26"/>
      <c r="AZ39" s="26"/>
      <c r="BA39" s="89" t="s">
        <v>110</v>
      </c>
      <c r="BB39" s="89" t="s">
        <v>110</v>
      </c>
      <c r="BC39" s="26"/>
      <c r="BD39" s="26"/>
      <c r="BE39" s="26"/>
      <c r="BF39" s="26"/>
      <c r="BG39" s="26"/>
      <c r="BH39" s="26"/>
      <c r="BI39" s="26"/>
      <c r="BJ39" s="26"/>
      <c r="BK39" s="27"/>
      <c r="BL39" s="26"/>
      <c r="BM39" s="64"/>
      <c r="BN39" s="26"/>
      <c r="BO39" s="26"/>
      <c r="BP39" s="26"/>
      <c r="BQ39" s="77"/>
      <c r="BR39" s="26"/>
      <c r="BS39" s="26"/>
      <c r="BT39" s="26"/>
      <c r="BU39" s="26"/>
      <c r="BV39" s="26"/>
      <c r="BW39" s="54"/>
      <c r="BX39" s="54"/>
      <c r="BY39" s="26"/>
      <c r="BZ39" s="26"/>
      <c r="CA39" s="26"/>
      <c r="CB39" s="26"/>
      <c r="CC39" s="26"/>
      <c r="CD39" s="26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</row>
    <row r="40" spans="1:121" x14ac:dyDescent="0.3">
      <c r="A40" s="237" t="s">
        <v>66</v>
      </c>
      <c r="B40" s="237"/>
      <c r="C40" s="26"/>
      <c r="D40" s="26"/>
      <c r="E40" s="26"/>
      <c r="F40" s="26"/>
      <c r="G40" s="26"/>
      <c r="H40" s="26" t="s">
        <v>135</v>
      </c>
      <c r="I40" s="26"/>
      <c r="J40" s="138"/>
      <c r="K40" s="26"/>
      <c r="L40" s="26"/>
      <c r="M40" s="26"/>
      <c r="N40" s="26"/>
      <c r="O40" s="89"/>
      <c r="P40" s="89"/>
      <c r="Q40" s="26"/>
      <c r="R40" s="136"/>
      <c r="S40" s="26"/>
      <c r="T40" s="26"/>
      <c r="U40" s="26"/>
      <c r="V40" s="26"/>
      <c r="W40" s="27"/>
      <c r="X40" s="26"/>
      <c r="Y40" s="26"/>
      <c r="Z40" s="26"/>
      <c r="AA40" s="26"/>
      <c r="AB40" s="26"/>
      <c r="AC40" s="27"/>
      <c r="AD40" s="26"/>
      <c r="AE40" s="26"/>
      <c r="AF40" s="26"/>
      <c r="AG40" s="26"/>
      <c r="AH40" s="26"/>
      <c r="AI40" s="188">
        <v>33</v>
      </c>
      <c r="AJ40" s="188">
        <v>33</v>
      </c>
      <c r="AK40" s="26"/>
      <c r="AL40" s="26"/>
      <c r="AM40" s="26"/>
      <c r="AN40" s="26"/>
      <c r="AO40" s="26"/>
      <c r="AP40" s="26"/>
      <c r="AQ40" s="26"/>
      <c r="AR40" s="26"/>
      <c r="AS40" s="54"/>
      <c r="AT40" s="54"/>
      <c r="AU40" s="26"/>
      <c r="AV40" s="26" t="s">
        <v>135</v>
      </c>
      <c r="AW40" s="26"/>
      <c r="AX40" s="26"/>
      <c r="AY40" s="26"/>
      <c r="AZ40" s="26"/>
      <c r="BA40" s="89"/>
      <c r="BB40" s="89"/>
      <c r="BC40" s="26"/>
      <c r="BD40" s="26"/>
      <c r="BE40" s="26"/>
      <c r="BF40" s="26"/>
      <c r="BG40" s="26"/>
      <c r="BH40" s="26"/>
      <c r="BI40" s="26"/>
      <c r="BJ40" s="26"/>
      <c r="BK40" s="27"/>
      <c r="BL40" s="26"/>
      <c r="BM40" s="26"/>
      <c r="BN40" s="26"/>
      <c r="BO40" s="26"/>
      <c r="BP40" s="26"/>
      <c r="BQ40" s="54"/>
      <c r="BR40" s="26"/>
      <c r="BS40" s="26"/>
      <c r="BT40" s="26"/>
      <c r="BU40" s="26"/>
      <c r="BV40" s="26"/>
      <c r="BW40" s="54"/>
      <c r="BX40" s="54"/>
      <c r="BY40" s="26"/>
      <c r="BZ40" s="26"/>
      <c r="CA40" s="26"/>
      <c r="CB40" s="26"/>
      <c r="CC40" s="26"/>
      <c r="CD40" s="26"/>
    </row>
    <row r="41" spans="1:121" s="30" customFormat="1" x14ac:dyDescent="0.3">
      <c r="A41" s="236" t="s">
        <v>67</v>
      </c>
      <c r="B41" s="236"/>
      <c r="C41" s="28"/>
      <c r="D41" s="28"/>
      <c r="E41" s="28"/>
      <c r="F41" s="28"/>
      <c r="G41" s="28"/>
      <c r="H41" s="28"/>
      <c r="I41" s="28"/>
      <c r="J41" s="139"/>
      <c r="K41" s="28"/>
      <c r="L41" s="28"/>
      <c r="M41" s="28"/>
      <c r="N41" s="28"/>
      <c r="O41" s="104" t="s">
        <v>77</v>
      </c>
      <c r="P41" s="104" t="s">
        <v>77</v>
      </c>
      <c r="Q41" s="28"/>
      <c r="R41" s="137"/>
      <c r="S41" s="28"/>
      <c r="T41" s="28"/>
      <c r="U41" s="28"/>
      <c r="V41" s="28"/>
      <c r="W41" s="29"/>
      <c r="X41" s="28"/>
      <c r="Y41" s="28"/>
      <c r="Z41" s="28"/>
      <c r="AA41" s="28"/>
      <c r="AB41" s="28"/>
      <c r="AC41" s="29"/>
      <c r="AD41" s="28"/>
      <c r="AE41" s="28"/>
      <c r="AF41" s="28"/>
      <c r="AG41" s="28"/>
      <c r="AH41" s="28"/>
      <c r="AI41" s="189" t="s">
        <v>136</v>
      </c>
      <c r="AJ41" s="189" t="s">
        <v>136</v>
      </c>
      <c r="AK41" s="28"/>
      <c r="AL41" s="28"/>
      <c r="AM41" s="28"/>
      <c r="AN41" s="28"/>
      <c r="AO41" s="28"/>
      <c r="AP41" s="28"/>
      <c r="AQ41" s="28"/>
      <c r="AR41" s="28"/>
      <c r="AS41" s="55"/>
      <c r="AT41" s="55"/>
      <c r="AU41" s="28"/>
      <c r="AV41" s="28"/>
      <c r="AW41" s="28"/>
      <c r="AX41" s="28"/>
      <c r="AY41" s="28"/>
      <c r="AZ41" s="28"/>
      <c r="BA41" s="104" t="s">
        <v>79</v>
      </c>
      <c r="BB41" s="104" t="s">
        <v>79</v>
      </c>
      <c r="BC41" s="28"/>
      <c r="BD41" s="28"/>
      <c r="BE41" s="28"/>
      <c r="BF41" s="28"/>
      <c r="BG41" s="28"/>
      <c r="BH41" s="28"/>
      <c r="BI41" s="28"/>
      <c r="BJ41" s="28"/>
      <c r="BK41" s="29"/>
      <c r="BL41" s="28"/>
      <c r="BM41" s="28"/>
      <c r="BN41" s="28"/>
      <c r="BO41" s="28"/>
      <c r="BP41" s="28"/>
      <c r="BQ41" s="55"/>
      <c r="BR41" s="28"/>
      <c r="BS41" s="28"/>
      <c r="BT41" s="28"/>
      <c r="BU41" s="28"/>
      <c r="BV41" s="28"/>
      <c r="BW41" s="55"/>
      <c r="BX41" s="55"/>
      <c r="BY41" s="28"/>
      <c r="BZ41" s="28"/>
      <c r="CA41" s="28"/>
      <c r="CB41" s="28"/>
      <c r="CC41" s="28"/>
      <c r="CD41" s="28"/>
    </row>
    <row r="42" spans="1:121" s="25" customFormat="1" x14ac:dyDescent="0.3">
      <c r="A42" s="235" t="s">
        <v>83</v>
      </c>
      <c r="B42" s="235"/>
      <c r="C42" s="26"/>
      <c r="D42" s="26"/>
      <c r="E42" s="26"/>
      <c r="F42" s="26"/>
      <c r="G42" s="26"/>
      <c r="H42" s="26"/>
      <c r="I42" s="26"/>
      <c r="J42" s="138"/>
      <c r="K42" s="26"/>
      <c r="L42" s="26"/>
      <c r="M42" s="26"/>
      <c r="N42" s="26"/>
      <c r="O42" s="89"/>
      <c r="P42" s="89"/>
      <c r="Q42" s="26"/>
      <c r="R42" s="136"/>
      <c r="S42" s="26"/>
      <c r="T42" s="26"/>
      <c r="U42" s="26"/>
      <c r="V42" s="26"/>
      <c r="W42" s="27"/>
      <c r="X42" s="26"/>
      <c r="Y42" s="26"/>
      <c r="Z42" s="26"/>
      <c r="AA42" s="26"/>
      <c r="AB42" s="26"/>
      <c r="AC42" s="27"/>
      <c r="AD42" s="26"/>
      <c r="AE42" s="26"/>
      <c r="AF42" s="26"/>
      <c r="AG42" s="26"/>
      <c r="AH42" s="26"/>
      <c r="AI42" s="188"/>
      <c r="AJ42" s="188"/>
      <c r="AK42" s="26"/>
      <c r="AL42" s="26"/>
      <c r="AM42" s="26"/>
      <c r="AN42" s="26"/>
      <c r="AO42" s="26"/>
      <c r="AP42" s="26"/>
      <c r="AQ42" s="26"/>
      <c r="AR42" s="26"/>
      <c r="AS42" s="54"/>
      <c r="AT42" s="54"/>
      <c r="AU42" s="26"/>
      <c r="AV42" s="26"/>
      <c r="AW42" s="69"/>
      <c r="AX42" s="26"/>
      <c r="AY42" s="26"/>
      <c r="AZ42" s="26"/>
      <c r="BA42" s="89"/>
      <c r="BB42" s="89"/>
      <c r="BC42" s="26"/>
      <c r="BD42" s="26"/>
      <c r="BE42" s="26"/>
      <c r="BF42" s="26"/>
      <c r="BG42" s="26"/>
      <c r="BH42" s="26"/>
      <c r="BI42" s="26"/>
      <c r="BJ42" s="26"/>
      <c r="BK42" s="27"/>
      <c r="BL42" s="26"/>
      <c r="BM42" s="26"/>
      <c r="BN42" s="26"/>
      <c r="BO42" s="26"/>
      <c r="BP42" s="26"/>
      <c r="BQ42" s="54"/>
      <c r="BR42" s="26"/>
      <c r="BS42" s="26"/>
      <c r="BT42" s="26"/>
      <c r="BU42" s="26"/>
      <c r="BV42" s="26"/>
      <c r="BW42" s="54"/>
      <c r="BX42" s="54"/>
      <c r="BY42" s="26"/>
      <c r="BZ42" s="26"/>
      <c r="CA42" s="26"/>
      <c r="CB42" s="26"/>
      <c r="CC42" s="26"/>
      <c r="CD42" s="26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</row>
    <row r="43" spans="1:121" s="32" customFormat="1" x14ac:dyDescent="0.3">
      <c r="A43" s="31" t="s">
        <v>137</v>
      </c>
      <c r="B43" s="31">
        <v>30</v>
      </c>
      <c r="C43" s="26"/>
      <c r="D43" s="26"/>
      <c r="E43" s="26"/>
      <c r="F43" s="26"/>
      <c r="G43" s="26"/>
      <c r="H43" s="26"/>
      <c r="I43" s="26"/>
      <c r="J43" s="138" t="s">
        <v>43</v>
      </c>
      <c r="K43" s="26"/>
      <c r="L43" s="26"/>
      <c r="M43" s="26"/>
      <c r="N43" s="26"/>
      <c r="O43" s="26"/>
      <c r="P43" s="27"/>
      <c r="Q43" s="26"/>
      <c r="R43" s="136" t="s">
        <v>47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7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157" t="s">
        <v>138</v>
      </c>
      <c r="AV43" s="72"/>
      <c r="AW43" s="65"/>
      <c r="AX43" s="67"/>
      <c r="AY43" s="26"/>
      <c r="AZ43" s="26"/>
      <c r="BA43" s="26"/>
      <c r="BB43" s="26"/>
      <c r="BC43" s="26"/>
      <c r="BD43" s="27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</row>
    <row r="44" spans="1:121" x14ac:dyDescent="0.3">
      <c r="A44" s="237" t="s">
        <v>66</v>
      </c>
      <c r="B44" s="237"/>
      <c r="C44" s="26"/>
      <c r="D44" s="26"/>
      <c r="E44" s="26"/>
      <c r="F44" s="26"/>
      <c r="G44" s="26"/>
      <c r="H44" s="26"/>
      <c r="I44" s="26"/>
      <c r="J44" s="138"/>
      <c r="K44" s="26"/>
      <c r="L44" s="26"/>
      <c r="M44" s="26"/>
      <c r="N44" s="26"/>
      <c r="O44" s="26"/>
      <c r="P44" s="27"/>
      <c r="Q44" s="26"/>
      <c r="R44" s="13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7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158">
        <v>30</v>
      </c>
      <c r="AV44" s="72"/>
      <c r="AW44" s="65"/>
      <c r="AX44" s="67"/>
      <c r="AY44" s="26"/>
      <c r="AZ44" s="26"/>
      <c r="BA44" s="26"/>
      <c r="BB44" s="26"/>
      <c r="BC44" s="26"/>
      <c r="BD44" s="27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</row>
    <row r="45" spans="1:121" s="30" customFormat="1" x14ac:dyDescent="0.3">
      <c r="A45" s="236" t="s">
        <v>67</v>
      </c>
      <c r="B45" s="236"/>
      <c r="C45" s="28"/>
      <c r="D45" s="28"/>
      <c r="E45" s="28"/>
      <c r="F45" s="28"/>
      <c r="G45" s="28"/>
      <c r="H45" s="28"/>
      <c r="I45" s="28"/>
      <c r="J45" s="139"/>
      <c r="K45" s="28"/>
      <c r="L45" s="28"/>
      <c r="M45" s="28"/>
      <c r="N45" s="28"/>
      <c r="O45" s="28"/>
      <c r="P45" s="29"/>
      <c r="Q45" s="28"/>
      <c r="R45" s="137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9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166" t="s">
        <v>139</v>
      </c>
      <c r="AV45" s="73"/>
      <c r="AW45" s="66"/>
      <c r="AX45" s="68"/>
      <c r="AY45" s="28"/>
      <c r="AZ45" s="28"/>
      <c r="BA45" s="28"/>
      <c r="BB45" s="28"/>
      <c r="BC45" s="28"/>
      <c r="BD45" s="29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</row>
    <row r="46" spans="1:121" s="25" customFormat="1" x14ac:dyDescent="0.3">
      <c r="A46" s="235" t="s">
        <v>83</v>
      </c>
      <c r="B46" s="235"/>
      <c r="C46" s="26"/>
      <c r="D46" s="26"/>
      <c r="E46" s="26"/>
      <c r="F46" s="26"/>
      <c r="G46" s="26"/>
      <c r="H46" s="26"/>
      <c r="I46" s="26"/>
      <c r="J46" s="138"/>
      <c r="K46" s="26"/>
      <c r="L46" s="26"/>
      <c r="M46" s="26"/>
      <c r="N46" s="26"/>
      <c r="O46" s="26"/>
      <c r="P46" s="27"/>
      <c r="Q46" s="26"/>
      <c r="R46" s="13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7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127"/>
      <c r="AV46" s="72"/>
      <c r="AW46" s="65"/>
      <c r="AX46" s="67"/>
      <c r="AY46" s="26"/>
      <c r="AZ46" s="26"/>
      <c r="BA46" s="26"/>
      <c r="BB46" s="26"/>
      <c r="BC46" s="26"/>
      <c r="BD46" s="27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</row>
    <row r="47" spans="1:121" s="32" customFormat="1" x14ac:dyDescent="0.3">
      <c r="A47" s="31" t="s">
        <v>140</v>
      </c>
      <c r="B47" s="31">
        <v>30</v>
      </c>
      <c r="C47" s="26"/>
      <c r="D47" s="26"/>
      <c r="E47" s="26"/>
      <c r="F47" s="26"/>
      <c r="G47" s="26"/>
      <c r="H47" s="26"/>
      <c r="I47" s="26"/>
      <c r="J47" s="138" t="s">
        <v>43</v>
      </c>
      <c r="K47" s="26"/>
      <c r="L47" s="26"/>
      <c r="M47" s="26"/>
      <c r="N47" s="26"/>
      <c r="O47" s="26"/>
      <c r="P47" s="26"/>
      <c r="Q47" s="26"/>
      <c r="R47" s="136" t="s">
        <v>47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7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64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</row>
    <row r="48" spans="1:121" x14ac:dyDescent="0.3">
      <c r="A48" s="237" t="s">
        <v>66</v>
      </c>
      <c r="B48" s="237"/>
      <c r="C48" s="26"/>
      <c r="D48" s="26"/>
      <c r="E48" s="26"/>
      <c r="F48" s="26"/>
      <c r="G48" s="26"/>
      <c r="H48" s="26"/>
      <c r="I48" s="26"/>
      <c r="J48" s="138"/>
      <c r="K48" s="26"/>
      <c r="L48" s="26"/>
      <c r="M48" s="26"/>
      <c r="N48" s="26"/>
      <c r="O48" s="26"/>
      <c r="P48" s="26"/>
      <c r="Q48" s="26"/>
      <c r="R48" s="13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7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</row>
    <row r="49" spans="1:121" s="30" customFormat="1" x14ac:dyDescent="0.3">
      <c r="A49" s="236" t="s">
        <v>67</v>
      </c>
      <c r="B49" s="236"/>
      <c r="C49" s="28"/>
      <c r="D49" s="28"/>
      <c r="E49" s="29"/>
      <c r="F49" s="28"/>
      <c r="G49" s="28"/>
      <c r="H49" s="28"/>
      <c r="I49" s="28"/>
      <c r="J49" s="139"/>
      <c r="K49" s="28"/>
      <c r="L49" s="28"/>
      <c r="M49" s="28"/>
      <c r="N49" s="28"/>
      <c r="O49" s="28"/>
      <c r="P49" s="28"/>
      <c r="Q49" s="28"/>
      <c r="R49" s="137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9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</row>
    <row r="50" spans="1:121" s="25" customFormat="1" x14ac:dyDescent="0.3">
      <c r="A50" s="235" t="s">
        <v>83</v>
      </c>
      <c r="B50" s="235"/>
      <c r="C50" s="26"/>
      <c r="D50" s="26"/>
      <c r="E50" s="27"/>
      <c r="F50" s="26"/>
      <c r="G50" s="26"/>
      <c r="H50" s="26"/>
      <c r="I50" s="26"/>
      <c r="J50" s="138"/>
      <c r="K50" s="26"/>
      <c r="L50" s="26"/>
      <c r="M50" s="26"/>
      <c r="N50" s="26"/>
      <c r="O50" s="27"/>
      <c r="P50" s="26"/>
      <c r="Q50" s="26"/>
      <c r="R50" s="136"/>
      <c r="S50" s="26"/>
      <c r="T50" s="26"/>
      <c r="U50" s="69"/>
      <c r="V50" s="26"/>
      <c r="W50" s="69"/>
      <c r="X50" s="69"/>
      <c r="Y50" s="26"/>
      <c r="Z50" s="26"/>
      <c r="AA50" s="26"/>
      <c r="AB50" s="26"/>
      <c r="AC50" s="27"/>
      <c r="AD50" s="26"/>
      <c r="AE50" s="26"/>
      <c r="AF50" s="69"/>
      <c r="AG50" s="69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69"/>
      <c r="AV50" s="26"/>
      <c r="AW50" s="26"/>
      <c r="AX50" s="69"/>
      <c r="AY50" s="69"/>
      <c r="AZ50" s="26"/>
      <c r="BA50" s="69"/>
      <c r="BB50" s="26"/>
      <c r="BC50" s="171"/>
      <c r="BD50" s="69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69"/>
      <c r="BR50" s="26"/>
      <c r="BS50" s="26"/>
      <c r="BT50" s="26"/>
      <c r="BU50" s="69"/>
      <c r="BV50" s="69"/>
      <c r="BW50" s="26"/>
      <c r="BX50" s="26"/>
      <c r="BY50" s="69"/>
      <c r="BZ50" s="26"/>
      <c r="CA50" s="69"/>
      <c r="CB50" s="26"/>
      <c r="CC50" s="26"/>
      <c r="CD50" s="26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</row>
    <row r="51" spans="1:121" x14ac:dyDescent="0.3">
      <c r="A51" s="23" t="s">
        <v>141</v>
      </c>
      <c r="B51" s="23">
        <v>50</v>
      </c>
      <c r="C51" s="26"/>
      <c r="D51" s="33"/>
      <c r="E51" s="124" t="s">
        <v>41</v>
      </c>
      <c r="F51" s="26"/>
      <c r="G51" s="125" t="s">
        <v>42</v>
      </c>
      <c r="H51" s="47"/>
      <c r="I51" s="47"/>
      <c r="J51" s="138" t="s">
        <v>43</v>
      </c>
      <c r="K51" s="26"/>
      <c r="L51" s="26"/>
      <c r="M51" s="47"/>
      <c r="N51" s="26"/>
      <c r="O51" s="27"/>
      <c r="P51" s="62"/>
      <c r="Q51" s="33"/>
      <c r="R51" s="136" t="s">
        <v>47</v>
      </c>
      <c r="S51" s="26"/>
      <c r="T51" s="72"/>
      <c r="U51" s="125" t="s">
        <v>118</v>
      </c>
      <c r="V51" s="74"/>
      <c r="W51" s="94"/>
      <c r="X51" s="65"/>
      <c r="Y51" s="67"/>
      <c r="Z51" s="26"/>
      <c r="AA51" s="26"/>
      <c r="AB51" s="26"/>
      <c r="AC51" s="39"/>
      <c r="AD51" s="51"/>
      <c r="AE51" s="99"/>
      <c r="AF51" s="94"/>
      <c r="AG51" s="161" t="s">
        <v>124</v>
      </c>
      <c r="AH51" s="67"/>
      <c r="AI51" s="26"/>
      <c r="AJ51" s="26"/>
      <c r="AK51" s="51"/>
      <c r="AL51" s="26"/>
      <c r="AM51" s="26"/>
      <c r="AN51" s="113" t="s">
        <v>55</v>
      </c>
      <c r="AO51" s="26"/>
      <c r="AP51" s="51"/>
      <c r="AQ51" s="26"/>
      <c r="AR51" s="33"/>
      <c r="AS51" s="47"/>
      <c r="AT51" s="72"/>
      <c r="AU51" s="161" t="s">
        <v>138</v>
      </c>
      <c r="AV51" s="108"/>
      <c r="AW51" s="132" t="s">
        <v>120</v>
      </c>
      <c r="AX51" s="65"/>
      <c r="AY51" s="91"/>
      <c r="AZ51" s="74"/>
      <c r="BA51" s="65"/>
      <c r="BB51" s="74"/>
      <c r="BC51" s="65"/>
      <c r="BD51" s="65"/>
      <c r="BE51" s="169"/>
      <c r="BF51" s="26"/>
      <c r="BG51" s="26"/>
      <c r="BH51" s="26"/>
      <c r="BI51" s="54"/>
      <c r="BJ51" s="26"/>
      <c r="BK51" s="26"/>
      <c r="BL51" s="78"/>
      <c r="BM51" s="26"/>
      <c r="BN51" s="26"/>
      <c r="BO51" s="26"/>
      <c r="BP51" s="72"/>
      <c r="BQ51" s="65"/>
      <c r="BR51" s="217"/>
      <c r="BS51" s="127" t="s">
        <v>94</v>
      </c>
      <c r="BT51" s="103" t="s">
        <v>100</v>
      </c>
      <c r="BU51" s="161" t="s">
        <v>142</v>
      </c>
      <c r="BV51" s="91"/>
      <c r="BW51" s="67"/>
      <c r="BX51" s="72"/>
      <c r="BY51" s="65"/>
      <c r="BZ51" s="74"/>
      <c r="CA51" s="65"/>
      <c r="CB51" s="67"/>
      <c r="CC51" s="26"/>
      <c r="CD51" s="51"/>
    </row>
    <row r="52" spans="1:121" x14ac:dyDescent="0.3">
      <c r="A52" s="237" t="s">
        <v>66</v>
      </c>
      <c r="B52" s="237"/>
      <c r="C52" s="26"/>
      <c r="D52" s="33"/>
      <c r="E52" s="124">
        <v>30</v>
      </c>
      <c r="F52" s="26"/>
      <c r="G52" s="125">
        <v>33</v>
      </c>
      <c r="H52" s="47"/>
      <c r="I52" s="47"/>
      <c r="J52" s="140"/>
      <c r="K52" s="26"/>
      <c r="L52" s="26"/>
      <c r="M52" s="47"/>
      <c r="N52" s="26"/>
      <c r="O52" s="27"/>
      <c r="P52" s="62"/>
      <c r="Q52" s="33"/>
      <c r="R52" s="136"/>
      <c r="S52" s="26"/>
      <c r="T52" s="72"/>
      <c r="U52" s="125">
        <v>50</v>
      </c>
      <c r="V52" s="74"/>
      <c r="W52" s="94"/>
      <c r="X52" s="65"/>
      <c r="Y52" s="67"/>
      <c r="Z52" s="26"/>
      <c r="AA52" s="26"/>
      <c r="AB52" s="26"/>
      <c r="AC52" s="39"/>
      <c r="AD52" s="52"/>
      <c r="AE52" s="100"/>
      <c r="AF52" s="94"/>
      <c r="AG52" s="162">
        <v>34</v>
      </c>
      <c r="AH52" s="67"/>
      <c r="AI52" s="26"/>
      <c r="AJ52" s="26"/>
      <c r="AK52" s="52"/>
      <c r="AL52" s="26"/>
      <c r="AM52" s="26"/>
      <c r="AN52" s="113">
        <v>30</v>
      </c>
      <c r="AO52" s="26"/>
      <c r="AP52" s="52"/>
      <c r="AQ52" s="26"/>
      <c r="AR52" s="33"/>
      <c r="AS52" s="47"/>
      <c r="AT52" s="72"/>
      <c r="AU52" s="162">
        <v>50</v>
      </c>
      <c r="AV52" s="108"/>
      <c r="AW52" s="132">
        <v>48</v>
      </c>
      <c r="AX52" s="65"/>
      <c r="AY52" s="91"/>
      <c r="AZ52" s="74"/>
      <c r="BA52" s="65"/>
      <c r="BB52" s="74"/>
      <c r="BC52" s="65"/>
      <c r="BD52" s="65"/>
      <c r="BE52" s="169"/>
      <c r="BF52" s="26"/>
      <c r="BG52" s="26"/>
      <c r="BH52" s="26"/>
      <c r="BI52" s="54"/>
      <c r="BJ52" s="26"/>
      <c r="BK52" s="26"/>
      <c r="BL52" s="78"/>
      <c r="BM52" s="26"/>
      <c r="BN52" s="26"/>
      <c r="BO52" s="26"/>
      <c r="BP52" s="72"/>
      <c r="BQ52" s="65"/>
      <c r="BR52" s="218"/>
      <c r="BS52" s="127">
        <v>36</v>
      </c>
      <c r="BT52" s="103">
        <v>40</v>
      </c>
      <c r="BU52" s="162">
        <v>50</v>
      </c>
      <c r="BV52" s="91"/>
      <c r="BW52" s="67"/>
      <c r="BX52" s="72"/>
      <c r="BY52" s="65"/>
      <c r="BZ52" s="74"/>
      <c r="CA52" s="65"/>
      <c r="CB52" s="67"/>
      <c r="CC52" s="26"/>
      <c r="CD52" s="52"/>
    </row>
    <row r="53" spans="1:121" s="30" customFormat="1" x14ac:dyDescent="0.3">
      <c r="A53" s="236" t="s">
        <v>67</v>
      </c>
      <c r="B53" s="236"/>
      <c r="C53" s="34"/>
      <c r="D53" s="33"/>
      <c r="E53" s="124" t="s">
        <v>68</v>
      </c>
      <c r="F53" s="28"/>
      <c r="G53" s="126" t="s">
        <v>69</v>
      </c>
      <c r="H53" s="48"/>
      <c r="I53" s="48"/>
      <c r="J53" s="142"/>
      <c r="K53" s="28"/>
      <c r="L53" s="28"/>
      <c r="M53" s="49"/>
      <c r="N53" s="28"/>
      <c r="O53" s="29"/>
      <c r="P53" s="63"/>
      <c r="Q53" s="35"/>
      <c r="R53" s="137"/>
      <c r="S53" s="28"/>
      <c r="T53" s="73"/>
      <c r="U53" s="149" t="s">
        <v>74</v>
      </c>
      <c r="V53" s="75"/>
      <c r="W53" s="95"/>
      <c r="X53" s="66"/>
      <c r="Y53" s="68"/>
      <c r="Z53" s="28"/>
      <c r="AA53" s="28"/>
      <c r="AB53" s="28"/>
      <c r="AC53" s="40"/>
      <c r="AD53" s="33"/>
      <c r="AE53" s="115"/>
      <c r="AF53" s="95"/>
      <c r="AG53" s="163" t="s">
        <v>71</v>
      </c>
      <c r="AH53" s="68"/>
      <c r="AI53" s="28"/>
      <c r="AJ53" s="28"/>
      <c r="AK53" s="33"/>
      <c r="AL53" s="26"/>
      <c r="AM53" s="28"/>
      <c r="AN53" s="114" t="s">
        <v>77</v>
      </c>
      <c r="AO53" s="28"/>
      <c r="AP53" s="33"/>
      <c r="AQ53" s="34"/>
      <c r="AR53" s="33"/>
      <c r="AS53" s="50"/>
      <c r="AT53" s="73"/>
      <c r="AU53" s="167" t="s">
        <v>139</v>
      </c>
      <c r="AV53" s="195"/>
      <c r="AW53" s="133" t="s">
        <v>122</v>
      </c>
      <c r="AX53" s="66"/>
      <c r="AY53" s="92"/>
      <c r="AZ53" s="75"/>
      <c r="BA53" s="66"/>
      <c r="BB53" s="75"/>
      <c r="BC53" s="66"/>
      <c r="BD53" s="66"/>
      <c r="BE53" s="170"/>
      <c r="BF53" s="26"/>
      <c r="BG53" s="28"/>
      <c r="BH53" s="28"/>
      <c r="BI53" s="55"/>
      <c r="BJ53" s="28"/>
      <c r="BK53" s="28"/>
      <c r="BL53" s="79"/>
      <c r="BM53" s="28"/>
      <c r="BN53" s="28"/>
      <c r="BO53" s="28"/>
      <c r="BP53" s="73"/>
      <c r="BQ53" s="66"/>
      <c r="BR53" s="169"/>
      <c r="BS53" s="166" t="s">
        <v>72</v>
      </c>
      <c r="BT53" s="105" t="s">
        <v>78</v>
      </c>
      <c r="BU53" s="164"/>
      <c r="BV53" s="92"/>
      <c r="BW53" s="68"/>
      <c r="BX53" s="73"/>
      <c r="BY53" s="66"/>
      <c r="BZ53" s="74"/>
      <c r="CA53" s="66"/>
      <c r="CB53" s="68"/>
      <c r="CC53" s="28"/>
      <c r="CD53" s="33"/>
    </row>
    <row r="54" spans="1:121" s="25" customFormat="1" x14ac:dyDescent="0.3">
      <c r="A54" s="235" t="s">
        <v>83</v>
      </c>
      <c r="B54" s="235"/>
      <c r="C54" s="26"/>
      <c r="D54" s="27"/>
      <c r="E54" s="27"/>
      <c r="F54" s="26"/>
      <c r="G54" s="127"/>
      <c r="H54" s="47"/>
      <c r="I54" s="47"/>
      <c r="J54" s="140"/>
      <c r="K54" s="26"/>
      <c r="L54" s="26"/>
      <c r="M54" s="47"/>
      <c r="N54" s="26"/>
      <c r="O54" s="27"/>
      <c r="P54" s="62"/>
      <c r="Q54" s="27"/>
      <c r="R54" s="136"/>
      <c r="S54" s="26"/>
      <c r="T54" s="72"/>
      <c r="U54" s="125"/>
      <c r="V54" s="74"/>
      <c r="W54" s="94"/>
      <c r="X54" s="65"/>
      <c r="Y54" s="67"/>
      <c r="Z54" s="26"/>
      <c r="AA54" s="26"/>
      <c r="AB54" s="26"/>
      <c r="AC54" s="27"/>
      <c r="AD54" s="33"/>
      <c r="AE54" s="107"/>
      <c r="AF54" s="94"/>
      <c r="AG54" s="164"/>
      <c r="AH54" s="67"/>
      <c r="AI54" s="26"/>
      <c r="AJ54" s="26"/>
      <c r="AK54" s="33"/>
      <c r="AL54" s="26"/>
      <c r="AM54" s="26"/>
      <c r="AN54" s="113"/>
      <c r="AO54" s="26"/>
      <c r="AP54" s="33"/>
      <c r="AQ54" s="26"/>
      <c r="AR54" s="27"/>
      <c r="AS54" s="27"/>
      <c r="AT54" s="72"/>
      <c r="AU54" s="168"/>
      <c r="AV54" s="108"/>
      <c r="AW54" s="132"/>
      <c r="AX54" s="65"/>
      <c r="AY54" s="91"/>
      <c r="AZ54" s="74"/>
      <c r="BA54" s="65"/>
      <c r="BB54" s="74"/>
      <c r="BC54" s="65"/>
      <c r="BD54" s="65"/>
      <c r="BE54" s="110"/>
      <c r="BF54" s="26"/>
      <c r="BG54" s="26"/>
      <c r="BH54" s="26"/>
      <c r="BI54" s="54"/>
      <c r="BJ54" s="26"/>
      <c r="BK54" s="26"/>
      <c r="BL54" s="78"/>
      <c r="BM54" s="26"/>
      <c r="BN54" s="26"/>
      <c r="BO54" s="26"/>
      <c r="BP54" s="72"/>
      <c r="BQ54" s="65"/>
      <c r="BR54" s="169"/>
      <c r="BS54" s="127"/>
      <c r="BT54" s="103"/>
      <c r="BU54" s="164"/>
      <c r="BV54" s="91"/>
      <c r="BW54" s="67"/>
      <c r="BX54" s="72"/>
      <c r="BY54" s="65"/>
      <c r="BZ54" s="74"/>
      <c r="CA54" s="65"/>
      <c r="CB54" s="67"/>
      <c r="CC54" s="26"/>
      <c r="CD54" s="33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</row>
    <row r="55" spans="1:121" x14ac:dyDescent="0.3">
      <c r="A55" s="23" t="s">
        <v>143</v>
      </c>
      <c r="B55" s="23">
        <v>30</v>
      </c>
      <c r="C55" s="26"/>
      <c r="D55" s="26"/>
      <c r="E55" s="26"/>
      <c r="F55" s="26"/>
      <c r="G55" s="26"/>
      <c r="H55" s="26"/>
      <c r="I55" s="26"/>
      <c r="J55" s="138" t="s">
        <v>43</v>
      </c>
      <c r="K55" s="26"/>
      <c r="L55" s="26"/>
      <c r="M55" s="26"/>
      <c r="N55" s="26"/>
      <c r="O55" s="26"/>
      <c r="P55" s="26"/>
      <c r="Q55" s="26"/>
      <c r="R55" s="136" t="s">
        <v>47</v>
      </c>
      <c r="S55" s="26"/>
      <c r="T55" s="26"/>
      <c r="U55" s="97"/>
      <c r="V55" s="26"/>
      <c r="W55" s="64"/>
      <c r="X55" s="64"/>
      <c r="Y55" s="26"/>
      <c r="Z55" s="26"/>
      <c r="AA55" s="26"/>
      <c r="AB55" s="26"/>
      <c r="AC55" s="27"/>
      <c r="AD55" s="26"/>
      <c r="AE55" s="26"/>
      <c r="AF55" s="64"/>
      <c r="AG55" s="64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64"/>
      <c r="AV55" s="26"/>
      <c r="AW55" s="26"/>
      <c r="AX55" s="64"/>
      <c r="AY55" s="64"/>
      <c r="AZ55" s="26"/>
      <c r="BA55" s="64"/>
      <c r="BB55" s="26"/>
      <c r="BC55" s="64"/>
      <c r="BD55" s="64"/>
      <c r="BE55" s="26"/>
      <c r="BF55" s="26"/>
      <c r="BG55" s="26"/>
      <c r="BH55" s="26"/>
      <c r="BI55" s="27"/>
      <c r="BJ55" s="26"/>
      <c r="BK55" s="26"/>
      <c r="BL55" s="26"/>
      <c r="BM55" s="26"/>
      <c r="BN55" s="26"/>
      <c r="BO55" s="26"/>
      <c r="BP55" s="26"/>
      <c r="BQ55" s="122"/>
      <c r="BR55" s="26"/>
      <c r="BS55" s="26"/>
      <c r="BT55" s="26"/>
      <c r="BU55" s="64"/>
      <c r="BV55" s="64"/>
      <c r="BW55" s="26"/>
      <c r="BX55" s="26"/>
      <c r="BY55" s="64"/>
      <c r="BZ55" s="26"/>
      <c r="CA55" s="64"/>
      <c r="CB55" s="26"/>
      <c r="CC55" s="26"/>
      <c r="CD55" s="26"/>
    </row>
    <row r="56" spans="1:121" x14ac:dyDescent="0.3">
      <c r="A56" s="237" t="s">
        <v>66</v>
      </c>
      <c r="B56" s="237"/>
      <c r="C56" s="26"/>
      <c r="D56" s="26"/>
      <c r="E56" s="26"/>
      <c r="F56" s="26"/>
      <c r="G56" s="26"/>
      <c r="H56" s="26"/>
      <c r="I56" s="26"/>
      <c r="J56" s="138"/>
      <c r="K56" s="26"/>
      <c r="L56" s="26"/>
      <c r="M56" s="26"/>
      <c r="N56" s="26"/>
      <c r="O56" s="26"/>
      <c r="P56" s="26"/>
      <c r="Q56" s="26"/>
      <c r="R56" s="136"/>
      <c r="S56" s="26"/>
      <c r="T56" s="26"/>
      <c r="U56" s="27"/>
      <c r="V56" s="26"/>
      <c r="W56" s="26"/>
      <c r="X56" s="26"/>
      <c r="Y56" s="26"/>
      <c r="Z56" s="26"/>
      <c r="AA56" s="26"/>
      <c r="AB56" s="26"/>
      <c r="AC56" s="27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7"/>
      <c r="BJ56" s="26"/>
      <c r="BK56" s="26"/>
      <c r="BL56" s="26"/>
      <c r="BM56" s="26"/>
      <c r="BN56" s="26"/>
      <c r="BO56" s="26"/>
      <c r="BP56" s="26"/>
      <c r="BQ56" s="54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</row>
    <row r="57" spans="1:121" s="30" customFormat="1" x14ac:dyDescent="0.3">
      <c r="A57" s="236" t="s">
        <v>67</v>
      </c>
      <c r="B57" s="236"/>
      <c r="C57" s="28"/>
      <c r="D57" s="28"/>
      <c r="E57" s="28"/>
      <c r="F57" s="28"/>
      <c r="G57" s="28"/>
      <c r="H57" s="28"/>
      <c r="I57" s="28"/>
      <c r="J57" s="139"/>
      <c r="K57" s="28"/>
      <c r="L57" s="28"/>
      <c r="M57" s="28"/>
      <c r="N57" s="28"/>
      <c r="O57" s="28"/>
      <c r="P57" s="28"/>
      <c r="Q57" s="28"/>
      <c r="R57" s="137"/>
      <c r="S57" s="28"/>
      <c r="T57" s="28"/>
      <c r="U57" s="29"/>
      <c r="V57" s="28"/>
      <c r="W57" s="28"/>
      <c r="X57" s="28"/>
      <c r="Y57" s="28"/>
      <c r="Z57" s="28"/>
      <c r="AA57" s="28"/>
      <c r="AB57" s="28"/>
      <c r="AC57" s="29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9"/>
      <c r="BJ57" s="28"/>
      <c r="BK57" s="28"/>
      <c r="BL57" s="28"/>
      <c r="BM57" s="28"/>
      <c r="BN57" s="28"/>
      <c r="BO57" s="28"/>
      <c r="BP57" s="28"/>
      <c r="BQ57" s="55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</row>
    <row r="58" spans="1:121" s="25" customFormat="1" x14ac:dyDescent="0.3">
      <c r="A58" s="235" t="s">
        <v>83</v>
      </c>
      <c r="B58" s="235"/>
      <c r="C58" s="26"/>
      <c r="D58" s="26"/>
      <c r="E58" s="26"/>
      <c r="F58" s="26"/>
      <c r="G58" s="26"/>
      <c r="H58" s="26"/>
      <c r="I58" s="26"/>
      <c r="J58" s="138"/>
      <c r="K58" s="26"/>
      <c r="L58" s="26"/>
      <c r="M58" s="26"/>
      <c r="N58" s="26"/>
      <c r="O58" s="26"/>
      <c r="P58" s="26"/>
      <c r="Q58" s="26"/>
      <c r="R58" s="136"/>
      <c r="S58" s="26"/>
      <c r="T58" s="26"/>
      <c r="U58" s="27"/>
      <c r="V58" s="26"/>
      <c r="W58" s="26"/>
      <c r="X58" s="26"/>
      <c r="Y58" s="26"/>
      <c r="Z58" s="26"/>
      <c r="AA58" s="26"/>
      <c r="AB58" s="26"/>
      <c r="AC58" s="27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7"/>
      <c r="BJ58" s="26"/>
      <c r="BK58" s="26"/>
      <c r="BL58" s="26"/>
      <c r="BM58" s="26"/>
      <c r="BN58" s="26"/>
      <c r="BO58" s="26"/>
      <c r="BP58" s="26"/>
      <c r="BQ58" s="54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</row>
    <row r="59" spans="1:121" ht="28.8" x14ac:dyDescent="0.3">
      <c r="A59" s="23" t="s">
        <v>144</v>
      </c>
      <c r="B59" s="23">
        <v>30</v>
      </c>
      <c r="C59" s="26"/>
      <c r="D59" s="26"/>
      <c r="E59" s="26"/>
      <c r="F59" s="26"/>
      <c r="G59" s="26"/>
      <c r="H59" s="26"/>
      <c r="I59" s="26"/>
      <c r="J59" s="138" t="s">
        <v>43</v>
      </c>
      <c r="K59" s="26"/>
      <c r="L59" s="26"/>
      <c r="M59" s="26"/>
      <c r="N59" s="26"/>
      <c r="O59" s="54"/>
      <c r="P59" s="54"/>
      <c r="Q59" s="26"/>
      <c r="R59" s="136" t="s">
        <v>47</v>
      </c>
      <c r="S59" s="26"/>
      <c r="T59" s="26"/>
      <c r="U59" s="54"/>
      <c r="V59" s="27"/>
      <c r="W59" s="27"/>
      <c r="X59" s="27"/>
      <c r="Y59" s="27"/>
      <c r="Z59" s="26"/>
      <c r="AA59" s="26"/>
      <c r="AB59" s="26"/>
      <c r="AC59" s="27"/>
      <c r="AD59" s="26"/>
      <c r="AE59" s="175" t="s">
        <v>145</v>
      </c>
      <c r="AF59" s="26"/>
      <c r="AG59" s="17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54"/>
      <c r="AT59" s="54"/>
      <c r="AU59" s="26"/>
      <c r="AV59" s="26"/>
      <c r="AW59" s="26"/>
      <c r="AX59" s="26"/>
      <c r="AY59" s="26"/>
      <c r="AZ59" s="26"/>
      <c r="BA59" s="89" t="s">
        <v>133</v>
      </c>
      <c r="BB59" s="89" t="s">
        <v>133</v>
      </c>
      <c r="BC59" s="26"/>
      <c r="BD59" s="26"/>
      <c r="BE59" s="26"/>
      <c r="BF59" s="26"/>
      <c r="BG59" s="26"/>
      <c r="BH59" s="26"/>
      <c r="BI59" s="54"/>
      <c r="BJ59" s="27"/>
      <c r="BK59" s="27"/>
      <c r="BL59" s="27"/>
      <c r="BM59" s="27"/>
      <c r="BN59" s="26"/>
      <c r="BO59" s="26"/>
      <c r="BP59" s="26"/>
      <c r="BQ59" s="54"/>
      <c r="BR59" s="26"/>
      <c r="BS59" s="89" t="s">
        <v>146</v>
      </c>
      <c r="BT59" s="89" t="s">
        <v>146</v>
      </c>
      <c r="BU59" s="26"/>
      <c r="BV59" s="26"/>
      <c r="BW59" s="26"/>
      <c r="BX59" s="26"/>
      <c r="BY59" s="26"/>
      <c r="BZ59" s="26"/>
      <c r="CA59" s="26"/>
      <c r="CB59" s="26"/>
      <c r="CC59" s="26"/>
      <c r="CD59" s="26"/>
    </row>
    <row r="60" spans="1:121" x14ac:dyDescent="0.3">
      <c r="A60" s="237" t="s">
        <v>66</v>
      </c>
      <c r="B60" s="237"/>
      <c r="C60" s="26"/>
      <c r="D60" s="26"/>
      <c r="E60" s="26"/>
      <c r="F60" s="26"/>
      <c r="G60" s="26"/>
      <c r="H60" s="26"/>
      <c r="I60" s="26"/>
      <c r="J60" s="138"/>
      <c r="K60" s="26"/>
      <c r="L60" s="26"/>
      <c r="M60" s="26"/>
      <c r="N60" s="26"/>
      <c r="O60" s="54"/>
      <c r="P60" s="54"/>
      <c r="Q60" s="26"/>
      <c r="R60" s="136"/>
      <c r="S60" s="26"/>
      <c r="T60" s="26"/>
      <c r="U60" s="54"/>
      <c r="V60" s="27"/>
      <c r="W60" s="27"/>
      <c r="X60" s="27"/>
      <c r="Y60" s="27"/>
      <c r="Z60" s="26"/>
      <c r="AA60" s="26"/>
      <c r="AB60" s="26"/>
      <c r="AC60" s="27"/>
      <c r="AD60" s="26"/>
      <c r="AE60" s="145">
        <v>30</v>
      </c>
      <c r="AF60" s="26"/>
      <c r="AG60" s="177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54"/>
      <c r="AT60" s="54"/>
      <c r="AU60" s="26"/>
      <c r="AV60" s="26"/>
      <c r="AW60" s="26"/>
      <c r="AX60" s="26"/>
      <c r="AY60" s="26"/>
      <c r="AZ60" s="26"/>
      <c r="BA60" s="89"/>
      <c r="BB60" s="89"/>
      <c r="BC60" s="26"/>
      <c r="BD60" s="26"/>
      <c r="BE60" s="26"/>
      <c r="BF60" s="26"/>
      <c r="BG60" s="26"/>
      <c r="BH60" s="26"/>
      <c r="BI60" s="54"/>
      <c r="BJ60" s="27"/>
      <c r="BK60" s="27"/>
      <c r="BL60" s="27"/>
      <c r="BM60" s="27"/>
      <c r="BN60" s="26"/>
      <c r="BO60" s="26"/>
      <c r="BP60" s="26"/>
      <c r="BQ60" s="54"/>
      <c r="BR60" s="26"/>
      <c r="BS60" s="89">
        <v>50</v>
      </c>
      <c r="BT60" s="89">
        <v>50</v>
      </c>
      <c r="BU60" s="26"/>
      <c r="BV60" s="26"/>
      <c r="BW60" s="26"/>
      <c r="BX60" s="26"/>
      <c r="BY60" s="26"/>
      <c r="BZ60" s="26"/>
      <c r="CA60" s="26"/>
      <c r="CB60" s="26"/>
      <c r="CC60" s="26"/>
      <c r="CD60" s="26"/>
    </row>
    <row r="61" spans="1:121" x14ac:dyDescent="0.3">
      <c r="A61" s="236" t="s">
        <v>67</v>
      </c>
      <c r="B61" s="236"/>
      <c r="C61" s="28"/>
      <c r="D61" s="28"/>
      <c r="E61" s="28"/>
      <c r="F61" s="28"/>
      <c r="G61" s="28"/>
      <c r="H61" s="28"/>
      <c r="I61" s="28"/>
      <c r="J61" s="139"/>
      <c r="K61" s="28"/>
      <c r="L61" s="28"/>
      <c r="M61" s="28"/>
      <c r="N61" s="28"/>
      <c r="O61" s="55"/>
      <c r="P61" s="55"/>
      <c r="Q61" s="28"/>
      <c r="R61" s="137"/>
      <c r="S61" s="28"/>
      <c r="T61" s="28"/>
      <c r="U61" s="55"/>
      <c r="V61" s="29"/>
      <c r="W61" s="29"/>
      <c r="X61" s="29"/>
      <c r="Y61" s="29"/>
      <c r="Z61" s="28"/>
      <c r="AA61" s="28"/>
      <c r="AB61" s="28"/>
      <c r="AC61" s="29"/>
      <c r="AD61" s="28"/>
      <c r="AE61" s="146" t="s">
        <v>114</v>
      </c>
      <c r="AF61" s="28"/>
      <c r="AG61" s="17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55"/>
      <c r="AT61" s="55"/>
      <c r="AU61" s="28"/>
      <c r="AV61" s="28"/>
      <c r="AW61" s="28"/>
      <c r="AX61" s="28"/>
      <c r="AY61" s="28"/>
      <c r="AZ61" s="28"/>
      <c r="BA61" s="104" t="s">
        <v>78</v>
      </c>
      <c r="BB61" s="104" t="s">
        <v>78</v>
      </c>
      <c r="BC61" s="28"/>
      <c r="BD61" s="28"/>
      <c r="BE61" s="28"/>
      <c r="BF61" s="28"/>
      <c r="BG61" s="28"/>
      <c r="BH61" s="28"/>
      <c r="BI61" s="55"/>
      <c r="BJ61" s="29"/>
      <c r="BK61" s="29"/>
      <c r="BL61" s="29"/>
      <c r="BM61" s="29"/>
      <c r="BN61" s="28"/>
      <c r="BO61" s="28"/>
      <c r="BP61" s="28"/>
      <c r="BQ61" s="55"/>
      <c r="BR61" s="28"/>
      <c r="BS61" s="104" t="s">
        <v>147</v>
      </c>
      <c r="BT61" s="104" t="s">
        <v>147</v>
      </c>
      <c r="BU61" s="28"/>
      <c r="BV61" s="28"/>
      <c r="BW61" s="28"/>
      <c r="BX61" s="28"/>
      <c r="BY61" s="28"/>
      <c r="BZ61" s="28"/>
      <c r="CA61" s="28"/>
      <c r="CB61" s="28"/>
      <c r="CC61" s="28"/>
      <c r="CD61" s="28"/>
    </row>
    <row r="62" spans="1:121" x14ac:dyDescent="0.3">
      <c r="A62" s="235" t="s">
        <v>83</v>
      </c>
      <c r="B62" s="235"/>
      <c r="C62" s="26"/>
      <c r="D62" s="26"/>
      <c r="E62" s="26"/>
      <c r="F62" s="26"/>
      <c r="G62" s="26"/>
      <c r="H62" s="26"/>
      <c r="I62" s="26"/>
      <c r="J62" s="138"/>
      <c r="K62" s="26"/>
      <c r="L62" s="26"/>
      <c r="M62" s="26"/>
      <c r="N62" s="26"/>
      <c r="O62" s="54"/>
      <c r="P62" s="54"/>
      <c r="Q62" s="26"/>
      <c r="R62" s="136"/>
      <c r="S62" s="26"/>
      <c r="T62" s="26"/>
      <c r="U62" s="54"/>
      <c r="V62" s="27"/>
      <c r="W62" s="27"/>
      <c r="X62" s="27"/>
      <c r="Y62" s="27"/>
      <c r="Z62" s="26"/>
      <c r="AA62" s="26"/>
      <c r="AB62" s="26"/>
      <c r="AC62" s="27"/>
      <c r="AD62" s="26"/>
      <c r="AE62" s="145"/>
      <c r="AF62" s="26"/>
      <c r="AG62" s="177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54"/>
      <c r="AT62" s="54"/>
      <c r="AU62" s="26"/>
      <c r="AV62" s="26"/>
      <c r="AW62" s="26"/>
      <c r="AX62" s="26"/>
      <c r="AY62" s="26"/>
      <c r="AZ62" s="26"/>
      <c r="BA62" s="89"/>
      <c r="BB62" s="89"/>
      <c r="BC62" s="26"/>
      <c r="BD62" s="26"/>
      <c r="BE62" s="26"/>
      <c r="BF62" s="26"/>
      <c r="BG62" s="26"/>
      <c r="BH62" s="26"/>
      <c r="BI62" s="54"/>
      <c r="BJ62" s="27"/>
      <c r="BK62" s="27"/>
      <c r="BL62" s="27"/>
      <c r="BM62" s="27"/>
      <c r="BN62" s="26"/>
      <c r="BO62" s="26"/>
      <c r="BP62" s="26"/>
      <c r="BQ62" s="54"/>
      <c r="BR62" s="26"/>
      <c r="BS62" s="89"/>
      <c r="BT62" s="89"/>
      <c r="BU62" s="26"/>
      <c r="BV62" s="26"/>
      <c r="BW62" s="26"/>
      <c r="BX62" s="26"/>
      <c r="BY62" s="26"/>
      <c r="BZ62" s="26"/>
      <c r="CA62" s="26"/>
      <c r="CB62" s="26"/>
      <c r="CC62" s="26"/>
      <c r="CD62" s="26"/>
    </row>
    <row r="64" spans="1:121" x14ac:dyDescent="0.3">
      <c r="A64" t="s">
        <v>148</v>
      </c>
      <c r="B64" s="38">
        <f>B51+B55+B47+B43+B39+B11+B35+B31+B27+B23+B19+B15+B7+B3+B59</f>
        <v>450</v>
      </c>
    </row>
  </sheetData>
  <mergeCells count="55">
    <mergeCell ref="A60:B60"/>
    <mergeCell ref="A61:B61"/>
    <mergeCell ref="A62:B62"/>
    <mergeCell ref="A10:B10"/>
    <mergeCell ref="S1:Z1"/>
    <mergeCell ref="A5:B5"/>
    <mergeCell ref="A6:B6"/>
    <mergeCell ref="A8:B8"/>
    <mergeCell ref="A9:B9"/>
    <mergeCell ref="A13:B13"/>
    <mergeCell ref="A12:B12"/>
    <mergeCell ref="A18:B18"/>
    <mergeCell ref="A17:B17"/>
    <mergeCell ref="A16:B16"/>
    <mergeCell ref="A14:B14"/>
    <mergeCell ref="A21:B21"/>
    <mergeCell ref="AA1:AH1"/>
    <mergeCell ref="AI1:AP1"/>
    <mergeCell ref="C1:J1"/>
    <mergeCell ref="K1:R1"/>
    <mergeCell ref="A4:B4"/>
    <mergeCell ref="A20:B20"/>
    <mergeCell ref="A26:B26"/>
    <mergeCell ref="A25:B25"/>
    <mergeCell ref="A24:B24"/>
    <mergeCell ref="A22:B22"/>
    <mergeCell ref="A29:B29"/>
    <mergeCell ref="A28:B28"/>
    <mergeCell ref="A34:B34"/>
    <mergeCell ref="A33:B33"/>
    <mergeCell ref="A32:B32"/>
    <mergeCell ref="A30:B30"/>
    <mergeCell ref="A37:B37"/>
    <mergeCell ref="A36:B36"/>
    <mergeCell ref="A42:B42"/>
    <mergeCell ref="A41:B41"/>
    <mergeCell ref="A40:B40"/>
    <mergeCell ref="A38:B38"/>
    <mergeCell ref="A49:B49"/>
    <mergeCell ref="A48:B48"/>
    <mergeCell ref="A46:B46"/>
    <mergeCell ref="A45:B45"/>
    <mergeCell ref="A44:B44"/>
    <mergeCell ref="A50:B50"/>
    <mergeCell ref="A54:B54"/>
    <mergeCell ref="A53:B53"/>
    <mergeCell ref="A52:B52"/>
    <mergeCell ref="A58:B58"/>
    <mergeCell ref="A57:B57"/>
    <mergeCell ref="A56:B56"/>
    <mergeCell ref="AQ1:AX1"/>
    <mergeCell ref="AY1:BF1"/>
    <mergeCell ref="BG1:BN1"/>
    <mergeCell ref="BO1:BV1"/>
    <mergeCell ref="BW1:CD1"/>
  </mergeCells>
  <pageMargins left="0.59055118110236227" right="0" top="0.59055118110236227" bottom="0" header="0.31496062992125984" footer="0.31496062992125984"/>
  <pageSetup paperSize="9" fitToWidth="3" orientation="landscape" horizontalDpi="1200" verticalDpi="1200" r:id="rId1"/>
  <rowBreaks count="1" manualBreakCount="1">
    <brk id="3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activeCell="D13" sqref="D13"/>
    </sheetView>
  </sheetViews>
  <sheetFormatPr defaultRowHeight="14.4" x14ac:dyDescent="0.3"/>
  <cols>
    <col min="1" max="1" width="12.44140625" customWidth="1"/>
  </cols>
  <sheetData>
    <row r="1" spans="1:9" x14ac:dyDescent="0.3">
      <c r="B1" s="11" t="s">
        <v>149</v>
      </c>
      <c r="C1" s="11" t="s">
        <v>150</v>
      </c>
      <c r="D1" s="11" t="s">
        <v>151</v>
      </c>
      <c r="E1" s="11" t="s">
        <v>152</v>
      </c>
      <c r="F1" s="11" t="s">
        <v>153</v>
      </c>
      <c r="G1" s="11" t="s">
        <v>154</v>
      </c>
      <c r="H1" s="11" t="s">
        <v>155</v>
      </c>
      <c r="I1" s="12" t="s">
        <v>156</v>
      </c>
    </row>
    <row r="2" spans="1:9" x14ac:dyDescent="0.3">
      <c r="A2" s="13" t="s">
        <v>157</v>
      </c>
      <c r="B2" s="21">
        <v>34</v>
      </c>
      <c r="C2" s="21">
        <v>71</v>
      </c>
      <c r="D2" s="21">
        <v>27</v>
      </c>
      <c r="E2" s="21">
        <v>71</v>
      </c>
      <c r="F2" s="21">
        <v>41</v>
      </c>
      <c r="G2" s="21">
        <v>76</v>
      </c>
      <c r="H2" s="21">
        <v>78</v>
      </c>
      <c r="I2" s="17">
        <f t="shared" ref="I2:I16" si="0">SUM(B2:H2)</f>
        <v>398</v>
      </c>
    </row>
    <row r="3" spans="1:9" x14ac:dyDescent="0.3">
      <c r="A3" s="13" t="s">
        <v>158</v>
      </c>
      <c r="B3" s="21">
        <v>30</v>
      </c>
      <c r="C3" s="21">
        <v>43</v>
      </c>
      <c r="D3" s="21">
        <v>27</v>
      </c>
      <c r="E3" s="21">
        <v>39</v>
      </c>
      <c r="F3" s="21">
        <v>42</v>
      </c>
      <c r="G3" s="21">
        <v>64</v>
      </c>
      <c r="H3" s="21">
        <v>66</v>
      </c>
      <c r="I3" s="17">
        <f t="shared" si="0"/>
        <v>311</v>
      </c>
    </row>
    <row r="4" spans="1:9" x14ac:dyDescent="0.3">
      <c r="A4" s="13" t="s">
        <v>159</v>
      </c>
      <c r="B4" s="21">
        <v>27</v>
      </c>
      <c r="C4" s="21">
        <v>29</v>
      </c>
      <c r="D4" s="21">
        <v>27</v>
      </c>
      <c r="E4" s="21">
        <v>31</v>
      </c>
      <c r="F4" s="21">
        <v>27</v>
      </c>
      <c r="G4" s="21">
        <v>62</v>
      </c>
      <c r="H4" s="21">
        <v>64</v>
      </c>
      <c r="I4" s="17">
        <f t="shared" si="0"/>
        <v>267</v>
      </c>
    </row>
    <row r="5" spans="1:9" x14ac:dyDescent="0.3">
      <c r="A5" s="15" t="s">
        <v>160</v>
      </c>
      <c r="B5" s="22">
        <v>26</v>
      </c>
      <c r="C5" s="21" t="s">
        <v>161</v>
      </c>
      <c r="D5" s="21" t="s">
        <v>161</v>
      </c>
      <c r="E5" s="21" t="s">
        <v>161</v>
      </c>
      <c r="F5" s="22" t="s">
        <v>161</v>
      </c>
      <c r="G5" s="21">
        <f>31+29+29+30</f>
        <v>119</v>
      </c>
      <c r="H5" s="21">
        <f>27+34+28+27</f>
        <v>116</v>
      </c>
      <c r="I5" s="17">
        <f t="shared" si="0"/>
        <v>261</v>
      </c>
    </row>
    <row r="6" spans="1:9" x14ac:dyDescent="0.3">
      <c r="A6" s="15" t="s">
        <v>162</v>
      </c>
      <c r="B6" s="14">
        <v>3</v>
      </c>
      <c r="C6" s="16">
        <v>21</v>
      </c>
      <c r="D6" s="16">
        <v>27</v>
      </c>
      <c r="E6" s="16">
        <v>27</v>
      </c>
      <c r="F6" s="14">
        <v>21</v>
      </c>
      <c r="G6" s="16">
        <v>56</v>
      </c>
      <c r="H6" s="16">
        <v>47</v>
      </c>
      <c r="I6" s="17">
        <f t="shared" si="0"/>
        <v>202</v>
      </c>
    </row>
    <row r="7" spans="1:9" x14ac:dyDescent="0.3">
      <c r="A7" s="15" t="s">
        <v>163</v>
      </c>
      <c r="B7" s="22" t="s">
        <v>161</v>
      </c>
      <c r="C7" s="21">
        <v>16</v>
      </c>
      <c r="D7" s="21" t="s">
        <v>161</v>
      </c>
      <c r="E7" s="21">
        <v>49</v>
      </c>
      <c r="F7" s="22" t="s">
        <v>161</v>
      </c>
      <c r="G7" s="21">
        <f>36+31</f>
        <v>67</v>
      </c>
      <c r="H7" s="21">
        <f>29+26</f>
        <v>55</v>
      </c>
      <c r="I7" s="17">
        <f t="shared" si="0"/>
        <v>187</v>
      </c>
    </row>
    <row r="8" spans="1:9" x14ac:dyDescent="0.3">
      <c r="A8" s="15" t="s">
        <v>164</v>
      </c>
      <c r="B8" s="22" t="s">
        <v>161</v>
      </c>
      <c r="C8" s="21">
        <v>20</v>
      </c>
      <c r="D8" s="21" t="s">
        <v>161</v>
      </c>
      <c r="E8" s="21">
        <v>17</v>
      </c>
      <c r="F8" s="22" t="s">
        <v>161</v>
      </c>
      <c r="G8" s="21">
        <f>34+31</f>
        <v>65</v>
      </c>
      <c r="H8" s="21">
        <f>26+26</f>
        <v>52</v>
      </c>
      <c r="I8" s="17">
        <f t="shared" si="0"/>
        <v>154</v>
      </c>
    </row>
    <row r="9" spans="1:9" ht="28.8" x14ac:dyDescent="0.3">
      <c r="A9" s="15" t="s">
        <v>165</v>
      </c>
      <c r="B9" s="22" t="s">
        <v>161</v>
      </c>
      <c r="C9" s="21" t="s">
        <v>161</v>
      </c>
      <c r="D9" s="21" t="s">
        <v>161</v>
      </c>
      <c r="E9" s="21" t="s">
        <v>161</v>
      </c>
      <c r="F9" s="22" t="s">
        <v>161</v>
      </c>
      <c r="G9" s="21">
        <f>42+30</f>
        <v>72</v>
      </c>
      <c r="H9" s="21">
        <f>37+35</f>
        <v>72</v>
      </c>
      <c r="I9" s="17">
        <f t="shared" si="0"/>
        <v>144</v>
      </c>
    </row>
    <row r="10" spans="1:9" x14ac:dyDescent="0.3">
      <c r="A10" s="15" t="s">
        <v>166</v>
      </c>
      <c r="B10" s="22" t="s">
        <v>161</v>
      </c>
      <c r="C10" s="21">
        <v>39</v>
      </c>
      <c r="D10" s="21">
        <v>27</v>
      </c>
      <c r="E10" s="21">
        <v>38</v>
      </c>
      <c r="F10" s="22" t="s">
        <v>161</v>
      </c>
      <c r="G10" s="21" t="s">
        <v>161</v>
      </c>
      <c r="H10" s="21" t="s">
        <v>161</v>
      </c>
      <c r="I10" s="17">
        <f t="shared" si="0"/>
        <v>104</v>
      </c>
    </row>
    <row r="11" spans="1:9" x14ac:dyDescent="0.3">
      <c r="A11" s="15" t="s">
        <v>167</v>
      </c>
      <c r="B11" s="14">
        <v>22</v>
      </c>
      <c r="C11" s="16">
        <v>6</v>
      </c>
      <c r="D11" s="16" t="s">
        <v>161</v>
      </c>
      <c r="E11" s="16">
        <v>4</v>
      </c>
      <c r="F11" s="14">
        <v>5</v>
      </c>
      <c r="G11" s="16">
        <v>4</v>
      </c>
      <c r="H11" s="16">
        <v>14</v>
      </c>
      <c r="I11" s="17">
        <f t="shared" si="0"/>
        <v>55</v>
      </c>
    </row>
    <row r="12" spans="1:9" x14ac:dyDescent="0.3">
      <c r="A12" s="15" t="s">
        <v>168</v>
      </c>
      <c r="B12" s="14" t="s">
        <v>161</v>
      </c>
      <c r="C12" s="16"/>
      <c r="D12" s="16"/>
      <c r="E12" s="16">
        <v>13</v>
      </c>
      <c r="F12" s="14">
        <v>19</v>
      </c>
      <c r="G12" s="16"/>
      <c r="H12" s="16"/>
      <c r="I12" s="17">
        <f t="shared" si="0"/>
        <v>32</v>
      </c>
    </row>
    <row r="13" spans="1:9" x14ac:dyDescent="0.3">
      <c r="A13" s="15" t="s">
        <v>169</v>
      </c>
      <c r="B13" s="14" t="s">
        <v>161</v>
      </c>
      <c r="C13" s="16">
        <v>19</v>
      </c>
      <c r="D13" s="16" t="s">
        <v>161</v>
      </c>
      <c r="E13" s="16">
        <v>15</v>
      </c>
      <c r="F13" s="14" t="s">
        <v>161</v>
      </c>
      <c r="G13" s="16" t="s">
        <v>161</v>
      </c>
      <c r="H13" s="16">
        <f>28+25</f>
        <v>53</v>
      </c>
      <c r="I13" s="17">
        <f t="shared" si="0"/>
        <v>87</v>
      </c>
    </row>
    <row r="14" spans="1:9" x14ac:dyDescent="0.3">
      <c r="A14" s="15"/>
      <c r="B14" s="14"/>
      <c r="C14" s="16"/>
      <c r="D14" s="16"/>
      <c r="E14" s="16"/>
      <c r="F14" s="14"/>
      <c r="G14" s="16"/>
      <c r="H14" s="16"/>
      <c r="I14" s="17">
        <f t="shared" si="0"/>
        <v>0</v>
      </c>
    </row>
    <row r="15" spans="1:9" x14ac:dyDescent="0.3">
      <c r="A15" s="15"/>
      <c r="B15" s="14"/>
      <c r="C15" s="16"/>
      <c r="D15" s="16"/>
      <c r="E15" s="16"/>
      <c r="F15" s="14"/>
      <c r="G15" s="16"/>
      <c r="H15" s="16"/>
      <c r="I15" s="17">
        <f t="shared" si="0"/>
        <v>0</v>
      </c>
    </row>
    <row r="16" spans="1:9" x14ac:dyDescent="0.3">
      <c r="A16" s="15"/>
      <c r="B16" s="14"/>
      <c r="C16" s="16"/>
      <c r="D16" s="16"/>
      <c r="E16" s="16"/>
      <c r="F16" s="14"/>
      <c r="G16" s="16"/>
      <c r="H16" s="16"/>
      <c r="I16" s="17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7"/>
  <sheetViews>
    <sheetView workbookViewId="0">
      <selection activeCell="B17" sqref="B17"/>
    </sheetView>
  </sheetViews>
  <sheetFormatPr defaultRowHeight="14.4" x14ac:dyDescent="0.3"/>
  <cols>
    <col min="2" max="2" width="22.44140625" customWidth="1"/>
    <col min="3" max="3" width="16.33203125" customWidth="1"/>
    <col min="5" max="6" width="12.6640625" customWidth="1"/>
  </cols>
  <sheetData>
    <row r="1" spans="1:7" x14ac:dyDescent="0.3">
      <c r="A1" s="18"/>
      <c r="B1" s="18"/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</row>
    <row r="2" spans="1:7" x14ac:dyDescent="0.3">
      <c r="A2" s="18">
        <v>1</v>
      </c>
      <c r="B2" s="19" t="s">
        <v>170</v>
      </c>
      <c r="C2" s="20"/>
      <c r="D2" s="20"/>
      <c r="E2" s="20"/>
      <c r="F2" s="20"/>
      <c r="G2" s="20"/>
    </row>
    <row r="3" spans="1:7" ht="19.2" x14ac:dyDescent="0.3">
      <c r="A3" s="18">
        <v>2</v>
      </c>
      <c r="B3" s="19" t="s">
        <v>171</v>
      </c>
      <c r="C3" s="20"/>
      <c r="D3" s="20"/>
      <c r="E3" s="20"/>
      <c r="F3" s="20"/>
      <c r="G3" s="20"/>
    </row>
    <row r="4" spans="1:7" x14ac:dyDescent="0.3">
      <c r="A4" s="18">
        <v>4</v>
      </c>
      <c r="B4" s="19" t="s">
        <v>172</v>
      </c>
      <c r="C4" s="20" t="s">
        <v>173</v>
      </c>
      <c r="D4" s="20" t="s">
        <v>173</v>
      </c>
      <c r="E4" s="20" t="s">
        <v>173</v>
      </c>
      <c r="F4" s="20" t="s">
        <v>173</v>
      </c>
      <c r="G4" s="20"/>
    </row>
    <row r="5" spans="1:7" x14ac:dyDescent="0.3">
      <c r="A5" s="18">
        <v>5</v>
      </c>
      <c r="B5" s="19" t="s">
        <v>174</v>
      </c>
      <c r="C5" s="20" t="s">
        <v>173</v>
      </c>
      <c r="D5" s="20" t="s">
        <v>173</v>
      </c>
      <c r="E5" s="20" t="s">
        <v>173</v>
      </c>
      <c r="F5" s="20" t="s">
        <v>173</v>
      </c>
      <c r="G5" s="20"/>
    </row>
    <row r="6" spans="1:7" x14ac:dyDescent="0.3">
      <c r="A6" s="18">
        <v>6</v>
      </c>
      <c r="B6" s="19" t="s">
        <v>175</v>
      </c>
      <c r="C6" s="20" t="s">
        <v>173</v>
      </c>
      <c r="D6" s="20" t="s">
        <v>173</v>
      </c>
      <c r="E6" s="20" t="s">
        <v>173</v>
      </c>
      <c r="F6" s="20" t="s">
        <v>173</v>
      </c>
      <c r="G6" s="20" t="s">
        <v>173</v>
      </c>
    </row>
    <row r="7" spans="1:7" x14ac:dyDescent="0.3">
      <c r="A7" s="18">
        <v>7</v>
      </c>
      <c r="B7" s="19" t="s">
        <v>176</v>
      </c>
      <c r="C7" s="20" t="s">
        <v>173</v>
      </c>
      <c r="D7" s="20" t="s">
        <v>173</v>
      </c>
      <c r="E7" s="20" t="s">
        <v>173</v>
      </c>
      <c r="F7" s="20" t="s">
        <v>173</v>
      </c>
      <c r="G7" s="20"/>
    </row>
    <row r="8" spans="1:7" x14ac:dyDescent="0.3">
      <c r="A8" s="18">
        <v>8</v>
      </c>
      <c r="B8" s="19" t="s">
        <v>177</v>
      </c>
      <c r="C8" s="20" t="s">
        <v>173</v>
      </c>
      <c r="D8" s="20" t="s">
        <v>173</v>
      </c>
      <c r="E8" s="20"/>
      <c r="F8" s="20"/>
      <c r="G8" s="20"/>
    </row>
    <row r="9" spans="1:7" x14ac:dyDescent="0.3">
      <c r="A9" s="18">
        <v>9</v>
      </c>
      <c r="B9" s="19" t="s">
        <v>178</v>
      </c>
      <c r="C9" s="20" t="s">
        <v>173</v>
      </c>
      <c r="D9" s="20" t="s">
        <v>173</v>
      </c>
      <c r="E9" s="20" t="s">
        <v>173</v>
      </c>
      <c r="F9" s="20"/>
      <c r="G9" s="20" t="s">
        <v>173</v>
      </c>
    </row>
    <row r="10" spans="1:7" x14ac:dyDescent="0.3">
      <c r="A10" s="18">
        <v>10</v>
      </c>
      <c r="B10" s="19" t="s">
        <v>179</v>
      </c>
      <c r="C10" s="20" t="s">
        <v>173</v>
      </c>
      <c r="D10" s="20" t="s">
        <v>173</v>
      </c>
      <c r="E10" s="20" t="s">
        <v>173</v>
      </c>
      <c r="F10" s="20" t="s">
        <v>173</v>
      </c>
      <c r="G10" s="20"/>
    </row>
    <row r="11" spans="1:7" x14ac:dyDescent="0.3">
      <c r="A11" s="18">
        <v>13</v>
      </c>
      <c r="B11" s="19" t="s">
        <v>180</v>
      </c>
      <c r="C11" s="20" t="s">
        <v>173</v>
      </c>
      <c r="D11" s="20" t="s">
        <v>173</v>
      </c>
      <c r="E11" s="20" t="s">
        <v>173</v>
      </c>
      <c r="F11" s="20" t="s">
        <v>173</v>
      </c>
      <c r="G11" s="20" t="s">
        <v>173</v>
      </c>
    </row>
    <row r="12" spans="1:7" x14ac:dyDescent="0.3">
      <c r="A12" s="18">
        <v>14</v>
      </c>
      <c r="B12" s="19" t="s">
        <v>181</v>
      </c>
      <c r="C12" s="20" t="s">
        <v>173</v>
      </c>
      <c r="D12" s="20"/>
      <c r="E12" s="20"/>
      <c r="F12" s="20"/>
      <c r="G12" s="20"/>
    </row>
    <row r="13" spans="1:7" x14ac:dyDescent="0.3">
      <c r="A13" s="18">
        <v>15</v>
      </c>
      <c r="B13" s="19" t="s">
        <v>182</v>
      </c>
      <c r="C13" s="20" t="s">
        <v>173</v>
      </c>
      <c r="D13" s="20"/>
      <c r="E13" s="20"/>
      <c r="F13" s="20"/>
      <c r="G13" s="20"/>
    </row>
    <row r="14" spans="1:7" x14ac:dyDescent="0.3">
      <c r="A14" s="18">
        <v>16</v>
      </c>
      <c r="B14" s="19" t="s">
        <v>183</v>
      </c>
      <c r="C14" s="20"/>
      <c r="D14" s="20"/>
      <c r="E14" s="20"/>
      <c r="F14" s="20" t="s">
        <v>173</v>
      </c>
      <c r="G14" s="20"/>
    </row>
    <row r="15" spans="1:7" x14ac:dyDescent="0.3">
      <c r="A15" s="18">
        <v>17</v>
      </c>
      <c r="B15" s="19" t="s">
        <v>184</v>
      </c>
      <c r="C15" s="20" t="s">
        <v>173</v>
      </c>
      <c r="D15" s="20"/>
      <c r="E15" s="20" t="s">
        <v>173</v>
      </c>
      <c r="F15" s="20" t="s">
        <v>173</v>
      </c>
      <c r="G15" s="20" t="s">
        <v>173</v>
      </c>
    </row>
    <row r="16" spans="1:7" x14ac:dyDescent="0.3">
      <c r="A16" s="18">
        <v>19</v>
      </c>
      <c r="B16" s="19" t="s">
        <v>185</v>
      </c>
      <c r="C16" s="20"/>
      <c r="D16" s="20"/>
      <c r="E16" s="20"/>
      <c r="F16" s="20"/>
      <c r="G16" s="20" t="s">
        <v>173</v>
      </c>
    </row>
    <row r="17" spans="1:7" x14ac:dyDescent="0.3">
      <c r="A17" s="18">
        <v>20</v>
      </c>
      <c r="B17" s="19" t="s">
        <v>186</v>
      </c>
      <c r="C17" s="20"/>
      <c r="D17" s="20"/>
      <c r="E17" s="20"/>
      <c r="F17" s="20"/>
      <c r="G17" s="20"/>
    </row>
    <row r="18" spans="1:7" x14ac:dyDescent="0.3">
      <c r="A18" s="18">
        <v>21</v>
      </c>
      <c r="B18" s="19" t="s">
        <v>187</v>
      </c>
      <c r="C18" s="20"/>
      <c r="D18" s="20" t="s">
        <v>173</v>
      </c>
      <c r="E18" s="20" t="s">
        <v>173</v>
      </c>
      <c r="F18" s="20"/>
      <c r="G18" s="20"/>
    </row>
    <row r="19" spans="1:7" x14ac:dyDescent="0.3">
      <c r="A19" s="18">
        <v>22</v>
      </c>
      <c r="B19" s="19" t="s">
        <v>188</v>
      </c>
      <c r="C19" s="20"/>
      <c r="D19" s="20"/>
      <c r="E19" s="20"/>
      <c r="F19" s="20" t="s">
        <v>173</v>
      </c>
      <c r="G19" s="20"/>
    </row>
    <row r="20" spans="1:7" x14ac:dyDescent="0.3">
      <c r="A20" s="18">
        <v>23</v>
      </c>
      <c r="B20" s="19" t="s">
        <v>189</v>
      </c>
      <c r="C20" s="20" t="s">
        <v>173</v>
      </c>
      <c r="D20" s="20"/>
      <c r="E20" s="20"/>
      <c r="F20" s="20"/>
      <c r="G20" s="20"/>
    </row>
    <row r="21" spans="1:7" x14ac:dyDescent="0.3">
      <c r="A21" s="18">
        <v>31</v>
      </c>
      <c r="B21" s="19" t="s">
        <v>190</v>
      </c>
      <c r="C21" s="20"/>
      <c r="D21" s="20" t="s">
        <v>173</v>
      </c>
      <c r="E21" s="20" t="s">
        <v>173</v>
      </c>
      <c r="F21" s="20" t="s">
        <v>173</v>
      </c>
      <c r="G21" s="20" t="s">
        <v>173</v>
      </c>
    </row>
    <row r="22" spans="1:7" x14ac:dyDescent="0.3">
      <c r="A22" s="18">
        <v>32</v>
      </c>
      <c r="B22" s="19" t="s">
        <v>191</v>
      </c>
      <c r="C22" s="20"/>
      <c r="D22" s="20"/>
      <c r="E22" s="20"/>
      <c r="F22" s="20"/>
      <c r="G22" s="20"/>
    </row>
    <row r="23" spans="1:7" x14ac:dyDescent="0.3">
      <c r="A23" s="18">
        <v>27</v>
      </c>
      <c r="B23" s="19" t="s">
        <v>192</v>
      </c>
      <c r="C23" s="20"/>
      <c r="D23" s="20"/>
      <c r="E23" s="20"/>
      <c r="F23" s="20"/>
      <c r="G23" s="20"/>
    </row>
    <row r="24" spans="1:7" x14ac:dyDescent="0.3">
      <c r="A24" s="18">
        <v>36</v>
      </c>
      <c r="B24" s="19" t="s">
        <v>193</v>
      </c>
      <c r="C24" s="20" t="s">
        <v>173</v>
      </c>
      <c r="D24" s="20" t="s">
        <v>173</v>
      </c>
      <c r="E24" s="20"/>
      <c r="F24" s="20"/>
      <c r="G24" s="20"/>
    </row>
    <row r="25" spans="1:7" x14ac:dyDescent="0.3">
      <c r="A25" s="18">
        <v>37</v>
      </c>
      <c r="B25" s="19" t="s">
        <v>194</v>
      </c>
      <c r="C25" s="20"/>
      <c r="D25" s="20" t="s">
        <v>173</v>
      </c>
      <c r="E25" s="20"/>
      <c r="F25" s="20"/>
      <c r="G25" s="20"/>
    </row>
    <row r="26" spans="1:7" x14ac:dyDescent="0.3">
      <c r="A26" s="18">
        <v>38</v>
      </c>
      <c r="B26" s="19" t="s">
        <v>195</v>
      </c>
      <c r="C26" s="20"/>
      <c r="D26" s="20" t="s">
        <v>173</v>
      </c>
      <c r="E26" s="20"/>
      <c r="F26" s="20"/>
      <c r="G26" s="20" t="s">
        <v>173</v>
      </c>
    </row>
    <row r="27" spans="1:7" x14ac:dyDescent="0.3">
      <c r="A27" s="10"/>
      <c r="B27" s="10"/>
      <c r="C27" s="10">
        <f>COUNTA(C2:C26)</f>
        <v>13</v>
      </c>
      <c r="D27" s="10">
        <f>COUNTA(D2:D26)</f>
        <v>13</v>
      </c>
      <c r="E27" s="10">
        <f>COUNTA(E2:E26)</f>
        <v>10</v>
      </c>
      <c r="F27" s="10">
        <f>COUNTA(F2:F26)</f>
        <v>10</v>
      </c>
      <c r="G27" s="10">
        <f>COUNTA(G2:G26)</f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6A0E91C0E0C79E41B6DC649C2BCD5735" ma:contentTypeVersion="1" ma:contentTypeDescription="Yeni belge oluşturun." ma:contentTypeScope="" ma:versionID="00cb2f2a5342b363e07139f558f93fba">
  <xsd:schema xmlns:xsd="http://www.w3.org/2001/XMLSchema" xmlns:xs="http://www.w3.org/2001/XMLSchema" xmlns:p="http://schemas.microsoft.com/office/2006/metadata/properties" xmlns:ns3="60681cde-9e3c-4437-b4ae-b825dd2a0477" targetNamespace="http://schemas.microsoft.com/office/2006/metadata/properties" ma:root="true" ma:fieldsID="469c878529aff85464bdb1866e97cf94" ns3:_="">
    <xsd:import namespace="60681cde-9e3c-4437-b4ae-b825dd2a0477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681cde-9e3c-4437-b4ae-b825dd2a04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7AB28-9C72-464C-B2C3-259B63A679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681cde-9e3c-4437-b4ae-b825dd2a0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21086D-24C7-41B4-8F67-E9EA5318CF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8C01A8-47B8-41F8-A31E-AA27BCD711A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3</vt:i4>
      </vt:variant>
    </vt:vector>
  </HeadingPairs>
  <TitlesOfParts>
    <vt:vector size="7" baseType="lpstr">
      <vt:lpstr>öğrt. elemanlarına göre derslik</vt:lpstr>
      <vt:lpstr>AnkaraUni</vt:lpstr>
      <vt:lpstr>Öğrenci Sayıları</vt:lpstr>
      <vt:lpstr>Hoca Gün</vt:lpstr>
      <vt:lpstr>'öğrt. elemanlarına göre derslik'!Yazdırma_Alanı</vt:lpstr>
      <vt:lpstr>AnkaraUni!Yazdırma_Başlıkları</vt:lpstr>
      <vt:lpstr>'öğrt. elemanlarına göre derslik'!Yazdırma_Başlıkları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Erhan POLAT</dc:creator>
  <cp:keywords/>
  <dc:description/>
  <cp:lastModifiedBy>Eren Cem Ulusal</cp:lastModifiedBy>
  <cp:revision/>
  <dcterms:created xsi:type="dcterms:W3CDTF">2011-03-29T16:59:30Z</dcterms:created>
  <dcterms:modified xsi:type="dcterms:W3CDTF">2019-06-17T16:58:58Z</dcterms:modified>
  <cp:category/>
  <cp:contentStatus/>
</cp:coreProperties>
</file>