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DeedTracker\SourceFiles\"/>
    </mc:Choice>
  </mc:AlternateContent>
  <xr:revisionPtr revIDLastSave="0" documentId="13_ncr:1_{5B126BDF-C106-4370-9437-8771C1B696FE}" xr6:coauthVersionLast="47" xr6:coauthVersionMax="47" xr10:uidLastSave="{00000000-0000-0000-0000-000000000000}"/>
  <bookViews>
    <workbookView xWindow="-120" yWindow="-120" windowWidth="29040" windowHeight="15840" tabRatio="869" activeTab="7" xr2:uid="{CDC9C16A-58F0-4807-B5CD-F77FF9D2EA43}"/>
  </bookViews>
  <sheets>
    <sheet name="Type" sheetId="2" r:id="rId1"/>
    <sheet name="Faction" sheetId="3" r:id="rId2"/>
    <sheet name="Class" sheetId="4" r:id="rId3"/>
    <sheet name="Race" sheetId="8" r:id="rId4"/>
    <sheet name="Vocation" sheetId="5" r:id="rId5"/>
    <sheet name="The Shield Isles" sheetId="21" r:id="rId6"/>
    <sheet name="Cape of Umbar" sheetId="22" r:id="rId7"/>
    <sheet name="Umbar Baharbêl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3" l="1"/>
  <c r="I3" i="23"/>
  <c r="J3" i="23"/>
  <c r="H3" i="23" s="1"/>
  <c r="K3" i="23"/>
  <c r="L3" i="23"/>
  <c r="M3" i="23"/>
  <c r="N3" i="23"/>
  <c r="G4" i="23"/>
  <c r="H4" i="23"/>
  <c r="I4" i="23"/>
  <c r="J4" i="23"/>
  <c r="K4" i="23"/>
  <c r="L4" i="23"/>
  <c r="M4" i="23"/>
  <c r="N4" i="23"/>
  <c r="G5" i="23"/>
  <c r="I5" i="23"/>
  <c r="J5" i="23"/>
  <c r="H5" i="23" s="1"/>
  <c r="K5" i="23"/>
  <c r="L5" i="23"/>
  <c r="M5" i="23"/>
  <c r="N5" i="23"/>
  <c r="G6" i="23"/>
  <c r="H6" i="23"/>
  <c r="I6" i="23"/>
  <c r="J6" i="23"/>
  <c r="K6" i="23"/>
  <c r="L6" i="23"/>
  <c r="M6" i="23"/>
  <c r="N6" i="23"/>
  <c r="G7" i="23"/>
  <c r="I7" i="23"/>
  <c r="J7" i="23"/>
  <c r="H7" i="23" s="1"/>
  <c r="K7" i="23"/>
  <c r="L7" i="23"/>
  <c r="M7" i="23"/>
  <c r="N7" i="23"/>
  <c r="G8" i="23"/>
  <c r="H8" i="23"/>
  <c r="I8" i="23"/>
  <c r="J8" i="23"/>
  <c r="K8" i="23"/>
  <c r="L8" i="23"/>
  <c r="M8" i="23"/>
  <c r="N8" i="23"/>
  <c r="G9" i="23"/>
  <c r="I9" i="23"/>
  <c r="J9" i="23"/>
  <c r="H9" i="23" s="1"/>
  <c r="K9" i="23"/>
  <c r="L9" i="23"/>
  <c r="M9" i="23"/>
  <c r="N9" i="23"/>
  <c r="G10" i="23"/>
  <c r="H10" i="23"/>
  <c r="I10" i="23"/>
  <c r="J10" i="23"/>
  <c r="K10" i="23"/>
  <c r="L10" i="23"/>
  <c r="M10" i="23"/>
  <c r="N10" i="23"/>
  <c r="G11" i="23"/>
  <c r="I11" i="23"/>
  <c r="J11" i="23"/>
  <c r="H11" i="23" s="1"/>
  <c r="K11" i="23"/>
  <c r="L11" i="23"/>
  <c r="M11" i="23"/>
  <c r="N11" i="23"/>
  <c r="G12" i="23"/>
  <c r="H12" i="23"/>
  <c r="I12" i="23"/>
  <c r="J12" i="23"/>
  <c r="K12" i="23"/>
  <c r="L12" i="23"/>
  <c r="M12" i="23"/>
  <c r="N12" i="23"/>
  <c r="G13" i="23"/>
  <c r="I13" i="23"/>
  <c r="J13" i="23"/>
  <c r="H13" i="23" s="1"/>
  <c r="K13" i="23"/>
  <c r="L13" i="23"/>
  <c r="M13" i="23"/>
  <c r="N13" i="23"/>
  <c r="G14" i="23"/>
  <c r="H14" i="23"/>
  <c r="I14" i="23"/>
  <c r="J14" i="23"/>
  <c r="K14" i="23"/>
  <c r="L14" i="23"/>
  <c r="M14" i="23"/>
  <c r="N14" i="23"/>
  <c r="G15" i="23"/>
  <c r="I15" i="23"/>
  <c r="J15" i="23"/>
  <c r="H15" i="23" s="1"/>
  <c r="K15" i="23"/>
  <c r="L15" i="23"/>
  <c r="M15" i="23"/>
  <c r="N15" i="23"/>
  <c r="G16" i="23"/>
  <c r="H16" i="23"/>
  <c r="I16" i="23"/>
  <c r="J16" i="23"/>
  <c r="K16" i="23"/>
  <c r="L16" i="23"/>
  <c r="M16" i="23"/>
  <c r="N16" i="23"/>
  <c r="G17" i="23"/>
  <c r="I17" i="23"/>
  <c r="J17" i="23"/>
  <c r="H17" i="23" s="1"/>
  <c r="K17" i="23"/>
  <c r="L17" i="23"/>
  <c r="M17" i="23"/>
  <c r="N17" i="23"/>
  <c r="G18" i="23"/>
  <c r="H18" i="23"/>
  <c r="I18" i="23"/>
  <c r="J18" i="23"/>
  <c r="K18" i="23"/>
  <c r="L18" i="23"/>
  <c r="M18" i="23"/>
  <c r="N18" i="23"/>
  <c r="G19" i="23"/>
  <c r="I19" i="23"/>
  <c r="J19" i="23"/>
  <c r="H19" i="23" s="1"/>
  <c r="K19" i="23"/>
  <c r="L19" i="23"/>
  <c r="M19" i="23"/>
  <c r="N19" i="23"/>
  <c r="G20" i="23"/>
  <c r="I20" i="23"/>
  <c r="J20" i="23"/>
  <c r="K20" i="23"/>
  <c r="L20" i="23"/>
  <c r="H20" i="23" s="1"/>
  <c r="M20" i="23"/>
  <c r="N20" i="23"/>
  <c r="G21" i="23"/>
  <c r="I21" i="23"/>
  <c r="J21" i="23"/>
  <c r="H21" i="23" s="1"/>
  <c r="K21" i="23"/>
  <c r="L21" i="23"/>
  <c r="M21" i="23"/>
  <c r="N21" i="23"/>
  <c r="G22" i="23"/>
  <c r="H22" i="23"/>
  <c r="I22" i="23"/>
  <c r="J22" i="23"/>
  <c r="K22" i="23"/>
  <c r="L22" i="23"/>
  <c r="M22" i="23"/>
  <c r="N22" i="23"/>
  <c r="G23" i="23"/>
  <c r="I23" i="23"/>
  <c r="J23" i="23"/>
  <c r="H23" i="23" s="1"/>
  <c r="K23" i="23"/>
  <c r="L23" i="23"/>
  <c r="M23" i="23"/>
  <c r="N23" i="23"/>
  <c r="G24" i="23"/>
  <c r="H24" i="23"/>
  <c r="I24" i="23"/>
  <c r="J24" i="23"/>
  <c r="K24" i="23"/>
  <c r="L24" i="23"/>
  <c r="M24" i="23"/>
  <c r="N24" i="23"/>
  <c r="G25" i="23"/>
  <c r="I25" i="23"/>
  <c r="J25" i="23"/>
  <c r="H25" i="23" s="1"/>
  <c r="K25" i="23"/>
  <c r="L25" i="23"/>
  <c r="M25" i="23"/>
  <c r="N25" i="23"/>
  <c r="G26" i="23"/>
  <c r="H26" i="23"/>
  <c r="I26" i="23"/>
  <c r="J26" i="23"/>
  <c r="K26" i="23"/>
  <c r="L26" i="23"/>
  <c r="M26" i="23"/>
  <c r="N26" i="23"/>
  <c r="G27" i="23"/>
  <c r="I27" i="23"/>
  <c r="J27" i="23"/>
  <c r="H27" i="23" s="1"/>
  <c r="K27" i="23"/>
  <c r="L27" i="23"/>
  <c r="M27" i="23"/>
  <c r="N27" i="23"/>
  <c r="G28" i="23"/>
  <c r="H28" i="23"/>
  <c r="I28" i="23"/>
  <c r="J28" i="23"/>
  <c r="K28" i="23"/>
  <c r="L28" i="23"/>
  <c r="M28" i="23"/>
  <c r="N28" i="23"/>
  <c r="G29" i="23"/>
  <c r="I29" i="23"/>
  <c r="J29" i="23"/>
  <c r="H29" i="23" s="1"/>
  <c r="K29" i="23"/>
  <c r="L29" i="23"/>
  <c r="M29" i="23"/>
  <c r="N29" i="23"/>
  <c r="G30" i="23"/>
  <c r="H30" i="23"/>
  <c r="I30" i="23"/>
  <c r="J30" i="23"/>
  <c r="K30" i="23"/>
  <c r="L30" i="23"/>
  <c r="M30" i="23"/>
  <c r="N30" i="23"/>
  <c r="G31" i="23"/>
  <c r="I31" i="23"/>
  <c r="J31" i="23"/>
  <c r="H31" i="23" s="1"/>
  <c r="K31" i="23"/>
  <c r="L31" i="23"/>
  <c r="M31" i="23"/>
  <c r="N31" i="23"/>
  <c r="G32" i="23"/>
  <c r="H32" i="23"/>
  <c r="I32" i="23"/>
  <c r="J32" i="23"/>
  <c r="K32" i="23"/>
  <c r="L32" i="23"/>
  <c r="M32" i="23"/>
  <c r="N32" i="23"/>
  <c r="G33" i="23"/>
  <c r="I33" i="23"/>
  <c r="J33" i="23"/>
  <c r="H33" i="23" s="1"/>
  <c r="K33" i="23"/>
  <c r="L33" i="23"/>
  <c r="M33" i="23"/>
  <c r="N33" i="23"/>
  <c r="G34" i="23"/>
  <c r="H34" i="23"/>
  <c r="I34" i="23"/>
  <c r="J34" i="23"/>
  <c r="K34" i="23"/>
  <c r="L34" i="23"/>
  <c r="M34" i="23"/>
  <c r="N34" i="23"/>
  <c r="G35" i="23"/>
  <c r="I35" i="23"/>
  <c r="J35" i="23"/>
  <c r="H35" i="23" s="1"/>
  <c r="K35" i="23"/>
  <c r="L35" i="23"/>
  <c r="M35" i="23"/>
  <c r="N35" i="23"/>
  <c r="G36" i="23"/>
  <c r="H36" i="23"/>
  <c r="I36" i="23"/>
  <c r="J36" i="23"/>
  <c r="K36" i="23"/>
  <c r="L36" i="23"/>
  <c r="M36" i="23"/>
  <c r="N36" i="23"/>
  <c r="G37" i="23"/>
  <c r="I37" i="23"/>
  <c r="J37" i="23"/>
  <c r="H37" i="23" s="1"/>
  <c r="K37" i="23"/>
  <c r="L37" i="23"/>
  <c r="M37" i="23"/>
  <c r="N37" i="23"/>
  <c r="G38" i="23"/>
  <c r="H38" i="23"/>
  <c r="I38" i="23"/>
  <c r="J38" i="23"/>
  <c r="K38" i="23"/>
  <c r="L38" i="23"/>
  <c r="M38" i="23"/>
  <c r="N38" i="23"/>
  <c r="G39" i="23"/>
  <c r="I39" i="23"/>
  <c r="J39" i="23"/>
  <c r="H39" i="23" s="1"/>
  <c r="K39" i="23"/>
  <c r="L39" i="23"/>
  <c r="M39" i="23"/>
  <c r="N39" i="23"/>
  <c r="G40" i="23"/>
  <c r="H40" i="23"/>
  <c r="I40" i="23"/>
  <c r="J40" i="23"/>
  <c r="K40" i="23"/>
  <c r="L40" i="23"/>
  <c r="M40" i="23"/>
  <c r="N40" i="23"/>
  <c r="G41" i="23"/>
  <c r="I41" i="23"/>
  <c r="J41" i="23"/>
  <c r="H41" i="23" s="1"/>
  <c r="K41" i="23"/>
  <c r="L41" i="23"/>
  <c r="M41" i="23"/>
  <c r="N41" i="23"/>
  <c r="G42" i="23"/>
  <c r="H42" i="23"/>
  <c r="I42" i="23"/>
  <c r="J42" i="23"/>
  <c r="K42" i="23"/>
  <c r="L42" i="23"/>
  <c r="M42" i="23"/>
  <c r="N42" i="23"/>
  <c r="G43" i="23"/>
  <c r="I43" i="23"/>
  <c r="J43" i="23"/>
  <c r="H43" i="23" s="1"/>
  <c r="K43" i="23"/>
  <c r="L43" i="23"/>
  <c r="M43" i="23"/>
  <c r="N43" i="23"/>
  <c r="G44" i="23"/>
  <c r="H44" i="23"/>
  <c r="I44" i="23"/>
  <c r="J44" i="23"/>
  <c r="K44" i="23"/>
  <c r="L44" i="23"/>
  <c r="M44" i="23"/>
  <c r="N44" i="23"/>
  <c r="G45" i="23"/>
  <c r="I45" i="23"/>
  <c r="J45" i="23"/>
  <c r="H45" i="23" s="1"/>
  <c r="K45" i="23"/>
  <c r="L45" i="23"/>
  <c r="M45" i="23"/>
  <c r="N45" i="23"/>
  <c r="G46" i="23"/>
  <c r="H46" i="23"/>
  <c r="I46" i="23"/>
  <c r="J46" i="23"/>
  <c r="K46" i="23"/>
  <c r="L46" i="23"/>
  <c r="M46" i="23"/>
  <c r="N46" i="23"/>
  <c r="G47" i="23"/>
  <c r="I47" i="23"/>
  <c r="J47" i="23"/>
  <c r="H47" i="23" s="1"/>
  <c r="K47" i="23"/>
  <c r="L47" i="23"/>
  <c r="M47" i="23"/>
  <c r="N47" i="23"/>
  <c r="G48" i="23"/>
  <c r="H48" i="23"/>
  <c r="I48" i="23"/>
  <c r="J48" i="23"/>
  <c r="K48" i="23"/>
  <c r="L48" i="23"/>
  <c r="M48" i="23"/>
  <c r="N48" i="23"/>
  <c r="G49" i="23"/>
  <c r="I49" i="23"/>
  <c r="J49" i="23"/>
  <c r="H49" i="23" s="1"/>
  <c r="K49" i="23"/>
  <c r="L49" i="23"/>
  <c r="M49" i="23"/>
  <c r="N49" i="23"/>
  <c r="G50" i="23"/>
  <c r="H50" i="23"/>
  <c r="I50" i="23"/>
  <c r="J50" i="23"/>
  <c r="K50" i="23"/>
  <c r="L50" i="23"/>
  <c r="M50" i="23"/>
  <c r="N50" i="23"/>
  <c r="G51" i="23"/>
  <c r="I51" i="23"/>
  <c r="J51" i="23"/>
  <c r="H51" i="23" s="1"/>
  <c r="K51" i="23"/>
  <c r="L51" i="23"/>
  <c r="M51" i="23"/>
  <c r="N51" i="23"/>
  <c r="G52" i="23"/>
  <c r="H52" i="23"/>
  <c r="I52" i="23"/>
  <c r="J52" i="23"/>
  <c r="K52" i="23"/>
  <c r="L52" i="23"/>
  <c r="M52" i="23"/>
  <c r="N52" i="23"/>
  <c r="G53" i="23"/>
  <c r="I53" i="23"/>
  <c r="J53" i="23"/>
  <c r="H53" i="23" s="1"/>
  <c r="K53" i="23"/>
  <c r="L53" i="23"/>
  <c r="M53" i="23"/>
  <c r="N53" i="23"/>
  <c r="G54" i="23"/>
  <c r="H54" i="23"/>
  <c r="I54" i="23"/>
  <c r="J54" i="23"/>
  <c r="K54" i="23"/>
  <c r="L54" i="23"/>
  <c r="M54" i="23"/>
  <c r="N54" i="23"/>
  <c r="G55" i="23"/>
  <c r="I55" i="23"/>
  <c r="J55" i="23"/>
  <c r="H55" i="23" s="1"/>
  <c r="K55" i="23"/>
  <c r="L55" i="23"/>
  <c r="M55" i="23"/>
  <c r="N55" i="23"/>
  <c r="G56" i="23"/>
  <c r="H56" i="23"/>
  <c r="I56" i="23"/>
  <c r="J56" i="23"/>
  <c r="K56" i="23"/>
  <c r="L56" i="23"/>
  <c r="M56" i="23"/>
  <c r="N56" i="23"/>
  <c r="G57" i="23"/>
  <c r="I57" i="23"/>
  <c r="J57" i="23"/>
  <c r="H57" i="23" s="1"/>
  <c r="K57" i="23"/>
  <c r="L57" i="23"/>
  <c r="M57" i="23"/>
  <c r="N57" i="23"/>
  <c r="G58" i="23"/>
  <c r="H58" i="23"/>
  <c r="I58" i="23"/>
  <c r="J58" i="23"/>
  <c r="K58" i="23"/>
  <c r="L58" i="23"/>
  <c r="M58" i="23"/>
  <c r="N58" i="23"/>
  <c r="G59" i="23"/>
  <c r="I59" i="23"/>
  <c r="J59" i="23"/>
  <c r="H59" i="23" s="1"/>
  <c r="K59" i="23"/>
  <c r="L59" i="23"/>
  <c r="M59" i="23"/>
  <c r="N59" i="23"/>
  <c r="G60" i="23"/>
  <c r="H60" i="23"/>
  <c r="I60" i="23"/>
  <c r="J60" i="23"/>
  <c r="K60" i="23"/>
  <c r="L60" i="23"/>
  <c r="M60" i="23"/>
  <c r="N60" i="23"/>
  <c r="G61" i="23"/>
  <c r="I61" i="23"/>
  <c r="J61" i="23"/>
  <c r="H61" i="23" s="1"/>
  <c r="K61" i="23"/>
  <c r="L61" i="23"/>
  <c r="M61" i="23"/>
  <c r="N61" i="23"/>
  <c r="G62" i="23"/>
  <c r="H62" i="23"/>
  <c r="I62" i="23"/>
  <c r="J62" i="23"/>
  <c r="K62" i="23"/>
  <c r="L62" i="23"/>
  <c r="M62" i="23"/>
  <c r="N62" i="23"/>
  <c r="G63" i="23"/>
  <c r="I63" i="23"/>
  <c r="J63" i="23"/>
  <c r="H63" i="23" s="1"/>
  <c r="K63" i="23"/>
  <c r="L63" i="23"/>
  <c r="M63" i="23"/>
  <c r="N63" i="23"/>
  <c r="G64" i="23"/>
  <c r="H64" i="23"/>
  <c r="I64" i="23"/>
  <c r="J64" i="23"/>
  <c r="K64" i="23"/>
  <c r="L64" i="23"/>
  <c r="M64" i="23"/>
  <c r="N64" i="23"/>
  <c r="G65" i="23"/>
  <c r="I65" i="23"/>
  <c r="J65" i="23"/>
  <c r="H65" i="23" s="1"/>
  <c r="K65" i="23"/>
  <c r="L65" i="23"/>
  <c r="M65" i="23"/>
  <c r="N65" i="23"/>
  <c r="G66" i="23"/>
  <c r="H66" i="23"/>
  <c r="I66" i="23"/>
  <c r="J66" i="23"/>
  <c r="K66" i="23"/>
  <c r="L66" i="23"/>
  <c r="M66" i="23"/>
  <c r="N66" i="23"/>
  <c r="G67" i="23"/>
  <c r="I67" i="23"/>
  <c r="J67" i="23"/>
  <c r="H67" i="23" s="1"/>
  <c r="K67" i="23"/>
  <c r="L67" i="23"/>
  <c r="M67" i="23"/>
  <c r="N67" i="23"/>
  <c r="G68" i="23"/>
  <c r="H68" i="23"/>
  <c r="I68" i="23"/>
  <c r="J68" i="23"/>
  <c r="K68" i="23"/>
  <c r="L68" i="23"/>
  <c r="M68" i="23"/>
  <c r="N68" i="23"/>
  <c r="G69" i="23"/>
  <c r="I69" i="23"/>
  <c r="J69" i="23"/>
  <c r="H69" i="23" s="1"/>
  <c r="K69" i="23"/>
  <c r="L69" i="23"/>
  <c r="M69" i="23"/>
  <c r="N69" i="23"/>
  <c r="G70" i="23"/>
  <c r="H70" i="23"/>
  <c r="I70" i="23"/>
  <c r="J70" i="23"/>
  <c r="K70" i="23"/>
  <c r="L70" i="23"/>
  <c r="M70" i="23"/>
  <c r="N70" i="23"/>
  <c r="G71" i="23"/>
  <c r="I71" i="23"/>
  <c r="J71" i="23"/>
  <c r="H71" i="23" s="1"/>
  <c r="K71" i="23"/>
  <c r="L71" i="23"/>
  <c r="M71" i="23"/>
  <c r="N71" i="23"/>
  <c r="G72" i="23"/>
  <c r="H72" i="23"/>
  <c r="I72" i="23"/>
  <c r="J72" i="23"/>
  <c r="K72" i="23"/>
  <c r="L72" i="23"/>
  <c r="M72" i="23"/>
  <c r="N72" i="23"/>
  <c r="G73" i="23"/>
  <c r="I73" i="23"/>
  <c r="J73" i="23"/>
  <c r="H73" i="23" s="1"/>
  <c r="K73" i="23"/>
  <c r="L73" i="23"/>
  <c r="M73" i="23"/>
  <c r="N73" i="23"/>
  <c r="G74" i="23"/>
  <c r="H74" i="23"/>
  <c r="I74" i="23"/>
  <c r="J74" i="23"/>
  <c r="K74" i="23"/>
  <c r="L74" i="23"/>
  <c r="M74" i="23"/>
  <c r="N74" i="23"/>
  <c r="G75" i="23"/>
  <c r="I75" i="23"/>
  <c r="J75" i="23"/>
  <c r="H75" i="23" s="1"/>
  <c r="K75" i="23"/>
  <c r="L75" i="23"/>
  <c r="M75" i="23"/>
  <c r="N75" i="23"/>
  <c r="G76" i="23"/>
  <c r="H76" i="23"/>
  <c r="I76" i="23"/>
  <c r="J76" i="23"/>
  <c r="K76" i="23"/>
  <c r="L76" i="23"/>
  <c r="M76" i="23"/>
  <c r="N76" i="23"/>
  <c r="G77" i="23"/>
  <c r="I77" i="23"/>
  <c r="J77" i="23"/>
  <c r="H77" i="23" s="1"/>
  <c r="K77" i="23"/>
  <c r="L77" i="23"/>
  <c r="M77" i="23"/>
  <c r="N77" i="23"/>
  <c r="G78" i="23"/>
  <c r="H78" i="23"/>
  <c r="I78" i="23"/>
  <c r="J78" i="23"/>
  <c r="K78" i="23"/>
  <c r="L78" i="23"/>
  <c r="M78" i="23"/>
  <c r="N78" i="23"/>
  <c r="G2" i="23"/>
  <c r="G23" i="22" l="1"/>
  <c r="H23" i="22" s="1"/>
  <c r="F23" i="22" s="1"/>
  <c r="I23" i="22"/>
  <c r="J23" i="22"/>
  <c r="K23" i="22"/>
  <c r="L23" i="22"/>
  <c r="G24" i="22"/>
  <c r="H24" i="22"/>
  <c r="F24" i="22" s="1"/>
  <c r="I24" i="22"/>
  <c r="J24" i="22"/>
  <c r="K24" i="22"/>
  <c r="L24" i="22"/>
  <c r="G25" i="22"/>
  <c r="H25" i="22"/>
  <c r="F25" i="22" s="1"/>
  <c r="I25" i="22"/>
  <c r="J25" i="22"/>
  <c r="K25" i="22"/>
  <c r="L25" i="22"/>
  <c r="G26" i="22"/>
  <c r="H26" i="22"/>
  <c r="F26" i="22" s="1"/>
  <c r="I26" i="22"/>
  <c r="J26" i="22"/>
  <c r="K26" i="22"/>
  <c r="L26" i="22"/>
  <c r="G27" i="22"/>
  <c r="H27" i="22"/>
  <c r="F27" i="22" s="1"/>
  <c r="I27" i="22"/>
  <c r="J27" i="22"/>
  <c r="K27" i="22"/>
  <c r="L27" i="22"/>
  <c r="N2" i="23"/>
  <c r="M2" i="23"/>
  <c r="L2" i="23"/>
  <c r="K2" i="23"/>
  <c r="I2" i="23"/>
  <c r="J2" i="23" s="1"/>
  <c r="L33" i="22"/>
  <c r="K33" i="22"/>
  <c r="J33" i="22"/>
  <c r="I33" i="22"/>
  <c r="H33" i="22"/>
  <c r="L32" i="22"/>
  <c r="K32" i="22"/>
  <c r="J32" i="22"/>
  <c r="I32" i="22"/>
  <c r="H32" i="22"/>
  <c r="L31" i="22"/>
  <c r="K31" i="22"/>
  <c r="J31" i="22"/>
  <c r="I31" i="22"/>
  <c r="H31" i="22"/>
  <c r="L30" i="22"/>
  <c r="K30" i="22"/>
  <c r="J30" i="22"/>
  <c r="I30" i="22"/>
  <c r="H30" i="22"/>
  <c r="L29" i="22"/>
  <c r="K29" i="22"/>
  <c r="J29" i="22"/>
  <c r="I29" i="22"/>
  <c r="H29" i="22"/>
  <c r="L28" i="22"/>
  <c r="K28" i="22"/>
  <c r="J28" i="22"/>
  <c r="I28" i="22"/>
  <c r="G28" i="22"/>
  <c r="H28" i="22" s="1"/>
  <c r="L22" i="22"/>
  <c r="K22" i="22"/>
  <c r="J22" i="22"/>
  <c r="I22" i="22"/>
  <c r="G22" i="22"/>
  <c r="H22" i="22" s="1"/>
  <c r="L21" i="22"/>
  <c r="K21" i="22"/>
  <c r="J21" i="22"/>
  <c r="I21" i="22"/>
  <c r="G21" i="22"/>
  <c r="H21" i="22" s="1"/>
  <c r="L20" i="22"/>
  <c r="K20" i="22"/>
  <c r="J20" i="22"/>
  <c r="I20" i="22"/>
  <c r="G20" i="22"/>
  <c r="H20" i="22" s="1"/>
  <c r="F20" i="22" s="1"/>
  <c r="L19" i="22"/>
  <c r="K19" i="22"/>
  <c r="J19" i="22"/>
  <c r="I19" i="22"/>
  <c r="G19" i="22"/>
  <c r="H19" i="22" s="1"/>
  <c r="F19" i="22" s="1"/>
  <c r="L18" i="22"/>
  <c r="K18" i="22"/>
  <c r="J18" i="22"/>
  <c r="I18" i="22"/>
  <c r="G18" i="22"/>
  <c r="H18" i="22" s="1"/>
  <c r="L17" i="22"/>
  <c r="K17" i="22"/>
  <c r="J17" i="22"/>
  <c r="I17" i="22"/>
  <c r="G17" i="22"/>
  <c r="H17" i="22" s="1"/>
  <c r="F17" i="22" s="1"/>
  <c r="L16" i="22"/>
  <c r="K16" i="22"/>
  <c r="J16" i="22"/>
  <c r="I16" i="22"/>
  <c r="G16" i="22"/>
  <c r="H16" i="22" s="1"/>
  <c r="F16" i="22" s="1"/>
  <c r="L15" i="22"/>
  <c r="K15" i="22"/>
  <c r="J15" i="22"/>
  <c r="I15" i="22"/>
  <c r="H15" i="22"/>
  <c r="G15" i="22"/>
  <c r="L14" i="22"/>
  <c r="K14" i="22"/>
  <c r="J14" i="22"/>
  <c r="I14" i="22"/>
  <c r="G14" i="22"/>
  <c r="H14" i="22" s="1"/>
  <c r="F14" i="22" s="1"/>
  <c r="L13" i="22"/>
  <c r="K13" i="22"/>
  <c r="J13" i="22"/>
  <c r="I13" i="22"/>
  <c r="G13" i="22"/>
  <c r="H13" i="22" s="1"/>
  <c r="F13" i="22" s="1"/>
  <c r="L12" i="22"/>
  <c r="K12" i="22"/>
  <c r="J12" i="22"/>
  <c r="I12" i="22"/>
  <c r="H12" i="22"/>
  <c r="G12" i="22"/>
  <c r="L11" i="22"/>
  <c r="K11" i="22"/>
  <c r="J11" i="22"/>
  <c r="I11" i="22"/>
  <c r="G11" i="22"/>
  <c r="H11" i="22" s="1"/>
  <c r="F11" i="22" s="1"/>
  <c r="L10" i="22"/>
  <c r="K10" i="22"/>
  <c r="J10" i="22"/>
  <c r="I10" i="22"/>
  <c r="G10" i="22"/>
  <c r="H10" i="22" s="1"/>
  <c r="F10" i="22" s="1"/>
  <c r="L9" i="22"/>
  <c r="K9" i="22"/>
  <c r="J9" i="22"/>
  <c r="I9" i="22"/>
  <c r="G9" i="22"/>
  <c r="H9" i="22" s="1"/>
  <c r="L8" i="22"/>
  <c r="K8" i="22"/>
  <c r="J8" i="22"/>
  <c r="I8" i="22"/>
  <c r="G8" i="22"/>
  <c r="H8" i="22" s="1"/>
  <c r="F8" i="22" s="1"/>
  <c r="L7" i="22"/>
  <c r="K7" i="22"/>
  <c r="J7" i="22"/>
  <c r="I7" i="22"/>
  <c r="G7" i="22"/>
  <c r="H7" i="22" s="1"/>
  <c r="F7" i="22" s="1"/>
  <c r="L6" i="22"/>
  <c r="K6" i="22"/>
  <c r="J6" i="22"/>
  <c r="I6" i="22"/>
  <c r="G6" i="22"/>
  <c r="H6" i="22" s="1"/>
  <c r="L5" i="22"/>
  <c r="K5" i="22"/>
  <c r="J5" i="22"/>
  <c r="I5" i="22"/>
  <c r="G5" i="22"/>
  <c r="H5" i="22" s="1"/>
  <c r="F5" i="22" s="1"/>
  <c r="L4" i="22"/>
  <c r="K4" i="22"/>
  <c r="J4" i="22"/>
  <c r="I4" i="22"/>
  <c r="G4" i="22"/>
  <c r="H4" i="22" s="1"/>
  <c r="F4" i="22" s="1"/>
  <c r="L3" i="22"/>
  <c r="K3" i="22"/>
  <c r="J3" i="22"/>
  <c r="I3" i="22"/>
  <c r="G3" i="22"/>
  <c r="H3" i="22" s="1"/>
  <c r="L2" i="22"/>
  <c r="K2" i="22"/>
  <c r="J2" i="22"/>
  <c r="I2" i="22"/>
  <c r="G2" i="22"/>
  <c r="H2" i="22" s="1"/>
  <c r="L32" i="21"/>
  <c r="K32" i="21"/>
  <c r="J32" i="21"/>
  <c r="I32" i="21"/>
  <c r="H32" i="21"/>
  <c r="L31" i="21"/>
  <c r="K31" i="21"/>
  <c r="J31" i="21"/>
  <c r="I31" i="21"/>
  <c r="H31" i="21"/>
  <c r="L30" i="21"/>
  <c r="K30" i="21"/>
  <c r="J30" i="21"/>
  <c r="I30" i="21"/>
  <c r="H30" i="21"/>
  <c r="L29" i="21"/>
  <c r="K29" i="21"/>
  <c r="J29" i="21"/>
  <c r="I29" i="21"/>
  <c r="H29" i="21"/>
  <c r="L28" i="21"/>
  <c r="K28" i="21"/>
  <c r="J28" i="21"/>
  <c r="I28" i="21"/>
  <c r="H28" i="21"/>
  <c r="L27" i="21"/>
  <c r="K27" i="21"/>
  <c r="J27" i="21"/>
  <c r="I27" i="21"/>
  <c r="G27" i="21"/>
  <c r="H27" i="21" s="1"/>
  <c r="F27" i="21" s="1"/>
  <c r="L26" i="21"/>
  <c r="K26" i="21"/>
  <c r="J26" i="21"/>
  <c r="I26" i="21"/>
  <c r="G26" i="21"/>
  <c r="H26" i="21" s="1"/>
  <c r="F26" i="21" s="1"/>
  <c r="L25" i="21"/>
  <c r="K25" i="21"/>
  <c r="J25" i="21"/>
  <c r="I25" i="21"/>
  <c r="G25" i="21"/>
  <c r="H25" i="21" s="1"/>
  <c r="F25" i="21" s="1"/>
  <c r="L24" i="21"/>
  <c r="K24" i="21"/>
  <c r="J24" i="21"/>
  <c r="I24" i="21"/>
  <c r="G24" i="21"/>
  <c r="H24" i="21" s="1"/>
  <c r="F24" i="21" s="1"/>
  <c r="L23" i="21"/>
  <c r="K23" i="21"/>
  <c r="J23" i="21"/>
  <c r="I23" i="21"/>
  <c r="G23" i="21"/>
  <c r="H23" i="21" s="1"/>
  <c r="L22" i="21"/>
  <c r="K22" i="21"/>
  <c r="J22" i="21"/>
  <c r="I22" i="21"/>
  <c r="G22" i="21"/>
  <c r="H22" i="21" s="1"/>
  <c r="F22" i="21" s="1"/>
  <c r="L21" i="21"/>
  <c r="K21" i="21"/>
  <c r="J21" i="21"/>
  <c r="I21" i="21"/>
  <c r="G21" i="21"/>
  <c r="H21" i="21" s="1"/>
  <c r="F21" i="21" s="1"/>
  <c r="L20" i="21"/>
  <c r="K20" i="21"/>
  <c r="J20" i="21"/>
  <c r="I20" i="21"/>
  <c r="G20" i="21"/>
  <c r="H20" i="21" s="1"/>
  <c r="L19" i="21"/>
  <c r="K19" i="21"/>
  <c r="J19" i="21"/>
  <c r="I19" i="21"/>
  <c r="G19" i="21"/>
  <c r="H19" i="21" s="1"/>
  <c r="F19" i="21" s="1"/>
  <c r="L18" i="21"/>
  <c r="K18" i="21"/>
  <c r="J18" i="21"/>
  <c r="I18" i="21"/>
  <c r="G18" i="21"/>
  <c r="H18" i="21" s="1"/>
  <c r="F18" i="21" s="1"/>
  <c r="L17" i="21"/>
  <c r="K17" i="21"/>
  <c r="J17" i="21"/>
  <c r="I17" i="21"/>
  <c r="G17" i="21"/>
  <c r="H17" i="21" s="1"/>
  <c r="F17" i="21" s="1"/>
  <c r="L16" i="21"/>
  <c r="K16" i="21"/>
  <c r="J16" i="21"/>
  <c r="I16" i="21"/>
  <c r="G16" i="21"/>
  <c r="H16" i="21" s="1"/>
  <c r="L15" i="21"/>
  <c r="K15" i="21"/>
  <c r="J15" i="21"/>
  <c r="I15" i="21"/>
  <c r="H15" i="21"/>
  <c r="G15" i="21"/>
  <c r="L14" i="21"/>
  <c r="K14" i="21"/>
  <c r="J14" i="21"/>
  <c r="I14" i="21"/>
  <c r="H14" i="21"/>
  <c r="F14" i="21" s="1"/>
  <c r="G14" i="21"/>
  <c r="L13" i="21"/>
  <c r="K13" i="21"/>
  <c r="J13" i="21"/>
  <c r="I13" i="21"/>
  <c r="H13" i="21"/>
  <c r="F13" i="21" s="1"/>
  <c r="G13" i="21"/>
  <c r="L12" i="21"/>
  <c r="K12" i="21"/>
  <c r="J12" i="21"/>
  <c r="I12" i="21"/>
  <c r="G12" i="21"/>
  <c r="H12" i="21" s="1"/>
  <c r="F12" i="21" s="1"/>
  <c r="L11" i="21"/>
  <c r="K11" i="21"/>
  <c r="J11" i="21"/>
  <c r="I11" i="21"/>
  <c r="G11" i="21"/>
  <c r="H11" i="21" s="1"/>
  <c r="L10" i="21"/>
  <c r="K10" i="21"/>
  <c r="J10" i="21"/>
  <c r="I10" i="21"/>
  <c r="G10" i="21"/>
  <c r="H10" i="21" s="1"/>
  <c r="F10" i="21" s="1"/>
  <c r="L9" i="21"/>
  <c r="K9" i="21"/>
  <c r="J9" i="21"/>
  <c r="I9" i="21"/>
  <c r="G9" i="21"/>
  <c r="H9" i="21" s="1"/>
  <c r="F9" i="21" s="1"/>
  <c r="L8" i="21"/>
  <c r="K8" i="21"/>
  <c r="J8" i="21"/>
  <c r="I8" i="21"/>
  <c r="G8" i="21"/>
  <c r="H8" i="21" s="1"/>
  <c r="F8" i="21" s="1"/>
  <c r="L7" i="21"/>
  <c r="K7" i="21"/>
  <c r="J7" i="21"/>
  <c r="I7" i="21"/>
  <c r="G7" i="21"/>
  <c r="H7" i="21" s="1"/>
  <c r="L6" i="21"/>
  <c r="K6" i="21"/>
  <c r="J6" i="21"/>
  <c r="I6" i="21"/>
  <c r="G6" i="21"/>
  <c r="H6" i="21" s="1"/>
  <c r="L5" i="21"/>
  <c r="K5" i="21"/>
  <c r="J5" i="21"/>
  <c r="I5" i="21"/>
  <c r="G5" i="21"/>
  <c r="H5" i="21" s="1"/>
  <c r="F5" i="21" s="1"/>
  <c r="L4" i="21"/>
  <c r="K4" i="21"/>
  <c r="J4" i="21"/>
  <c r="I4" i="21"/>
  <c r="G4" i="21"/>
  <c r="H4" i="21" s="1"/>
  <c r="L3" i="21"/>
  <c r="K3" i="21"/>
  <c r="J3" i="21"/>
  <c r="I3" i="21"/>
  <c r="G3" i="21"/>
  <c r="H3" i="21" s="1"/>
  <c r="F3" i="21" s="1"/>
  <c r="L2" i="21"/>
  <c r="K2" i="21"/>
  <c r="J2" i="21"/>
  <c r="I2" i="21"/>
  <c r="G2" i="21"/>
  <c r="H2" i="21" s="1"/>
  <c r="F2" i="21" s="1"/>
  <c r="H2" i="23" l="1"/>
  <c r="F6" i="22"/>
  <c r="F15" i="22"/>
  <c r="F3" i="22"/>
  <c r="F28" i="22"/>
  <c r="F22" i="22"/>
  <c r="F2" i="22"/>
  <c r="F21" i="22"/>
  <c r="F9" i="22"/>
  <c r="F12" i="22"/>
  <c r="F18" i="22"/>
  <c r="F7" i="21"/>
  <c r="F16" i="21"/>
  <c r="F23" i="21"/>
  <c r="F6" i="21"/>
  <c r="F4" i="21"/>
  <c r="F15" i="21"/>
  <c r="F11" i="21"/>
  <c r="F20" i="21"/>
</calcChain>
</file>

<file path=xl/sharedStrings.xml><?xml version="1.0" encoding="utf-8"?>
<sst xmlns="http://schemas.openxmlformats.org/spreadsheetml/2006/main" count="310" uniqueCount="283">
  <si>
    <t>TIER</t>
  </si>
  <si>
    <t>Index</t>
  </si>
  <si>
    <t>Type</t>
  </si>
  <si>
    <t>End</t>
  </si>
  <si>
    <t>Type #</t>
  </si>
  <si>
    <t>Class</t>
  </si>
  <si>
    <t>Epic</t>
  </si>
  <si>
    <t>Event</t>
  </si>
  <si>
    <t>Explorer</t>
  </si>
  <si>
    <t>Lore</t>
  </si>
  <si>
    <t>Meta</t>
  </si>
  <si>
    <t>Quest</t>
  </si>
  <si>
    <t>Race</t>
  </si>
  <si>
    <t>Reputation</t>
  </si>
  <si>
    <t>Slayer</t>
  </si>
  <si>
    <t>Social</t>
  </si>
  <si>
    <t>Unknown</t>
  </si>
  <si>
    <t>Faction</t>
  </si>
  <si>
    <t>Faction #</t>
  </si>
  <si>
    <t>Algraig, Men of Enedwaith</t>
  </si>
  <si>
    <t>Armoury District</t>
  </si>
  <si>
    <t>Bank District</t>
  </si>
  <si>
    <t>Builders' Fellowship</t>
  </si>
  <si>
    <t>Burgsmen's Fellowship</t>
  </si>
  <si>
    <t>Chicken Chasing League of Eriador</t>
  </si>
  <si>
    <t>Conquest of Gorgoroth</t>
  </si>
  <si>
    <t>Council of the North</t>
  </si>
  <si>
    <t>Defenders of Minas Tirith</t>
  </si>
  <si>
    <t>Docks District</t>
  </si>
  <si>
    <t>Dol Amroth</t>
  </si>
  <si>
    <t>Dol Amroth City Watch</t>
  </si>
  <si>
    <t>Durin's Folk</t>
  </si>
  <si>
    <t>Dwarves of Erebor</t>
  </si>
  <si>
    <t>Elves of Felegoth</t>
  </si>
  <si>
    <t>Elves of Rivendell</t>
  </si>
  <si>
    <t>Fushaum Bal North</t>
  </si>
  <si>
    <t>Fushaum Bal South</t>
  </si>
  <si>
    <t>Galadhrim</t>
  </si>
  <si>
    <t>Great Hall District</t>
  </si>
  <si>
    <t>Grey Mountains Expedition</t>
  </si>
  <si>
    <t>Heroes of Limlight Gorge</t>
  </si>
  <si>
    <t>Hobbits of the Company</t>
  </si>
  <si>
    <t>Host of the West</t>
  </si>
  <si>
    <t>Iron Garrison Guards</t>
  </si>
  <si>
    <t>Iron Garrison Miners</t>
  </si>
  <si>
    <t>Library District</t>
  </si>
  <si>
    <t>Lossoth of Forochel</t>
  </si>
  <si>
    <t>Malledhrim</t>
  </si>
  <si>
    <t>Mason District</t>
  </si>
  <si>
    <t>Master-armourer</t>
  </si>
  <si>
    <t>Master-provisioner</t>
  </si>
  <si>
    <t>Master-weaponist</t>
  </si>
  <si>
    <t>Men of Bree</t>
  </si>
  <si>
    <t>Men of Dale</t>
  </si>
  <si>
    <t>Men of Dor-en-Ernil</t>
  </si>
  <si>
    <t>Men of Dunland</t>
  </si>
  <si>
    <t>Men of Lebennin</t>
  </si>
  <si>
    <t>Men of Ringló Vale</t>
  </si>
  <si>
    <t>Men of the Entwash Vale</t>
  </si>
  <si>
    <t>Men of the Norcrofts</t>
  </si>
  <si>
    <t>Men of the Sutcrofts</t>
  </si>
  <si>
    <t>Men of the Wold</t>
  </si>
  <si>
    <t>None</t>
  </si>
  <si>
    <t>Pelargir</t>
  </si>
  <si>
    <t>People of Wildermore</t>
  </si>
  <si>
    <t>Protectors of Wilderland</t>
  </si>
  <si>
    <t>Rangers of Esteldín</t>
  </si>
  <si>
    <t>Rangers of Ithilien</t>
  </si>
  <si>
    <t>Reclamation of Minas Ithil</t>
  </si>
  <si>
    <t>Red Sky Clan</t>
  </si>
  <si>
    <t>Riders of Rohan</t>
  </si>
  <si>
    <t>Smiths' Fellowship</t>
  </si>
  <si>
    <t>Survivors of Wildermore</t>
  </si>
  <si>
    <t>Swan-knights District</t>
  </si>
  <si>
    <t>The Ale Association</t>
  </si>
  <si>
    <t>The Court of Lothlórien</t>
  </si>
  <si>
    <t>The Eglain</t>
  </si>
  <si>
    <t>The Eldgang</t>
  </si>
  <si>
    <t>The Ents of Fangorn Forest</t>
  </si>
  <si>
    <t>The Eorlingas</t>
  </si>
  <si>
    <t>The Great Alliance</t>
  </si>
  <si>
    <t>The Grey Company</t>
  </si>
  <si>
    <t>The Helmingas</t>
  </si>
  <si>
    <t>The Inn League</t>
  </si>
  <si>
    <t>The Kingdom of Gondor</t>
  </si>
  <si>
    <t>The Mathom Society</t>
  </si>
  <si>
    <t>The Riders of Stangard</t>
  </si>
  <si>
    <t>The Wardens of Annúminas</t>
  </si>
  <si>
    <t>The White Company</t>
  </si>
  <si>
    <t>Théodred's Riders</t>
  </si>
  <si>
    <t>Thorin's Hall</t>
  </si>
  <si>
    <t>Townsfolk of the Eastfold</t>
  </si>
  <si>
    <t>Townsfolk of the Kingstead</t>
  </si>
  <si>
    <t>Warehouse District</t>
  </si>
  <si>
    <t>Wilderfolk</t>
  </si>
  <si>
    <t>Beorning</t>
  </si>
  <si>
    <t>Burglar</t>
  </si>
  <si>
    <t>Minstrel</t>
  </si>
  <si>
    <t>Champion</t>
  </si>
  <si>
    <t>Guardian</t>
  </si>
  <si>
    <t>Hunter</t>
  </si>
  <si>
    <t>Rune-keeper</t>
  </si>
  <si>
    <t>Warden</t>
  </si>
  <si>
    <t>Armsman</t>
  </si>
  <si>
    <t>Historian</t>
  </si>
  <si>
    <t>Tinker</t>
  </si>
  <si>
    <t>Woodsman</t>
  </si>
  <si>
    <t>Yeoman</t>
  </si>
  <si>
    <t>Vocation</t>
  </si>
  <si>
    <t>Lore Master</t>
  </si>
  <si>
    <t>Max Length:</t>
  </si>
  <si>
    <t>Dwarf</t>
  </si>
  <si>
    <t>Elf</t>
  </si>
  <si>
    <t>High Elf</t>
  </si>
  <si>
    <t>Hobbit</t>
  </si>
  <si>
    <t>Man</t>
  </si>
  <si>
    <t>Category</t>
  </si>
  <si>
    <t>Undefined</t>
  </si>
  <si>
    <t>Collection</t>
  </si>
  <si>
    <t>Name</t>
  </si>
  <si>
    <t>Armourer</t>
  </si>
  <si>
    <t>ID</t>
  </si>
  <si>
    <t>Category ID</t>
  </si>
  <si>
    <t>ID (short)</t>
  </si>
  <si>
    <t>Minimal</t>
  </si>
  <si>
    <t>i</t>
  </si>
  <si>
    <t>Tier</t>
  </si>
  <si>
    <t>Deeds of the Shield Isles</t>
  </si>
  <si>
    <t>Explorer of the Shield Isles</t>
  </si>
  <si>
    <t>Denizens of the Shield Isles</t>
  </si>
  <si>
    <t>Perils of the Shield Isles</t>
  </si>
  <si>
    <t>Treasure-seeker of the Shield Isles</t>
  </si>
  <si>
    <t>Quests of the Shield Isles</t>
  </si>
  <si>
    <t>Slayer of the Shield Isles</t>
  </si>
  <si>
    <t>Beast-slayer of the Shield Isles (Advanced)</t>
  </si>
  <si>
    <t>Beast-slayer of the Shield Isles</t>
  </si>
  <si>
    <t>Corsair-slayer of the Shield Isles (Advanced)</t>
  </si>
  <si>
    <t>Corsair-slayer of the Shield Isles</t>
  </si>
  <si>
    <t>Crab-slayer of the Shield Isles (Advanced)</t>
  </si>
  <si>
    <t>Crab-slayer of the Shield Isles</t>
  </si>
  <si>
    <t>Dead-slayer of the Shield Isles (Advanced)</t>
  </si>
  <si>
    <t>Dead-slayer of the Shield Isles</t>
  </si>
  <si>
    <t>Dragon-kind Slayer of the Shield Isles (Advanced)</t>
  </si>
  <si>
    <t>Dragon-kind Slayer of the Shield Isles</t>
  </si>
  <si>
    <t>Kergrim-slayer of the Shield Isles (Advanced)</t>
  </si>
  <si>
    <t>Kergrim-slayer of the Shield Isles</t>
  </si>
  <si>
    <t>Deeds of the Cape of Umbar</t>
  </si>
  <si>
    <t>Explorer of the Cape of Umbar</t>
  </si>
  <si>
    <t>Dangers in the Cape of Umbar</t>
  </si>
  <si>
    <t>Citizens of the Cape of Umbar</t>
  </si>
  <si>
    <t>Treasure-seeker of the Cape of Umbar</t>
  </si>
  <si>
    <t>Slayer of the Cape of Umbar</t>
  </si>
  <si>
    <t>Beast-slayer of the Cape of Umbar (Advanced)</t>
  </si>
  <si>
    <t>Beast-slayer of the Cape of Umbar</t>
  </si>
  <si>
    <t>Crab-slayer of the Cape of Umbar (Advanced)</t>
  </si>
  <si>
    <t>Crab-slayer of the Cape of Umbar</t>
  </si>
  <si>
    <t>Dead-slayer in the Cape of Umbar (Advanced)</t>
  </si>
  <si>
    <t>Dead-slayer in the Cape of Umbar</t>
  </si>
  <si>
    <t>Lion-slayer of the Cape of Umbar (Advanced)</t>
  </si>
  <si>
    <t>Lion-slayer of the Cape of Umbar</t>
  </si>
  <si>
    <t>Corsair and Pirate Slayer of the Cape of Umbar (Advanced)</t>
  </si>
  <si>
    <t>Corsair and Pirate Slayer of the Cape of of Umbar</t>
  </si>
  <si>
    <t>Worm and Salamander slayer of the Cape of Umbar (Advanced)</t>
  </si>
  <si>
    <t>Worm and Salamander slayer of the Cape of Umbar</t>
  </si>
  <si>
    <t>Quests of the Cape of Umbar</t>
  </si>
  <si>
    <t>Great Aspirations - Burgeoning</t>
  </si>
  <si>
    <t>Great Aspirations - Demand</t>
  </si>
  <si>
    <t>Deeds of Umbar Baharbêl</t>
  </si>
  <si>
    <t>Quests of Umbar Baharbêl</t>
  </si>
  <si>
    <t>Tales of the Free City (Final)</t>
  </si>
  <si>
    <t>Tales of the Free City (Advanced)</t>
  </si>
  <si>
    <t>Tales of the Free City</t>
  </si>
  <si>
    <t>Explorer of Umbar Baharbêl</t>
  </si>
  <si>
    <t>Umbar Baharbêl, the City of the Corsairs</t>
  </si>
  <si>
    <t>The Gates of Umbar Baharbêl</t>
  </si>
  <si>
    <t>The Guilds of Umbar Baharbêl</t>
  </si>
  <si>
    <t>The Markets of Umbar Baharbêl</t>
  </si>
  <si>
    <t>The Havens of Umbar Baharbêl</t>
  </si>
  <si>
    <t>The False Church of Ordâkh</t>
  </si>
  <si>
    <t>Defender of Umbar Baharbêl</t>
  </si>
  <si>
    <t>Heirsworn-slayer of Umbar Baharbêl (Advanced)</t>
  </si>
  <si>
    <t>Heirsworn-slayer of Umbar Baharbêl</t>
  </si>
  <si>
    <t>Rat-catcher of Umbar Baharbêl (Advanced)</t>
  </si>
  <si>
    <t>Rat-catcher of Umbar Baharbêl</t>
  </si>
  <si>
    <t>Umbar Completionist</t>
  </si>
  <si>
    <t>The Depths of Mâkhda Khorbo -- Azagath's Escape</t>
  </si>
  <si>
    <t>The Depths of Mâkhda Khorbo</t>
  </si>
  <si>
    <t>Light in the Umbar-môkh</t>
  </si>
  <si>
    <t>Tier code</t>
  </si>
  <si>
    <t>Slayer of the Umbar-môkh</t>
  </si>
  <si>
    <t>Slayer of Khabârkhad</t>
  </si>
  <si>
    <t>Crypt-raider Slayer of Khabârkhad (Advanced)</t>
  </si>
  <si>
    <t>Crypt-raider Slayer of Khabârkhad</t>
  </si>
  <si>
    <t>Summary</t>
  </si>
  <si>
    <t>Defeat 50 crypt-raiders in Khabârkhad</t>
  </si>
  <si>
    <t>Defeat 100 crypt-raiders in Khabârkhad</t>
  </si>
  <si>
    <t>Spider-bane of Khabârkhad (Advanced)</t>
  </si>
  <si>
    <t>Defeat 100 spiders in Khabârkhad</t>
  </si>
  <si>
    <t>Spider-bane of Khabârkhad</t>
  </si>
  <si>
    <t>Defeat 50 spiders in Khabârkhad</t>
  </si>
  <si>
    <t>Dead-slayer of Khabârkhad (Advanced)</t>
  </si>
  <si>
    <t>Dead-slayer of Khabârkhad</t>
  </si>
  <si>
    <t>Defeat 50 Dead in Khabârkhad</t>
  </si>
  <si>
    <t>Defeat 100 Dead in Khabârkhad</t>
  </si>
  <si>
    <t>Slayer of Ilmabiri</t>
  </si>
  <si>
    <t>Forsaken-slayer of Ilmabiri (Advanced)</t>
  </si>
  <si>
    <t>Forsaken-slayer of Ilmabiri</t>
  </si>
  <si>
    <t>Defeat 50 forsaken in Ilmabiri</t>
  </si>
  <si>
    <t>Defeat 100 forsaken in Ilmabiri</t>
  </si>
  <si>
    <t>Goblin-slayer of Ilmabiri (Advanced)</t>
  </si>
  <si>
    <t>Goblin-slayer of Ilmabiri</t>
  </si>
  <si>
    <t>Defeat 50 goblins in Ilmabiri</t>
  </si>
  <si>
    <t>Defeat 100 goblins in Ilmabiri</t>
  </si>
  <si>
    <t>Crocodile-slayer of Ilmabiri (Advanced)</t>
  </si>
  <si>
    <t>Crocodile-slayer of Ilmabiri</t>
  </si>
  <si>
    <t>Defeat 25 crocodiles in Ilmabiri</t>
  </si>
  <si>
    <t>Defeat 75 crocodiles in Ilmabiri</t>
  </si>
  <si>
    <t>Slayer of Kamrabezûr</t>
  </si>
  <si>
    <t>Cultist-slayer of Kamrabezûr (Advanced)</t>
  </si>
  <si>
    <t>Cultist-slayer of Kamrabezûr</t>
  </si>
  <si>
    <t>Defeat 50 cultists in Kamrabezûr</t>
  </si>
  <si>
    <t>Defeat 100 cultists in Kamrabezûr</t>
  </si>
  <si>
    <t>Gladiator-slayer of Kamrabezûr (Advanced)</t>
  </si>
  <si>
    <t>Gladiator-slayer of Kamrabezûr</t>
  </si>
  <si>
    <t>Defeat 50 gladiators in Kamrabezûr</t>
  </si>
  <si>
    <t>Defeat 100 gladiators in Kamrabezûr</t>
  </si>
  <si>
    <t>Dead-slayer of Kamrabezûr (Advanced)</t>
  </si>
  <si>
    <t>Dead-slayer of Kamrabezûr</t>
  </si>
  <si>
    <t>Defeat 50 Dead in Kamrabezûr</t>
  </si>
  <si>
    <t>Defeat 100 Dead in Kamrabezûr</t>
  </si>
  <si>
    <t>Slayer of Tâkhdar</t>
  </si>
  <si>
    <t>Grodbog-slayer of Tâkhdar (Advanced)</t>
  </si>
  <si>
    <t>Grodbog-slayer of Tâkhdar</t>
  </si>
  <si>
    <t>Defeat 50 gredbyg in Tâkhdar</t>
  </si>
  <si>
    <t>Defeat 100 gredbyg in Tâkhdar</t>
  </si>
  <si>
    <t>Smuggler-bane of Tâkhdar (Advanced)</t>
  </si>
  <si>
    <t>Smuggler-bane of Tâkhdar</t>
  </si>
  <si>
    <t>Defeat 50 smugglers in Tâkhdar</t>
  </si>
  <si>
    <t>Defeat 100 smugglers in Tâkhdar</t>
  </si>
  <si>
    <t>Spider-bane of Tâkhdar (Advanced)</t>
  </si>
  <si>
    <t>Defeat 50 spiders in Tâkhdar</t>
  </si>
  <si>
    <t>Defeat 100 spiders in Tâkhdar</t>
  </si>
  <si>
    <t>Spider-bane of Tâkhdar</t>
  </si>
  <si>
    <t>Slayer of Dil-irmíz</t>
  </si>
  <si>
    <t>Smuggler-bane of Dil-irmíz (Advanced)</t>
  </si>
  <si>
    <t>Smuggler-bane of Dil-irmíz</t>
  </si>
  <si>
    <t>Defeat 50 smugglers in Dil-irmíz</t>
  </si>
  <si>
    <t>Defeat 75 smugglers in Dil-irmíz</t>
  </si>
  <si>
    <t>Criminal-bane of Dil-irmíz (Advanced)</t>
  </si>
  <si>
    <t>Criminal-bane of Dil-irmíz</t>
  </si>
  <si>
    <t>Defeat 50 criminals in Dil-irmíz</t>
  </si>
  <si>
    <t>Defeat 75 criminals in Dil-irmíz</t>
  </si>
  <si>
    <t>Umbar-môkh</t>
  </si>
  <si>
    <t>Explorer of the Umbar-môkh</t>
  </si>
  <si>
    <t>Reclaiming Khabârkhad</t>
  </si>
  <si>
    <t>Reclaiming Ilmabiri</t>
  </si>
  <si>
    <t>Reclaiming Kamrabezûr</t>
  </si>
  <si>
    <t>Reclaiming Tâkhdar</t>
  </si>
  <si>
    <t>Reclaiming Dil-irmíz</t>
  </si>
  <si>
    <t>Tales of the Umbar-môkh</t>
  </si>
  <si>
    <t>Tales of Khabârkhad</t>
  </si>
  <si>
    <t>Tales of Ilmabiri</t>
  </si>
  <si>
    <t>Tales of Kamrabezûr</t>
  </si>
  <si>
    <t>Tales of Tâkhdar</t>
  </si>
  <si>
    <t>Tales of Dil-irmíz</t>
  </si>
  <si>
    <t>Vanquisher of Dil-irmíz</t>
  </si>
  <si>
    <t>Cultist-bane of Dil-irmíz (Advanced)</t>
  </si>
  <si>
    <t>Defeat 100 Umshûran cultists in Dil-irmíz</t>
  </si>
  <si>
    <t>Cultist-bane of Dil-irmíz</t>
  </si>
  <si>
    <t>Defeat 50 Umshûran cultists in Dil-irmíz</t>
  </si>
  <si>
    <t>Darkwater-slayer of Dil-irmíz (Advanced)</t>
  </si>
  <si>
    <t>Darkwater-slayer of Dil-irmíz</t>
  </si>
  <si>
    <t>Defeat 50 darkwaters in Dil-irmíz</t>
  </si>
  <si>
    <t>Defeat 100 darkwaters in Dil-irmíz</t>
  </si>
  <si>
    <t>Rat-slayer of the Umbar-môkh (Advanced)</t>
  </si>
  <si>
    <t>Rat-slayer of the Umbar-môkh</t>
  </si>
  <si>
    <t>Defeat 100 rats in the Umbar-môkh</t>
  </si>
  <si>
    <t>Defeat 200 rats in the Umbar-môkh</t>
  </si>
  <si>
    <t>Bat-slayer of the Umbar-môkh (Advanced)</t>
  </si>
  <si>
    <t>Bat-slayer of the Umbar-môkh</t>
  </si>
  <si>
    <t>Defeat 100 bats in the Umbar-môkh</t>
  </si>
  <si>
    <t>Defeat 200 bats in the Umbar-môkh</t>
  </si>
  <si>
    <t>Treasure-seeker of the Umbar-môkh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</si>
</sst>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8E54-AD76-4A0D-B25E-D159D95D20C4}">
  <dimension ref="A1:B16"/>
  <sheetViews>
    <sheetView workbookViewId="0">
      <selection activeCell="D37" sqref="D37"/>
    </sheetView>
  </sheetViews>
  <sheetFormatPr defaultRowHeight="15" x14ac:dyDescent="0.25"/>
  <sheetData>
    <row r="1" spans="1:2" x14ac:dyDescent="0.25">
      <c r="A1" t="s">
        <v>2</v>
      </c>
      <c r="B1" t="s">
        <v>4</v>
      </c>
    </row>
    <row r="2" spans="1:2" x14ac:dyDescent="0.25">
      <c r="A2" t="s">
        <v>116</v>
      </c>
      <c r="B2">
        <v>14</v>
      </c>
    </row>
    <row r="3" spans="1:2" x14ac:dyDescent="0.25">
      <c r="A3" t="s">
        <v>5</v>
      </c>
      <c r="B3">
        <v>8</v>
      </c>
    </row>
    <row r="4" spans="1:2" x14ac:dyDescent="0.25">
      <c r="A4" t="s">
        <v>118</v>
      </c>
      <c r="B4">
        <v>15</v>
      </c>
    </row>
    <row r="5" spans="1:2" x14ac:dyDescent="0.25">
      <c r="A5" t="s">
        <v>6</v>
      </c>
      <c r="B5">
        <v>10</v>
      </c>
    </row>
    <row r="6" spans="1:2" x14ac:dyDescent="0.25">
      <c r="A6" t="s">
        <v>7</v>
      </c>
      <c r="B6">
        <v>12</v>
      </c>
    </row>
    <row r="7" spans="1:2" x14ac:dyDescent="0.25">
      <c r="A7" t="s">
        <v>8</v>
      </c>
      <c r="B7">
        <v>3</v>
      </c>
    </row>
    <row r="8" spans="1:2" x14ac:dyDescent="0.25">
      <c r="A8" t="s">
        <v>9</v>
      </c>
      <c r="B8">
        <v>6</v>
      </c>
    </row>
    <row r="9" spans="1:2" x14ac:dyDescent="0.25">
      <c r="A9" t="s">
        <v>10</v>
      </c>
      <c r="B9">
        <v>2</v>
      </c>
    </row>
    <row r="10" spans="1:2" x14ac:dyDescent="0.25">
      <c r="A10" t="s">
        <v>11</v>
      </c>
      <c r="B10">
        <v>5</v>
      </c>
    </row>
    <row r="11" spans="1:2" x14ac:dyDescent="0.25">
      <c r="A11" t="s">
        <v>12</v>
      </c>
      <c r="B11">
        <v>9</v>
      </c>
    </row>
    <row r="12" spans="1:2" x14ac:dyDescent="0.25">
      <c r="A12" t="s">
        <v>13</v>
      </c>
      <c r="B12">
        <v>7</v>
      </c>
    </row>
    <row r="13" spans="1:2" x14ac:dyDescent="0.25">
      <c r="A13" t="s">
        <v>14</v>
      </c>
      <c r="B13">
        <v>4</v>
      </c>
    </row>
    <row r="14" spans="1:2" x14ac:dyDescent="0.25">
      <c r="A14" t="s">
        <v>15</v>
      </c>
      <c r="B14">
        <v>11</v>
      </c>
    </row>
    <row r="15" spans="1:2" x14ac:dyDescent="0.25">
      <c r="A15" t="s">
        <v>16</v>
      </c>
      <c r="B15">
        <v>1</v>
      </c>
    </row>
    <row r="16" spans="1:2" x14ac:dyDescent="0.25">
      <c r="A16" t="s">
        <v>108</v>
      </c>
      <c r="B1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B2F7-82CE-4F8E-A600-0933F0B541F5}">
  <dimension ref="A1:B77"/>
  <sheetViews>
    <sheetView workbookViewId="0">
      <selection activeCell="A7" sqref="A7"/>
    </sheetView>
  </sheetViews>
  <sheetFormatPr defaultRowHeight="15" x14ac:dyDescent="0.25"/>
  <cols>
    <col min="1" max="1" width="31.7109375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19</v>
      </c>
      <c r="B2">
        <v>18</v>
      </c>
    </row>
    <row r="3" spans="1:2" x14ac:dyDescent="0.25">
      <c r="A3" t="s">
        <v>20</v>
      </c>
      <c r="B3">
        <v>39</v>
      </c>
    </row>
    <row r="4" spans="1:2" x14ac:dyDescent="0.25">
      <c r="A4" t="s">
        <v>21</v>
      </c>
      <c r="B4">
        <v>40</v>
      </c>
    </row>
    <row r="5" spans="1:2" x14ac:dyDescent="0.25">
      <c r="A5" t="s">
        <v>22</v>
      </c>
      <c r="B5">
        <v>54</v>
      </c>
    </row>
    <row r="6" spans="1:2" x14ac:dyDescent="0.25">
      <c r="A6" t="s">
        <v>23</v>
      </c>
      <c r="B6">
        <v>52</v>
      </c>
    </row>
    <row r="7" spans="1:2" x14ac:dyDescent="0.25">
      <c r="A7" t="s">
        <v>24</v>
      </c>
      <c r="B7">
        <v>7</v>
      </c>
    </row>
    <row r="8" spans="1:2" x14ac:dyDescent="0.25">
      <c r="A8" t="s">
        <v>25</v>
      </c>
      <c r="B8">
        <v>60</v>
      </c>
    </row>
    <row r="9" spans="1:2" x14ac:dyDescent="0.25">
      <c r="A9" t="s">
        <v>26</v>
      </c>
      <c r="B9">
        <v>12</v>
      </c>
    </row>
    <row r="10" spans="1:2" x14ac:dyDescent="0.25">
      <c r="A10" t="s">
        <v>27</v>
      </c>
      <c r="B10">
        <v>51</v>
      </c>
    </row>
    <row r="11" spans="1:2" x14ac:dyDescent="0.25">
      <c r="A11" t="s">
        <v>28</v>
      </c>
      <c r="B11">
        <v>41</v>
      </c>
    </row>
    <row r="12" spans="1:2" x14ac:dyDescent="0.25">
      <c r="A12" t="s">
        <v>29</v>
      </c>
      <c r="B12">
        <v>36</v>
      </c>
    </row>
    <row r="13" spans="1:2" x14ac:dyDescent="0.25">
      <c r="A13" t="s">
        <v>30</v>
      </c>
      <c r="B13">
        <v>37</v>
      </c>
    </row>
    <row r="14" spans="1:2" x14ac:dyDescent="0.25">
      <c r="A14" t="s">
        <v>31</v>
      </c>
      <c r="B14">
        <v>64</v>
      </c>
    </row>
    <row r="15" spans="1:2" x14ac:dyDescent="0.25">
      <c r="A15" t="s">
        <v>32</v>
      </c>
      <c r="B15">
        <v>68</v>
      </c>
    </row>
    <row r="16" spans="1:2" x14ac:dyDescent="0.25">
      <c r="A16" t="s">
        <v>33</v>
      </c>
      <c r="B16">
        <v>69</v>
      </c>
    </row>
    <row r="17" spans="1:2" x14ac:dyDescent="0.25">
      <c r="A17" t="s">
        <v>34</v>
      </c>
      <c r="B17">
        <v>11</v>
      </c>
    </row>
    <row r="18" spans="1:2" x14ac:dyDescent="0.25">
      <c r="A18" t="s">
        <v>35</v>
      </c>
      <c r="B18">
        <v>61</v>
      </c>
    </row>
    <row r="19" spans="1:2" x14ac:dyDescent="0.25">
      <c r="A19" t="s">
        <v>36</v>
      </c>
      <c r="B19">
        <v>62</v>
      </c>
    </row>
    <row r="20" spans="1:2" x14ac:dyDescent="0.25">
      <c r="A20" t="s">
        <v>37</v>
      </c>
      <c r="B20">
        <v>15</v>
      </c>
    </row>
    <row r="21" spans="1:2" x14ac:dyDescent="0.25">
      <c r="A21" t="s">
        <v>38</v>
      </c>
      <c r="B21">
        <v>42</v>
      </c>
    </row>
    <row r="22" spans="1:2" x14ac:dyDescent="0.25">
      <c r="A22" t="s">
        <v>39</v>
      </c>
      <c r="B22">
        <v>71</v>
      </c>
    </row>
    <row r="23" spans="1:2" x14ac:dyDescent="0.25">
      <c r="A23" t="s">
        <v>40</v>
      </c>
      <c r="B23">
        <v>24</v>
      </c>
    </row>
    <row r="24" spans="1:2" x14ac:dyDescent="0.25">
      <c r="A24" t="s">
        <v>41</v>
      </c>
      <c r="B24">
        <v>67</v>
      </c>
    </row>
    <row r="25" spans="1:2" x14ac:dyDescent="0.25">
      <c r="A25" t="s">
        <v>42</v>
      </c>
      <c r="B25">
        <v>55</v>
      </c>
    </row>
    <row r="26" spans="1:2" x14ac:dyDescent="0.25">
      <c r="A26" t="s">
        <v>43</v>
      </c>
      <c r="B26">
        <v>16</v>
      </c>
    </row>
    <row r="27" spans="1:2" x14ac:dyDescent="0.25">
      <c r="A27" t="s">
        <v>44</v>
      </c>
      <c r="B27">
        <v>17</v>
      </c>
    </row>
    <row r="28" spans="1:2" x14ac:dyDescent="0.25">
      <c r="A28" t="s">
        <v>45</v>
      </c>
      <c r="B28">
        <v>38</v>
      </c>
    </row>
    <row r="29" spans="1:2" x14ac:dyDescent="0.25">
      <c r="A29" t="s">
        <v>46</v>
      </c>
      <c r="B29">
        <v>13</v>
      </c>
    </row>
    <row r="30" spans="1:2" x14ac:dyDescent="0.25">
      <c r="A30" t="s">
        <v>47</v>
      </c>
      <c r="B30">
        <v>20</v>
      </c>
    </row>
    <row r="31" spans="1:2" x14ac:dyDescent="0.25">
      <c r="A31" t="s">
        <v>48</v>
      </c>
      <c r="B31">
        <v>43</v>
      </c>
    </row>
    <row r="32" spans="1:2" x14ac:dyDescent="0.25">
      <c r="A32" t="s">
        <v>49</v>
      </c>
      <c r="B32">
        <v>57</v>
      </c>
    </row>
    <row r="33" spans="1:2" x14ac:dyDescent="0.25">
      <c r="A33" t="s">
        <v>50</v>
      </c>
      <c r="B33">
        <v>58</v>
      </c>
    </row>
    <row r="34" spans="1:2" x14ac:dyDescent="0.25">
      <c r="A34" t="s">
        <v>51</v>
      </c>
      <c r="B34">
        <v>56</v>
      </c>
    </row>
    <row r="35" spans="1:2" x14ac:dyDescent="0.25">
      <c r="A35" t="s">
        <v>52</v>
      </c>
      <c r="B35">
        <v>4</v>
      </c>
    </row>
    <row r="36" spans="1:2" x14ac:dyDescent="0.25">
      <c r="A36" t="s">
        <v>53</v>
      </c>
      <c r="B36">
        <v>70</v>
      </c>
    </row>
    <row r="37" spans="1:2" x14ac:dyDescent="0.25">
      <c r="A37" t="s">
        <v>54</v>
      </c>
      <c r="B37">
        <v>47</v>
      </c>
    </row>
    <row r="38" spans="1:2" x14ac:dyDescent="0.25">
      <c r="A38" t="s">
        <v>55</v>
      </c>
      <c r="B38">
        <v>21</v>
      </c>
    </row>
    <row r="39" spans="1:2" x14ac:dyDescent="0.25">
      <c r="A39" t="s">
        <v>56</v>
      </c>
      <c r="B39">
        <v>48</v>
      </c>
    </row>
    <row r="40" spans="1:2" x14ac:dyDescent="0.25">
      <c r="A40" t="s">
        <v>57</v>
      </c>
      <c r="B40">
        <v>46</v>
      </c>
    </row>
    <row r="41" spans="1:2" x14ac:dyDescent="0.25">
      <c r="A41" t="s">
        <v>58</v>
      </c>
      <c r="B41">
        <v>28</v>
      </c>
    </row>
    <row r="42" spans="1:2" x14ac:dyDescent="0.25">
      <c r="A42" t="s">
        <v>59</v>
      </c>
      <c r="B42">
        <v>26</v>
      </c>
    </row>
    <row r="43" spans="1:2" x14ac:dyDescent="0.25">
      <c r="A43" t="s">
        <v>60</v>
      </c>
      <c r="B43">
        <v>27</v>
      </c>
    </row>
    <row r="44" spans="1:2" x14ac:dyDescent="0.25">
      <c r="A44" t="s">
        <v>61</v>
      </c>
      <c r="B44">
        <v>25</v>
      </c>
    </row>
    <row r="45" spans="1:2" x14ac:dyDescent="0.25">
      <c r="A45" t="s">
        <v>62</v>
      </c>
      <c r="B45">
        <v>1</v>
      </c>
    </row>
    <row r="46" spans="1:2" x14ac:dyDescent="0.25">
      <c r="A46" t="s">
        <v>63</v>
      </c>
      <c r="B46">
        <v>49</v>
      </c>
    </row>
    <row r="47" spans="1:2" x14ac:dyDescent="0.25">
      <c r="A47" t="s">
        <v>64</v>
      </c>
      <c r="B47">
        <v>31</v>
      </c>
    </row>
    <row r="48" spans="1:2" x14ac:dyDescent="0.25">
      <c r="A48" t="s">
        <v>65</v>
      </c>
      <c r="B48">
        <v>76</v>
      </c>
    </row>
    <row r="49" spans="1:2" x14ac:dyDescent="0.25">
      <c r="A49" t="s">
        <v>66</v>
      </c>
      <c r="B49">
        <v>9</v>
      </c>
    </row>
    <row r="50" spans="1:2" x14ac:dyDescent="0.25">
      <c r="A50" t="s">
        <v>67</v>
      </c>
      <c r="B50">
        <v>50</v>
      </c>
    </row>
    <row r="51" spans="1:2" x14ac:dyDescent="0.25">
      <c r="A51" t="s">
        <v>68</v>
      </c>
      <c r="B51">
        <v>75</v>
      </c>
    </row>
    <row r="52" spans="1:2" x14ac:dyDescent="0.25">
      <c r="A52" t="s">
        <v>69</v>
      </c>
      <c r="B52">
        <v>63</v>
      </c>
    </row>
    <row r="53" spans="1:2" x14ac:dyDescent="0.25">
      <c r="A53" t="s">
        <v>70</v>
      </c>
      <c r="B53">
        <v>59</v>
      </c>
    </row>
    <row r="54" spans="1:2" x14ac:dyDescent="0.25">
      <c r="A54" t="s">
        <v>71</v>
      </c>
      <c r="B54">
        <v>53</v>
      </c>
    </row>
    <row r="55" spans="1:2" x14ac:dyDescent="0.25">
      <c r="A55" t="s">
        <v>72</v>
      </c>
      <c r="B55">
        <v>32</v>
      </c>
    </row>
    <row r="56" spans="1:2" x14ac:dyDescent="0.25">
      <c r="A56" t="s">
        <v>73</v>
      </c>
      <c r="B56">
        <v>44</v>
      </c>
    </row>
    <row r="57" spans="1:2" x14ac:dyDescent="0.25">
      <c r="A57" t="s">
        <v>74</v>
      </c>
      <c r="B57">
        <v>6</v>
      </c>
    </row>
    <row r="58" spans="1:2" x14ac:dyDescent="0.25">
      <c r="A58" t="s">
        <v>75</v>
      </c>
      <c r="B58">
        <v>66</v>
      </c>
    </row>
    <row r="59" spans="1:2" x14ac:dyDescent="0.25">
      <c r="A59" t="s">
        <v>76</v>
      </c>
      <c r="B59">
        <v>8</v>
      </c>
    </row>
    <row r="60" spans="1:2" x14ac:dyDescent="0.25">
      <c r="A60" t="s">
        <v>77</v>
      </c>
      <c r="B60">
        <v>14</v>
      </c>
    </row>
    <row r="61" spans="1:2" x14ac:dyDescent="0.25">
      <c r="A61" t="s">
        <v>78</v>
      </c>
      <c r="B61">
        <v>33</v>
      </c>
    </row>
    <row r="62" spans="1:2" x14ac:dyDescent="0.25">
      <c r="A62" t="s">
        <v>79</v>
      </c>
      <c r="B62">
        <v>34</v>
      </c>
    </row>
    <row r="63" spans="1:2" x14ac:dyDescent="0.25">
      <c r="A63" t="s">
        <v>80</v>
      </c>
      <c r="B63">
        <v>73</v>
      </c>
    </row>
    <row r="64" spans="1:2" x14ac:dyDescent="0.25">
      <c r="A64" t="s">
        <v>81</v>
      </c>
      <c r="B64">
        <v>19</v>
      </c>
    </row>
    <row r="65" spans="1:2" x14ac:dyDescent="0.25">
      <c r="A65" t="s">
        <v>82</v>
      </c>
      <c r="B65">
        <v>35</v>
      </c>
    </row>
    <row r="66" spans="1:2" x14ac:dyDescent="0.25">
      <c r="A66" t="s">
        <v>83</v>
      </c>
      <c r="B66">
        <v>5</v>
      </c>
    </row>
    <row r="67" spans="1:2" x14ac:dyDescent="0.25">
      <c r="A67" t="s">
        <v>84</v>
      </c>
      <c r="B67">
        <v>65</v>
      </c>
    </row>
    <row r="68" spans="1:2" x14ac:dyDescent="0.25">
      <c r="A68" t="s">
        <v>85</v>
      </c>
      <c r="B68">
        <v>3</v>
      </c>
    </row>
    <row r="69" spans="1:2" x14ac:dyDescent="0.25">
      <c r="A69" t="s">
        <v>86</v>
      </c>
      <c r="B69">
        <v>22</v>
      </c>
    </row>
    <row r="70" spans="1:2" x14ac:dyDescent="0.25">
      <c r="A70" t="s">
        <v>87</v>
      </c>
      <c r="B70">
        <v>10</v>
      </c>
    </row>
    <row r="71" spans="1:2" x14ac:dyDescent="0.25">
      <c r="A71" t="s">
        <v>88</v>
      </c>
      <c r="B71">
        <v>74</v>
      </c>
    </row>
    <row r="72" spans="1:2" x14ac:dyDescent="0.25">
      <c r="A72" t="s">
        <v>89</v>
      </c>
      <c r="B72">
        <v>23</v>
      </c>
    </row>
    <row r="73" spans="1:2" x14ac:dyDescent="0.25">
      <c r="A73" t="s">
        <v>90</v>
      </c>
      <c r="B73">
        <v>2</v>
      </c>
    </row>
    <row r="74" spans="1:2" x14ac:dyDescent="0.25">
      <c r="A74" t="s">
        <v>91</v>
      </c>
      <c r="B74">
        <v>29</v>
      </c>
    </row>
    <row r="75" spans="1:2" x14ac:dyDescent="0.25">
      <c r="A75" t="s">
        <v>92</v>
      </c>
      <c r="B75">
        <v>30</v>
      </c>
    </row>
    <row r="76" spans="1:2" x14ac:dyDescent="0.25">
      <c r="A76" t="s">
        <v>93</v>
      </c>
      <c r="B76">
        <v>45</v>
      </c>
    </row>
    <row r="77" spans="1:2" x14ac:dyDescent="0.25">
      <c r="A77" t="s">
        <v>94</v>
      </c>
      <c r="B77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0649-C458-4347-9857-C7A338995CEB}">
  <dimension ref="A1:B1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95</v>
      </c>
      <c r="B1">
        <v>214</v>
      </c>
    </row>
    <row r="2" spans="1:2" x14ac:dyDescent="0.25">
      <c r="A2" t="s">
        <v>96</v>
      </c>
      <c r="B2">
        <v>40</v>
      </c>
    </row>
    <row r="3" spans="1:2" x14ac:dyDescent="0.25">
      <c r="A3" t="s">
        <v>98</v>
      </c>
      <c r="B3">
        <v>172</v>
      </c>
    </row>
    <row r="4" spans="1:2" x14ac:dyDescent="0.25">
      <c r="A4" t="s">
        <v>99</v>
      </c>
      <c r="B4">
        <v>23</v>
      </c>
    </row>
    <row r="5" spans="1:2" x14ac:dyDescent="0.25">
      <c r="A5" t="s">
        <v>100</v>
      </c>
      <c r="B5">
        <v>162</v>
      </c>
    </row>
    <row r="6" spans="1:2" x14ac:dyDescent="0.25">
      <c r="A6" t="s">
        <v>109</v>
      </c>
      <c r="B6">
        <v>185</v>
      </c>
    </row>
    <row r="7" spans="1:2" x14ac:dyDescent="0.25">
      <c r="A7" t="s">
        <v>97</v>
      </c>
      <c r="B7">
        <v>31</v>
      </c>
    </row>
    <row r="8" spans="1:2" x14ac:dyDescent="0.25">
      <c r="A8" t="s">
        <v>101</v>
      </c>
      <c r="B8">
        <v>193</v>
      </c>
    </row>
    <row r="9" spans="1:2" x14ac:dyDescent="0.25">
      <c r="A9" t="s">
        <v>102</v>
      </c>
      <c r="B9">
        <v>194</v>
      </c>
    </row>
    <row r="12" spans="1:2" x14ac:dyDescent="0.25">
      <c r="A12" t="s">
        <v>110</v>
      </c>
      <c r="B12">
        <v>3</v>
      </c>
    </row>
  </sheetData>
  <sortState xmlns:xlrd2="http://schemas.microsoft.com/office/spreadsheetml/2017/richdata2" ref="A1:B9">
    <sortCondition ref="A1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4675-E04B-4FD6-9786-D05283D159D6}">
  <dimension ref="A1:B7"/>
  <sheetViews>
    <sheetView workbookViewId="0"/>
  </sheetViews>
  <sheetFormatPr defaultRowHeight="15" x14ac:dyDescent="0.25"/>
  <sheetData>
    <row r="1" spans="1:2" x14ac:dyDescent="0.25">
      <c r="A1" t="s">
        <v>95</v>
      </c>
      <c r="B1">
        <v>114</v>
      </c>
    </row>
    <row r="2" spans="1:2" x14ac:dyDescent="0.25">
      <c r="A2" t="s">
        <v>111</v>
      </c>
      <c r="B2">
        <v>73</v>
      </c>
    </row>
    <row r="3" spans="1:2" x14ac:dyDescent="0.25">
      <c r="A3" t="s">
        <v>112</v>
      </c>
      <c r="B3">
        <v>65</v>
      </c>
    </row>
    <row r="4" spans="1:2" x14ac:dyDescent="0.25">
      <c r="A4" t="s">
        <v>113</v>
      </c>
      <c r="B4">
        <v>117</v>
      </c>
    </row>
    <row r="5" spans="1:2" x14ac:dyDescent="0.25">
      <c r="A5" t="s">
        <v>114</v>
      </c>
      <c r="B5">
        <v>81</v>
      </c>
    </row>
    <row r="6" spans="1:2" x14ac:dyDescent="0.25">
      <c r="A6" t="s">
        <v>115</v>
      </c>
      <c r="B6">
        <v>23</v>
      </c>
    </row>
    <row r="7" spans="1:2" x14ac:dyDescent="0.25">
      <c r="A7" t="s">
        <v>117</v>
      </c>
      <c r="B7">
        <v>0</v>
      </c>
    </row>
  </sheetData>
  <sortState xmlns:xlrd2="http://schemas.microsoft.com/office/spreadsheetml/2017/richdata2" ref="A1:B7">
    <sortCondition ref="A1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A012-75B6-4A20-84A1-FE363E9B19E3}">
  <dimension ref="A1:B12"/>
  <sheetViews>
    <sheetView workbookViewId="0">
      <selection activeCell="A2" sqref="A2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120</v>
      </c>
      <c r="B1">
        <v>7</v>
      </c>
    </row>
    <row r="2" spans="1:2" x14ac:dyDescent="0.25">
      <c r="A2" t="s">
        <v>103</v>
      </c>
      <c r="B2">
        <v>5</v>
      </c>
    </row>
    <row r="3" spans="1:2" x14ac:dyDescent="0.25">
      <c r="A3" t="s">
        <v>8</v>
      </c>
      <c r="B3">
        <v>1</v>
      </c>
    </row>
    <row r="4" spans="1:2" x14ac:dyDescent="0.25">
      <c r="A4" t="s">
        <v>104</v>
      </c>
      <c r="B4">
        <v>4</v>
      </c>
    </row>
    <row r="5" spans="1:2" x14ac:dyDescent="0.25">
      <c r="A5" t="s">
        <v>62</v>
      </c>
      <c r="B5">
        <v>0</v>
      </c>
    </row>
    <row r="6" spans="1:2" x14ac:dyDescent="0.25">
      <c r="A6" t="s">
        <v>105</v>
      </c>
      <c r="B6">
        <v>2</v>
      </c>
    </row>
    <row r="7" spans="1:2" x14ac:dyDescent="0.25">
      <c r="A7" t="s">
        <v>106</v>
      </c>
      <c r="B7">
        <v>6</v>
      </c>
    </row>
    <row r="8" spans="1:2" x14ac:dyDescent="0.25">
      <c r="A8" t="s">
        <v>107</v>
      </c>
      <c r="B8">
        <v>3</v>
      </c>
    </row>
    <row r="12" spans="1:2" x14ac:dyDescent="0.25">
      <c r="A12" t="s">
        <v>110</v>
      </c>
      <c r="B12">
        <v>3</v>
      </c>
    </row>
  </sheetData>
  <sortState xmlns:xlrd2="http://schemas.microsoft.com/office/spreadsheetml/2017/richdata2" ref="A1:B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CD1D-D593-40FD-AFF8-52A862543357}">
  <dimension ref="A1:L32"/>
  <sheetViews>
    <sheetView workbookViewId="0">
      <selection activeCell="F2" sqref="F2:F20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5" width="11.140625" customWidth="1"/>
    <col min="6" max="6" width="85.140625" bestFit="1" customWidth="1"/>
  </cols>
  <sheetData>
    <row r="1" spans="1:12" x14ac:dyDescent="0.25">
      <c r="A1" t="s">
        <v>121</v>
      </c>
      <c r="B1" t="s">
        <v>119</v>
      </c>
      <c r="C1" t="s">
        <v>0</v>
      </c>
      <c r="D1" t="s">
        <v>122</v>
      </c>
      <c r="F1" t="s">
        <v>124</v>
      </c>
      <c r="G1" t="s">
        <v>125</v>
      </c>
      <c r="H1" t="s">
        <v>1</v>
      </c>
      <c r="I1" t="s">
        <v>123</v>
      </c>
      <c r="J1" t="s">
        <v>122</v>
      </c>
      <c r="K1" t="s">
        <v>126</v>
      </c>
      <c r="L1" t="s">
        <v>3</v>
      </c>
    </row>
    <row r="2" spans="1:12" x14ac:dyDescent="0.25">
      <c r="A2">
        <v>1879469692</v>
      </c>
      <c r="B2" t="s">
        <v>127</v>
      </c>
      <c r="C2">
        <v>0</v>
      </c>
      <c r="F2" t="str">
        <f>CONCATENATE(H2,I2,J2,L2," -- ",B2)</f>
        <v xml:space="preserve"> [1] = {["ID"] = 1879469692; }; -- Deeds of the Shield Isles</v>
      </c>
      <c r="G2">
        <f>ROW()-1</f>
        <v>1</v>
      </c>
      <c r="H2" t="str">
        <f>CONCATENATE(REPT(" ",2-LEN(G2)),"[",G2,"] = {")</f>
        <v xml:space="preserve"> [1] = {</v>
      </c>
      <c r="I2" t="str">
        <f>IF(LEN(A2)&gt;0,CONCATENATE("[""ID""] = ",A2,"; "),"")</f>
        <v xml:space="preserve">["ID"] = 1879469692; </v>
      </c>
      <c r="J2" t="str">
        <f>IF(LEN(D2)&gt;0,CONCATENATE("[""CAT_ID""] = ",D2,"; "),"")</f>
        <v/>
      </c>
      <c r="K2" t="str">
        <f>CONCATENATE("[""TIER""] = ",TEXT(C2,"0"),"; ")</f>
        <v xml:space="preserve">["TIER"] = 0; </v>
      </c>
      <c r="L2" t="str">
        <f>CONCATENATE("};")</f>
        <v>};</v>
      </c>
    </row>
    <row r="3" spans="1:12" x14ac:dyDescent="0.25">
      <c r="A3">
        <v>1879469691</v>
      </c>
      <c r="B3" t="s">
        <v>128</v>
      </c>
      <c r="C3">
        <v>1</v>
      </c>
      <c r="F3" t="str">
        <f t="shared" ref="F3:F27" si="0">CONCATENATE(H3,I3,J3,L3," -- ",B3)</f>
        <v xml:space="preserve"> [2] = {["ID"] = 1879469691; }; -- Explorer of the Shield Isles</v>
      </c>
      <c r="G3">
        <f t="shared" ref="G3:G27" si="1">ROW()-1</f>
        <v>2</v>
      </c>
      <c r="H3" t="str">
        <f t="shared" ref="H3:H32" si="2">CONCATENATE(REPT(" ",2-LEN(G3)),"[",G3,"] = {")</f>
        <v xml:space="preserve"> [2] = {</v>
      </c>
      <c r="I3" t="str">
        <f t="shared" ref="I3:I32" si="3">IF(LEN(A3)&gt;0,CONCATENATE("[""ID""] = ",A3,"; "),"")</f>
        <v xml:space="preserve">["ID"] = 1879469691; </v>
      </c>
      <c r="J3" t="str">
        <f t="shared" ref="J3:J32" si="4">IF(LEN(D3)&gt;0,CONCATENATE("[""CAT_ID""] = ",D3,"; "),"")</f>
        <v/>
      </c>
      <c r="K3" t="str">
        <f t="shared" ref="K3:K32" si="5">CONCATENATE("[""TIER""] = ",TEXT(C3,"0"),"; ")</f>
        <v xml:space="preserve">["TIER"] = 1; </v>
      </c>
      <c r="L3" t="str">
        <f t="shared" ref="L3:L32" si="6">CONCATENATE("};")</f>
        <v>};</v>
      </c>
    </row>
    <row r="4" spans="1:12" x14ac:dyDescent="0.25">
      <c r="A4">
        <v>1879469676</v>
      </c>
      <c r="B4" t="s">
        <v>129</v>
      </c>
      <c r="C4">
        <v>2</v>
      </c>
      <c r="F4" t="str">
        <f t="shared" si="0"/>
        <v xml:space="preserve"> [3] = {["ID"] = 1879469676; }; -- Denizens of the Shield Isles</v>
      </c>
      <c r="G4">
        <f t="shared" si="1"/>
        <v>3</v>
      </c>
      <c r="H4" t="str">
        <f t="shared" si="2"/>
        <v xml:space="preserve"> [3] = {</v>
      </c>
      <c r="I4" t="str">
        <f t="shared" si="3"/>
        <v xml:space="preserve">["ID"] = 1879469676; </v>
      </c>
      <c r="J4" t="str">
        <f t="shared" si="4"/>
        <v/>
      </c>
      <c r="K4" t="str">
        <f t="shared" si="5"/>
        <v xml:space="preserve">["TIER"] = 2; </v>
      </c>
      <c r="L4" t="str">
        <f t="shared" si="6"/>
        <v>};</v>
      </c>
    </row>
    <row r="5" spans="1:12" x14ac:dyDescent="0.25">
      <c r="A5">
        <v>1879469677</v>
      </c>
      <c r="B5" t="s">
        <v>130</v>
      </c>
      <c r="C5">
        <v>2</v>
      </c>
      <c r="F5" t="str">
        <f t="shared" si="0"/>
        <v xml:space="preserve"> [4] = {["ID"] = 1879469677; }; -- Perils of the Shield Isles</v>
      </c>
      <c r="G5">
        <f t="shared" si="1"/>
        <v>4</v>
      </c>
      <c r="H5" t="str">
        <f t="shared" si="2"/>
        <v xml:space="preserve"> [4] = {</v>
      </c>
      <c r="I5" t="str">
        <f t="shared" si="3"/>
        <v xml:space="preserve">["ID"] = 1879469677; </v>
      </c>
      <c r="J5" t="str">
        <f t="shared" si="4"/>
        <v/>
      </c>
      <c r="K5" t="str">
        <f t="shared" si="5"/>
        <v xml:space="preserve">["TIER"] = 2; </v>
      </c>
      <c r="L5" t="str">
        <f t="shared" si="6"/>
        <v>};</v>
      </c>
    </row>
    <row r="6" spans="1:12" x14ac:dyDescent="0.25">
      <c r="A6">
        <v>1879469678</v>
      </c>
      <c r="B6" t="s">
        <v>131</v>
      </c>
      <c r="C6">
        <v>2</v>
      </c>
      <c r="F6" t="str">
        <f t="shared" si="0"/>
        <v xml:space="preserve"> [5] = {["ID"] = 1879469678; }; -- Treasure-seeker of the Shield Isles</v>
      </c>
      <c r="G6">
        <f t="shared" si="1"/>
        <v>5</v>
      </c>
      <c r="H6" t="str">
        <f t="shared" si="2"/>
        <v xml:space="preserve"> [5] = {</v>
      </c>
      <c r="I6" t="str">
        <f t="shared" si="3"/>
        <v xml:space="preserve">["ID"] = 1879469678; </v>
      </c>
      <c r="J6" t="str">
        <f t="shared" si="4"/>
        <v/>
      </c>
      <c r="K6" t="str">
        <f t="shared" si="5"/>
        <v xml:space="preserve">["TIER"] = 2; </v>
      </c>
      <c r="L6" t="str">
        <f t="shared" si="6"/>
        <v>};</v>
      </c>
    </row>
    <row r="7" spans="1:12" x14ac:dyDescent="0.25">
      <c r="A7">
        <v>1879469675</v>
      </c>
      <c r="B7" t="s">
        <v>132</v>
      </c>
      <c r="C7">
        <v>1</v>
      </c>
      <c r="F7" t="str">
        <f t="shared" si="0"/>
        <v xml:space="preserve"> [6] = {["ID"] = 1879469675; }; -- Quests of the Shield Isles</v>
      </c>
      <c r="G7">
        <f t="shared" si="1"/>
        <v>6</v>
      </c>
      <c r="H7" t="str">
        <f t="shared" si="2"/>
        <v xml:space="preserve"> [6] = {</v>
      </c>
      <c r="I7" t="str">
        <f t="shared" si="3"/>
        <v xml:space="preserve">["ID"] = 1879469675; </v>
      </c>
      <c r="J7" t="str">
        <f t="shared" si="4"/>
        <v/>
      </c>
      <c r="K7" t="str">
        <f t="shared" si="5"/>
        <v xml:space="preserve">["TIER"] = 1; </v>
      </c>
      <c r="L7" t="str">
        <f t="shared" si="6"/>
        <v>};</v>
      </c>
    </row>
    <row r="8" spans="1:12" x14ac:dyDescent="0.25">
      <c r="A8">
        <v>1879469693</v>
      </c>
      <c r="B8" t="s">
        <v>133</v>
      </c>
      <c r="C8">
        <v>1</v>
      </c>
      <c r="F8" t="str">
        <f t="shared" si="0"/>
        <v xml:space="preserve"> [7] = {["ID"] = 1879469693; }; -- Slayer of the Shield Isles</v>
      </c>
      <c r="G8">
        <f t="shared" si="1"/>
        <v>7</v>
      </c>
      <c r="H8" t="str">
        <f t="shared" si="2"/>
        <v xml:space="preserve"> [7] = {</v>
      </c>
      <c r="I8" t="str">
        <f t="shared" si="3"/>
        <v xml:space="preserve">["ID"] = 1879469693; </v>
      </c>
      <c r="J8" t="str">
        <f t="shared" si="4"/>
        <v/>
      </c>
      <c r="K8" t="str">
        <f t="shared" si="5"/>
        <v xml:space="preserve">["TIER"] = 1; </v>
      </c>
      <c r="L8" t="str">
        <f t="shared" si="6"/>
        <v>};</v>
      </c>
    </row>
    <row r="9" spans="1:12" x14ac:dyDescent="0.25">
      <c r="A9">
        <v>1879469679</v>
      </c>
      <c r="B9" t="s">
        <v>134</v>
      </c>
      <c r="C9">
        <v>2</v>
      </c>
      <c r="F9" t="str">
        <f t="shared" si="0"/>
        <v xml:space="preserve"> [8] = {["ID"] = 1879469679; }; -- Beast-slayer of the Shield Isles (Advanced)</v>
      </c>
      <c r="G9">
        <f t="shared" si="1"/>
        <v>8</v>
      </c>
      <c r="H9" t="str">
        <f t="shared" si="2"/>
        <v xml:space="preserve"> [8] = {</v>
      </c>
      <c r="I9" t="str">
        <f t="shared" si="3"/>
        <v xml:space="preserve">["ID"] = 1879469679; </v>
      </c>
      <c r="J9" t="str">
        <f t="shared" si="4"/>
        <v/>
      </c>
      <c r="K9" t="str">
        <f t="shared" si="5"/>
        <v xml:space="preserve">["TIER"] = 2; </v>
      </c>
      <c r="L9" t="str">
        <f t="shared" si="6"/>
        <v>};</v>
      </c>
    </row>
    <row r="10" spans="1:12" x14ac:dyDescent="0.25">
      <c r="A10">
        <v>1879469680</v>
      </c>
      <c r="B10" t="s">
        <v>135</v>
      </c>
      <c r="C10">
        <v>3</v>
      </c>
      <c r="F10" t="str">
        <f t="shared" si="0"/>
        <v xml:space="preserve"> [9] = {["ID"] = 1879469680; }; -- Beast-slayer of the Shield Isles</v>
      </c>
      <c r="G10">
        <f t="shared" si="1"/>
        <v>9</v>
      </c>
      <c r="H10" t="str">
        <f t="shared" si="2"/>
        <v xml:space="preserve"> [9] = {</v>
      </c>
      <c r="I10" t="str">
        <f t="shared" si="3"/>
        <v xml:space="preserve">["ID"] = 1879469680; </v>
      </c>
      <c r="J10" t="str">
        <f t="shared" si="4"/>
        <v/>
      </c>
      <c r="K10" t="str">
        <f t="shared" si="5"/>
        <v xml:space="preserve">["TIER"] = 3; </v>
      </c>
      <c r="L10" t="str">
        <f t="shared" si="6"/>
        <v>};</v>
      </c>
    </row>
    <row r="11" spans="1:12" x14ac:dyDescent="0.25">
      <c r="A11">
        <v>1879469690</v>
      </c>
      <c r="B11" t="s">
        <v>136</v>
      </c>
      <c r="C11">
        <v>2</v>
      </c>
      <c r="F11" t="str">
        <f t="shared" si="0"/>
        <v>[10] = {["ID"] = 1879469690; }; -- Corsair-slayer of the Shield Isles (Advanced)</v>
      </c>
      <c r="G11">
        <f t="shared" si="1"/>
        <v>10</v>
      </c>
      <c r="H11" t="str">
        <f t="shared" si="2"/>
        <v>[10] = {</v>
      </c>
      <c r="I11" t="str">
        <f t="shared" si="3"/>
        <v xml:space="preserve">["ID"] = 1879469690; </v>
      </c>
      <c r="J11" t="str">
        <f t="shared" si="4"/>
        <v/>
      </c>
      <c r="K11" t="str">
        <f t="shared" si="5"/>
        <v xml:space="preserve">["TIER"] = 2; </v>
      </c>
      <c r="L11" t="str">
        <f t="shared" si="6"/>
        <v>};</v>
      </c>
    </row>
    <row r="12" spans="1:12" x14ac:dyDescent="0.25">
      <c r="A12">
        <v>1879469687</v>
      </c>
      <c r="B12" t="s">
        <v>137</v>
      </c>
      <c r="C12">
        <v>3</v>
      </c>
      <c r="F12" t="str">
        <f t="shared" si="0"/>
        <v>[11] = {["ID"] = 1879469687; }; -- Corsair-slayer of the Shield Isles</v>
      </c>
      <c r="G12">
        <f t="shared" si="1"/>
        <v>11</v>
      </c>
      <c r="H12" t="str">
        <f t="shared" si="2"/>
        <v>[11] = {</v>
      </c>
      <c r="I12" t="str">
        <f t="shared" si="3"/>
        <v xml:space="preserve">["ID"] = 1879469687; </v>
      </c>
      <c r="J12" t="str">
        <f t="shared" si="4"/>
        <v/>
      </c>
      <c r="K12" t="str">
        <f t="shared" si="5"/>
        <v xml:space="preserve">["TIER"] = 3; </v>
      </c>
      <c r="L12" t="str">
        <f t="shared" si="6"/>
        <v>};</v>
      </c>
    </row>
    <row r="13" spans="1:12" x14ac:dyDescent="0.25">
      <c r="A13">
        <v>1879469681</v>
      </c>
      <c r="B13" t="s">
        <v>138</v>
      </c>
      <c r="C13">
        <v>2</v>
      </c>
      <c r="F13" t="str">
        <f t="shared" si="0"/>
        <v>[12] = {["ID"] = 1879469681; }; -- Crab-slayer of the Shield Isles (Advanced)</v>
      </c>
      <c r="G13">
        <f t="shared" si="1"/>
        <v>12</v>
      </c>
      <c r="H13" t="str">
        <f t="shared" si="2"/>
        <v>[12] = {</v>
      </c>
      <c r="I13" t="str">
        <f t="shared" si="3"/>
        <v xml:space="preserve">["ID"] = 1879469681; </v>
      </c>
      <c r="J13" t="str">
        <f t="shared" si="4"/>
        <v/>
      </c>
      <c r="K13" t="str">
        <f t="shared" si="5"/>
        <v xml:space="preserve">["TIER"] = 2; </v>
      </c>
      <c r="L13" t="str">
        <f t="shared" si="6"/>
        <v>};</v>
      </c>
    </row>
    <row r="14" spans="1:12" x14ac:dyDescent="0.25">
      <c r="A14">
        <v>1879469682</v>
      </c>
      <c r="B14" t="s">
        <v>139</v>
      </c>
      <c r="C14">
        <v>3</v>
      </c>
      <c r="F14" t="str">
        <f t="shared" si="0"/>
        <v>[13] = {["ID"] = 1879469682; }; -- Crab-slayer of the Shield Isles</v>
      </c>
      <c r="G14">
        <f t="shared" si="1"/>
        <v>13</v>
      </c>
      <c r="H14" t="str">
        <f t="shared" si="2"/>
        <v>[13] = {</v>
      </c>
      <c r="I14" t="str">
        <f t="shared" si="3"/>
        <v xml:space="preserve">["ID"] = 1879469682; </v>
      </c>
      <c r="J14" t="str">
        <f t="shared" si="4"/>
        <v/>
      </c>
      <c r="K14" t="str">
        <f t="shared" si="5"/>
        <v xml:space="preserve">["TIER"] = 3; </v>
      </c>
      <c r="L14" t="str">
        <f t="shared" si="6"/>
        <v>};</v>
      </c>
    </row>
    <row r="15" spans="1:12" x14ac:dyDescent="0.25">
      <c r="A15">
        <v>1879469685</v>
      </c>
      <c r="B15" t="s">
        <v>140</v>
      </c>
      <c r="C15">
        <v>2</v>
      </c>
      <c r="F15" t="str">
        <f t="shared" si="0"/>
        <v>[14] = {["ID"] = 1879469685; }; -- Dead-slayer of the Shield Isles (Advanced)</v>
      </c>
      <c r="G15">
        <f t="shared" si="1"/>
        <v>14</v>
      </c>
      <c r="H15" t="str">
        <f t="shared" si="2"/>
        <v>[14] = {</v>
      </c>
      <c r="I15" t="str">
        <f t="shared" si="3"/>
        <v xml:space="preserve">["ID"] = 1879469685; </v>
      </c>
      <c r="J15" t="str">
        <f t="shared" si="4"/>
        <v/>
      </c>
      <c r="K15" t="str">
        <f t="shared" si="5"/>
        <v xml:space="preserve">["TIER"] = 2; </v>
      </c>
      <c r="L15" t="str">
        <f t="shared" si="6"/>
        <v>};</v>
      </c>
    </row>
    <row r="16" spans="1:12" x14ac:dyDescent="0.25">
      <c r="A16">
        <v>1879469689</v>
      </c>
      <c r="B16" t="s">
        <v>141</v>
      </c>
      <c r="C16">
        <v>3</v>
      </c>
      <c r="F16" t="str">
        <f t="shared" si="0"/>
        <v>[15] = {["ID"] = 1879469689; }; -- Dead-slayer of the Shield Isles</v>
      </c>
      <c r="G16">
        <f t="shared" si="1"/>
        <v>15</v>
      </c>
      <c r="H16" t="str">
        <f t="shared" si="2"/>
        <v>[15] = {</v>
      </c>
      <c r="I16" t="str">
        <f t="shared" si="3"/>
        <v xml:space="preserve">["ID"] = 1879469689; </v>
      </c>
      <c r="J16" t="str">
        <f t="shared" si="4"/>
        <v/>
      </c>
      <c r="K16" t="str">
        <f t="shared" si="5"/>
        <v xml:space="preserve">["TIER"] = 3; </v>
      </c>
      <c r="L16" t="str">
        <f t="shared" si="6"/>
        <v>};</v>
      </c>
    </row>
    <row r="17" spans="1:12" x14ac:dyDescent="0.25">
      <c r="A17">
        <v>1879469683</v>
      </c>
      <c r="B17" t="s">
        <v>142</v>
      </c>
      <c r="C17">
        <v>2</v>
      </c>
      <c r="F17" t="str">
        <f t="shared" si="0"/>
        <v>[16] = {["ID"] = 1879469683; }; -- Dragon-kind Slayer of the Shield Isles (Advanced)</v>
      </c>
      <c r="G17">
        <f t="shared" si="1"/>
        <v>16</v>
      </c>
      <c r="H17" t="str">
        <f t="shared" si="2"/>
        <v>[16] = {</v>
      </c>
      <c r="I17" t="str">
        <f t="shared" si="3"/>
        <v xml:space="preserve">["ID"] = 1879469683; </v>
      </c>
      <c r="J17" t="str">
        <f t="shared" si="4"/>
        <v/>
      </c>
      <c r="K17" t="str">
        <f t="shared" si="5"/>
        <v xml:space="preserve">["TIER"] = 2; </v>
      </c>
      <c r="L17" t="str">
        <f t="shared" si="6"/>
        <v>};</v>
      </c>
    </row>
    <row r="18" spans="1:12" x14ac:dyDescent="0.25">
      <c r="A18">
        <v>1879469684</v>
      </c>
      <c r="B18" t="s">
        <v>143</v>
      </c>
      <c r="C18">
        <v>3</v>
      </c>
      <c r="F18" t="str">
        <f t="shared" si="0"/>
        <v>[17] = {["ID"] = 1879469684; }; -- Dragon-kind Slayer of the Shield Isles</v>
      </c>
      <c r="G18">
        <f t="shared" si="1"/>
        <v>17</v>
      </c>
      <c r="H18" t="str">
        <f t="shared" si="2"/>
        <v>[17] = {</v>
      </c>
      <c r="I18" t="str">
        <f t="shared" si="3"/>
        <v xml:space="preserve">["ID"] = 1879469684; </v>
      </c>
      <c r="J18" t="str">
        <f t="shared" si="4"/>
        <v/>
      </c>
      <c r="K18" t="str">
        <f t="shared" si="5"/>
        <v xml:space="preserve">["TIER"] = 3; </v>
      </c>
      <c r="L18" t="str">
        <f t="shared" si="6"/>
        <v>};</v>
      </c>
    </row>
    <row r="19" spans="1:12" x14ac:dyDescent="0.25">
      <c r="A19">
        <v>1879469688</v>
      </c>
      <c r="B19" t="s">
        <v>144</v>
      </c>
      <c r="C19">
        <v>2</v>
      </c>
      <c r="F19" t="str">
        <f t="shared" si="0"/>
        <v>[18] = {["ID"] = 1879469688; }; -- Kergrim-slayer of the Shield Isles (Advanced)</v>
      </c>
      <c r="G19">
        <f t="shared" si="1"/>
        <v>18</v>
      </c>
      <c r="H19" t="str">
        <f t="shared" si="2"/>
        <v>[18] = {</v>
      </c>
      <c r="I19" t="str">
        <f t="shared" si="3"/>
        <v xml:space="preserve">["ID"] = 1879469688; </v>
      </c>
      <c r="J19" t="str">
        <f t="shared" si="4"/>
        <v/>
      </c>
      <c r="K19" t="str">
        <f t="shared" si="5"/>
        <v xml:space="preserve">["TIER"] = 2; </v>
      </c>
      <c r="L19" t="str">
        <f t="shared" si="6"/>
        <v>};</v>
      </c>
    </row>
    <row r="20" spans="1:12" x14ac:dyDescent="0.25">
      <c r="A20">
        <v>1879469686</v>
      </c>
      <c r="B20" t="s">
        <v>145</v>
      </c>
      <c r="C20">
        <v>3</v>
      </c>
      <c r="F20" t="str">
        <f t="shared" si="0"/>
        <v>[19] = {["ID"] = 1879469686; }; -- Kergrim-slayer of the Shield Isles</v>
      </c>
      <c r="G20">
        <f t="shared" si="1"/>
        <v>19</v>
      </c>
      <c r="H20" t="str">
        <f t="shared" si="2"/>
        <v>[19] = {</v>
      </c>
      <c r="I20" t="str">
        <f t="shared" si="3"/>
        <v xml:space="preserve">["ID"] = 1879469686; </v>
      </c>
      <c r="J20" t="str">
        <f t="shared" si="4"/>
        <v/>
      </c>
      <c r="K20" t="str">
        <f t="shared" si="5"/>
        <v xml:space="preserve">["TIER"] = 3; </v>
      </c>
      <c r="L20" t="str">
        <f t="shared" si="6"/>
        <v>};</v>
      </c>
    </row>
    <row r="21" spans="1:12" x14ac:dyDescent="0.25">
      <c r="F21" t="str">
        <f t="shared" si="0"/>
        <v xml:space="preserve">[20] = {}; -- </v>
      </c>
      <c r="G21">
        <f t="shared" si="1"/>
        <v>20</v>
      </c>
      <c r="H21" t="str">
        <f t="shared" si="2"/>
        <v>[20] = {</v>
      </c>
      <c r="I21" t="str">
        <f t="shared" si="3"/>
        <v/>
      </c>
      <c r="J21" t="str">
        <f t="shared" si="4"/>
        <v/>
      </c>
      <c r="K21" t="str">
        <f t="shared" si="5"/>
        <v xml:space="preserve">["TIER"] = 0; </v>
      </c>
      <c r="L21" t="str">
        <f t="shared" si="6"/>
        <v>};</v>
      </c>
    </row>
    <row r="22" spans="1:12" x14ac:dyDescent="0.25">
      <c r="F22" t="str">
        <f t="shared" si="0"/>
        <v xml:space="preserve">[21] = {}; -- </v>
      </c>
      <c r="G22">
        <f t="shared" si="1"/>
        <v>21</v>
      </c>
      <c r="H22" t="str">
        <f t="shared" si="2"/>
        <v>[21] = {</v>
      </c>
      <c r="I22" t="str">
        <f t="shared" si="3"/>
        <v/>
      </c>
      <c r="J22" t="str">
        <f t="shared" si="4"/>
        <v/>
      </c>
      <c r="K22" t="str">
        <f t="shared" si="5"/>
        <v xml:space="preserve">["TIER"] = 0; </v>
      </c>
      <c r="L22" t="str">
        <f t="shared" si="6"/>
        <v>};</v>
      </c>
    </row>
    <row r="23" spans="1:12" x14ac:dyDescent="0.25">
      <c r="F23" t="str">
        <f t="shared" si="0"/>
        <v xml:space="preserve">[22] = {}; -- </v>
      </c>
      <c r="G23">
        <f t="shared" si="1"/>
        <v>22</v>
      </c>
      <c r="H23" t="str">
        <f t="shared" si="2"/>
        <v>[22] = {</v>
      </c>
      <c r="I23" t="str">
        <f t="shared" si="3"/>
        <v/>
      </c>
      <c r="J23" t="str">
        <f t="shared" si="4"/>
        <v/>
      </c>
      <c r="K23" t="str">
        <f t="shared" si="5"/>
        <v xml:space="preserve">["TIER"] = 0; </v>
      </c>
      <c r="L23" t="str">
        <f t="shared" si="6"/>
        <v>};</v>
      </c>
    </row>
    <row r="24" spans="1:12" x14ac:dyDescent="0.25">
      <c r="F24" t="str">
        <f t="shared" si="0"/>
        <v xml:space="preserve">[23] = {}; -- </v>
      </c>
      <c r="G24">
        <f t="shared" si="1"/>
        <v>23</v>
      </c>
      <c r="H24" t="str">
        <f t="shared" si="2"/>
        <v>[23] = {</v>
      </c>
      <c r="I24" t="str">
        <f t="shared" si="3"/>
        <v/>
      </c>
      <c r="J24" t="str">
        <f t="shared" si="4"/>
        <v/>
      </c>
      <c r="K24" t="str">
        <f t="shared" si="5"/>
        <v xml:space="preserve">["TIER"] = 0; </v>
      </c>
      <c r="L24" t="str">
        <f t="shared" si="6"/>
        <v>};</v>
      </c>
    </row>
    <row r="25" spans="1:12" x14ac:dyDescent="0.25">
      <c r="F25" t="str">
        <f t="shared" si="0"/>
        <v xml:space="preserve">[24] = {}; -- </v>
      </c>
      <c r="G25">
        <f t="shared" si="1"/>
        <v>24</v>
      </c>
      <c r="H25" t="str">
        <f t="shared" si="2"/>
        <v>[24] = {</v>
      </c>
      <c r="I25" t="str">
        <f t="shared" si="3"/>
        <v/>
      </c>
      <c r="J25" t="str">
        <f t="shared" si="4"/>
        <v/>
      </c>
      <c r="K25" t="str">
        <f t="shared" si="5"/>
        <v xml:space="preserve">["TIER"] = 0; </v>
      </c>
      <c r="L25" t="str">
        <f t="shared" si="6"/>
        <v>};</v>
      </c>
    </row>
    <row r="26" spans="1:12" x14ac:dyDescent="0.25">
      <c r="F26" t="str">
        <f t="shared" si="0"/>
        <v xml:space="preserve">[25] = {}; -- </v>
      </c>
      <c r="G26">
        <f t="shared" si="1"/>
        <v>25</v>
      </c>
      <c r="H26" t="str">
        <f t="shared" si="2"/>
        <v>[25] = {</v>
      </c>
      <c r="I26" t="str">
        <f t="shared" si="3"/>
        <v/>
      </c>
      <c r="J26" t="str">
        <f t="shared" si="4"/>
        <v/>
      </c>
      <c r="K26" t="str">
        <f t="shared" si="5"/>
        <v xml:space="preserve">["TIER"] = 0; </v>
      </c>
      <c r="L26" t="str">
        <f t="shared" si="6"/>
        <v>};</v>
      </c>
    </row>
    <row r="27" spans="1:12" x14ac:dyDescent="0.25">
      <c r="F27" t="str">
        <f t="shared" si="0"/>
        <v xml:space="preserve">[26] = {}; -- </v>
      </c>
      <c r="G27">
        <f t="shared" si="1"/>
        <v>26</v>
      </c>
      <c r="H27" t="str">
        <f t="shared" si="2"/>
        <v>[26] = {</v>
      </c>
      <c r="I27" t="str">
        <f t="shared" si="3"/>
        <v/>
      </c>
      <c r="J27" t="str">
        <f t="shared" si="4"/>
        <v/>
      </c>
      <c r="K27" t="str">
        <f t="shared" si="5"/>
        <v xml:space="preserve">["TIER"] = 0; </v>
      </c>
      <c r="L27" t="str">
        <f t="shared" si="6"/>
        <v>};</v>
      </c>
    </row>
    <row r="28" spans="1:12" x14ac:dyDescent="0.25">
      <c r="H28" t="str">
        <f t="shared" si="2"/>
        <v xml:space="preserve">  [] = {</v>
      </c>
      <c r="I28" t="str">
        <f t="shared" si="3"/>
        <v/>
      </c>
      <c r="J28" t="str">
        <f t="shared" si="4"/>
        <v/>
      </c>
      <c r="K28" t="str">
        <f t="shared" si="5"/>
        <v xml:space="preserve">["TIER"] = 0; </v>
      </c>
      <c r="L28" t="str">
        <f t="shared" si="6"/>
        <v>};</v>
      </c>
    </row>
    <row r="29" spans="1:12" x14ac:dyDescent="0.25">
      <c r="H29" t="str">
        <f t="shared" si="2"/>
        <v xml:space="preserve">  [] = {</v>
      </c>
      <c r="I29" t="str">
        <f t="shared" si="3"/>
        <v/>
      </c>
      <c r="J29" t="str">
        <f t="shared" si="4"/>
        <v/>
      </c>
      <c r="K29" t="str">
        <f t="shared" si="5"/>
        <v xml:space="preserve">["TIER"] = 0; </v>
      </c>
      <c r="L29" t="str">
        <f t="shared" si="6"/>
        <v>};</v>
      </c>
    </row>
    <row r="30" spans="1:12" x14ac:dyDescent="0.25">
      <c r="H30" t="str">
        <f t="shared" si="2"/>
        <v xml:space="preserve">  [] = {</v>
      </c>
      <c r="I30" t="str">
        <f t="shared" si="3"/>
        <v/>
      </c>
      <c r="J30" t="str">
        <f t="shared" si="4"/>
        <v/>
      </c>
      <c r="K30" t="str">
        <f t="shared" si="5"/>
        <v xml:space="preserve">["TIER"] = 0; </v>
      </c>
      <c r="L30" t="str">
        <f t="shared" si="6"/>
        <v>};</v>
      </c>
    </row>
    <row r="31" spans="1:12" x14ac:dyDescent="0.25">
      <c r="H31" t="str">
        <f t="shared" si="2"/>
        <v xml:space="preserve">  [] = {</v>
      </c>
      <c r="I31" t="str">
        <f t="shared" si="3"/>
        <v/>
      </c>
      <c r="J31" t="str">
        <f t="shared" si="4"/>
        <v/>
      </c>
      <c r="K31" t="str">
        <f t="shared" si="5"/>
        <v xml:space="preserve">["TIER"] = 0; </v>
      </c>
      <c r="L31" t="str">
        <f t="shared" si="6"/>
        <v>};</v>
      </c>
    </row>
    <row r="32" spans="1:12" x14ac:dyDescent="0.25">
      <c r="H32" t="str">
        <f t="shared" si="2"/>
        <v xml:space="preserve">  [] = {</v>
      </c>
      <c r="I32" t="str">
        <f t="shared" si="3"/>
        <v/>
      </c>
      <c r="J32" t="str">
        <f t="shared" si="4"/>
        <v/>
      </c>
      <c r="K32" t="str">
        <f t="shared" si="5"/>
        <v xml:space="preserve">["TIER"] = 0; </v>
      </c>
      <c r="L32" t="str">
        <f t="shared" si="6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1D9D-0842-4870-8161-749AA38F3E6F}">
  <dimension ref="A1:L33"/>
  <sheetViews>
    <sheetView workbookViewId="0">
      <selection activeCell="F24" sqref="F2:F24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5" width="11.140625" customWidth="1"/>
    <col min="6" max="6" width="85.140625" bestFit="1" customWidth="1"/>
  </cols>
  <sheetData>
    <row r="1" spans="1:12" x14ac:dyDescent="0.25">
      <c r="A1" t="s">
        <v>121</v>
      </c>
      <c r="B1" t="s">
        <v>119</v>
      </c>
      <c r="C1" t="s">
        <v>0</v>
      </c>
      <c r="D1" t="s">
        <v>122</v>
      </c>
      <c r="F1" t="s">
        <v>124</v>
      </c>
      <c r="G1" t="s">
        <v>125</v>
      </c>
      <c r="H1" t="s">
        <v>1</v>
      </c>
      <c r="I1" t="s">
        <v>123</v>
      </c>
      <c r="J1" t="s">
        <v>122</v>
      </c>
      <c r="K1" t="s">
        <v>126</v>
      </c>
      <c r="L1" t="s">
        <v>3</v>
      </c>
    </row>
    <row r="2" spans="1:12" x14ac:dyDescent="0.25">
      <c r="A2">
        <v>1879474837</v>
      </c>
      <c r="B2" t="s">
        <v>146</v>
      </c>
      <c r="C2">
        <v>0</v>
      </c>
      <c r="F2" t="str">
        <f>CONCATENATE(H2,I2,J2,L2," -- ",B2)</f>
        <v xml:space="preserve"> [1] = {["ID"] = 1879474837; }; -- Deeds of the Cape of Umbar</v>
      </c>
      <c r="G2">
        <f>ROW()-1</f>
        <v>1</v>
      </c>
      <c r="H2" t="str">
        <f>CONCATENATE(REPT(" ",2-LEN(G2)),"[",G2,"] = {")</f>
        <v xml:space="preserve"> [1] = {</v>
      </c>
      <c r="I2" t="str">
        <f>IF(LEN(A2)&gt;0,CONCATENATE("[""ID""] = ",A2,"; "),"")</f>
        <v xml:space="preserve">["ID"] = 1879474837; </v>
      </c>
      <c r="J2" t="str">
        <f>IF(LEN(D2)&gt;0,CONCATENATE("[""CAT_ID""] = ",D2,"; "),"")</f>
        <v/>
      </c>
      <c r="K2" t="str">
        <f>CONCATENATE("[""TIER""] = ",TEXT(C2,"0"),"; ")</f>
        <v xml:space="preserve">["TIER"] = 0; </v>
      </c>
      <c r="L2" t="str">
        <f>CONCATENATE("};")</f>
        <v>};</v>
      </c>
    </row>
    <row r="3" spans="1:12" x14ac:dyDescent="0.25">
      <c r="A3">
        <v>1879474829</v>
      </c>
      <c r="B3" t="s">
        <v>147</v>
      </c>
      <c r="C3">
        <v>1</v>
      </c>
      <c r="F3" t="str">
        <f t="shared" ref="F3:F28" si="0">CONCATENATE(H3,I3,J3,L3," -- ",B3)</f>
        <v xml:space="preserve"> [2] = {["ID"] = 1879474829; }; -- Explorer of the Cape of Umbar</v>
      </c>
      <c r="G3">
        <f t="shared" ref="G3:G28" si="1">ROW()-1</f>
        <v>2</v>
      </c>
      <c r="H3" t="str">
        <f t="shared" ref="H3:H33" si="2">CONCATENATE(REPT(" ",2-LEN(G3)),"[",G3,"] = {")</f>
        <v xml:space="preserve"> [2] = {</v>
      </c>
      <c r="I3" t="str">
        <f t="shared" ref="I3:I33" si="3">IF(LEN(A3)&gt;0,CONCATENATE("[""ID""] = ",A3,"; "),"")</f>
        <v xml:space="preserve">["ID"] = 1879474829; </v>
      </c>
      <c r="J3" t="str">
        <f t="shared" ref="J3:J33" si="4">IF(LEN(D3)&gt;0,CONCATENATE("[""CAT_ID""] = ",D3,"; "),"")</f>
        <v/>
      </c>
      <c r="K3" t="str">
        <f t="shared" ref="K3:K33" si="5">CONCATENATE("[""TIER""] = ",TEXT(C3,"0"),"; ")</f>
        <v xml:space="preserve">["TIER"] = 1; </v>
      </c>
      <c r="L3" t="str">
        <f t="shared" ref="L3:L33" si="6">CONCATENATE("};")</f>
        <v>};</v>
      </c>
    </row>
    <row r="4" spans="1:12" x14ac:dyDescent="0.25">
      <c r="A4">
        <v>1879474812</v>
      </c>
      <c r="B4" t="s">
        <v>148</v>
      </c>
      <c r="C4">
        <v>2</v>
      </c>
      <c r="F4" t="str">
        <f t="shared" si="0"/>
        <v xml:space="preserve"> [3] = {["ID"] = 1879474812; }; -- Dangers in the Cape of Umbar</v>
      </c>
      <c r="G4">
        <f t="shared" si="1"/>
        <v>3</v>
      </c>
      <c r="H4" t="str">
        <f t="shared" si="2"/>
        <v xml:space="preserve"> [3] = {</v>
      </c>
      <c r="I4" t="str">
        <f t="shared" si="3"/>
        <v xml:space="preserve">["ID"] = 1879474812; </v>
      </c>
      <c r="J4" t="str">
        <f t="shared" si="4"/>
        <v/>
      </c>
      <c r="K4" t="str">
        <f t="shared" si="5"/>
        <v xml:space="preserve">["TIER"] = 2; </v>
      </c>
      <c r="L4" t="str">
        <f t="shared" si="6"/>
        <v>};</v>
      </c>
    </row>
    <row r="5" spans="1:12" x14ac:dyDescent="0.25">
      <c r="A5">
        <v>1879474815</v>
      </c>
      <c r="B5" t="s">
        <v>149</v>
      </c>
      <c r="C5">
        <v>2</v>
      </c>
      <c r="F5" t="str">
        <f t="shared" si="0"/>
        <v xml:space="preserve"> [4] = {["ID"] = 1879474815; }; -- Citizens of the Cape of Umbar</v>
      </c>
      <c r="G5">
        <f t="shared" si="1"/>
        <v>4</v>
      </c>
      <c r="H5" t="str">
        <f t="shared" si="2"/>
        <v xml:space="preserve"> [4] = {</v>
      </c>
      <c r="I5" t="str">
        <f t="shared" si="3"/>
        <v xml:space="preserve">["ID"] = 1879474815; </v>
      </c>
      <c r="J5" t="str">
        <f t="shared" si="4"/>
        <v/>
      </c>
      <c r="K5" t="str">
        <f t="shared" si="5"/>
        <v xml:space="preserve">["TIER"] = 2; </v>
      </c>
      <c r="L5" t="str">
        <f t="shared" si="6"/>
        <v>};</v>
      </c>
    </row>
    <row r="6" spans="1:12" x14ac:dyDescent="0.25">
      <c r="A6">
        <v>1879474817</v>
      </c>
      <c r="B6" t="s">
        <v>150</v>
      </c>
      <c r="C6">
        <v>2</v>
      </c>
      <c r="F6" t="str">
        <f t="shared" si="0"/>
        <v xml:space="preserve"> [5] = {["ID"] = 1879474817; }; -- Treasure-seeker of the Cape of Umbar</v>
      </c>
      <c r="G6">
        <f t="shared" si="1"/>
        <v>5</v>
      </c>
      <c r="H6" t="str">
        <f t="shared" si="2"/>
        <v xml:space="preserve"> [5] = {</v>
      </c>
      <c r="I6" t="str">
        <f t="shared" si="3"/>
        <v xml:space="preserve">["ID"] = 1879474817; </v>
      </c>
      <c r="J6" t="str">
        <f t="shared" si="4"/>
        <v/>
      </c>
      <c r="K6" t="str">
        <f t="shared" si="5"/>
        <v xml:space="preserve">["TIER"] = 2; </v>
      </c>
      <c r="L6" t="str">
        <f t="shared" si="6"/>
        <v>};</v>
      </c>
    </row>
    <row r="7" spans="1:12" x14ac:dyDescent="0.25">
      <c r="A7">
        <v>1879474825</v>
      </c>
      <c r="B7" t="s">
        <v>151</v>
      </c>
      <c r="C7">
        <v>1</v>
      </c>
      <c r="F7" t="str">
        <f t="shared" si="0"/>
        <v xml:space="preserve"> [6] = {["ID"] = 1879474825; }; -- Slayer of the Cape of Umbar</v>
      </c>
      <c r="G7">
        <f t="shared" si="1"/>
        <v>6</v>
      </c>
      <c r="H7" t="str">
        <f t="shared" si="2"/>
        <v xml:space="preserve"> [6] = {</v>
      </c>
      <c r="I7" t="str">
        <f t="shared" si="3"/>
        <v xml:space="preserve">["ID"] = 1879474825; </v>
      </c>
      <c r="J7" t="str">
        <f t="shared" si="4"/>
        <v/>
      </c>
      <c r="K7" t="str">
        <f t="shared" si="5"/>
        <v xml:space="preserve">["TIER"] = 1; </v>
      </c>
      <c r="L7" t="str">
        <f t="shared" si="6"/>
        <v>};</v>
      </c>
    </row>
    <row r="8" spans="1:12" x14ac:dyDescent="0.25">
      <c r="A8">
        <v>1879474827</v>
      </c>
      <c r="B8" t="s">
        <v>152</v>
      </c>
      <c r="C8">
        <v>2</v>
      </c>
      <c r="F8" t="str">
        <f t="shared" si="0"/>
        <v xml:space="preserve"> [7] = {["ID"] = 1879474827; }; -- Beast-slayer of the Cape of Umbar (Advanced)</v>
      </c>
      <c r="G8">
        <f t="shared" si="1"/>
        <v>7</v>
      </c>
      <c r="H8" t="str">
        <f t="shared" si="2"/>
        <v xml:space="preserve"> [7] = {</v>
      </c>
      <c r="I8" t="str">
        <f t="shared" si="3"/>
        <v xml:space="preserve">["ID"] = 1879474827; </v>
      </c>
      <c r="J8" t="str">
        <f t="shared" si="4"/>
        <v/>
      </c>
      <c r="K8" t="str">
        <f t="shared" si="5"/>
        <v xml:space="preserve">["TIER"] = 2; </v>
      </c>
      <c r="L8" t="str">
        <f t="shared" si="6"/>
        <v>};</v>
      </c>
    </row>
    <row r="9" spans="1:12" x14ac:dyDescent="0.25">
      <c r="A9">
        <v>1879474821</v>
      </c>
      <c r="B9" t="s">
        <v>153</v>
      </c>
      <c r="C9">
        <v>3</v>
      </c>
      <c r="F9" t="str">
        <f t="shared" si="0"/>
        <v xml:space="preserve"> [8] = {["ID"] = 1879474821; }; -- Beast-slayer of the Cape of Umbar</v>
      </c>
      <c r="G9">
        <f t="shared" si="1"/>
        <v>8</v>
      </c>
      <c r="H9" t="str">
        <f t="shared" si="2"/>
        <v xml:space="preserve"> [8] = {</v>
      </c>
      <c r="I9" t="str">
        <f t="shared" si="3"/>
        <v xml:space="preserve">["ID"] = 1879474821; </v>
      </c>
      <c r="J9" t="str">
        <f t="shared" si="4"/>
        <v/>
      </c>
      <c r="K9" t="str">
        <f t="shared" si="5"/>
        <v xml:space="preserve">["TIER"] = 3; </v>
      </c>
      <c r="L9" t="str">
        <f t="shared" si="6"/>
        <v>};</v>
      </c>
    </row>
    <row r="10" spans="1:12" x14ac:dyDescent="0.25">
      <c r="A10">
        <v>1879474814</v>
      </c>
      <c r="B10" t="s">
        <v>154</v>
      </c>
      <c r="C10">
        <v>2</v>
      </c>
      <c r="F10" t="str">
        <f t="shared" si="0"/>
        <v xml:space="preserve"> [9] = {["ID"] = 1879474814; }; -- Crab-slayer of the Cape of Umbar (Advanced)</v>
      </c>
      <c r="G10">
        <f t="shared" si="1"/>
        <v>9</v>
      </c>
      <c r="H10" t="str">
        <f t="shared" si="2"/>
        <v xml:space="preserve"> [9] = {</v>
      </c>
      <c r="I10" t="str">
        <f t="shared" si="3"/>
        <v xml:space="preserve">["ID"] = 1879474814; </v>
      </c>
      <c r="J10" t="str">
        <f t="shared" si="4"/>
        <v/>
      </c>
      <c r="K10" t="str">
        <f t="shared" si="5"/>
        <v xml:space="preserve">["TIER"] = 2; </v>
      </c>
      <c r="L10" t="str">
        <f t="shared" si="6"/>
        <v>};</v>
      </c>
    </row>
    <row r="11" spans="1:12" x14ac:dyDescent="0.25">
      <c r="A11">
        <v>1879474810</v>
      </c>
      <c r="B11" t="s">
        <v>155</v>
      </c>
      <c r="C11">
        <v>3</v>
      </c>
      <c r="F11" t="str">
        <f t="shared" si="0"/>
        <v>[10] = {["ID"] = 1879474810; }; -- Crab-slayer of the Cape of Umbar</v>
      </c>
      <c r="G11">
        <f t="shared" si="1"/>
        <v>10</v>
      </c>
      <c r="H11" t="str">
        <f t="shared" si="2"/>
        <v>[10] = {</v>
      </c>
      <c r="I11" t="str">
        <f t="shared" si="3"/>
        <v xml:space="preserve">["ID"] = 1879474810; </v>
      </c>
      <c r="J11" t="str">
        <f t="shared" si="4"/>
        <v/>
      </c>
      <c r="K11" t="str">
        <f t="shared" si="5"/>
        <v xml:space="preserve">["TIER"] = 3; </v>
      </c>
      <c r="L11" t="str">
        <f t="shared" si="6"/>
        <v>};</v>
      </c>
    </row>
    <row r="12" spans="1:12" x14ac:dyDescent="0.25">
      <c r="A12">
        <v>1879474832</v>
      </c>
      <c r="B12" t="s">
        <v>156</v>
      </c>
      <c r="C12">
        <v>2</v>
      </c>
      <c r="F12" t="str">
        <f t="shared" si="0"/>
        <v>[11] = {["ID"] = 1879474832; }; -- Dead-slayer in the Cape of Umbar (Advanced)</v>
      </c>
      <c r="G12">
        <f t="shared" si="1"/>
        <v>11</v>
      </c>
      <c r="H12" t="str">
        <f t="shared" si="2"/>
        <v>[11] = {</v>
      </c>
      <c r="I12" t="str">
        <f t="shared" si="3"/>
        <v xml:space="preserve">["ID"] = 1879474832; </v>
      </c>
      <c r="J12" t="str">
        <f t="shared" si="4"/>
        <v/>
      </c>
      <c r="K12" t="str">
        <f t="shared" si="5"/>
        <v xml:space="preserve">["TIER"] = 2; </v>
      </c>
      <c r="L12" t="str">
        <f t="shared" si="6"/>
        <v>};</v>
      </c>
    </row>
    <row r="13" spans="1:12" x14ac:dyDescent="0.25">
      <c r="A13">
        <v>1879474807</v>
      </c>
      <c r="B13" t="s">
        <v>157</v>
      </c>
      <c r="C13">
        <v>3</v>
      </c>
      <c r="F13" t="str">
        <f t="shared" si="0"/>
        <v>[12] = {["ID"] = 1879474807; }; -- Dead-slayer in the Cape of Umbar</v>
      </c>
      <c r="G13">
        <f t="shared" si="1"/>
        <v>12</v>
      </c>
      <c r="H13" t="str">
        <f t="shared" si="2"/>
        <v>[12] = {</v>
      </c>
      <c r="I13" t="str">
        <f t="shared" si="3"/>
        <v xml:space="preserve">["ID"] = 1879474807; </v>
      </c>
      <c r="J13" t="str">
        <f t="shared" si="4"/>
        <v/>
      </c>
      <c r="K13" t="str">
        <f t="shared" si="5"/>
        <v xml:space="preserve">["TIER"] = 3; </v>
      </c>
      <c r="L13" t="str">
        <f t="shared" si="6"/>
        <v>};</v>
      </c>
    </row>
    <row r="14" spans="1:12" x14ac:dyDescent="0.25">
      <c r="A14">
        <v>1879474838</v>
      </c>
      <c r="B14" t="s">
        <v>158</v>
      </c>
      <c r="C14">
        <v>2</v>
      </c>
      <c r="F14" t="str">
        <f t="shared" si="0"/>
        <v>[13] = {["ID"] = 1879474838; }; -- Lion-slayer of the Cape of Umbar (Advanced)</v>
      </c>
      <c r="G14">
        <f t="shared" si="1"/>
        <v>13</v>
      </c>
      <c r="H14" t="str">
        <f t="shared" si="2"/>
        <v>[13] = {</v>
      </c>
      <c r="I14" t="str">
        <f t="shared" si="3"/>
        <v xml:space="preserve">["ID"] = 1879474838; </v>
      </c>
      <c r="J14" t="str">
        <f t="shared" si="4"/>
        <v/>
      </c>
      <c r="K14" t="str">
        <f t="shared" si="5"/>
        <v xml:space="preserve">["TIER"] = 2; </v>
      </c>
      <c r="L14" t="str">
        <f t="shared" si="6"/>
        <v>};</v>
      </c>
    </row>
    <row r="15" spans="1:12" x14ac:dyDescent="0.25">
      <c r="A15">
        <v>1879474841</v>
      </c>
      <c r="B15" t="s">
        <v>159</v>
      </c>
      <c r="C15">
        <v>3</v>
      </c>
      <c r="F15" t="str">
        <f t="shared" si="0"/>
        <v>[14] = {["ID"] = 1879474841; }; -- Lion-slayer of the Cape of Umbar</v>
      </c>
      <c r="G15">
        <f t="shared" si="1"/>
        <v>14</v>
      </c>
      <c r="H15" t="str">
        <f t="shared" si="2"/>
        <v>[14] = {</v>
      </c>
      <c r="I15" t="str">
        <f t="shared" si="3"/>
        <v xml:space="preserve">["ID"] = 1879474841; </v>
      </c>
      <c r="J15" t="str">
        <f t="shared" si="4"/>
        <v/>
      </c>
      <c r="K15" t="str">
        <f t="shared" si="5"/>
        <v xml:space="preserve">["TIER"] = 3; </v>
      </c>
      <c r="L15" t="str">
        <f t="shared" si="6"/>
        <v>};</v>
      </c>
    </row>
    <row r="16" spans="1:12" x14ac:dyDescent="0.25">
      <c r="A16">
        <v>1879474808</v>
      </c>
      <c r="B16" t="s">
        <v>160</v>
      </c>
      <c r="C16">
        <v>2</v>
      </c>
      <c r="F16" t="str">
        <f t="shared" si="0"/>
        <v>[15] = {["ID"] = 1879474808; }; -- Corsair and Pirate Slayer of the Cape of Umbar (Advanced)</v>
      </c>
      <c r="G16">
        <f t="shared" si="1"/>
        <v>15</v>
      </c>
      <c r="H16" t="str">
        <f t="shared" si="2"/>
        <v>[15] = {</v>
      </c>
      <c r="I16" t="str">
        <f t="shared" si="3"/>
        <v xml:space="preserve">["ID"] = 1879474808; </v>
      </c>
      <c r="J16" t="str">
        <f t="shared" si="4"/>
        <v/>
      </c>
      <c r="K16" t="str">
        <f t="shared" si="5"/>
        <v xml:space="preserve">["TIER"] = 2; </v>
      </c>
      <c r="L16" t="str">
        <f t="shared" si="6"/>
        <v>};</v>
      </c>
    </row>
    <row r="17" spans="1:12" x14ac:dyDescent="0.25">
      <c r="A17">
        <v>1879474833</v>
      </c>
      <c r="B17" t="s">
        <v>161</v>
      </c>
      <c r="C17">
        <v>3</v>
      </c>
      <c r="F17" t="str">
        <f t="shared" si="0"/>
        <v>[16] = {["ID"] = 1879474833; }; -- Corsair and Pirate Slayer of the Cape of of Umbar</v>
      </c>
      <c r="G17">
        <f t="shared" si="1"/>
        <v>16</v>
      </c>
      <c r="H17" t="str">
        <f t="shared" si="2"/>
        <v>[16] = {</v>
      </c>
      <c r="I17" t="str">
        <f t="shared" si="3"/>
        <v xml:space="preserve">["ID"] = 1879474833; </v>
      </c>
      <c r="J17" t="str">
        <f t="shared" si="4"/>
        <v/>
      </c>
      <c r="K17" t="str">
        <f t="shared" si="5"/>
        <v xml:space="preserve">["TIER"] = 3; </v>
      </c>
      <c r="L17" t="str">
        <f t="shared" si="6"/>
        <v>};</v>
      </c>
    </row>
    <row r="18" spans="1:12" x14ac:dyDescent="0.25">
      <c r="A18">
        <v>1879474813</v>
      </c>
      <c r="B18" t="s">
        <v>162</v>
      </c>
      <c r="C18">
        <v>2</v>
      </c>
      <c r="F18" t="str">
        <f t="shared" si="0"/>
        <v>[17] = {["ID"] = 1879474813; }; -- Worm and Salamander slayer of the Cape of Umbar (Advanced)</v>
      </c>
      <c r="G18">
        <f t="shared" si="1"/>
        <v>17</v>
      </c>
      <c r="H18" t="str">
        <f t="shared" si="2"/>
        <v>[17] = {</v>
      </c>
      <c r="I18" t="str">
        <f t="shared" si="3"/>
        <v xml:space="preserve">["ID"] = 1879474813; </v>
      </c>
      <c r="J18" t="str">
        <f t="shared" si="4"/>
        <v/>
      </c>
      <c r="K18" t="str">
        <f t="shared" si="5"/>
        <v xml:space="preserve">["TIER"] = 2; </v>
      </c>
      <c r="L18" t="str">
        <f t="shared" si="6"/>
        <v>};</v>
      </c>
    </row>
    <row r="19" spans="1:12" x14ac:dyDescent="0.25">
      <c r="A19">
        <v>1879474811</v>
      </c>
      <c r="B19" t="s">
        <v>163</v>
      </c>
      <c r="C19">
        <v>3</v>
      </c>
      <c r="F19" t="str">
        <f t="shared" si="0"/>
        <v>[18] = {["ID"] = 1879474811; }; -- Worm and Salamander slayer of the Cape of Umbar</v>
      </c>
      <c r="G19">
        <f t="shared" si="1"/>
        <v>18</v>
      </c>
      <c r="H19" t="str">
        <f t="shared" si="2"/>
        <v>[18] = {</v>
      </c>
      <c r="I19" t="str">
        <f t="shared" si="3"/>
        <v xml:space="preserve">["ID"] = 1879474811; </v>
      </c>
      <c r="J19" t="str">
        <f t="shared" si="4"/>
        <v/>
      </c>
      <c r="K19" t="str">
        <f t="shared" si="5"/>
        <v xml:space="preserve">["TIER"] = 3; </v>
      </c>
      <c r="L19" t="str">
        <f t="shared" si="6"/>
        <v>};</v>
      </c>
    </row>
    <row r="20" spans="1:12" x14ac:dyDescent="0.25">
      <c r="A20">
        <v>1879474840</v>
      </c>
      <c r="B20" t="s">
        <v>164</v>
      </c>
      <c r="C20">
        <v>1</v>
      </c>
      <c r="F20" t="str">
        <f t="shared" si="0"/>
        <v>[19] = {["ID"] = 1879474840; }; -- Quests of the Cape of Umbar</v>
      </c>
      <c r="G20">
        <f t="shared" si="1"/>
        <v>19</v>
      </c>
      <c r="H20" t="str">
        <f t="shared" si="2"/>
        <v>[19] = {</v>
      </c>
      <c r="I20" t="str">
        <f t="shared" si="3"/>
        <v xml:space="preserve">["ID"] = 1879474840; </v>
      </c>
      <c r="J20" t="str">
        <f t="shared" si="4"/>
        <v/>
      </c>
      <c r="K20" t="str">
        <f t="shared" si="5"/>
        <v xml:space="preserve">["TIER"] = 1; </v>
      </c>
      <c r="L20" t="str">
        <f t="shared" si="6"/>
        <v>};</v>
      </c>
    </row>
    <row r="21" spans="1:12" x14ac:dyDescent="0.25">
      <c r="A21">
        <v>1879473214</v>
      </c>
      <c r="B21" t="s">
        <v>165</v>
      </c>
      <c r="C21">
        <v>0</v>
      </c>
      <c r="F21" t="str">
        <f t="shared" si="0"/>
        <v>[20] = {["ID"] = 1879473214; }; -- Great Aspirations - Burgeoning</v>
      </c>
      <c r="G21">
        <f t="shared" si="1"/>
        <v>20</v>
      </c>
      <c r="H21" t="str">
        <f t="shared" si="2"/>
        <v>[20] = {</v>
      </c>
      <c r="I21" t="str">
        <f t="shared" si="3"/>
        <v xml:space="preserve">["ID"] = 1879473214; </v>
      </c>
      <c r="J21" t="str">
        <f t="shared" si="4"/>
        <v/>
      </c>
      <c r="K21" t="str">
        <f t="shared" si="5"/>
        <v xml:space="preserve">["TIER"] = 0; </v>
      </c>
      <c r="L21" t="str">
        <f t="shared" si="6"/>
        <v>};</v>
      </c>
    </row>
    <row r="22" spans="1:12" x14ac:dyDescent="0.25">
      <c r="A22">
        <v>1879473213</v>
      </c>
      <c r="B22" t="s">
        <v>166</v>
      </c>
      <c r="C22">
        <v>1</v>
      </c>
      <c r="F22" t="str">
        <f t="shared" si="0"/>
        <v>[21] = {["ID"] = 1879473213; }; -- Great Aspirations - Demand</v>
      </c>
      <c r="G22">
        <f t="shared" si="1"/>
        <v>21</v>
      </c>
      <c r="H22" t="str">
        <f t="shared" si="2"/>
        <v>[21] = {</v>
      </c>
      <c r="I22" t="str">
        <f t="shared" si="3"/>
        <v xml:space="preserve">["ID"] = 1879473213; </v>
      </c>
      <c r="J22" t="str">
        <f t="shared" si="4"/>
        <v/>
      </c>
      <c r="K22" t="str">
        <f t="shared" si="5"/>
        <v xml:space="preserve">["TIER"] = 1; </v>
      </c>
      <c r="L22" t="str">
        <f t="shared" si="6"/>
        <v>};</v>
      </c>
    </row>
    <row r="23" spans="1:12" x14ac:dyDescent="0.25">
      <c r="B23" t="s">
        <v>186</v>
      </c>
      <c r="D23">
        <v>299</v>
      </c>
      <c r="F23" t="str">
        <f t="shared" ref="F23:F27" si="7">CONCATENATE(H23,I23,J23,L23," -- ",B23)</f>
        <v>[22] = {["CAT_ID"] = 299; }; -- The Depths of Mâkhda Khorbo</v>
      </c>
      <c r="G23">
        <f t="shared" si="1"/>
        <v>22</v>
      </c>
      <c r="H23" t="str">
        <f t="shared" ref="H23:H27" si="8">CONCATENATE(REPT(" ",2-LEN(G23)),"[",G23,"] = {")</f>
        <v>[22] = {</v>
      </c>
      <c r="I23" t="str">
        <f t="shared" ref="I23:I27" si="9">IF(LEN(A23)&gt;0,CONCATENATE("[""ID""] = ",A23,"; "),"")</f>
        <v/>
      </c>
      <c r="J23" t="str">
        <f t="shared" ref="J23:J27" si="10">IF(LEN(D23)&gt;0,CONCATENATE("[""CAT_ID""] = ",D23,"; "),"")</f>
        <v xml:space="preserve">["CAT_ID"] = 299; </v>
      </c>
      <c r="K23" t="str">
        <f t="shared" ref="K23:K27" si="11">CONCATENATE("[""TIER""] = ",TEXT(C23,"0"),"; ")</f>
        <v xml:space="preserve">["TIER"] = 0; </v>
      </c>
      <c r="L23" t="str">
        <f t="shared" si="6"/>
        <v>};</v>
      </c>
    </row>
    <row r="24" spans="1:12" x14ac:dyDescent="0.25">
      <c r="A24">
        <v>1879482825</v>
      </c>
      <c r="B24" t="s">
        <v>185</v>
      </c>
      <c r="C24">
        <v>0</v>
      </c>
      <c r="F24" t="str">
        <f t="shared" si="7"/>
        <v>[23] = {["ID"] = 1879482825; }; -- The Depths of Mâkhda Khorbo -- Azagath's Escape</v>
      </c>
      <c r="G24">
        <f t="shared" si="1"/>
        <v>23</v>
      </c>
      <c r="H24" t="str">
        <f t="shared" si="8"/>
        <v>[23] = {</v>
      </c>
      <c r="I24" t="str">
        <f t="shared" si="9"/>
        <v xml:space="preserve">["ID"] = 1879482825; </v>
      </c>
      <c r="J24" t="str">
        <f t="shared" si="10"/>
        <v/>
      </c>
      <c r="K24" t="str">
        <f t="shared" si="11"/>
        <v xml:space="preserve">["TIER"] = 0; </v>
      </c>
      <c r="L24" t="str">
        <f t="shared" si="6"/>
        <v>};</v>
      </c>
    </row>
    <row r="25" spans="1:12" x14ac:dyDescent="0.25">
      <c r="F25" t="str">
        <f t="shared" si="7"/>
        <v xml:space="preserve">[24] = {}; -- </v>
      </c>
      <c r="G25">
        <f t="shared" si="1"/>
        <v>24</v>
      </c>
      <c r="H25" t="str">
        <f t="shared" si="8"/>
        <v>[24] = {</v>
      </c>
      <c r="I25" t="str">
        <f t="shared" si="9"/>
        <v/>
      </c>
      <c r="J25" t="str">
        <f t="shared" si="10"/>
        <v/>
      </c>
      <c r="K25" t="str">
        <f t="shared" si="11"/>
        <v xml:space="preserve">["TIER"] = 0; </v>
      </c>
      <c r="L25" t="str">
        <f t="shared" si="6"/>
        <v>};</v>
      </c>
    </row>
    <row r="26" spans="1:12" x14ac:dyDescent="0.25">
      <c r="F26" t="str">
        <f t="shared" si="7"/>
        <v xml:space="preserve">[25] = {}; -- </v>
      </c>
      <c r="G26">
        <f t="shared" si="1"/>
        <v>25</v>
      </c>
      <c r="H26" t="str">
        <f t="shared" si="8"/>
        <v>[25] = {</v>
      </c>
      <c r="I26" t="str">
        <f t="shared" si="9"/>
        <v/>
      </c>
      <c r="J26" t="str">
        <f t="shared" si="10"/>
        <v/>
      </c>
      <c r="K26" t="str">
        <f t="shared" si="11"/>
        <v xml:space="preserve">["TIER"] = 0; </v>
      </c>
      <c r="L26" t="str">
        <f t="shared" si="6"/>
        <v>};</v>
      </c>
    </row>
    <row r="27" spans="1:12" x14ac:dyDescent="0.25">
      <c r="F27" t="str">
        <f t="shared" si="7"/>
        <v xml:space="preserve">[26] = {}; -- </v>
      </c>
      <c r="G27">
        <f t="shared" si="1"/>
        <v>26</v>
      </c>
      <c r="H27" t="str">
        <f t="shared" si="8"/>
        <v>[26] = {</v>
      </c>
      <c r="I27" t="str">
        <f t="shared" si="9"/>
        <v/>
      </c>
      <c r="J27" t="str">
        <f t="shared" si="10"/>
        <v/>
      </c>
      <c r="K27" t="str">
        <f t="shared" si="11"/>
        <v xml:space="preserve">["TIER"] = 0; </v>
      </c>
      <c r="L27" t="str">
        <f t="shared" si="6"/>
        <v>};</v>
      </c>
    </row>
    <row r="28" spans="1:12" x14ac:dyDescent="0.25">
      <c r="F28" t="str">
        <f t="shared" si="0"/>
        <v xml:space="preserve">[27] = {}; -- </v>
      </c>
      <c r="G28">
        <f t="shared" si="1"/>
        <v>27</v>
      </c>
      <c r="H28" t="str">
        <f t="shared" si="2"/>
        <v>[27] = {</v>
      </c>
      <c r="I28" t="str">
        <f t="shared" si="3"/>
        <v/>
      </c>
      <c r="J28" t="str">
        <f t="shared" si="4"/>
        <v/>
      </c>
      <c r="K28" t="str">
        <f t="shared" si="5"/>
        <v xml:space="preserve">["TIER"] = 0; </v>
      </c>
      <c r="L28" t="str">
        <f t="shared" si="6"/>
        <v>};</v>
      </c>
    </row>
    <row r="29" spans="1:12" x14ac:dyDescent="0.25">
      <c r="H29" t="str">
        <f t="shared" si="2"/>
        <v xml:space="preserve">  [] = {</v>
      </c>
      <c r="I29" t="str">
        <f t="shared" si="3"/>
        <v/>
      </c>
      <c r="J29" t="str">
        <f t="shared" si="4"/>
        <v/>
      </c>
      <c r="K29" t="str">
        <f t="shared" si="5"/>
        <v xml:space="preserve">["TIER"] = 0; </v>
      </c>
      <c r="L29" t="str">
        <f t="shared" si="6"/>
        <v>};</v>
      </c>
    </row>
    <row r="30" spans="1:12" x14ac:dyDescent="0.25">
      <c r="H30" t="str">
        <f t="shared" si="2"/>
        <v xml:space="preserve">  [] = {</v>
      </c>
      <c r="I30" t="str">
        <f t="shared" si="3"/>
        <v/>
      </c>
      <c r="J30" t="str">
        <f t="shared" si="4"/>
        <v/>
      </c>
      <c r="K30" t="str">
        <f t="shared" si="5"/>
        <v xml:space="preserve">["TIER"] = 0; </v>
      </c>
      <c r="L30" t="str">
        <f t="shared" si="6"/>
        <v>};</v>
      </c>
    </row>
    <row r="31" spans="1:12" x14ac:dyDescent="0.25">
      <c r="H31" t="str">
        <f t="shared" si="2"/>
        <v xml:space="preserve">  [] = {</v>
      </c>
      <c r="I31" t="str">
        <f t="shared" si="3"/>
        <v/>
      </c>
      <c r="J31" t="str">
        <f t="shared" si="4"/>
        <v/>
      </c>
      <c r="K31" t="str">
        <f t="shared" si="5"/>
        <v xml:space="preserve">["TIER"] = 0; </v>
      </c>
      <c r="L31" t="str">
        <f t="shared" si="6"/>
        <v>};</v>
      </c>
    </row>
    <row r="32" spans="1:12" x14ac:dyDescent="0.25">
      <c r="H32" t="str">
        <f t="shared" si="2"/>
        <v xml:space="preserve">  [] = {</v>
      </c>
      <c r="I32" t="str">
        <f t="shared" si="3"/>
        <v/>
      </c>
      <c r="J32" t="str">
        <f t="shared" si="4"/>
        <v/>
      </c>
      <c r="K32" t="str">
        <f t="shared" si="5"/>
        <v xml:space="preserve">["TIER"] = 0; </v>
      </c>
      <c r="L32" t="str">
        <f t="shared" si="6"/>
        <v>};</v>
      </c>
    </row>
    <row r="33" spans="8:12" x14ac:dyDescent="0.25">
      <c r="H33" t="str">
        <f t="shared" si="2"/>
        <v xml:space="preserve">  [] = {</v>
      </c>
      <c r="I33" t="str">
        <f t="shared" si="3"/>
        <v/>
      </c>
      <c r="J33" t="str">
        <f t="shared" si="4"/>
        <v/>
      </c>
      <c r="K33" t="str">
        <f t="shared" si="5"/>
        <v xml:space="preserve">["TIER"] = 0; </v>
      </c>
      <c r="L33" t="str">
        <f t="shared" si="6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F2D1-5B1C-4EE5-AF25-70FDE67F21F0}">
  <dimension ref="A1:N78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B85" sqref="B85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7" width="11.140625" customWidth="1"/>
    <col min="8" max="8" width="85.140625" bestFit="1" customWidth="1"/>
  </cols>
  <sheetData>
    <row r="1" spans="1:14" x14ac:dyDescent="0.25">
      <c r="A1" t="s">
        <v>121</v>
      </c>
      <c r="B1" t="s">
        <v>119</v>
      </c>
      <c r="C1" t="s">
        <v>0</v>
      </c>
      <c r="D1" t="s">
        <v>122</v>
      </c>
      <c r="E1" t="s">
        <v>193</v>
      </c>
      <c r="G1" t="s">
        <v>188</v>
      </c>
      <c r="H1" t="s">
        <v>124</v>
      </c>
      <c r="I1" t="s">
        <v>125</v>
      </c>
      <c r="J1" t="s">
        <v>1</v>
      </c>
      <c r="K1" t="s">
        <v>123</v>
      </c>
      <c r="L1" t="s">
        <v>122</v>
      </c>
      <c r="M1" t="s">
        <v>126</v>
      </c>
      <c r="N1" t="s">
        <v>3</v>
      </c>
    </row>
    <row r="2" spans="1:14" x14ac:dyDescent="0.25">
      <c r="A2">
        <v>1879477448</v>
      </c>
      <c r="B2" t="s">
        <v>167</v>
      </c>
      <c r="C2">
        <v>0</v>
      </c>
      <c r="G2" t="str">
        <f>IF(AND(A2&gt;0,C2&gt;0),CONCATENATE("[",A2,"] = ",C2,", // ",B2),"")</f>
        <v/>
      </c>
      <c r="H2" t="str">
        <f>CONCATENATE(J2,K2,L2,N2," -- ",B2)</f>
        <v xml:space="preserve"> [1] = {["ID"] = 1879477448; }; -- Deeds of Umbar Baharbêl</v>
      </c>
      <c r="I2">
        <f>ROW()-1</f>
        <v>1</v>
      </c>
      <c r="J2" t="str">
        <f>CONCATENATE(REPT(" ",2-LEN(I2)),"[",I2,"] = {")</f>
        <v xml:space="preserve"> [1] = {</v>
      </c>
      <c r="K2" t="str">
        <f>IF(LEN(A2)&gt;0,CONCATENATE("[""ID""] = ",A2,"; "),"")</f>
        <v xml:space="preserve">["ID"] = 1879477448; </v>
      </c>
      <c r="L2" t="str">
        <f>IF(LEN(D2)&gt;0,CONCATENATE("[""CAT_ID""] = ",D2,"; "),"")</f>
        <v/>
      </c>
      <c r="M2" t="str">
        <f>CONCATENATE("[""TIER""] = ",TEXT(C2,"0"),"; ")</f>
        <v xml:space="preserve">["TIER"] = 0; </v>
      </c>
      <c r="N2" t="str">
        <f>CONCATENATE("};")</f>
        <v>};</v>
      </c>
    </row>
    <row r="3" spans="1:14" x14ac:dyDescent="0.25">
      <c r="A3">
        <v>1879477540</v>
      </c>
      <c r="B3" t="s">
        <v>168</v>
      </c>
      <c r="C3">
        <v>1</v>
      </c>
      <c r="G3" t="str">
        <f t="shared" ref="G3:G66" si="0">IF(AND(A3&gt;0,C3&gt;0),CONCATENATE("[",A3,"] = ",C3,", // ",B3),"")</f>
        <v>[1879477540] = 1, // Quests of Umbar Baharbêl</v>
      </c>
      <c r="H3" t="str">
        <f t="shared" ref="H3:H66" si="1">CONCATENATE(J3,K3,L3,N3," -- ",B3)</f>
        <v xml:space="preserve"> [2] = {["ID"] = 1879477540; }; -- Quests of Umbar Baharbêl</v>
      </c>
      <c r="I3">
        <f t="shared" ref="I3:I66" si="2">ROW()-1</f>
        <v>2</v>
      </c>
      <c r="J3" t="str">
        <f t="shared" ref="J3:J66" si="3">CONCATENATE(REPT(" ",2-LEN(I3)),"[",I3,"] = {")</f>
        <v xml:space="preserve"> [2] = {</v>
      </c>
      <c r="K3" t="str">
        <f t="shared" ref="K3:K66" si="4">IF(LEN(A3)&gt;0,CONCATENATE("[""ID""] = ",A3,"; "),"")</f>
        <v xml:space="preserve">["ID"] = 1879477540; </v>
      </c>
      <c r="L3" t="str">
        <f t="shared" ref="L3:L66" si="5">IF(LEN(D3)&gt;0,CONCATENATE("[""CAT_ID""] = ",D3,"; "),"")</f>
        <v/>
      </c>
      <c r="M3" t="str">
        <f t="shared" ref="M3:M66" si="6">CONCATENATE("[""TIER""] = ",TEXT(C3,"0"),"; ")</f>
        <v xml:space="preserve">["TIER"] = 1; </v>
      </c>
      <c r="N3" t="str">
        <f t="shared" ref="N3:N66" si="7">CONCATENATE("};")</f>
        <v>};</v>
      </c>
    </row>
    <row r="4" spans="1:14" x14ac:dyDescent="0.25">
      <c r="A4">
        <v>1879477537</v>
      </c>
      <c r="B4" t="s">
        <v>169</v>
      </c>
      <c r="C4">
        <v>2</v>
      </c>
      <c r="G4" t="str">
        <f t="shared" si="0"/>
        <v>[1879477537] = 2, // Tales of the Free City (Final)</v>
      </c>
      <c r="H4" t="str">
        <f t="shared" si="1"/>
        <v xml:space="preserve"> [3] = {["ID"] = 1879477537; }; -- Tales of the Free City (Final)</v>
      </c>
      <c r="I4">
        <f t="shared" si="2"/>
        <v>3</v>
      </c>
      <c r="J4" t="str">
        <f t="shared" si="3"/>
        <v xml:space="preserve"> [3] = {</v>
      </c>
      <c r="K4" t="str">
        <f t="shared" si="4"/>
        <v xml:space="preserve">["ID"] = 1879477537; </v>
      </c>
      <c r="L4" t="str">
        <f t="shared" si="5"/>
        <v/>
      </c>
      <c r="M4" t="str">
        <f t="shared" si="6"/>
        <v xml:space="preserve">["TIER"] = 2; </v>
      </c>
      <c r="N4" t="str">
        <f t="shared" si="7"/>
        <v>};</v>
      </c>
    </row>
    <row r="5" spans="1:14" x14ac:dyDescent="0.25">
      <c r="A5">
        <v>1879477538</v>
      </c>
      <c r="B5" t="s">
        <v>170</v>
      </c>
      <c r="C5">
        <v>2</v>
      </c>
      <c r="G5" t="str">
        <f t="shared" si="0"/>
        <v>[1879477538] = 2, // Tales of the Free City (Advanced)</v>
      </c>
      <c r="H5" t="str">
        <f t="shared" si="1"/>
        <v xml:space="preserve"> [4] = {["ID"] = 1879477538; }; -- Tales of the Free City (Advanced)</v>
      </c>
      <c r="I5">
        <f t="shared" si="2"/>
        <v>4</v>
      </c>
      <c r="J5" t="str">
        <f t="shared" si="3"/>
        <v xml:space="preserve"> [4] = {</v>
      </c>
      <c r="K5" t="str">
        <f t="shared" si="4"/>
        <v xml:space="preserve">["ID"] = 1879477538; </v>
      </c>
      <c r="L5" t="str">
        <f t="shared" si="5"/>
        <v/>
      </c>
      <c r="M5" t="str">
        <f t="shared" si="6"/>
        <v xml:space="preserve">["TIER"] = 2; </v>
      </c>
      <c r="N5" t="str">
        <f t="shared" si="7"/>
        <v>};</v>
      </c>
    </row>
    <row r="6" spans="1:14" x14ac:dyDescent="0.25">
      <c r="A6">
        <v>1879477539</v>
      </c>
      <c r="B6" t="s">
        <v>171</v>
      </c>
      <c r="C6">
        <v>2</v>
      </c>
      <c r="G6" t="str">
        <f t="shared" si="0"/>
        <v>[1879477539] = 2, // Tales of the Free City</v>
      </c>
      <c r="H6" t="str">
        <f t="shared" si="1"/>
        <v xml:space="preserve"> [5] = {["ID"] = 1879477539; }; -- Tales of the Free City</v>
      </c>
      <c r="I6">
        <f t="shared" si="2"/>
        <v>5</v>
      </c>
      <c r="J6" t="str">
        <f t="shared" si="3"/>
        <v xml:space="preserve"> [5] = {</v>
      </c>
      <c r="K6" t="str">
        <f t="shared" si="4"/>
        <v xml:space="preserve">["ID"] = 1879477539; </v>
      </c>
      <c r="L6" t="str">
        <f t="shared" si="5"/>
        <v/>
      </c>
      <c r="M6" t="str">
        <f t="shared" si="6"/>
        <v xml:space="preserve">["TIER"] = 2; </v>
      </c>
      <c r="N6" t="str">
        <f t="shared" si="7"/>
        <v>};</v>
      </c>
    </row>
    <row r="7" spans="1:14" x14ac:dyDescent="0.25">
      <c r="A7">
        <v>1879477767</v>
      </c>
      <c r="B7" t="s">
        <v>172</v>
      </c>
      <c r="C7">
        <v>1</v>
      </c>
      <c r="G7" t="str">
        <f t="shared" si="0"/>
        <v>[1879477767] = 1, // Explorer of Umbar Baharbêl</v>
      </c>
      <c r="H7" t="str">
        <f t="shared" si="1"/>
        <v xml:space="preserve"> [6] = {["ID"] = 1879477767; }; -- Explorer of Umbar Baharbêl</v>
      </c>
      <c r="I7">
        <f t="shared" si="2"/>
        <v>6</v>
      </c>
      <c r="J7" t="str">
        <f t="shared" si="3"/>
        <v xml:space="preserve"> [6] = {</v>
      </c>
      <c r="K7" t="str">
        <f t="shared" si="4"/>
        <v xml:space="preserve">["ID"] = 1879477767; </v>
      </c>
      <c r="L7" t="str">
        <f t="shared" si="5"/>
        <v/>
      </c>
      <c r="M7" t="str">
        <f t="shared" si="6"/>
        <v xml:space="preserve">["TIER"] = 1; </v>
      </c>
      <c r="N7" t="str">
        <f t="shared" si="7"/>
        <v>};</v>
      </c>
    </row>
    <row r="8" spans="1:14" x14ac:dyDescent="0.25">
      <c r="A8">
        <v>1879477633</v>
      </c>
      <c r="B8" t="s">
        <v>173</v>
      </c>
      <c r="C8">
        <v>2</v>
      </c>
      <c r="G8" t="str">
        <f t="shared" si="0"/>
        <v>[1879477633] = 2, // Umbar Baharbêl, the City of the Corsairs</v>
      </c>
      <c r="H8" t="str">
        <f t="shared" si="1"/>
        <v xml:space="preserve"> [7] = {["ID"] = 1879477633; }; -- Umbar Baharbêl, the City of the Corsairs</v>
      </c>
      <c r="I8">
        <f t="shared" si="2"/>
        <v>7</v>
      </c>
      <c r="J8" t="str">
        <f t="shared" si="3"/>
        <v xml:space="preserve"> [7] = {</v>
      </c>
      <c r="K8" t="str">
        <f t="shared" si="4"/>
        <v xml:space="preserve">["ID"] = 1879477633; </v>
      </c>
      <c r="L8" t="str">
        <f t="shared" si="5"/>
        <v/>
      </c>
      <c r="M8" t="str">
        <f t="shared" si="6"/>
        <v xml:space="preserve">["TIER"] = 2; </v>
      </c>
      <c r="N8" t="str">
        <f t="shared" si="7"/>
        <v>};</v>
      </c>
    </row>
    <row r="9" spans="1:14" x14ac:dyDescent="0.25">
      <c r="A9">
        <v>1879477653</v>
      </c>
      <c r="B9" t="s">
        <v>174</v>
      </c>
      <c r="C9">
        <v>2</v>
      </c>
      <c r="G9" t="str">
        <f t="shared" si="0"/>
        <v>[1879477653] = 2, // The Gates of Umbar Baharbêl</v>
      </c>
      <c r="H9" t="str">
        <f t="shared" si="1"/>
        <v xml:space="preserve"> [8] = {["ID"] = 1879477653; }; -- The Gates of Umbar Baharbêl</v>
      </c>
      <c r="I9">
        <f t="shared" si="2"/>
        <v>8</v>
      </c>
      <c r="J9" t="str">
        <f t="shared" si="3"/>
        <v xml:space="preserve"> [8] = {</v>
      </c>
      <c r="K9" t="str">
        <f t="shared" si="4"/>
        <v xml:space="preserve">["ID"] = 1879477653; </v>
      </c>
      <c r="L9" t="str">
        <f t="shared" si="5"/>
        <v/>
      </c>
      <c r="M9" t="str">
        <f t="shared" si="6"/>
        <v xml:space="preserve">["TIER"] = 2; </v>
      </c>
      <c r="N9" t="str">
        <f t="shared" si="7"/>
        <v>};</v>
      </c>
    </row>
    <row r="10" spans="1:14" x14ac:dyDescent="0.25">
      <c r="A10">
        <v>1879477652</v>
      </c>
      <c r="B10" t="s">
        <v>175</v>
      </c>
      <c r="C10">
        <v>2</v>
      </c>
      <c r="G10" t="str">
        <f t="shared" si="0"/>
        <v>[1879477652] = 2, // The Guilds of Umbar Baharbêl</v>
      </c>
      <c r="H10" t="str">
        <f t="shared" si="1"/>
        <v xml:space="preserve"> [9] = {["ID"] = 1879477652; }; -- The Guilds of Umbar Baharbêl</v>
      </c>
      <c r="I10">
        <f t="shared" si="2"/>
        <v>9</v>
      </c>
      <c r="J10" t="str">
        <f t="shared" si="3"/>
        <v xml:space="preserve"> [9] = {</v>
      </c>
      <c r="K10" t="str">
        <f t="shared" si="4"/>
        <v xml:space="preserve">["ID"] = 1879477652; </v>
      </c>
      <c r="L10" t="str">
        <f t="shared" si="5"/>
        <v/>
      </c>
      <c r="M10" t="str">
        <f t="shared" si="6"/>
        <v xml:space="preserve">["TIER"] = 2; </v>
      </c>
      <c r="N10" t="str">
        <f t="shared" si="7"/>
        <v>};</v>
      </c>
    </row>
    <row r="11" spans="1:14" x14ac:dyDescent="0.25">
      <c r="A11">
        <v>1879477650</v>
      </c>
      <c r="B11" t="s">
        <v>176</v>
      </c>
      <c r="C11">
        <v>2</v>
      </c>
      <c r="G11" t="str">
        <f t="shared" si="0"/>
        <v>[1879477650] = 2, // The Markets of Umbar Baharbêl</v>
      </c>
      <c r="H11" t="str">
        <f t="shared" si="1"/>
        <v>[10] = {["ID"] = 1879477650; }; -- The Markets of Umbar Baharbêl</v>
      </c>
      <c r="I11">
        <f t="shared" si="2"/>
        <v>10</v>
      </c>
      <c r="J11" t="str">
        <f t="shared" si="3"/>
        <v>[10] = {</v>
      </c>
      <c r="K11" t="str">
        <f t="shared" si="4"/>
        <v xml:space="preserve">["ID"] = 1879477650; </v>
      </c>
      <c r="L11" t="str">
        <f t="shared" si="5"/>
        <v/>
      </c>
      <c r="M11" t="str">
        <f t="shared" si="6"/>
        <v xml:space="preserve">["TIER"] = 2; </v>
      </c>
      <c r="N11" t="str">
        <f t="shared" si="7"/>
        <v>};</v>
      </c>
    </row>
    <row r="12" spans="1:14" x14ac:dyDescent="0.25">
      <c r="A12">
        <v>1879477654</v>
      </c>
      <c r="B12" t="s">
        <v>177</v>
      </c>
      <c r="C12">
        <v>2</v>
      </c>
      <c r="G12" t="str">
        <f t="shared" si="0"/>
        <v>[1879477654] = 2, // The Havens of Umbar Baharbêl</v>
      </c>
      <c r="H12" t="str">
        <f t="shared" si="1"/>
        <v>[11] = {["ID"] = 1879477654; }; -- The Havens of Umbar Baharbêl</v>
      </c>
      <c r="I12">
        <f t="shared" si="2"/>
        <v>11</v>
      </c>
      <c r="J12" t="str">
        <f t="shared" si="3"/>
        <v>[11] = {</v>
      </c>
      <c r="K12" t="str">
        <f t="shared" si="4"/>
        <v xml:space="preserve">["ID"] = 1879477654; </v>
      </c>
      <c r="L12" t="str">
        <f t="shared" si="5"/>
        <v/>
      </c>
      <c r="M12" t="str">
        <f t="shared" si="6"/>
        <v xml:space="preserve">["TIER"] = 2; </v>
      </c>
      <c r="N12" t="str">
        <f t="shared" si="7"/>
        <v>};</v>
      </c>
    </row>
    <row r="13" spans="1:14" x14ac:dyDescent="0.25">
      <c r="A13">
        <v>1879477651</v>
      </c>
      <c r="B13" t="s">
        <v>178</v>
      </c>
      <c r="C13">
        <v>2</v>
      </c>
      <c r="G13" t="str">
        <f t="shared" si="0"/>
        <v>[1879477651] = 2, // The False Church of Ordâkh</v>
      </c>
      <c r="H13" t="str">
        <f t="shared" si="1"/>
        <v>[12] = {["ID"] = 1879477651; }; -- The False Church of Ordâkh</v>
      </c>
      <c r="I13">
        <f t="shared" si="2"/>
        <v>12</v>
      </c>
      <c r="J13" t="str">
        <f t="shared" si="3"/>
        <v>[12] = {</v>
      </c>
      <c r="K13" t="str">
        <f t="shared" si="4"/>
        <v xml:space="preserve">["ID"] = 1879477651; </v>
      </c>
      <c r="L13" t="str">
        <f t="shared" si="5"/>
        <v/>
      </c>
      <c r="M13" t="str">
        <f t="shared" si="6"/>
        <v xml:space="preserve">["TIER"] = 2; </v>
      </c>
      <c r="N13" t="str">
        <f t="shared" si="7"/>
        <v>};</v>
      </c>
    </row>
    <row r="14" spans="1:14" x14ac:dyDescent="0.25">
      <c r="A14">
        <v>1879477840</v>
      </c>
      <c r="B14" t="s">
        <v>179</v>
      </c>
      <c r="C14">
        <v>0</v>
      </c>
      <c r="G14" t="str">
        <f t="shared" si="0"/>
        <v/>
      </c>
      <c r="H14" t="str">
        <f t="shared" si="1"/>
        <v>[13] = {["ID"] = 1879477840; }; -- Defender of Umbar Baharbêl</v>
      </c>
      <c r="I14">
        <f t="shared" si="2"/>
        <v>13</v>
      </c>
      <c r="J14" t="str">
        <f t="shared" si="3"/>
        <v>[13] = {</v>
      </c>
      <c r="K14" t="str">
        <f t="shared" si="4"/>
        <v xml:space="preserve">["ID"] = 1879477840; </v>
      </c>
      <c r="L14" t="str">
        <f t="shared" si="5"/>
        <v/>
      </c>
      <c r="M14" t="str">
        <f t="shared" si="6"/>
        <v xml:space="preserve">["TIER"] = 0; </v>
      </c>
      <c r="N14" t="str">
        <f t="shared" si="7"/>
        <v>};</v>
      </c>
    </row>
    <row r="15" spans="1:14" x14ac:dyDescent="0.25">
      <c r="A15">
        <v>1879477769</v>
      </c>
      <c r="B15" t="s">
        <v>180</v>
      </c>
      <c r="C15">
        <v>1</v>
      </c>
      <c r="G15" t="str">
        <f t="shared" si="0"/>
        <v>[1879477769] = 1, // Heirsworn-slayer of Umbar Baharbêl (Advanced)</v>
      </c>
      <c r="H15" t="str">
        <f t="shared" si="1"/>
        <v>[14] = {["ID"] = 1879477769; }; -- Heirsworn-slayer of Umbar Baharbêl (Advanced)</v>
      </c>
      <c r="I15">
        <f t="shared" si="2"/>
        <v>14</v>
      </c>
      <c r="J15" t="str">
        <f t="shared" si="3"/>
        <v>[14] = {</v>
      </c>
      <c r="K15" t="str">
        <f t="shared" si="4"/>
        <v xml:space="preserve">["ID"] = 1879477769; </v>
      </c>
      <c r="L15" t="str">
        <f t="shared" si="5"/>
        <v/>
      </c>
      <c r="M15" t="str">
        <f t="shared" si="6"/>
        <v xml:space="preserve">["TIER"] = 1; </v>
      </c>
      <c r="N15" t="str">
        <f t="shared" si="7"/>
        <v>};</v>
      </c>
    </row>
    <row r="16" spans="1:14" x14ac:dyDescent="0.25">
      <c r="A16">
        <v>1879477768</v>
      </c>
      <c r="B16" t="s">
        <v>181</v>
      </c>
      <c r="C16">
        <v>2</v>
      </c>
      <c r="G16" t="str">
        <f t="shared" si="0"/>
        <v>[1879477768] = 2, // Heirsworn-slayer of Umbar Baharbêl</v>
      </c>
      <c r="H16" t="str">
        <f t="shared" si="1"/>
        <v>[15] = {["ID"] = 1879477768; }; -- Heirsworn-slayer of Umbar Baharbêl</v>
      </c>
      <c r="I16">
        <f t="shared" si="2"/>
        <v>15</v>
      </c>
      <c r="J16" t="str">
        <f t="shared" si="3"/>
        <v>[15] = {</v>
      </c>
      <c r="K16" t="str">
        <f t="shared" si="4"/>
        <v xml:space="preserve">["ID"] = 1879477768; </v>
      </c>
      <c r="L16" t="str">
        <f t="shared" si="5"/>
        <v/>
      </c>
      <c r="M16" t="str">
        <f t="shared" si="6"/>
        <v xml:space="preserve">["TIER"] = 2; </v>
      </c>
      <c r="N16" t="str">
        <f t="shared" si="7"/>
        <v>};</v>
      </c>
    </row>
    <row r="17" spans="1:14" x14ac:dyDescent="0.25">
      <c r="A17">
        <v>1879477838</v>
      </c>
      <c r="B17" t="s">
        <v>182</v>
      </c>
      <c r="C17">
        <v>1</v>
      </c>
      <c r="G17" t="str">
        <f t="shared" si="0"/>
        <v>[1879477838] = 1, // Rat-catcher of Umbar Baharbêl (Advanced)</v>
      </c>
      <c r="H17" t="str">
        <f t="shared" si="1"/>
        <v>[16] = {["ID"] = 1879477838; }; -- Rat-catcher of Umbar Baharbêl (Advanced)</v>
      </c>
      <c r="I17">
        <f t="shared" si="2"/>
        <v>16</v>
      </c>
      <c r="J17" t="str">
        <f t="shared" si="3"/>
        <v>[16] = {</v>
      </c>
      <c r="K17" t="str">
        <f t="shared" si="4"/>
        <v xml:space="preserve">["ID"] = 1879477838; </v>
      </c>
      <c r="L17" t="str">
        <f t="shared" si="5"/>
        <v/>
      </c>
      <c r="M17" t="str">
        <f t="shared" si="6"/>
        <v xml:space="preserve">["TIER"] = 1; </v>
      </c>
      <c r="N17" t="str">
        <f t="shared" si="7"/>
        <v>};</v>
      </c>
    </row>
    <row r="18" spans="1:14" x14ac:dyDescent="0.25">
      <c r="A18">
        <v>1879477839</v>
      </c>
      <c r="B18" t="s">
        <v>183</v>
      </c>
      <c r="C18">
        <v>2</v>
      </c>
      <c r="G18" t="str">
        <f t="shared" si="0"/>
        <v>[1879477839] = 2, // Rat-catcher of Umbar Baharbêl</v>
      </c>
      <c r="H18" t="str">
        <f t="shared" si="1"/>
        <v>[17] = {["ID"] = 1879477839; }; -- Rat-catcher of Umbar Baharbêl</v>
      </c>
      <c r="I18">
        <f t="shared" si="2"/>
        <v>17</v>
      </c>
      <c r="J18" t="str">
        <f t="shared" si="3"/>
        <v>[17] = {</v>
      </c>
      <c r="K18" t="str">
        <f t="shared" si="4"/>
        <v xml:space="preserve">["ID"] = 1879477839; </v>
      </c>
      <c r="L18" t="str">
        <f t="shared" si="5"/>
        <v/>
      </c>
      <c r="M18" t="str">
        <f t="shared" si="6"/>
        <v xml:space="preserve">["TIER"] = 2; </v>
      </c>
      <c r="N18" t="str">
        <f t="shared" si="7"/>
        <v>};</v>
      </c>
    </row>
    <row r="19" spans="1:14" x14ac:dyDescent="0.25">
      <c r="A19">
        <v>1879478542</v>
      </c>
      <c r="B19" t="s">
        <v>184</v>
      </c>
      <c r="C19">
        <v>0</v>
      </c>
      <c r="G19" t="str">
        <f t="shared" si="0"/>
        <v/>
      </c>
      <c r="H19" t="str">
        <f t="shared" si="1"/>
        <v>[18] = {["ID"] = 1879478542; }; -- Umbar Completionist</v>
      </c>
      <c r="I19">
        <f t="shared" si="2"/>
        <v>18</v>
      </c>
      <c r="J19" t="str">
        <f t="shared" si="3"/>
        <v>[18] = {</v>
      </c>
      <c r="K19" t="str">
        <f t="shared" si="4"/>
        <v xml:space="preserve">["ID"] = 1879478542; </v>
      </c>
      <c r="L19" t="str">
        <f t="shared" si="5"/>
        <v/>
      </c>
      <c r="M19" t="str">
        <f t="shared" si="6"/>
        <v xml:space="preserve">["TIER"] = 0; </v>
      </c>
      <c r="N19" t="str">
        <f t="shared" si="7"/>
        <v>};</v>
      </c>
    </row>
    <row r="20" spans="1:14" x14ac:dyDescent="0.25">
      <c r="B20" s="1" t="s">
        <v>252</v>
      </c>
      <c r="D20">
        <v>304</v>
      </c>
      <c r="G20" t="str">
        <f t="shared" si="0"/>
        <v/>
      </c>
      <c r="H20" t="str">
        <f t="shared" si="1"/>
        <v>[19] = {["CAT_ID"] = 304; }; -- Umbar-môkh</v>
      </c>
      <c r="I20">
        <f t="shared" si="2"/>
        <v>19</v>
      </c>
      <c r="J20" t="str">
        <f t="shared" si="3"/>
        <v>[19] = {</v>
      </c>
      <c r="K20" t="str">
        <f t="shared" si="4"/>
        <v/>
      </c>
      <c r="L20" t="str">
        <f t="shared" si="5"/>
        <v xml:space="preserve">["CAT_ID"] = 304; </v>
      </c>
      <c r="M20" t="str">
        <f t="shared" si="6"/>
        <v xml:space="preserve">["TIER"] = 0; </v>
      </c>
      <c r="N20" t="str">
        <f t="shared" si="7"/>
        <v>};</v>
      </c>
    </row>
    <row r="21" spans="1:14" x14ac:dyDescent="0.25">
      <c r="A21">
        <v>1879486409</v>
      </c>
      <c r="B21" t="s">
        <v>187</v>
      </c>
      <c r="C21" s="1">
        <v>0</v>
      </c>
      <c r="G21" t="str">
        <f t="shared" si="0"/>
        <v/>
      </c>
      <c r="H21" t="str">
        <f t="shared" si="1"/>
        <v>[20] = {["ID"] = 1879486409; }; -- Light in the Umbar-môkh</v>
      </c>
      <c r="I21">
        <f t="shared" si="2"/>
        <v>20</v>
      </c>
      <c r="J21" t="str">
        <f t="shared" si="3"/>
        <v>[20] = {</v>
      </c>
      <c r="K21" t="str">
        <f t="shared" si="4"/>
        <v xml:space="preserve">["ID"] = 1879486409; </v>
      </c>
      <c r="L21" t="str">
        <f t="shared" si="5"/>
        <v/>
      </c>
      <c r="M21" t="str">
        <f t="shared" si="6"/>
        <v xml:space="preserve">["TIER"] = 0; </v>
      </c>
      <c r="N21" t="str">
        <f t="shared" si="7"/>
        <v>};</v>
      </c>
    </row>
    <row r="22" spans="1:14" x14ac:dyDescent="0.25">
      <c r="A22">
        <v>1879486401</v>
      </c>
      <c r="B22" t="s">
        <v>189</v>
      </c>
      <c r="C22" s="1">
        <v>0</v>
      </c>
      <c r="G22" t="str">
        <f t="shared" si="0"/>
        <v/>
      </c>
      <c r="H22" t="str">
        <f t="shared" si="1"/>
        <v>[21] = {["ID"] = 1879486401; }; -- Slayer of the Umbar-môkh</v>
      </c>
      <c r="I22">
        <f t="shared" si="2"/>
        <v>21</v>
      </c>
      <c r="J22" t="str">
        <f t="shared" si="3"/>
        <v>[21] = {</v>
      </c>
      <c r="K22" t="str">
        <f t="shared" si="4"/>
        <v xml:space="preserve">["ID"] = 1879486401; </v>
      </c>
      <c r="L22" t="str">
        <f t="shared" si="5"/>
        <v/>
      </c>
      <c r="M22" t="str">
        <f t="shared" si="6"/>
        <v xml:space="preserve">["TIER"] = 0; </v>
      </c>
      <c r="N22" t="str">
        <f t="shared" si="7"/>
        <v>};</v>
      </c>
    </row>
    <row r="23" spans="1:14" x14ac:dyDescent="0.25">
      <c r="A23">
        <v>1879486271</v>
      </c>
      <c r="B23" t="s">
        <v>190</v>
      </c>
      <c r="C23" s="1">
        <v>0</v>
      </c>
      <c r="G23" t="str">
        <f t="shared" si="0"/>
        <v/>
      </c>
      <c r="H23" t="str">
        <f t="shared" si="1"/>
        <v>[22] = {["ID"] = 1879486271; }; -- Slayer of Khabârkhad</v>
      </c>
      <c r="I23">
        <f t="shared" si="2"/>
        <v>22</v>
      </c>
      <c r="J23" t="str">
        <f t="shared" si="3"/>
        <v>[22] = {</v>
      </c>
      <c r="K23" t="str">
        <f t="shared" si="4"/>
        <v xml:space="preserve">["ID"] = 1879486271; </v>
      </c>
      <c r="L23" t="str">
        <f t="shared" si="5"/>
        <v/>
      </c>
      <c r="M23" t="str">
        <f t="shared" si="6"/>
        <v xml:space="preserve">["TIER"] = 0; </v>
      </c>
      <c r="N23" t="str">
        <f t="shared" si="7"/>
        <v>};</v>
      </c>
    </row>
    <row r="24" spans="1:14" x14ac:dyDescent="0.25">
      <c r="A24">
        <v>1879486272</v>
      </c>
      <c r="B24" t="s">
        <v>191</v>
      </c>
      <c r="C24" s="1">
        <v>0</v>
      </c>
      <c r="E24" t="s">
        <v>195</v>
      </c>
      <c r="G24" t="str">
        <f t="shared" si="0"/>
        <v/>
      </c>
      <c r="H24" t="str">
        <f t="shared" si="1"/>
        <v>[23] = {["ID"] = 1879486272; }; -- Crypt-raider Slayer of Khabârkhad (Advanced)</v>
      </c>
      <c r="I24">
        <f t="shared" si="2"/>
        <v>23</v>
      </c>
      <c r="J24" t="str">
        <f t="shared" si="3"/>
        <v>[23] = {</v>
      </c>
      <c r="K24" t="str">
        <f t="shared" si="4"/>
        <v xml:space="preserve">["ID"] = 1879486272; </v>
      </c>
      <c r="L24" t="str">
        <f t="shared" si="5"/>
        <v/>
      </c>
      <c r="M24" t="str">
        <f t="shared" si="6"/>
        <v xml:space="preserve">["TIER"] = 0; </v>
      </c>
      <c r="N24" t="str">
        <f t="shared" si="7"/>
        <v>};</v>
      </c>
    </row>
    <row r="25" spans="1:14" x14ac:dyDescent="0.25">
      <c r="A25">
        <v>1879486268</v>
      </c>
      <c r="B25" t="s">
        <v>192</v>
      </c>
      <c r="C25" s="1">
        <v>0</v>
      </c>
      <c r="E25" t="s">
        <v>194</v>
      </c>
      <c r="G25" t="str">
        <f t="shared" si="0"/>
        <v/>
      </c>
      <c r="H25" t="str">
        <f t="shared" si="1"/>
        <v>[24] = {["ID"] = 1879486268; }; -- Crypt-raider Slayer of Khabârkhad</v>
      </c>
      <c r="I25">
        <f t="shared" si="2"/>
        <v>24</v>
      </c>
      <c r="J25" t="str">
        <f t="shared" si="3"/>
        <v>[24] = {</v>
      </c>
      <c r="K25" t="str">
        <f t="shared" si="4"/>
        <v xml:space="preserve">["ID"] = 1879486268; </v>
      </c>
      <c r="L25" t="str">
        <f t="shared" si="5"/>
        <v/>
      </c>
      <c r="M25" t="str">
        <f t="shared" si="6"/>
        <v xml:space="preserve">["TIER"] = 0; </v>
      </c>
      <c r="N25" t="str">
        <f t="shared" si="7"/>
        <v>};</v>
      </c>
    </row>
    <row r="26" spans="1:14" x14ac:dyDescent="0.25">
      <c r="A26">
        <v>1879486252</v>
      </c>
      <c r="B26" t="s">
        <v>196</v>
      </c>
      <c r="C26" s="1">
        <v>0</v>
      </c>
      <c r="E26" t="s">
        <v>197</v>
      </c>
      <c r="G26" t="str">
        <f t="shared" si="0"/>
        <v/>
      </c>
      <c r="H26" t="str">
        <f t="shared" si="1"/>
        <v>[25] = {["ID"] = 1879486252; }; -- Spider-bane of Khabârkhad (Advanced)</v>
      </c>
      <c r="I26">
        <f t="shared" si="2"/>
        <v>25</v>
      </c>
      <c r="J26" t="str">
        <f t="shared" si="3"/>
        <v>[25] = {</v>
      </c>
      <c r="K26" t="str">
        <f t="shared" si="4"/>
        <v xml:space="preserve">["ID"] = 1879486252; </v>
      </c>
      <c r="L26" t="str">
        <f t="shared" si="5"/>
        <v/>
      </c>
      <c r="M26" t="str">
        <f t="shared" si="6"/>
        <v xml:space="preserve">["TIER"] = 0; </v>
      </c>
      <c r="N26" t="str">
        <f t="shared" si="7"/>
        <v>};</v>
      </c>
    </row>
    <row r="27" spans="1:14" x14ac:dyDescent="0.25">
      <c r="A27">
        <v>1879486253</v>
      </c>
      <c r="B27" t="s">
        <v>198</v>
      </c>
      <c r="C27" s="1">
        <v>0</v>
      </c>
      <c r="E27" t="s">
        <v>199</v>
      </c>
      <c r="G27" t="str">
        <f t="shared" si="0"/>
        <v/>
      </c>
      <c r="H27" t="str">
        <f t="shared" si="1"/>
        <v>[26] = {["ID"] = 1879486253; }; -- Spider-bane of Khabârkhad</v>
      </c>
      <c r="I27">
        <f t="shared" si="2"/>
        <v>26</v>
      </c>
      <c r="J27" t="str">
        <f t="shared" si="3"/>
        <v>[26] = {</v>
      </c>
      <c r="K27" t="str">
        <f t="shared" si="4"/>
        <v xml:space="preserve">["ID"] = 1879486253; </v>
      </c>
      <c r="L27" t="str">
        <f t="shared" si="5"/>
        <v/>
      </c>
      <c r="M27" t="str">
        <f t="shared" si="6"/>
        <v xml:space="preserve">["TIER"] = 0; </v>
      </c>
      <c r="N27" t="str">
        <f t="shared" si="7"/>
        <v>};</v>
      </c>
    </row>
    <row r="28" spans="1:14" x14ac:dyDescent="0.25">
      <c r="A28">
        <v>1879486270</v>
      </c>
      <c r="B28" t="s">
        <v>200</v>
      </c>
      <c r="C28" s="1">
        <v>0</v>
      </c>
      <c r="E28" t="s">
        <v>203</v>
      </c>
      <c r="G28" t="str">
        <f t="shared" si="0"/>
        <v/>
      </c>
      <c r="H28" t="str">
        <f t="shared" si="1"/>
        <v>[27] = {["ID"] = 1879486270; }; -- Dead-slayer of Khabârkhad (Advanced)</v>
      </c>
      <c r="I28">
        <f t="shared" si="2"/>
        <v>27</v>
      </c>
      <c r="J28" t="str">
        <f t="shared" si="3"/>
        <v>[27] = {</v>
      </c>
      <c r="K28" t="str">
        <f t="shared" si="4"/>
        <v xml:space="preserve">["ID"] = 1879486270; </v>
      </c>
      <c r="L28" t="str">
        <f t="shared" si="5"/>
        <v/>
      </c>
      <c r="M28" t="str">
        <f t="shared" si="6"/>
        <v xml:space="preserve">["TIER"] = 0; </v>
      </c>
      <c r="N28" t="str">
        <f t="shared" si="7"/>
        <v>};</v>
      </c>
    </row>
    <row r="29" spans="1:14" x14ac:dyDescent="0.25">
      <c r="A29">
        <v>1879486269</v>
      </c>
      <c r="B29" t="s">
        <v>201</v>
      </c>
      <c r="C29" s="1">
        <v>0</v>
      </c>
      <c r="E29" t="s">
        <v>202</v>
      </c>
      <c r="G29" t="str">
        <f t="shared" si="0"/>
        <v/>
      </c>
      <c r="H29" t="str">
        <f t="shared" si="1"/>
        <v>[28] = {["ID"] = 1879486269; }; -- Dead-slayer of Khabârkhad</v>
      </c>
      <c r="I29">
        <f t="shared" si="2"/>
        <v>28</v>
      </c>
      <c r="J29" t="str">
        <f t="shared" si="3"/>
        <v>[28] = {</v>
      </c>
      <c r="K29" t="str">
        <f t="shared" si="4"/>
        <v xml:space="preserve">["ID"] = 1879486269; </v>
      </c>
      <c r="L29" t="str">
        <f t="shared" si="5"/>
        <v/>
      </c>
      <c r="M29" t="str">
        <f t="shared" si="6"/>
        <v xml:space="preserve">["TIER"] = 0; </v>
      </c>
      <c r="N29" t="str">
        <f t="shared" si="7"/>
        <v>};</v>
      </c>
    </row>
    <row r="30" spans="1:14" x14ac:dyDescent="0.25">
      <c r="A30">
        <v>1879486280</v>
      </c>
      <c r="B30" t="s">
        <v>204</v>
      </c>
      <c r="C30" s="1">
        <v>0</v>
      </c>
      <c r="G30" t="str">
        <f t="shared" si="0"/>
        <v/>
      </c>
      <c r="H30" t="str">
        <f t="shared" si="1"/>
        <v>[29] = {["ID"] = 1879486280; }; -- Slayer of Ilmabiri</v>
      </c>
      <c r="I30">
        <f t="shared" si="2"/>
        <v>29</v>
      </c>
      <c r="J30" t="str">
        <f t="shared" si="3"/>
        <v>[29] = {</v>
      </c>
      <c r="K30" t="str">
        <f t="shared" si="4"/>
        <v xml:space="preserve">["ID"] = 1879486280; </v>
      </c>
      <c r="L30" t="str">
        <f t="shared" si="5"/>
        <v/>
      </c>
      <c r="M30" t="str">
        <f t="shared" si="6"/>
        <v xml:space="preserve">["TIER"] = 0; </v>
      </c>
      <c r="N30" t="str">
        <f t="shared" si="7"/>
        <v>};</v>
      </c>
    </row>
    <row r="31" spans="1:14" x14ac:dyDescent="0.25">
      <c r="A31">
        <v>1879486283</v>
      </c>
      <c r="B31" t="s">
        <v>205</v>
      </c>
      <c r="C31" s="1">
        <v>0</v>
      </c>
      <c r="E31" t="s">
        <v>208</v>
      </c>
      <c r="G31" t="str">
        <f t="shared" si="0"/>
        <v/>
      </c>
      <c r="H31" t="str">
        <f t="shared" si="1"/>
        <v>[30] = {["ID"] = 1879486283; }; -- Forsaken-slayer of Ilmabiri (Advanced)</v>
      </c>
      <c r="I31">
        <f t="shared" si="2"/>
        <v>30</v>
      </c>
      <c r="J31" t="str">
        <f t="shared" si="3"/>
        <v>[30] = {</v>
      </c>
      <c r="K31" t="str">
        <f t="shared" si="4"/>
        <v xml:space="preserve">["ID"] = 1879486283; </v>
      </c>
      <c r="L31" t="str">
        <f t="shared" si="5"/>
        <v/>
      </c>
      <c r="M31" t="str">
        <f t="shared" si="6"/>
        <v xml:space="preserve">["TIER"] = 0; </v>
      </c>
      <c r="N31" t="str">
        <f t="shared" si="7"/>
        <v>};</v>
      </c>
    </row>
    <row r="32" spans="1:14" x14ac:dyDescent="0.25">
      <c r="A32">
        <v>1879486282</v>
      </c>
      <c r="B32" t="s">
        <v>206</v>
      </c>
      <c r="C32" s="1">
        <v>0</v>
      </c>
      <c r="E32" t="s">
        <v>207</v>
      </c>
      <c r="G32" t="str">
        <f t="shared" si="0"/>
        <v/>
      </c>
      <c r="H32" t="str">
        <f t="shared" si="1"/>
        <v>[31] = {["ID"] = 1879486282; }; -- Forsaken-slayer of Ilmabiri</v>
      </c>
      <c r="I32">
        <f t="shared" si="2"/>
        <v>31</v>
      </c>
      <c r="J32" t="str">
        <f t="shared" si="3"/>
        <v>[31] = {</v>
      </c>
      <c r="K32" t="str">
        <f t="shared" si="4"/>
        <v xml:space="preserve">["ID"] = 1879486282; </v>
      </c>
      <c r="L32" t="str">
        <f t="shared" si="5"/>
        <v/>
      </c>
      <c r="M32" t="str">
        <f t="shared" si="6"/>
        <v xml:space="preserve">["TIER"] = 0; </v>
      </c>
      <c r="N32" t="str">
        <f t="shared" si="7"/>
        <v>};</v>
      </c>
    </row>
    <row r="33" spans="1:14" x14ac:dyDescent="0.25">
      <c r="A33">
        <v>1879486285</v>
      </c>
      <c r="B33" t="s">
        <v>209</v>
      </c>
      <c r="C33" s="1">
        <v>0</v>
      </c>
      <c r="E33" t="s">
        <v>212</v>
      </c>
      <c r="G33" t="str">
        <f t="shared" si="0"/>
        <v/>
      </c>
      <c r="H33" t="str">
        <f t="shared" si="1"/>
        <v>[32] = {["ID"] = 1879486285; }; -- Goblin-slayer of Ilmabiri (Advanced)</v>
      </c>
      <c r="I33">
        <f t="shared" si="2"/>
        <v>32</v>
      </c>
      <c r="J33" t="str">
        <f t="shared" si="3"/>
        <v>[32] = {</v>
      </c>
      <c r="K33" t="str">
        <f t="shared" si="4"/>
        <v xml:space="preserve">["ID"] = 1879486285; </v>
      </c>
      <c r="L33" t="str">
        <f t="shared" si="5"/>
        <v/>
      </c>
      <c r="M33" t="str">
        <f t="shared" si="6"/>
        <v xml:space="preserve">["TIER"] = 0; </v>
      </c>
      <c r="N33" t="str">
        <f t="shared" si="7"/>
        <v>};</v>
      </c>
    </row>
    <row r="34" spans="1:14" x14ac:dyDescent="0.25">
      <c r="A34">
        <v>1879486279</v>
      </c>
      <c r="B34" t="s">
        <v>210</v>
      </c>
      <c r="C34" s="1">
        <v>0</v>
      </c>
      <c r="E34" t="s">
        <v>211</v>
      </c>
      <c r="G34" t="str">
        <f t="shared" si="0"/>
        <v/>
      </c>
      <c r="H34" t="str">
        <f t="shared" si="1"/>
        <v>[33] = {["ID"] = 1879486279; }; -- Goblin-slayer of Ilmabiri</v>
      </c>
      <c r="I34">
        <f t="shared" si="2"/>
        <v>33</v>
      </c>
      <c r="J34" t="str">
        <f t="shared" si="3"/>
        <v>[33] = {</v>
      </c>
      <c r="K34" t="str">
        <f t="shared" si="4"/>
        <v xml:space="preserve">["ID"] = 1879486279; </v>
      </c>
      <c r="L34" t="str">
        <f t="shared" si="5"/>
        <v/>
      </c>
      <c r="M34" t="str">
        <f t="shared" si="6"/>
        <v xml:space="preserve">["TIER"] = 0; </v>
      </c>
      <c r="N34" t="str">
        <f t="shared" si="7"/>
        <v>};</v>
      </c>
    </row>
    <row r="35" spans="1:14" x14ac:dyDescent="0.25">
      <c r="A35">
        <v>1879486281</v>
      </c>
      <c r="B35" t="s">
        <v>213</v>
      </c>
      <c r="C35" s="1">
        <v>0</v>
      </c>
      <c r="E35" t="s">
        <v>216</v>
      </c>
      <c r="G35" t="str">
        <f t="shared" si="0"/>
        <v/>
      </c>
      <c r="H35" t="str">
        <f t="shared" si="1"/>
        <v>[34] = {["ID"] = 1879486281; }; -- Crocodile-slayer of Ilmabiri (Advanced)</v>
      </c>
      <c r="I35">
        <f t="shared" si="2"/>
        <v>34</v>
      </c>
      <c r="J35" t="str">
        <f t="shared" si="3"/>
        <v>[34] = {</v>
      </c>
      <c r="K35" t="str">
        <f t="shared" si="4"/>
        <v xml:space="preserve">["ID"] = 1879486281; </v>
      </c>
      <c r="L35" t="str">
        <f t="shared" si="5"/>
        <v/>
      </c>
      <c r="M35" t="str">
        <f t="shared" si="6"/>
        <v xml:space="preserve">["TIER"] = 0; </v>
      </c>
      <c r="N35" t="str">
        <f t="shared" si="7"/>
        <v>};</v>
      </c>
    </row>
    <row r="36" spans="1:14" x14ac:dyDescent="0.25">
      <c r="A36">
        <v>1879486284</v>
      </c>
      <c r="B36" t="s">
        <v>214</v>
      </c>
      <c r="C36" s="1">
        <v>0</v>
      </c>
      <c r="E36" t="s">
        <v>215</v>
      </c>
      <c r="G36" t="str">
        <f t="shared" si="0"/>
        <v/>
      </c>
      <c r="H36" t="str">
        <f t="shared" si="1"/>
        <v>[35] = {["ID"] = 1879486284; }; -- Crocodile-slayer of Ilmabiri</v>
      </c>
      <c r="I36">
        <f t="shared" si="2"/>
        <v>35</v>
      </c>
      <c r="J36" t="str">
        <f t="shared" si="3"/>
        <v>[35] = {</v>
      </c>
      <c r="K36" t="str">
        <f t="shared" si="4"/>
        <v xml:space="preserve">["ID"] = 1879486284; </v>
      </c>
      <c r="L36" t="str">
        <f t="shared" si="5"/>
        <v/>
      </c>
      <c r="M36" t="str">
        <f t="shared" si="6"/>
        <v xml:space="preserve">["TIER"] = 0; </v>
      </c>
      <c r="N36" t="str">
        <f t="shared" si="7"/>
        <v>};</v>
      </c>
    </row>
    <row r="37" spans="1:14" x14ac:dyDescent="0.25">
      <c r="A37">
        <v>1879486287</v>
      </c>
      <c r="B37" t="s">
        <v>217</v>
      </c>
      <c r="C37" s="1">
        <v>0</v>
      </c>
      <c r="G37" t="str">
        <f t="shared" si="0"/>
        <v/>
      </c>
      <c r="H37" t="str">
        <f t="shared" si="1"/>
        <v>[36] = {["ID"] = 1879486287; }; -- Slayer of Kamrabezûr</v>
      </c>
      <c r="I37">
        <f t="shared" si="2"/>
        <v>36</v>
      </c>
      <c r="J37" t="str">
        <f t="shared" si="3"/>
        <v>[36] = {</v>
      </c>
      <c r="K37" t="str">
        <f t="shared" si="4"/>
        <v xml:space="preserve">["ID"] = 1879486287; </v>
      </c>
      <c r="L37" t="str">
        <f t="shared" si="5"/>
        <v/>
      </c>
      <c r="M37" t="str">
        <f t="shared" si="6"/>
        <v xml:space="preserve">["TIER"] = 0; </v>
      </c>
      <c r="N37" t="str">
        <f t="shared" si="7"/>
        <v>};</v>
      </c>
    </row>
    <row r="38" spans="1:14" x14ac:dyDescent="0.25">
      <c r="A38">
        <v>1879486292</v>
      </c>
      <c r="B38" t="s">
        <v>218</v>
      </c>
      <c r="C38" s="1">
        <v>0</v>
      </c>
      <c r="E38" t="s">
        <v>221</v>
      </c>
      <c r="G38" t="str">
        <f t="shared" si="0"/>
        <v/>
      </c>
      <c r="H38" t="str">
        <f t="shared" si="1"/>
        <v>[37] = {["ID"] = 1879486292; }; -- Cultist-slayer of Kamrabezûr (Advanced)</v>
      </c>
      <c r="I38">
        <f t="shared" si="2"/>
        <v>37</v>
      </c>
      <c r="J38" t="str">
        <f t="shared" si="3"/>
        <v>[37] = {</v>
      </c>
      <c r="K38" t="str">
        <f t="shared" si="4"/>
        <v xml:space="preserve">["ID"] = 1879486292; </v>
      </c>
      <c r="L38" t="str">
        <f t="shared" si="5"/>
        <v/>
      </c>
      <c r="M38" t="str">
        <f t="shared" si="6"/>
        <v xml:space="preserve">["TIER"] = 0; </v>
      </c>
      <c r="N38" t="str">
        <f t="shared" si="7"/>
        <v>};</v>
      </c>
    </row>
    <row r="39" spans="1:14" x14ac:dyDescent="0.25">
      <c r="A39">
        <v>1879486286</v>
      </c>
      <c r="B39" t="s">
        <v>219</v>
      </c>
      <c r="C39" s="1">
        <v>0</v>
      </c>
      <c r="E39" t="s">
        <v>220</v>
      </c>
      <c r="G39" t="str">
        <f t="shared" si="0"/>
        <v/>
      </c>
      <c r="H39" t="str">
        <f t="shared" si="1"/>
        <v>[38] = {["ID"] = 1879486286; }; -- Cultist-slayer of Kamrabezûr</v>
      </c>
      <c r="I39">
        <f t="shared" si="2"/>
        <v>38</v>
      </c>
      <c r="J39" t="str">
        <f t="shared" si="3"/>
        <v>[38] = {</v>
      </c>
      <c r="K39" t="str">
        <f t="shared" si="4"/>
        <v xml:space="preserve">["ID"] = 1879486286; </v>
      </c>
      <c r="L39" t="str">
        <f t="shared" si="5"/>
        <v/>
      </c>
      <c r="M39" t="str">
        <f t="shared" si="6"/>
        <v xml:space="preserve">["TIER"] = 0; </v>
      </c>
      <c r="N39" t="str">
        <f t="shared" si="7"/>
        <v>};</v>
      </c>
    </row>
    <row r="40" spans="1:14" x14ac:dyDescent="0.25">
      <c r="A40">
        <v>1879486289</v>
      </c>
      <c r="B40" t="s">
        <v>222</v>
      </c>
      <c r="C40" s="1">
        <v>0</v>
      </c>
      <c r="E40" t="s">
        <v>225</v>
      </c>
      <c r="G40" t="str">
        <f t="shared" si="0"/>
        <v/>
      </c>
      <c r="H40" t="str">
        <f t="shared" si="1"/>
        <v>[39] = {["ID"] = 1879486289; }; -- Gladiator-slayer of Kamrabezûr (Advanced)</v>
      </c>
      <c r="I40">
        <f t="shared" si="2"/>
        <v>39</v>
      </c>
      <c r="J40" t="str">
        <f t="shared" si="3"/>
        <v>[39] = {</v>
      </c>
      <c r="K40" t="str">
        <f t="shared" si="4"/>
        <v xml:space="preserve">["ID"] = 1879486289; </v>
      </c>
      <c r="L40" t="str">
        <f t="shared" si="5"/>
        <v/>
      </c>
      <c r="M40" t="str">
        <f t="shared" si="6"/>
        <v xml:space="preserve">["TIER"] = 0; </v>
      </c>
      <c r="N40" t="str">
        <f t="shared" si="7"/>
        <v>};</v>
      </c>
    </row>
    <row r="41" spans="1:14" x14ac:dyDescent="0.25">
      <c r="A41">
        <v>1879486291</v>
      </c>
      <c r="B41" t="s">
        <v>223</v>
      </c>
      <c r="C41" s="1">
        <v>0</v>
      </c>
      <c r="E41" t="s">
        <v>224</v>
      </c>
      <c r="G41" t="str">
        <f t="shared" si="0"/>
        <v/>
      </c>
      <c r="H41" t="str">
        <f t="shared" si="1"/>
        <v>[40] = {["ID"] = 1879486291; }; -- Gladiator-slayer of Kamrabezûr</v>
      </c>
      <c r="I41">
        <f t="shared" si="2"/>
        <v>40</v>
      </c>
      <c r="J41" t="str">
        <f t="shared" si="3"/>
        <v>[40] = {</v>
      </c>
      <c r="K41" t="str">
        <f t="shared" si="4"/>
        <v xml:space="preserve">["ID"] = 1879486291; </v>
      </c>
      <c r="L41" t="str">
        <f t="shared" si="5"/>
        <v/>
      </c>
      <c r="M41" t="str">
        <f t="shared" si="6"/>
        <v xml:space="preserve">["TIER"] = 0; </v>
      </c>
      <c r="N41" t="str">
        <f t="shared" si="7"/>
        <v>};</v>
      </c>
    </row>
    <row r="42" spans="1:14" x14ac:dyDescent="0.25">
      <c r="A42">
        <v>1879486290</v>
      </c>
      <c r="B42" t="s">
        <v>226</v>
      </c>
      <c r="C42" s="1">
        <v>0</v>
      </c>
      <c r="E42" t="s">
        <v>229</v>
      </c>
      <c r="G42" t="str">
        <f t="shared" si="0"/>
        <v/>
      </c>
      <c r="H42" t="str">
        <f t="shared" si="1"/>
        <v>[41] = {["ID"] = 1879486290; }; -- Dead-slayer of Kamrabezûr (Advanced)</v>
      </c>
      <c r="I42">
        <f t="shared" si="2"/>
        <v>41</v>
      </c>
      <c r="J42" t="str">
        <f t="shared" si="3"/>
        <v>[41] = {</v>
      </c>
      <c r="K42" t="str">
        <f t="shared" si="4"/>
        <v xml:space="preserve">["ID"] = 1879486290; </v>
      </c>
      <c r="L42" t="str">
        <f t="shared" si="5"/>
        <v/>
      </c>
      <c r="M42" t="str">
        <f t="shared" si="6"/>
        <v xml:space="preserve">["TIER"] = 0; </v>
      </c>
      <c r="N42" t="str">
        <f t="shared" si="7"/>
        <v>};</v>
      </c>
    </row>
    <row r="43" spans="1:14" x14ac:dyDescent="0.25">
      <c r="A43">
        <v>1879486288</v>
      </c>
      <c r="B43" t="s">
        <v>227</v>
      </c>
      <c r="C43" s="1">
        <v>0</v>
      </c>
      <c r="E43" t="s">
        <v>228</v>
      </c>
      <c r="G43" t="str">
        <f t="shared" si="0"/>
        <v/>
      </c>
      <c r="H43" t="str">
        <f t="shared" si="1"/>
        <v>[42] = {["ID"] = 1879486288; }; -- Dead-slayer of Kamrabezûr</v>
      </c>
      <c r="I43">
        <f t="shared" si="2"/>
        <v>42</v>
      </c>
      <c r="J43" t="str">
        <f t="shared" si="3"/>
        <v>[42] = {</v>
      </c>
      <c r="K43" t="str">
        <f t="shared" si="4"/>
        <v xml:space="preserve">["ID"] = 1879486288; </v>
      </c>
      <c r="L43" t="str">
        <f t="shared" si="5"/>
        <v/>
      </c>
      <c r="M43" t="str">
        <f t="shared" si="6"/>
        <v xml:space="preserve">["TIER"] = 0; </v>
      </c>
      <c r="N43" t="str">
        <f t="shared" si="7"/>
        <v>};</v>
      </c>
    </row>
    <row r="44" spans="1:14" x14ac:dyDescent="0.25">
      <c r="A44">
        <v>1879486295</v>
      </c>
      <c r="B44" t="s">
        <v>230</v>
      </c>
      <c r="C44" s="1">
        <v>0</v>
      </c>
      <c r="G44" t="str">
        <f t="shared" si="0"/>
        <v/>
      </c>
      <c r="H44" t="str">
        <f t="shared" si="1"/>
        <v>[43] = {["ID"] = 1879486295; }; -- Slayer of Tâkhdar</v>
      </c>
      <c r="I44">
        <f t="shared" si="2"/>
        <v>43</v>
      </c>
      <c r="J44" t="str">
        <f t="shared" si="3"/>
        <v>[43] = {</v>
      </c>
      <c r="K44" t="str">
        <f t="shared" si="4"/>
        <v xml:space="preserve">["ID"] = 1879486295; </v>
      </c>
      <c r="L44" t="str">
        <f t="shared" si="5"/>
        <v/>
      </c>
      <c r="M44" t="str">
        <f t="shared" si="6"/>
        <v xml:space="preserve">["TIER"] = 0; </v>
      </c>
      <c r="N44" t="str">
        <f t="shared" si="7"/>
        <v>};</v>
      </c>
    </row>
    <row r="45" spans="1:14" x14ac:dyDescent="0.25">
      <c r="A45">
        <v>1879486296</v>
      </c>
      <c r="B45" t="s">
        <v>231</v>
      </c>
      <c r="C45" s="1">
        <v>0</v>
      </c>
      <c r="E45" t="s">
        <v>234</v>
      </c>
      <c r="G45" t="str">
        <f t="shared" si="0"/>
        <v/>
      </c>
      <c r="H45" t="str">
        <f t="shared" si="1"/>
        <v>[44] = {["ID"] = 1879486296; }; -- Grodbog-slayer of Tâkhdar (Advanced)</v>
      </c>
      <c r="I45">
        <f t="shared" si="2"/>
        <v>44</v>
      </c>
      <c r="J45" t="str">
        <f t="shared" si="3"/>
        <v>[44] = {</v>
      </c>
      <c r="K45" t="str">
        <f t="shared" si="4"/>
        <v xml:space="preserve">["ID"] = 1879486296; </v>
      </c>
      <c r="L45" t="str">
        <f t="shared" si="5"/>
        <v/>
      </c>
      <c r="M45" t="str">
        <f t="shared" si="6"/>
        <v xml:space="preserve">["TIER"] = 0; </v>
      </c>
      <c r="N45" t="str">
        <f t="shared" si="7"/>
        <v>};</v>
      </c>
    </row>
    <row r="46" spans="1:14" x14ac:dyDescent="0.25">
      <c r="A46">
        <v>1879486294</v>
      </c>
      <c r="B46" t="s">
        <v>232</v>
      </c>
      <c r="C46" s="1">
        <v>0</v>
      </c>
      <c r="E46" t="s">
        <v>233</v>
      </c>
      <c r="G46" t="str">
        <f t="shared" si="0"/>
        <v/>
      </c>
      <c r="H46" t="str">
        <f t="shared" si="1"/>
        <v>[45] = {["ID"] = 1879486294; }; -- Grodbog-slayer of Tâkhdar</v>
      </c>
      <c r="I46">
        <f t="shared" si="2"/>
        <v>45</v>
      </c>
      <c r="J46" t="str">
        <f t="shared" si="3"/>
        <v>[45] = {</v>
      </c>
      <c r="K46" t="str">
        <f t="shared" si="4"/>
        <v xml:space="preserve">["ID"] = 1879486294; </v>
      </c>
      <c r="L46" t="str">
        <f t="shared" si="5"/>
        <v/>
      </c>
      <c r="M46" t="str">
        <f t="shared" si="6"/>
        <v xml:space="preserve">["TIER"] = 0; </v>
      </c>
      <c r="N46" t="str">
        <f t="shared" si="7"/>
        <v>};</v>
      </c>
    </row>
    <row r="47" spans="1:14" x14ac:dyDescent="0.25">
      <c r="A47">
        <v>1879486293</v>
      </c>
      <c r="B47" t="s">
        <v>235</v>
      </c>
      <c r="C47" s="1">
        <v>0</v>
      </c>
      <c r="E47" t="s">
        <v>238</v>
      </c>
      <c r="G47" t="str">
        <f t="shared" si="0"/>
        <v/>
      </c>
      <c r="H47" t="str">
        <f t="shared" si="1"/>
        <v>[46] = {["ID"] = 1879486293; }; -- Smuggler-bane of Tâkhdar (Advanced)</v>
      </c>
      <c r="I47">
        <f t="shared" si="2"/>
        <v>46</v>
      </c>
      <c r="J47" t="str">
        <f t="shared" si="3"/>
        <v>[46] = {</v>
      </c>
      <c r="K47" t="str">
        <f t="shared" si="4"/>
        <v xml:space="preserve">["ID"] = 1879486293; </v>
      </c>
      <c r="L47" t="str">
        <f t="shared" si="5"/>
        <v/>
      </c>
      <c r="M47" t="str">
        <f t="shared" si="6"/>
        <v xml:space="preserve">["TIER"] = 0; </v>
      </c>
      <c r="N47" t="str">
        <f t="shared" si="7"/>
        <v>};</v>
      </c>
    </row>
    <row r="48" spans="1:14" x14ac:dyDescent="0.25">
      <c r="A48">
        <v>1879486297</v>
      </c>
      <c r="B48" t="s">
        <v>236</v>
      </c>
      <c r="C48" s="1">
        <v>0</v>
      </c>
      <c r="E48" t="s">
        <v>237</v>
      </c>
      <c r="G48" t="str">
        <f t="shared" si="0"/>
        <v/>
      </c>
      <c r="H48" t="str">
        <f t="shared" si="1"/>
        <v>[47] = {["ID"] = 1879486297; }; -- Smuggler-bane of Tâkhdar</v>
      </c>
      <c r="I48">
        <f t="shared" si="2"/>
        <v>47</v>
      </c>
      <c r="J48" t="str">
        <f t="shared" si="3"/>
        <v>[47] = {</v>
      </c>
      <c r="K48" t="str">
        <f t="shared" si="4"/>
        <v xml:space="preserve">["ID"] = 1879486297; </v>
      </c>
      <c r="L48" t="str">
        <f t="shared" si="5"/>
        <v/>
      </c>
      <c r="M48" t="str">
        <f t="shared" si="6"/>
        <v xml:space="preserve">["TIER"] = 0; </v>
      </c>
      <c r="N48" t="str">
        <f t="shared" si="7"/>
        <v>};</v>
      </c>
    </row>
    <row r="49" spans="1:14" x14ac:dyDescent="0.25">
      <c r="A49">
        <v>1879486298</v>
      </c>
      <c r="B49" t="s">
        <v>239</v>
      </c>
      <c r="C49" s="1">
        <v>0</v>
      </c>
      <c r="E49" t="s">
        <v>241</v>
      </c>
      <c r="G49" t="str">
        <f t="shared" si="0"/>
        <v/>
      </c>
      <c r="H49" t="str">
        <f t="shared" si="1"/>
        <v>[48] = {["ID"] = 1879486298; }; -- Spider-bane of Tâkhdar (Advanced)</v>
      </c>
      <c r="I49">
        <f t="shared" si="2"/>
        <v>48</v>
      </c>
      <c r="J49" t="str">
        <f t="shared" si="3"/>
        <v>[48] = {</v>
      </c>
      <c r="K49" t="str">
        <f t="shared" si="4"/>
        <v xml:space="preserve">["ID"] = 1879486298; </v>
      </c>
      <c r="L49" t="str">
        <f t="shared" si="5"/>
        <v/>
      </c>
      <c r="M49" t="str">
        <f t="shared" si="6"/>
        <v xml:space="preserve">["TIER"] = 0; </v>
      </c>
      <c r="N49" t="str">
        <f t="shared" si="7"/>
        <v>};</v>
      </c>
    </row>
    <row r="50" spans="1:14" x14ac:dyDescent="0.25">
      <c r="A50">
        <v>1879486299</v>
      </c>
      <c r="B50" t="s">
        <v>242</v>
      </c>
      <c r="C50" s="1">
        <v>0</v>
      </c>
      <c r="E50" t="s">
        <v>240</v>
      </c>
      <c r="G50" t="str">
        <f t="shared" si="0"/>
        <v/>
      </c>
      <c r="H50" t="str">
        <f t="shared" si="1"/>
        <v>[49] = {["ID"] = 1879486299; }; -- Spider-bane of Tâkhdar</v>
      </c>
      <c r="I50">
        <f t="shared" si="2"/>
        <v>49</v>
      </c>
      <c r="J50" t="str">
        <f t="shared" si="3"/>
        <v>[49] = {</v>
      </c>
      <c r="K50" t="str">
        <f t="shared" si="4"/>
        <v xml:space="preserve">["ID"] = 1879486299; </v>
      </c>
      <c r="L50" t="str">
        <f t="shared" si="5"/>
        <v/>
      </c>
      <c r="M50" t="str">
        <f t="shared" si="6"/>
        <v xml:space="preserve">["TIER"] = 0; </v>
      </c>
      <c r="N50" t="str">
        <f t="shared" si="7"/>
        <v>};</v>
      </c>
    </row>
    <row r="51" spans="1:14" x14ac:dyDescent="0.25">
      <c r="A51">
        <v>1879486390</v>
      </c>
      <c r="B51" t="s">
        <v>243</v>
      </c>
      <c r="C51" s="1">
        <v>0</v>
      </c>
      <c r="G51" t="str">
        <f t="shared" si="0"/>
        <v/>
      </c>
      <c r="H51" t="str">
        <f t="shared" si="1"/>
        <v>[50] = {["ID"] = 1879486390; }; -- Slayer of Dil-irmíz</v>
      </c>
      <c r="I51">
        <f t="shared" si="2"/>
        <v>50</v>
      </c>
      <c r="J51" t="str">
        <f t="shared" si="3"/>
        <v>[50] = {</v>
      </c>
      <c r="K51" t="str">
        <f t="shared" si="4"/>
        <v xml:space="preserve">["ID"] = 1879486390; </v>
      </c>
      <c r="L51" t="str">
        <f t="shared" si="5"/>
        <v/>
      </c>
      <c r="M51" t="str">
        <f t="shared" si="6"/>
        <v xml:space="preserve">["TIER"] = 0; </v>
      </c>
      <c r="N51" t="str">
        <f t="shared" si="7"/>
        <v>};</v>
      </c>
    </row>
    <row r="52" spans="1:14" x14ac:dyDescent="0.25">
      <c r="A52">
        <v>1879486392</v>
      </c>
      <c r="B52" t="s">
        <v>244</v>
      </c>
      <c r="C52" s="1">
        <v>0</v>
      </c>
      <c r="E52" t="s">
        <v>247</v>
      </c>
      <c r="G52" t="str">
        <f t="shared" si="0"/>
        <v/>
      </c>
      <c r="H52" t="str">
        <f t="shared" si="1"/>
        <v>[51] = {["ID"] = 1879486392; }; -- Smuggler-bane of Dil-irmíz (Advanced)</v>
      </c>
      <c r="I52">
        <f t="shared" si="2"/>
        <v>51</v>
      </c>
      <c r="J52" t="str">
        <f t="shared" si="3"/>
        <v>[51] = {</v>
      </c>
      <c r="K52" t="str">
        <f t="shared" si="4"/>
        <v xml:space="preserve">["ID"] = 1879486392; </v>
      </c>
      <c r="L52" t="str">
        <f t="shared" si="5"/>
        <v/>
      </c>
      <c r="M52" t="str">
        <f t="shared" si="6"/>
        <v xml:space="preserve">["TIER"] = 0; </v>
      </c>
      <c r="N52" t="str">
        <f t="shared" si="7"/>
        <v>};</v>
      </c>
    </row>
    <row r="53" spans="1:14" x14ac:dyDescent="0.25">
      <c r="A53">
        <v>1879486402</v>
      </c>
      <c r="B53" t="s">
        <v>245</v>
      </c>
      <c r="C53" s="1">
        <v>0</v>
      </c>
      <c r="E53" t="s">
        <v>246</v>
      </c>
      <c r="G53" t="str">
        <f t="shared" si="0"/>
        <v/>
      </c>
      <c r="H53" t="str">
        <f t="shared" si="1"/>
        <v>[52] = {["ID"] = 1879486402; }; -- Smuggler-bane of Dil-irmíz</v>
      </c>
      <c r="I53">
        <f t="shared" si="2"/>
        <v>52</v>
      </c>
      <c r="J53" t="str">
        <f t="shared" si="3"/>
        <v>[52] = {</v>
      </c>
      <c r="K53" t="str">
        <f t="shared" si="4"/>
        <v xml:space="preserve">["ID"] = 1879486402; </v>
      </c>
      <c r="L53" t="str">
        <f t="shared" si="5"/>
        <v/>
      </c>
      <c r="M53" t="str">
        <f t="shared" si="6"/>
        <v xml:space="preserve">["TIER"] = 0; </v>
      </c>
      <c r="N53" t="str">
        <f t="shared" si="7"/>
        <v>};</v>
      </c>
    </row>
    <row r="54" spans="1:14" x14ac:dyDescent="0.25">
      <c r="A54">
        <v>1879486393</v>
      </c>
      <c r="B54" t="s">
        <v>248</v>
      </c>
      <c r="C54" s="1">
        <v>0</v>
      </c>
      <c r="E54" t="s">
        <v>251</v>
      </c>
      <c r="G54" t="str">
        <f t="shared" si="0"/>
        <v/>
      </c>
      <c r="H54" t="str">
        <f t="shared" si="1"/>
        <v>[53] = {["ID"] = 1879486393; }; -- Criminal-bane of Dil-irmíz (Advanced)</v>
      </c>
      <c r="I54">
        <f t="shared" si="2"/>
        <v>53</v>
      </c>
      <c r="J54" t="str">
        <f t="shared" si="3"/>
        <v>[53] = {</v>
      </c>
      <c r="K54" t="str">
        <f t="shared" si="4"/>
        <v xml:space="preserve">["ID"] = 1879486393; </v>
      </c>
      <c r="L54" t="str">
        <f t="shared" si="5"/>
        <v/>
      </c>
      <c r="M54" t="str">
        <f t="shared" si="6"/>
        <v xml:space="preserve">["TIER"] = 0; </v>
      </c>
      <c r="N54" t="str">
        <f t="shared" si="7"/>
        <v>};</v>
      </c>
    </row>
    <row r="55" spans="1:14" x14ac:dyDescent="0.25">
      <c r="A55">
        <v>1879486403</v>
      </c>
      <c r="B55" t="s">
        <v>249</v>
      </c>
      <c r="C55" s="1">
        <v>0</v>
      </c>
      <c r="E55" t="s">
        <v>250</v>
      </c>
      <c r="G55" t="str">
        <f t="shared" si="0"/>
        <v/>
      </c>
      <c r="H55" t="str">
        <f t="shared" si="1"/>
        <v>[54] = {["ID"] = 1879486403; }; -- Criminal-bane of Dil-irmíz</v>
      </c>
      <c r="I55">
        <f t="shared" si="2"/>
        <v>54</v>
      </c>
      <c r="J55" t="str">
        <f t="shared" si="3"/>
        <v>[54] = {</v>
      </c>
      <c r="K55" t="str">
        <f t="shared" si="4"/>
        <v xml:space="preserve">["ID"] = 1879486403; </v>
      </c>
      <c r="L55" t="str">
        <f t="shared" si="5"/>
        <v/>
      </c>
      <c r="M55" t="str">
        <f t="shared" si="6"/>
        <v xml:space="preserve">["TIER"] = 0; </v>
      </c>
      <c r="N55" t="str">
        <f t="shared" si="7"/>
        <v>};</v>
      </c>
    </row>
    <row r="56" spans="1:14" x14ac:dyDescent="0.25">
      <c r="A56">
        <v>1879486404</v>
      </c>
      <c r="B56" t="s">
        <v>253</v>
      </c>
      <c r="C56" s="1">
        <v>0</v>
      </c>
      <c r="G56" t="str">
        <f t="shared" si="0"/>
        <v/>
      </c>
      <c r="H56" t="str">
        <f t="shared" si="1"/>
        <v>[55] = {["ID"] = 1879486404; }; -- Explorer of the Umbar-môkh</v>
      </c>
      <c r="I56">
        <f t="shared" si="2"/>
        <v>55</v>
      </c>
      <c r="J56" t="str">
        <f t="shared" si="3"/>
        <v>[55] = {</v>
      </c>
      <c r="K56" t="str">
        <f t="shared" si="4"/>
        <v xml:space="preserve">["ID"] = 1879486404; </v>
      </c>
      <c r="L56" t="str">
        <f t="shared" si="5"/>
        <v/>
      </c>
      <c r="M56" t="str">
        <f t="shared" si="6"/>
        <v xml:space="preserve">["TIER"] = 0; </v>
      </c>
      <c r="N56" t="str">
        <f t="shared" si="7"/>
        <v>};</v>
      </c>
    </row>
    <row r="57" spans="1:14" x14ac:dyDescent="0.25">
      <c r="A57">
        <v>1879486395</v>
      </c>
      <c r="B57" t="s">
        <v>254</v>
      </c>
      <c r="C57" s="1">
        <v>0</v>
      </c>
      <c r="G57" t="str">
        <f t="shared" si="0"/>
        <v/>
      </c>
      <c r="H57" t="str">
        <f t="shared" si="1"/>
        <v>[56] = {["ID"] = 1879486395; }; -- Reclaiming Khabârkhad</v>
      </c>
      <c r="I57">
        <f t="shared" si="2"/>
        <v>56</v>
      </c>
      <c r="J57" t="str">
        <f t="shared" si="3"/>
        <v>[56] = {</v>
      </c>
      <c r="K57" t="str">
        <f t="shared" si="4"/>
        <v xml:space="preserve">["ID"] = 1879486395; </v>
      </c>
      <c r="L57" t="str">
        <f t="shared" si="5"/>
        <v/>
      </c>
      <c r="M57" t="str">
        <f t="shared" si="6"/>
        <v xml:space="preserve">["TIER"] = 0; </v>
      </c>
      <c r="N57" t="str">
        <f t="shared" si="7"/>
        <v>};</v>
      </c>
    </row>
    <row r="58" spans="1:14" x14ac:dyDescent="0.25">
      <c r="A58">
        <v>1879486399</v>
      </c>
      <c r="B58" t="s">
        <v>255</v>
      </c>
      <c r="C58" s="1">
        <v>0</v>
      </c>
      <c r="G58" t="str">
        <f t="shared" si="0"/>
        <v/>
      </c>
      <c r="H58" t="str">
        <f t="shared" si="1"/>
        <v>[57] = {["ID"] = 1879486399; }; -- Reclaiming Ilmabiri</v>
      </c>
      <c r="I58">
        <f t="shared" si="2"/>
        <v>57</v>
      </c>
      <c r="J58" t="str">
        <f t="shared" si="3"/>
        <v>[57] = {</v>
      </c>
      <c r="K58" t="str">
        <f t="shared" si="4"/>
        <v xml:space="preserve">["ID"] = 1879486399; </v>
      </c>
      <c r="L58" t="str">
        <f t="shared" si="5"/>
        <v/>
      </c>
      <c r="M58" t="str">
        <f t="shared" si="6"/>
        <v xml:space="preserve">["TIER"] = 0; </v>
      </c>
      <c r="N58" t="str">
        <f t="shared" si="7"/>
        <v>};</v>
      </c>
    </row>
    <row r="59" spans="1:14" x14ac:dyDescent="0.25">
      <c r="A59">
        <v>1879486400</v>
      </c>
      <c r="B59" t="s">
        <v>256</v>
      </c>
      <c r="C59" s="1">
        <v>0</v>
      </c>
      <c r="G59" t="str">
        <f t="shared" si="0"/>
        <v/>
      </c>
      <c r="H59" t="str">
        <f t="shared" si="1"/>
        <v>[58] = {["ID"] = 1879486400; }; -- Reclaiming Kamrabezûr</v>
      </c>
      <c r="I59">
        <f t="shared" si="2"/>
        <v>58</v>
      </c>
      <c r="J59" t="str">
        <f t="shared" si="3"/>
        <v>[58] = {</v>
      </c>
      <c r="K59" t="str">
        <f t="shared" si="4"/>
        <v xml:space="preserve">["ID"] = 1879486400; </v>
      </c>
      <c r="L59" t="str">
        <f t="shared" si="5"/>
        <v/>
      </c>
      <c r="M59" t="str">
        <f t="shared" si="6"/>
        <v xml:space="preserve">["TIER"] = 0; </v>
      </c>
      <c r="N59" t="str">
        <f t="shared" si="7"/>
        <v>};</v>
      </c>
    </row>
    <row r="60" spans="1:14" x14ac:dyDescent="0.25">
      <c r="A60">
        <v>1879486397</v>
      </c>
      <c r="B60" t="s">
        <v>257</v>
      </c>
      <c r="C60" s="1">
        <v>0</v>
      </c>
      <c r="G60" t="str">
        <f t="shared" si="0"/>
        <v/>
      </c>
      <c r="H60" t="str">
        <f t="shared" si="1"/>
        <v>[59] = {["ID"] = 1879486397; }; -- Reclaiming Tâkhdar</v>
      </c>
      <c r="I60">
        <f t="shared" si="2"/>
        <v>59</v>
      </c>
      <c r="J60" t="str">
        <f t="shared" si="3"/>
        <v>[59] = {</v>
      </c>
      <c r="K60" t="str">
        <f t="shared" si="4"/>
        <v xml:space="preserve">["ID"] = 1879486397; </v>
      </c>
      <c r="L60" t="str">
        <f t="shared" si="5"/>
        <v/>
      </c>
      <c r="M60" t="str">
        <f t="shared" si="6"/>
        <v xml:space="preserve">["TIER"] = 0; </v>
      </c>
      <c r="N60" t="str">
        <f t="shared" si="7"/>
        <v>};</v>
      </c>
    </row>
    <row r="61" spans="1:14" x14ac:dyDescent="0.25">
      <c r="A61">
        <v>1879486391</v>
      </c>
      <c r="B61" t="s">
        <v>258</v>
      </c>
      <c r="C61" s="1">
        <v>0</v>
      </c>
      <c r="G61" t="str">
        <f t="shared" si="0"/>
        <v/>
      </c>
      <c r="H61" t="str">
        <f t="shared" si="1"/>
        <v>[60] = {["ID"] = 1879486391; }; -- Reclaiming Dil-irmíz</v>
      </c>
      <c r="I61">
        <f t="shared" si="2"/>
        <v>60</v>
      </c>
      <c r="J61" t="str">
        <f t="shared" si="3"/>
        <v>[60] = {</v>
      </c>
      <c r="K61" t="str">
        <f t="shared" si="4"/>
        <v xml:space="preserve">["ID"] = 1879486391; </v>
      </c>
      <c r="L61" t="str">
        <f t="shared" si="5"/>
        <v/>
      </c>
      <c r="M61" t="str">
        <f t="shared" si="6"/>
        <v xml:space="preserve">["TIER"] = 0; </v>
      </c>
      <c r="N61" t="str">
        <f t="shared" si="7"/>
        <v>};</v>
      </c>
    </row>
    <row r="62" spans="1:14" x14ac:dyDescent="0.25">
      <c r="A62">
        <v>1879486411</v>
      </c>
      <c r="B62" t="s">
        <v>259</v>
      </c>
      <c r="C62" s="1">
        <v>0</v>
      </c>
      <c r="G62" t="str">
        <f t="shared" si="0"/>
        <v/>
      </c>
      <c r="H62" t="str">
        <f t="shared" si="1"/>
        <v>[61] = {["ID"] = 1879486411; }; -- Tales of the Umbar-môkh</v>
      </c>
      <c r="I62">
        <f t="shared" si="2"/>
        <v>61</v>
      </c>
      <c r="J62" t="str">
        <f t="shared" si="3"/>
        <v>[61] = {</v>
      </c>
      <c r="K62" t="str">
        <f t="shared" si="4"/>
        <v xml:space="preserve">["ID"] = 1879486411; </v>
      </c>
      <c r="L62" t="str">
        <f t="shared" si="5"/>
        <v/>
      </c>
      <c r="M62" t="str">
        <f t="shared" si="6"/>
        <v xml:space="preserve">["TIER"] = 0; </v>
      </c>
      <c r="N62" t="str">
        <f t="shared" si="7"/>
        <v>};</v>
      </c>
    </row>
    <row r="63" spans="1:14" x14ac:dyDescent="0.25">
      <c r="A63">
        <v>1879486408</v>
      </c>
      <c r="B63" t="s">
        <v>260</v>
      </c>
      <c r="C63" s="1">
        <v>0</v>
      </c>
      <c r="G63" t="str">
        <f t="shared" si="0"/>
        <v/>
      </c>
      <c r="H63" t="str">
        <f t="shared" si="1"/>
        <v>[62] = {["ID"] = 1879486408; }; -- Tales of Khabârkhad</v>
      </c>
      <c r="I63">
        <f t="shared" si="2"/>
        <v>62</v>
      </c>
      <c r="J63" t="str">
        <f t="shared" si="3"/>
        <v>[62] = {</v>
      </c>
      <c r="K63" t="str">
        <f t="shared" si="4"/>
        <v xml:space="preserve">["ID"] = 1879486408; </v>
      </c>
      <c r="L63" t="str">
        <f t="shared" si="5"/>
        <v/>
      </c>
      <c r="M63" t="str">
        <f t="shared" si="6"/>
        <v xml:space="preserve">["TIER"] = 0; </v>
      </c>
      <c r="N63" t="str">
        <f t="shared" si="7"/>
        <v>};</v>
      </c>
    </row>
    <row r="64" spans="1:14" x14ac:dyDescent="0.25">
      <c r="A64">
        <v>1879486410</v>
      </c>
      <c r="B64" t="s">
        <v>261</v>
      </c>
      <c r="C64" s="1">
        <v>0</v>
      </c>
      <c r="G64" t="str">
        <f t="shared" si="0"/>
        <v/>
      </c>
      <c r="H64" t="str">
        <f t="shared" si="1"/>
        <v>[63] = {["ID"] = 1879486410; }; -- Tales of Ilmabiri</v>
      </c>
      <c r="I64">
        <f t="shared" si="2"/>
        <v>63</v>
      </c>
      <c r="J64" t="str">
        <f t="shared" si="3"/>
        <v>[63] = {</v>
      </c>
      <c r="K64" t="str">
        <f t="shared" si="4"/>
        <v xml:space="preserve">["ID"] = 1879486410; </v>
      </c>
      <c r="L64" t="str">
        <f t="shared" si="5"/>
        <v/>
      </c>
      <c r="M64" t="str">
        <f t="shared" si="6"/>
        <v xml:space="preserve">["TIER"] = 0; </v>
      </c>
      <c r="N64" t="str">
        <f t="shared" si="7"/>
        <v>};</v>
      </c>
    </row>
    <row r="65" spans="1:14" x14ac:dyDescent="0.25">
      <c r="A65">
        <v>1879486407</v>
      </c>
      <c r="B65" t="s">
        <v>262</v>
      </c>
      <c r="C65" s="1">
        <v>0</v>
      </c>
      <c r="G65" t="str">
        <f t="shared" si="0"/>
        <v/>
      </c>
      <c r="H65" t="str">
        <f t="shared" si="1"/>
        <v>[64] = {["ID"] = 1879486407; }; -- Tales of Kamrabezûr</v>
      </c>
      <c r="I65">
        <f t="shared" si="2"/>
        <v>64</v>
      </c>
      <c r="J65" t="str">
        <f t="shared" si="3"/>
        <v>[64] = {</v>
      </c>
      <c r="K65" t="str">
        <f t="shared" si="4"/>
        <v xml:space="preserve">["ID"] = 1879486407; </v>
      </c>
      <c r="L65" t="str">
        <f t="shared" si="5"/>
        <v/>
      </c>
      <c r="M65" t="str">
        <f t="shared" si="6"/>
        <v xml:space="preserve">["TIER"] = 0; </v>
      </c>
      <c r="N65" t="str">
        <f t="shared" si="7"/>
        <v>};</v>
      </c>
    </row>
    <row r="66" spans="1:14" x14ac:dyDescent="0.25">
      <c r="A66">
        <v>1879486412</v>
      </c>
      <c r="B66" t="s">
        <v>263</v>
      </c>
      <c r="C66" s="1">
        <v>0</v>
      </c>
      <c r="G66" t="str">
        <f t="shared" si="0"/>
        <v/>
      </c>
      <c r="H66" t="str">
        <f t="shared" si="1"/>
        <v>[65] = {["ID"] = 1879486412; }; -- Tales of Tâkhdar</v>
      </c>
      <c r="I66">
        <f t="shared" si="2"/>
        <v>65</v>
      </c>
      <c r="J66" t="str">
        <f t="shared" si="3"/>
        <v>[65] = {</v>
      </c>
      <c r="K66" t="str">
        <f t="shared" si="4"/>
        <v xml:space="preserve">["ID"] = 1879486412; </v>
      </c>
      <c r="L66" t="str">
        <f t="shared" si="5"/>
        <v/>
      </c>
      <c r="M66" t="str">
        <f t="shared" si="6"/>
        <v xml:space="preserve">["TIER"] = 0; </v>
      </c>
      <c r="N66" t="str">
        <f t="shared" si="7"/>
        <v>};</v>
      </c>
    </row>
    <row r="67" spans="1:14" x14ac:dyDescent="0.25">
      <c r="A67">
        <v>1879486406</v>
      </c>
      <c r="B67" t="s">
        <v>264</v>
      </c>
      <c r="C67" s="1">
        <v>0</v>
      </c>
      <c r="G67" t="str">
        <f t="shared" ref="G67:G78" si="8">IF(AND(A67&gt;0,C67&gt;0),CONCATENATE("[",A67,"] = ",C67,", // ",B67),"")</f>
        <v/>
      </c>
      <c r="H67" t="str">
        <f t="shared" ref="H67:H78" si="9">CONCATENATE(J67,K67,L67,N67," -- ",B67)</f>
        <v>[66] = {["ID"] = 1879486406; }; -- Tales of Dil-irmíz</v>
      </c>
      <c r="I67">
        <f t="shared" ref="I67:I78" si="10">ROW()-1</f>
        <v>66</v>
      </c>
      <c r="J67" t="str">
        <f t="shared" ref="J67:J78" si="11">CONCATENATE(REPT(" ",2-LEN(I67)),"[",I67,"] = {")</f>
        <v>[66] = {</v>
      </c>
      <c r="K67" t="str">
        <f t="shared" ref="K67:K78" si="12">IF(LEN(A67)&gt;0,CONCATENATE("[""ID""] = ",A67,"; "),"")</f>
        <v xml:space="preserve">["ID"] = 1879486406; </v>
      </c>
      <c r="L67" t="str">
        <f t="shared" ref="L67:L78" si="13">IF(LEN(D67)&gt;0,CONCATENATE("[""CAT_ID""] = ",D67,"; "),"")</f>
        <v/>
      </c>
      <c r="M67" t="str">
        <f t="shared" ref="M67:M78" si="14">CONCATENATE("[""TIER""] = ",TEXT(C67,"0"),"; ")</f>
        <v xml:space="preserve">["TIER"] = 0; </v>
      </c>
      <c r="N67" t="str">
        <f t="shared" ref="N67:N78" si="15">CONCATENATE("};")</f>
        <v>};</v>
      </c>
    </row>
    <row r="68" spans="1:14" x14ac:dyDescent="0.25">
      <c r="A68">
        <v>1879486405</v>
      </c>
      <c r="B68" t="s">
        <v>265</v>
      </c>
      <c r="C68" s="1">
        <v>0</v>
      </c>
      <c r="G68" t="str">
        <f t="shared" si="8"/>
        <v/>
      </c>
      <c r="H68" t="str">
        <f t="shared" si="9"/>
        <v>[67] = {["ID"] = 1879486405; }; -- Vanquisher of Dil-irmíz</v>
      </c>
      <c r="I68">
        <f t="shared" si="10"/>
        <v>67</v>
      </c>
      <c r="J68" t="str">
        <f t="shared" si="11"/>
        <v>[67] = {</v>
      </c>
      <c r="K68" t="str">
        <f t="shared" si="12"/>
        <v xml:space="preserve">["ID"] = 1879486405; </v>
      </c>
      <c r="L68" t="str">
        <f t="shared" si="13"/>
        <v/>
      </c>
      <c r="M68" t="str">
        <f t="shared" si="14"/>
        <v xml:space="preserve">["TIER"] = 0; </v>
      </c>
      <c r="N68" t="str">
        <f t="shared" si="15"/>
        <v>};</v>
      </c>
    </row>
    <row r="69" spans="1:14" x14ac:dyDescent="0.25">
      <c r="A69">
        <v>1879486396</v>
      </c>
      <c r="B69" t="s">
        <v>266</v>
      </c>
      <c r="C69" s="1">
        <v>0</v>
      </c>
      <c r="E69" t="s">
        <v>267</v>
      </c>
      <c r="G69" t="str">
        <f t="shared" si="8"/>
        <v/>
      </c>
      <c r="H69" t="str">
        <f t="shared" si="9"/>
        <v>[68] = {["ID"] = 1879486396; }; -- Cultist-bane of Dil-irmíz (Advanced)</v>
      </c>
      <c r="I69">
        <f t="shared" si="10"/>
        <v>68</v>
      </c>
      <c r="J69" t="str">
        <f t="shared" si="11"/>
        <v>[68] = {</v>
      </c>
      <c r="K69" t="str">
        <f t="shared" si="12"/>
        <v xml:space="preserve">["ID"] = 1879486396; </v>
      </c>
      <c r="L69" t="str">
        <f t="shared" si="13"/>
        <v/>
      </c>
      <c r="M69" t="str">
        <f t="shared" si="14"/>
        <v xml:space="preserve">["TIER"] = 0; </v>
      </c>
      <c r="N69" t="str">
        <f t="shared" si="15"/>
        <v>};</v>
      </c>
    </row>
    <row r="70" spans="1:14" x14ac:dyDescent="0.25">
      <c r="A70">
        <v>1879486394</v>
      </c>
      <c r="B70" t="s">
        <v>268</v>
      </c>
      <c r="C70" s="1">
        <v>0</v>
      </c>
      <c r="E70" t="s">
        <v>269</v>
      </c>
      <c r="G70" t="str">
        <f t="shared" si="8"/>
        <v/>
      </c>
      <c r="H70" t="str">
        <f t="shared" si="9"/>
        <v>[69] = {["ID"] = 1879486394; }; -- Cultist-bane of Dil-irmíz</v>
      </c>
      <c r="I70">
        <f t="shared" si="10"/>
        <v>69</v>
      </c>
      <c r="J70" t="str">
        <f t="shared" si="11"/>
        <v>[69] = {</v>
      </c>
      <c r="K70" t="str">
        <f t="shared" si="12"/>
        <v xml:space="preserve">["ID"] = 1879486394; </v>
      </c>
      <c r="L70" t="str">
        <f t="shared" si="13"/>
        <v/>
      </c>
      <c r="M70" t="str">
        <f t="shared" si="14"/>
        <v xml:space="preserve">["TIER"] = 0; </v>
      </c>
      <c r="N70" t="str">
        <f t="shared" si="15"/>
        <v>};</v>
      </c>
    </row>
    <row r="71" spans="1:14" x14ac:dyDescent="0.25">
      <c r="A71">
        <v>1879486389</v>
      </c>
      <c r="B71" t="s">
        <v>270</v>
      </c>
      <c r="C71" s="1">
        <v>0</v>
      </c>
      <c r="E71" t="s">
        <v>273</v>
      </c>
      <c r="G71" t="str">
        <f t="shared" si="8"/>
        <v/>
      </c>
      <c r="H71" t="str">
        <f t="shared" si="9"/>
        <v>[70] = {["ID"] = 1879486389; }; -- Darkwater-slayer of Dil-irmíz (Advanced)</v>
      </c>
      <c r="I71">
        <f t="shared" si="10"/>
        <v>70</v>
      </c>
      <c r="J71" t="str">
        <f t="shared" si="11"/>
        <v>[70] = {</v>
      </c>
      <c r="K71" t="str">
        <f t="shared" si="12"/>
        <v xml:space="preserve">["ID"] = 1879486389; </v>
      </c>
      <c r="L71" t="str">
        <f t="shared" si="13"/>
        <v/>
      </c>
      <c r="M71" t="str">
        <f t="shared" si="14"/>
        <v xml:space="preserve">["TIER"] = 0; </v>
      </c>
      <c r="N71" t="str">
        <f t="shared" si="15"/>
        <v>};</v>
      </c>
    </row>
    <row r="72" spans="1:14" x14ac:dyDescent="0.25">
      <c r="A72">
        <v>1879486398</v>
      </c>
      <c r="B72" t="s">
        <v>271</v>
      </c>
      <c r="C72" s="1">
        <v>0</v>
      </c>
      <c r="E72" t="s">
        <v>272</v>
      </c>
      <c r="G72" t="str">
        <f t="shared" si="8"/>
        <v/>
      </c>
      <c r="H72" t="str">
        <f t="shared" si="9"/>
        <v>[71] = {["ID"] = 1879486398; }; -- Darkwater-slayer of Dil-irmíz</v>
      </c>
      <c r="I72">
        <f t="shared" si="10"/>
        <v>71</v>
      </c>
      <c r="J72" t="str">
        <f t="shared" si="11"/>
        <v>[71] = {</v>
      </c>
      <c r="K72" t="str">
        <f t="shared" si="12"/>
        <v xml:space="preserve">["ID"] = 1879486398; </v>
      </c>
      <c r="L72" t="str">
        <f t="shared" si="13"/>
        <v/>
      </c>
      <c r="M72" t="str">
        <f t="shared" si="14"/>
        <v xml:space="preserve">["TIER"] = 0; </v>
      </c>
      <c r="N72" t="str">
        <f t="shared" si="15"/>
        <v>};</v>
      </c>
    </row>
    <row r="73" spans="1:14" x14ac:dyDescent="0.25">
      <c r="A73">
        <v>1879486550</v>
      </c>
      <c r="B73" t="s">
        <v>274</v>
      </c>
      <c r="C73" s="1">
        <v>0</v>
      </c>
      <c r="E73" t="s">
        <v>277</v>
      </c>
      <c r="G73" t="str">
        <f t="shared" si="8"/>
        <v/>
      </c>
      <c r="H73" t="str">
        <f t="shared" si="9"/>
        <v>[72] = {["ID"] = 1879486550; }; -- Rat-slayer of the Umbar-môkh (Advanced)</v>
      </c>
      <c r="I73">
        <f t="shared" si="10"/>
        <v>72</v>
      </c>
      <c r="J73" t="str">
        <f t="shared" si="11"/>
        <v>[72] = {</v>
      </c>
      <c r="K73" t="str">
        <f t="shared" si="12"/>
        <v xml:space="preserve">["ID"] = 1879486550; </v>
      </c>
      <c r="L73" t="str">
        <f t="shared" si="13"/>
        <v/>
      </c>
      <c r="M73" t="str">
        <f t="shared" si="14"/>
        <v xml:space="preserve">["TIER"] = 0; </v>
      </c>
      <c r="N73" t="str">
        <f t="shared" si="15"/>
        <v>};</v>
      </c>
    </row>
    <row r="74" spans="1:14" x14ac:dyDescent="0.25">
      <c r="A74">
        <v>1879486551</v>
      </c>
      <c r="B74" t="s">
        <v>275</v>
      </c>
      <c r="C74" s="1">
        <v>0</v>
      </c>
      <c r="E74" t="s">
        <v>276</v>
      </c>
      <c r="G74" t="str">
        <f t="shared" si="8"/>
        <v/>
      </c>
      <c r="H74" t="str">
        <f t="shared" si="9"/>
        <v>[73] = {["ID"] = 1879486551; }; -- Rat-slayer of the Umbar-môkh</v>
      </c>
      <c r="I74">
        <f t="shared" si="10"/>
        <v>73</v>
      </c>
      <c r="J74" t="str">
        <f t="shared" si="11"/>
        <v>[73] = {</v>
      </c>
      <c r="K74" t="str">
        <f t="shared" si="12"/>
        <v xml:space="preserve">["ID"] = 1879486551; </v>
      </c>
      <c r="L74" t="str">
        <f t="shared" si="13"/>
        <v/>
      </c>
      <c r="M74" t="str">
        <f t="shared" si="14"/>
        <v xml:space="preserve">["TIER"] = 0; </v>
      </c>
      <c r="N74" t="str">
        <f t="shared" si="15"/>
        <v>};</v>
      </c>
    </row>
    <row r="75" spans="1:14" x14ac:dyDescent="0.25">
      <c r="A75">
        <v>1879486552</v>
      </c>
      <c r="B75" t="s">
        <v>278</v>
      </c>
      <c r="C75" s="1">
        <v>0</v>
      </c>
      <c r="E75" t="s">
        <v>281</v>
      </c>
      <c r="G75" t="str">
        <f t="shared" si="8"/>
        <v/>
      </c>
      <c r="H75" t="str">
        <f t="shared" si="9"/>
        <v>[74] = {["ID"] = 1879486552; }; -- Bat-slayer of the Umbar-môkh (Advanced)</v>
      </c>
      <c r="I75">
        <f t="shared" si="10"/>
        <v>74</v>
      </c>
      <c r="J75" t="str">
        <f t="shared" si="11"/>
        <v>[74] = {</v>
      </c>
      <c r="K75" t="str">
        <f t="shared" si="12"/>
        <v xml:space="preserve">["ID"] = 1879486552; </v>
      </c>
      <c r="L75" t="str">
        <f t="shared" si="13"/>
        <v/>
      </c>
      <c r="M75" t="str">
        <f t="shared" si="14"/>
        <v xml:space="preserve">["TIER"] = 0; </v>
      </c>
      <c r="N75" t="str">
        <f t="shared" si="15"/>
        <v>};</v>
      </c>
    </row>
    <row r="76" spans="1:14" x14ac:dyDescent="0.25">
      <c r="A76">
        <v>1879486553</v>
      </c>
      <c r="B76" t="s">
        <v>279</v>
      </c>
      <c r="C76" s="1">
        <v>0</v>
      </c>
      <c r="E76" t="s">
        <v>280</v>
      </c>
      <c r="G76" t="str">
        <f t="shared" si="8"/>
        <v/>
      </c>
      <c r="H76" t="str">
        <f t="shared" si="9"/>
        <v>[75] = {["ID"] = 1879486553; }; -- Bat-slayer of the Umbar-môkh</v>
      </c>
      <c r="I76">
        <f t="shared" si="10"/>
        <v>75</v>
      </c>
      <c r="J76" t="str">
        <f t="shared" si="11"/>
        <v>[75] = {</v>
      </c>
      <c r="K76" t="str">
        <f t="shared" si="12"/>
        <v xml:space="preserve">["ID"] = 1879486553; </v>
      </c>
      <c r="L76" t="str">
        <f t="shared" si="13"/>
        <v/>
      </c>
      <c r="M76" t="str">
        <f t="shared" si="14"/>
        <v xml:space="preserve">["TIER"] = 0; </v>
      </c>
      <c r="N76" t="str">
        <f t="shared" si="15"/>
        <v>};</v>
      </c>
    </row>
    <row r="77" spans="1:14" x14ac:dyDescent="0.25">
      <c r="A77">
        <v>1879486571</v>
      </c>
      <c r="B77" t="s">
        <v>282</v>
      </c>
      <c r="C77" s="1">
        <v>0</v>
      </c>
      <c r="G77" t="str">
        <f t="shared" si="8"/>
        <v/>
      </c>
      <c r="H77" t="str">
        <f t="shared" si="9"/>
        <v>[76] = {["ID"] = 1879486571; }; -- Treasure-seeker of the Umbar-môkh</v>
      </c>
      <c r="I77">
        <f t="shared" si="10"/>
        <v>76</v>
      </c>
      <c r="J77" t="str">
        <f t="shared" si="11"/>
        <v>[76] = {</v>
      </c>
      <c r="K77" t="str">
        <f t="shared" si="12"/>
        <v xml:space="preserve">["ID"] = 1879486571; </v>
      </c>
      <c r="L77" t="str">
        <f t="shared" si="13"/>
        <v/>
      </c>
      <c r="M77" t="str">
        <f t="shared" si="14"/>
        <v xml:space="preserve">["TIER"] = 0; </v>
      </c>
      <c r="N77" t="str">
        <f t="shared" si="15"/>
        <v>};</v>
      </c>
    </row>
    <row r="78" spans="1:14" x14ac:dyDescent="0.25">
      <c r="G78" t="str">
        <f t="shared" si="8"/>
        <v/>
      </c>
      <c r="H78" t="str">
        <f t="shared" si="9"/>
        <v xml:space="preserve">[77] = {}; -- </v>
      </c>
      <c r="I78">
        <f t="shared" si="10"/>
        <v>77</v>
      </c>
      <c r="J78" t="str">
        <f t="shared" si="11"/>
        <v>[77] = {</v>
      </c>
      <c r="K78" t="str">
        <f t="shared" si="12"/>
        <v/>
      </c>
      <c r="L78" t="str">
        <f t="shared" si="13"/>
        <v/>
      </c>
      <c r="M78" t="str">
        <f t="shared" si="14"/>
        <v xml:space="preserve">["TIER"] = 0; </v>
      </c>
      <c r="N78" t="str">
        <f t="shared" si="15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Type</vt:lpstr>
      <vt:lpstr>Faction</vt:lpstr>
      <vt:lpstr>Class</vt:lpstr>
      <vt:lpstr>Race</vt:lpstr>
      <vt:lpstr>Vocation</vt:lpstr>
      <vt:lpstr>The Shield Isles</vt:lpstr>
      <vt:lpstr>Cape of Umbar</vt:lpstr>
      <vt:lpstr>Umbar Baharbêl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bkckx</dc:creator>
  <cp:lastModifiedBy>William van Ark</cp:lastModifiedBy>
  <dcterms:created xsi:type="dcterms:W3CDTF">2020-12-14T02:27:01Z</dcterms:created>
  <dcterms:modified xsi:type="dcterms:W3CDTF">2024-06-09T23:49:18Z</dcterms:modified>
</cp:coreProperties>
</file>