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4152E3B6-5F06-46E4-9D2C-694037B037CD}" xr6:coauthVersionLast="47" xr6:coauthVersionMax="47" xr10:uidLastSave="{00000000-0000-0000-0000-000000000000}"/>
  <bookViews>
    <workbookView xWindow="-120" yWindow="-120" windowWidth="29040" windowHeight="15840" tabRatio="869" activeTab="6" xr2:uid="{CDC9C16A-58F0-4807-B5CD-F77FF9D2EA43}"/>
  </bookViews>
  <sheets>
    <sheet name="Type" sheetId="2" r:id="rId1"/>
    <sheet name="Faction" sheetId="3" r:id="rId2"/>
    <sheet name="Class" sheetId="4" r:id="rId3"/>
    <sheet name="Race" sheetId="8" r:id="rId4"/>
    <sheet name="Vocation" sheetId="5" r:id="rId5"/>
    <sheet name="The Shield Isles" sheetId="21" r:id="rId6"/>
    <sheet name="Cape of Umbar" sheetId="22" r:id="rId7"/>
    <sheet name="Umbar Baharbêl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2" l="1"/>
  <c r="H23" i="22" s="1"/>
  <c r="F23" i="22" s="1"/>
  <c r="I23" i="22"/>
  <c r="J23" i="22"/>
  <c r="K23" i="22"/>
  <c r="L23" i="22"/>
  <c r="G24" i="22"/>
  <c r="H24" i="22"/>
  <c r="F24" i="22" s="1"/>
  <c r="I24" i="22"/>
  <c r="J24" i="22"/>
  <c r="K24" i="22"/>
  <c r="L24" i="22"/>
  <c r="G25" i="22"/>
  <c r="H25" i="22"/>
  <c r="F25" i="22" s="1"/>
  <c r="I25" i="22"/>
  <c r="J25" i="22"/>
  <c r="K25" i="22"/>
  <c r="L25" i="22"/>
  <c r="G26" i="22"/>
  <c r="H26" i="22"/>
  <c r="F26" i="22" s="1"/>
  <c r="I26" i="22"/>
  <c r="J26" i="22"/>
  <c r="K26" i="22"/>
  <c r="L26" i="22"/>
  <c r="G27" i="22"/>
  <c r="H27" i="22"/>
  <c r="F27" i="22" s="1"/>
  <c r="I27" i="22"/>
  <c r="J27" i="22"/>
  <c r="K27" i="22"/>
  <c r="L27" i="22"/>
  <c r="L32" i="23"/>
  <c r="K32" i="23"/>
  <c r="J32" i="23"/>
  <c r="I32" i="23"/>
  <c r="H32" i="23"/>
  <c r="L31" i="23"/>
  <c r="K31" i="23"/>
  <c r="J31" i="23"/>
  <c r="I31" i="23"/>
  <c r="H31" i="23"/>
  <c r="L30" i="23"/>
  <c r="K30" i="23"/>
  <c r="J30" i="23"/>
  <c r="I30" i="23"/>
  <c r="H30" i="23"/>
  <c r="L29" i="23"/>
  <c r="K29" i="23"/>
  <c r="J29" i="23"/>
  <c r="I29" i="23"/>
  <c r="H29" i="23"/>
  <c r="L28" i="23"/>
  <c r="K28" i="23"/>
  <c r="J28" i="23"/>
  <c r="I28" i="23"/>
  <c r="H28" i="23"/>
  <c r="L27" i="23"/>
  <c r="K27" i="23"/>
  <c r="J27" i="23"/>
  <c r="I27" i="23"/>
  <c r="G27" i="23"/>
  <c r="H27" i="23" s="1"/>
  <c r="F27" i="23" s="1"/>
  <c r="L26" i="23"/>
  <c r="K26" i="23"/>
  <c r="J26" i="23"/>
  <c r="I26" i="23"/>
  <c r="G26" i="23"/>
  <c r="H26" i="23" s="1"/>
  <c r="F26" i="23" s="1"/>
  <c r="L25" i="23"/>
  <c r="K25" i="23"/>
  <c r="J25" i="23"/>
  <c r="I25" i="23"/>
  <c r="G25" i="23"/>
  <c r="H25" i="23" s="1"/>
  <c r="F25" i="23" s="1"/>
  <c r="L24" i="23"/>
  <c r="K24" i="23"/>
  <c r="J24" i="23"/>
  <c r="I24" i="23"/>
  <c r="H24" i="23"/>
  <c r="F24" i="23" s="1"/>
  <c r="G24" i="23"/>
  <c r="L23" i="23"/>
  <c r="K23" i="23"/>
  <c r="J23" i="23"/>
  <c r="I23" i="23"/>
  <c r="G23" i="23"/>
  <c r="H23" i="23" s="1"/>
  <c r="F23" i="23" s="1"/>
  <c r="L22" i="23"/>
  <c r="K22" i="23"/>
  <c r="J22" i="23"/>
  <c r="I22" i="23"/>
  <c r="G22" i="23"/>
  <c r="H22" i="23" s="1"/>
  <c r="F22" i="23" s="1"/>
  <c r="L21" i="23"/>
  <c r="K21" i="23"/>
  <c r="J21" i="23"/>
  <c r="I21" i="23"/>
  <c r="G21" i="23"/>
  <c r="H21" i="23" s="1"/>
  <c r="F21" i="23" s="1"/>
  <c r="L20" i="23"/>
  <c r="K20" i="23"/>
  <c r="J20" i="23"/>
  <c r="I20" i="23"/>
  <c r="G20" i="23"/>
  <c r="H20" i="23" s="1"/>
  <c r="F20" i="23" s="1"/>
  <c r="L19" i="23"/>
  <c r="K19" i="23"/>
  <c r="J19" i="23"/>
  <c r="I19" i="23"/>
  <c r="G19" i="23"/>
  <c r="H19" i="23" s="1"/>
  <c r="F19" i="23" s="1"/>
  <c r="L18" i="23"/>
  <c r="K18" i="23"/>
  <c r="J18" i="23"/>
  <c r="I18" i="23"/>
  <c r="G18" i="23"/>
  <c r="H18" i="23" s="1"/>
  <c r="F18" i="23" s="1"/>
  <c r="L17" i="23"/>
  <c r="K17" i="23"/>
  <c r="J17" i="23"/>
  <c r="I17" i="23"/>
  <c r="G17" i="23"/>
  <c r="H17" i="23" s="1"/>
  <c r="L16" i="23"/>
  <c r="K16" i="23"/>
  <c r="J16" i="23"/>
  <c r="I16" i="23"/>
  <c r="G16" i="23"/>
  <c r="H16" i="23" s="1"/>
  <c r="F16" i="23" s="1"/>
  <c r="L15" i="23"/>
  <c r="K15" i="23"/>
  <c r="J15" i="23"/>
  <c r="I15" i="23"/>
  <c r="G15" i="23"/>
  <c r="H15" i="23" s="1"/>
  <c r="F15" i="23" s="1"/>
  <c r="L14" i="23"/>
  <c r="K14" i="23"/>
  <c r="J14" i="23"/>
  <c r="I14" i="23"/>
  <c r="H14" i="23"/>
  <c r="F14" i="23" s="1"/>
  <c r="G14" i="23"/>
  <c r="L13" i="23"/>
  <c r="K13" i="23"/>
  <c r="J13" i="23"/>
  <c r="I13" i="23"/>
  <c r="H13" i="23"/>
  <c r="F13" i="23" s="1"/>
  <c r="G13" i="23"/>
  <c r="L12" i="23"/>
  <c r="K12" i="23"/>
  <c r="J12" i="23"/>
  <c r="I12" i="23"/>
  <c r="G12" i="23"/>
  <c r="H12" i="23" s="1"/>
  <c r="F12" i="23" s="1"/>
  <c r="L11" i="23"/>
  <c r="K11" i="23"/>
  <c r="J11" i="23"/>
  <c r="I11" i="23"/>
  <c r="G11" i="23"/>
  <c r="H11" i="23" s="1"/>
  <c r="L10" i="23"/>
  <c r="K10" i="23"/>
  <c r="J10" i="23"/>
  <c r="I10" i="23"/>
  <c r="G10" i="23"/>
  <c r="H10" i="23" s="1"/>
  <c r="F10" i="23" s="1"/>
  <c r="L9" i="23"/>
  <c r="K9" i="23"/>
  <c r="J9" i="23"/>
  <c r="I9" i="23"/>
  <c r="G9" i="23"/>
  <c r="H9" i="23" s="1"/>
  <c r="F9" i="23" s="1"/>
  <c r="L8" i="23"/>
  <c r="K8" i="23"/>
  <c r="J8" i="23"/>
  <c r="I8" i="23"/>
  <c r="H8" i="23"/>
  <c r="F8" i="23" s="1"/>
  <c r="G8" i="23"/>
  <c r="L7" i="23"/>
  <c r="K7" i="23"/>
  <c r="J7" i="23"/>
  <c r="I7" i="23"/>
  <c r="G7" i="23"/>
  <c r="H7" i="23" s="1"/>
  <c r="F7" i="23" s="1"/>
  <c r="L6" i="23"/>
  <c r="K6" i="23"/>
  <c r="J6" i="23"/>
  <c r="I6" i="23"/>
  <c r="G6" i="23"/>
  <c r="H6" i="23" s="1"/>
  <c r="F6" i="23" s="1"/>
  <c r="L5" i="23"/>
  <c r="K5" i="23"/>
  <c r="J5" i="23"/>
  <c r="I5" i="23"/>
  <c r="G5" i="23"/>
  <c r="H5" i="23" s="1"/>
  <c r="F5" i="23" s="1"/>
  <c r="L4" i="23"/>
  <c r="K4" i="23"/>
  <c r="J4" i="23"/>
  <c r="I4" i="23"/>
  <c r="G4" i="23"/>
  <c r="H4" i="23" s="1"/>
  <c r="F4" i="23" s="1"/>
  <c r="L3" i="23"/>
  <c r="K3" i="23"/>
  <c r="J3" i="23"/>
  <c r="I3" i="23"/>
  <c r="G3" i="23"/>
  <c r="H3" i="23" s="1"/>
  <c r="F3" i="23" s="1"/>
  <c r="L2" i="23"/>
  <c r="K2" i="23"/>
  <c r="J2" i="23"/>
  <c r="I2" i="23"/>
  <c r="G2" i="23"/>
  <c r="H2" i="23" s="1"/>
  <c r="F2" i="23" s="1"/>
  <c r="L33" i="22"/>
  <c r="K33" i="22"/>
  <c r="J33" i="22"/>
  <c r="I33" i="22"/>
  <c r="H33" i="22"/>
  <c r="L32" i="22"/>
  <c r="K32" i="22"/>
  <c r="J32" i="22"/>
  <c r="I32" i="22"/>
  <c r="H32" i="22"/>
  <c r="L31" i="22"/>
  <c r="K31" i="22"/>
  <c r="J31" i="22"/>
  <c r="I31" i="22"/>
  <c r="H31" i="22"/>
  <c r="L30" i="22"/>
  <c r="K30" i="22"/>
  <c r="J30" i="22"/>
  <c r="I30" i="22"/>
  <c r="H30" i="22"/>
  <c r="L29" i="22"/>
  <c r="K29" i="22"/>
  <c r="J29" i="22"/>
  <c r="I29" i="22"/>
  <c r="H29" i="22"/>
  <c r="L28" i="22"/>
  <c r="K28" i="22"/>
  <c r="J28" i="22"/>
  <c r="I28" i="22"/>
  <c r="G28" i="22"/>
  <c r="H28" i="22" s="1"/>
  <c r="L22" i="22"/>
  <c r="K22" i="22"/>
  <c r="J22" i="22"/>
  <c r="I22" i="22"/>
  <c r="G22" i="22"/>
  <c r="H22" i="22" s="1"/>
  <c r="L21" i="22"/>
  <c r="K21" i="22"/>
  <c r="J21" i="22"/>
  <c r="I21" i="22"/>
  <c r="G21" i="22"/>
  <c r="H21" i="22" s="1"/>
  <c r="L20" i="22"/>
  <c r="K20" i="22"/>
  <c r="J20" i="22"/>
  <c r="I20" i="22"/>
  <c r="G20" i="22"/>
  <c r="H20" i="22" s="1"/>
  <c r="F20" i="22" s="1"/>
  <c r="L19" i="22"/>
  <c r="K19" i="22"/>
  <c r="J19" i="22"/>
  <c r="I19" i="22"/>
  <c r="G19" i="22"/>
  <c r="H19" i="22" s="1"/>
  <c r="F19" i="22" s="1"/>
  <c r="L18" i="22"/>
  <c r="K18" i="22"/>
  <c r="J18" i="22"/>
  <c r="I18" i="22"/>
  <c r="G18" i="22"/>
  <c r="H18" i="22" s="1"/>
  <c r="L17" i="22"/>
  <c r="K17" i="22"/>
  <c r="J17" i="22"/>
  <c r="I17" i="22"/>
  <c r="G17" i="22"/>
  <c r="H17" i="22" s="1"/>
  <c r="F17" i="22" s="1"/>
  <c r="L16" i="22"/>
  <c r="K16" i="22"/>
  <c r="J16" i="22"/>
  <c r="I16" i="22"/>
  <c r="G16" i="22"/>
  <c r="H16" i="22" s="1"/>
  <c r="F16" i="22" s="1"/>
  <c r="L15" i="22"/>
  <c r="K15" i="22"/>
  <c r="J15" i="22"/>
  <c r="I15" i="22"/>
  <c r="H15" i="22"/>
  <c r="G15" i="22"/>
  <c r="L14" i="22"/>
  <c r="K14" i="22"/>
  <c r="J14" i="22"/>
  <c r="I14" i="22"/>
  <c r="G14" i="22"/>
  <c r="H14" i="22" s="1"/>
  <c r="F14" i="22" s="1"/>
  <c r="L13" i="22"/>
  <c r="K13" i="22"/>
  <c r="J13" i="22"/>
  <c r="I13" i="22"/>
  <c r="G13" i="22"/>
  <c r="H13" i="22" s="1"/>
  <c r="F13" i="22" s="1"/>
  <c r="L12" i="22"/>
  <c r="K12" i="22"/>
  <c r="J12" i="22"/>
  <c r="I12" i="22"/>
  <c r="H12" i="22"/>
  <c r="G12" i="22"/>
  <c r="L11" i="22"/>
  <c r="K11" i="22"/>
  <c r="J11" i="22"/>
  <c r="I11" i="22"/>
  <c r="G11" i="22"/>
  <c r="H11" i="22" s="1"/>
  <c r="F11" i="22" s="1"/>
  <c r="L10" i="22"/>
  <c r="K10" i="22"/>
  <c r="J10" i="22"/>
  <c r="I10" i="22"/>
  <c r="G10" i="22"/>
  <c r="H10" i="22" s="1"/>
  <c r="F10" i="22" s="1"/>
  <c r="L9" i="22"/>
  <c r="K9" i="22"/>
  <c r="J9" i="22"/>
  <c r="I9" i="22"/>
  <c r="G9" i="22"/>
  <c r="H9" i="22" s="1"/>
  <c r="L8" i="22"/>
  <c r="K8" i="22"/>
  <c r="J8" i="22"/>
  <c r="I8" i="22"/>
  <c r="G8" i="22"/>
  <c r="H8" i="22" s="1"/>
  <c r="F8" i="22" s="1"/>
  <c r="L7" i="22"/>
  <c r="K7" i="22"/>
  <c r="J7" i="22"/>
  <c r="I7" i="22"/>
  <c r="G7" i="22"/>
  <c r="H7" i="22" s="1"/>
  <c r="F7" i="22" s="1"/>
  <c r="L6" i="22"/>
  <c r="K6" i="22"/>
  <c r="J6" i="22"/>
  <c r="I6" i="22"/>
  <c r="G6" i="22"/>
  <c r="H6" i="22" s="1"/>
  <c r="L5" i="22"/>
  <c r="K5" i="22"/>
  <c r="J5" i="22"/>
  <c r="I5" i="22"/>
  <c r="G5" i="22"/>
  <c r="H5" i="22" s="1"/>
  <c r="F5" i="22" s="1"/>
  <c r="L4" i="22"/>
  <c r="K4" i="22"/>
  <c r="J4" i="22"/>
  <c r="I4" i="22"/>
  <c r="G4" i="22"/>
  <c r="H4" i="22" s="1"/>
  <c r="F4" i="22" s="1"/>
  <c r="L3" i="22"/>
  <c r="K3" i="22"/>
  <c r="J3" i="22"/>
  <c r="I3" i="22"/>
  <c r="G3" i="22"/>
  <c r="H3" i="22" s="1"/>
  <c r="L2" i="22"/>
  <c r="K2" i="22"/>
  <c r="J2" i="22"/>
  <c r="I2" i="22"/>
  <c r="G2" i="22"/>
  <c r="H2" i="22" s="1"/>
  <c r="L32" i="21"/>
  <c r="K32" i="21"/>
  <c r="J32" i="21"/>
  <c r="I32" i="21"/>
  <c r="H32" i="21"/>
  <c r="L31" i="21"/>
  <c r="K31" i="21"/>
  <c r="J31" i="21"/>
  <c r="I31" i="21"/>
  <c r="H31" i="21"/>
  <c r="L30" i="21"/>
  <c r="K30" i="21"/>
  <c r="J30" i="21"/>
  <c r="I30" i="21"/>
  <c r="H30" i="21"/>
  <c r="L29" i="21"/>
  <c r="K29" i="21"/>
  <c r="J29" i="21"/>
  <c r="I29" i="21"/>
  <c r="H29" i="21"/>
  <c r="L28" i="21"/>
  <c r="K28" i="21"/>
  <c r="J28" i="21"/>
  <c r="I28" i="21"/>
  <c r="H28" i="21"/>
  <c r="L27" i="21"/>
  <c r="K27" i="21"/>
  <c r="J27" i="21"/>
  <c r="I27" i="21"/>
  <c r="G27" i="21"/>
  <c r="H27" i="21" s="1"/>
  <c r="F27" i="21" s="1"/>
  <c r="L26" i="21"/>
  <c r="K26" i="21"/>
  <c r="J26" i="21"/>
  <c r="I26" i="21"/>
  <c r="G26" i="21"/>
  <c r="H26" i="21" s="1"/>
  <c r="F26" i="21" s="1"/>
  <c r="L25" i="21"/>
  <c r="K25" i="21"/>
  <c r="J25" i="21"/>
  <c r="I25" i="21"/>
  <c r="G25" i="21"/>
  <c r="H25" i="21" s="1"/>
  <c r="F25" i="21" s="1"/>
  <c r="L24" i="21"/>
  <c r="K24" i="21"/>
  <c r="J24" i="21"/>
  <c r="I24" i="21"/>
  <c r="G24" i="21"/>
  <c r="H24" i="21" s="1"/>
  <c r="F24" i="21" s="1"/>
  <c r="L23" i="21"/>
  <c r="K23" i="21"/>
  <c r="J23" i="21"/>
  <c r="I23" i="21"/>
  <c r="G23" i="21"/>
  <c r="H23" i="21" s="1"/>
  <c r="L22" i="21"/>
  <c r="K22" i="21"/>
  <c r="J22" i="21"/>
  <c r="I22" i="21"/>
  <c r="G22" i="21"/>
  <c r="H22" i="21" s="1"/>
  <c r="F22" i="21" s="1"/>
  <c r="L21" i="21"/>
  <c r="K21" i="21"/>
  <c r="J21" i="21"/>
  <c r="I21" i="21"/>
  <c r="G21" i="21"/>
  <c r="H21" i="21" s="1"/>
  <c r="F21" i="21" s="1"/>
  <c r="L20" i="21"/>
  <c r="K20" i="21"/>
  <c r="J20" i="21"/>
  <c r="I20" i="21"/>
  <c r="G20" i="21"/>
  <c r="H20" i="21" s="1"/>
  <c r="L19" i="21"/>
  <c r="K19" i="21"/>
  <c r="J19" i="21"/>
  <c r="I19" i="21"/>
  <c r="G19" i="21"/>
  <c r="H19" i="21" s="1"/>
  <c r="F19" i="21" s="1"/>
  <c r="L18" i="21"/>
  <c r="K18" i="21"/>
  <c r="J18" i="21"/>
  <c r="I18" i="21"/>
  <c r="G18" i="21"/>
  <c r="H18" i="21" s="1"/>
  <c r="F18" i="21" s="1"/>
  <c r="L17" i="21"/>
  <c r="K17" i="21"/>
  <c r="J17" i="21"/>
  <c r="I17" i="21"/>
  <c r="G17" i="21"/>
  <c r="H17" i="21" s="1"/>
  <c r="F17" i="21" s="1"/>
  <c r="L16" i="21"/>
  <c r="K16" i="21"/>
  <c r="J16" i="21"/>
  <c r="I16" i="21"/>
  <c r="G16" i="21"/>
  <c r="H16" i="21" s="1"/>
  <c r="L15" i="21"/>
  <c r="K15" i="21"/>
  <c r="J15" i="21"/>
  <c r="I15" i="21"/>
  <c r="H15" i="21"/>
  <c r="G15" i="21"/>
  <c r="L14" i="21"/>
  <c r="K14" i="21"/>
  <c r="J14" i="21"/>
  <c r="I14" i="21"/>
  <c r="H14" i="21"/>
  <c r="F14" i="21" s="1"/>
  <c r="G14" i="21"/>
  <c r="L13" i="21"/>
  <c r="K13" i="21"/>
  <c r="J13" i="21"/>
  <c r="I13" i="21"/>
  <c r="H13" i="21"/>
  <c r="F13" i="21" s="1"/>
  <c r="G13" i="21"/>
  <c r="L12" i="21"/>
  <c r="K12" i="21"/>
  <c r="J12" i="21"/>
  <c r="I12" i="21"/>
  <c r="G12" i="21"/>
  <c r="H12" i="21" s="1"/>
  <c r="F12" i="21" s="1"/>
  <c r="L11" i="21"/>
  <c r="K11" i="21"/>
  <c r="J11" i="21"/>
  <c r="I11" i="21"/>
  <c r="G11" i="21"/>
  <c r="H11" i="21" s="1"/>
  <c r="L10" i="21"/>
  <c r="K10" i="21"/>
  <c r="J10" i="21"/>
  <c r="I10" i="21"/>
  <c r="G10" i="21"/>
  <c r="H10" i="21" s="1"/>
  <c r="F10" i="21" s="1"/>
  <c r="L9" i="21"/>
  <c r="K9" i="21"/>
  <c r="J9" i="21"/>
  <c r="I9" i="21"/>
  <c r="G9" i="21"/>
  <c r="H9" i="21" s="1"/>
  <c r="F9" i="21" s="1"/>
  <c r="L8" i="21"/>
  <c r="K8" i="21"/>
  <c r="J8" i="21"/>
  <c r="I8" i="21"/>
  <c r="G8" i="21"/>
  <c r="H8" i="21" s="1"/>
  <c r="F8" i="21" s="1"/>
  <c r="L7" i="21"/>
  <c r="K7" i="21"/>
  <c r="J7" i="21"/>
  <c r="I7" i="21"/>
  <c r="G7" i="21"/>
  <c r="H7" i="21" s="1"/>
  <c r="L6" i="21"/>
  <c r="K6" i="21"/>
  <c r="J6" i="21"/>
  <c r="I6" i="21"/>
  <c r="G6" i="21"/>
  <c r="H6" i="21" s="1"/>
  <c r="L5" i="21"/>
  <c r="K5" i="21"/>
  <c r="J5" i="21"/>
  <c r="I5" i="21"/>
  <c r="G5" i="21"/>
  <c r="H5" i="21" s="1"/>
  <c r="F5" i="21" s="1"/>
  <c r="L4" i="21"/>
  <c r="K4" i="21"/>
  <c r="J4" i="21"/>
  <c r="I4" i="21"/>
  <c r="G4" i="21"/>
  <c r="H4" i="21" s="1"/>
  <c r="L3" i="21"/>
  <c r="K3" i="21"/>
  <c r="J3" i="21"/>
  <c r="I3" i="21"/>
  <c r="G3" i="21"/>
  <c r="H3" i="21" s="1"/>
  <c r="F3" i="21" s="1"/>
  <c r="L2" i="21"/>
  <c r="K2" i="21"/>
  <c r="J2" i="21"/>
  <c r="I2" i="21"/>
  <c r="G2" i="21"/>
  <c r="H2" i="21" s="1"/>
  <c r="F2" i="21" s="1"/>
  <c r="F6" i="22" l="1"/>
  <c r="F15" i="22"/>
  <c r="F3" i="22"/>
  <c r="F28" i="22"/>
  <c r="F22" i="22"/>
  <c r="F2" i="22"/>
  <c r="F21" i="22"/>
  <c r="F9" i="22"/>
  <c r="F12" i="22"/>
  <c r="F18" i="22"/>
  <c r="F11" i="23"/>
  <c r="F17" i="23"/>
  <c r="F7" i="21"/>
  <c r="F16" i="21"/>
  <c r="F23" i="21"/>
  <c r="F6" i="21"/>
  <c r="F4" i="21"/>
  <c r="F15" i="21"/>
  <c r="F11" i="21"/>
  <c r="F20" i="21"/>
</calcChain>
</file>

<file path=xl/sharedStrings.xml><?xml version="1.0" encoding="utf-8"?>
<sst xmlns="http://schemas.openxmlformats.org/spreadsheetml/2006/main" count="214" uniqueCount="187">
  <si>
    <t>TIER</t>
  </si>
  <si>
    <t>Index</t>
  </si>
  <si>
    <t>Type</t>
  </si>
  <si>
    <t>End</t>
  </si>
  <si>
    <t>Type #</t>
  </si>
  <si>
    <t>Class</t>
  </si>
  <si>
    <t>Epic</t>
  </si>
  <si>
    <t>Event</t>
  </si>
  <si>
    <t>Explorer</t>
  </si>
  <si>
    <t>Lore</t>
  </si>
  <si>
    <t>Meta</t>
  </si>
  <si>
    <t>Quest</t>
  </si>
  <si>
    <t>Race</t>
  </si>
  <si>
    <t>Reputation</t>
  </si>
  <si>
    <t>Slayer</t>
  </si>
  <si>
    <t>Social</t>
  </si>
  <si>
    <t>Unknown</t>
  </si>
  <si>
    <t>Faction</t>
  </si>
  <si>
    <t>Faction #</t>
  </si>
  <si>
    <t>Algraig, Men of Enedwaith</t>
  </si>
  <si>
    <t>Armoury District</t>
  </si>
  <si>
    <t>Bank District</t>
  </si>
  <si>
    <t>Builders' Fellowship</t>
  </si>
  <si>
    <t>Burgsmen's Fellowship</t>
  </si>
  <si>
    <t>Chicken Chasing League of Eriador</t>
  </si>
  <si>
    <t>Conquest of Gorgoroth</t>
  </si>
  <si>
    <t>Council of the North</t>
  </si>
  <si>
    <t>Defenders of Minas Tirith</t>
  </si>
  <si>
    <t>Docks District</t>
  </si>
  <si>
    <t>Dol Amroth</t>
  </si>
  <si>
    <t>Dol Amroth City Watch</t>
  </si>
  <si>
    <t>Durin's Folk</t>
  </si>
  <si>
    <t>Dwarves of Erebor</t>
  </si>
  <si>
    <t>Elves of Felegoth</t>
  </si>
  <si>
    <t>Elves of Rivendell</t>
  </si>
  <si>
    <t>Fushaum Bal North</t>
  </si>
  <si>
    <t>Fushaum Bal South</t>
  </si>
  <si>
    <t>Galadhrim</t>
  </si>
  <si>
    <t>Great Hall District</t>
  </si>
  <si>
    <t>Grey Mountains Expedition</t>
  </si>
  <si>
    <t>Heroes of Limlight Gorge</t>
  </si>
  <si>
    <t>Hobbits of the Company</t>
  </si>
  <si>
    <t>Host of the West</t>
  </si>
  <si>
    <t>Iron Garrison Guards</t>
  </si>
  <si>
    <t>Iron Garrison Miners</t>
  </si>
  <si>
    <t>Library District</t>
  </si>
  <si>
    <t>Lossoth of Forochel</t>
  </si>
  <si>
    <t>Malledhrim</t>
  </si>
  <si>
    <t>Mason District</t>
  </si>
  <si>
    <t>Master-armourer</t>
  </si>
  <si>
    <t>Master-provisioner</t>
  </si>
  <si>
    <t>Master-weaponist</t>
  </si>
  <si>
    <t>Men of Bree</t>
  </si>
  <si>
    <t>Men of Dale</t>
  </si>
  <si>
    <t>Men of Dor-en-Ernil</t>
  </si>
  <si>
    <t>Men of Dunland</t>
  </si>
  <si>
    <t>Men of Lebennin</t>
  </si>
  <si>
    <t>Men of Ringló Vale</t>
  </si>
  <si>
    <t>Men of the Entwash Vale</t>
  </si>
  <si>
    <t>Men of the Norcrofts</t>
  </si>
  <si>
    <t>Men of the Sutcrofts</t>
  </si>
  <si>
    <t>Men of the Wold</t>
  </si>
  <si>
    <t>None</t>
  </si>
  <si>
    <t>Pelargir</t>
  </si>
  <si>
    <t>People of Wildermore</t>
  </si>
  <si>
    <t>Protectors of Wilderland</t>
  </si>
  <si>
    <t>Rangers of Esteldín</t>
  </si>
  <si>
    <t>Rangers of Ithilien</t>
  </si>
  <si>
    <t>Reclamation of Minas Ithil</t>
  </si>
  <si>
    <t>Red Sky Clan</t>
  </si>
  <si>
    <t>Riders of Rohan</t>
  </si>
  <si>
    <t>Smiths' Fellowship</t>
  </si>
  <si>
    <t>Survivors of Wildermore</t>
  </si>
  <si>
    <t>Swan-knights District</t>
  </si>
  <si>
    <t>The Ale Association</t>
  </si>
  <si>
    <t>The Court of Lothlórien</t>
  </si>
  <si>
    <t>The Eglain</t>
  </si>
  <si>
    <t>The Eldgang</t>
  </si>
  <si>
    <t>The Ents of Fangorn Forest</t>
  </si>
  <si>
    <t>The Eorlingas</t>
  </si>
  <si>
    <t>The Great Alliance</t>
  </si>
  <si>
    <t>The Grey Company</t>
  </si>
  <si>
    <t>The Helmingas</t>
  </si>
  <si>
    <t>The Inn League</t>
  </si>
  <si>
    <t>The Kingdom of Gondor</t>
  </si>
  <si>
    <t>The Mathom Society</t>
  </si>
  <si>
    <t>The Riders of Stangard</t>
  </si>
  <si>
    <t>The Wardens of Annúminas</t>
  </si>
  <si>
    <t>The White Company</t>
  </si>
  <si>
    <t>Théodred's Riders</t>
  </si>
  <si>
    <t>Thorin's Hall</t>
  </si>
  <si>
    <t>Townsfolk of the Eastfold</t>
  </si>
  <si>
    <t>Townsfolk of the Kingstead</t>
  </si>
  <si>
    <t>Warehouse District</t>
  </si>
  <si>
    <t>Wilderfolk</t>
  </si>
  <si>
    <t>Beorning</t>
  </si>
  <si>
    <t>Burglar</t>
  </si>
  <si>
    <t>Minstrel</t>
  </si>
  <si>
    <t>Champion</t>
  </si>
  <si>
    <t>Guardian</t>
  </si>
  <si>
    <t>Hunter</t>
  </si>
  <si>
    <t>Rune-keeper</t>
  </si>
  <si>
    <t>Warden</t>
  </si>
  <si>
    <t>Armsman</t>
  </si>
  <si>
    <t>Historian</t>
  </si>
  <si>
    <t>Tinker</t>
  </si>
  <si>
    <t>Woodsman</t>
  </si>
  <si>
    <t>Yeoman</t>
  </si>
  <si>
    <t>Vocation</t>
  </si>
  <si>
    <t>Lore Master</t>
  </si>
  <si>
    <t>Max Length:</t>
  </si>
  <si>
    <t>Dwarf</t>
  </si>
  <si>
    <t>Elf</t>
  </si>
  <si>
    <t>High Elf</t>
  </si>
  <si>
    <t>Hobbit</t>
  </si>
  <si>
    <t>Man</t>
  </si>
  <si>
    <t>Category</t>
  </si>
  <si>
    <t>Undefined</t>
  </si>
  <si>
    <t>Collection</t>
  </si>
  <si>
    <t>Name</t>
  </si>
  <si>
    <t>Armourer</t>
  </si>
  <si>
    <t>ID</t>
  </si>
  <si>
    <t>Category ID</t>
  </si>
  <si>
    <t>ID (short)</t>
  </si>
  <si>
    <t>Minimal</t>
  </si>
  <si>
    <t>i</t>
  </si>
  <si>
    <t>Tier</t>
  </si>
  <si>
    <t>Deeds of the Shield Isles</t>
  </si>
  <si>
    <t>Explorer of the Shield Isles</t>
  </si>
  <si>
    <t>Denizens of the Shield Isles</t>
  </si>
  <si>
    <t>Perils of the Shield Isles</t>
  </si>
  <si>
    <t>Treasure-seeker of the Shield Isles</t>
  </si>
  <si>
    <t>Quests of the Shield Isles</t>
  </si>
  <si>
    <t>Slayer of the Shield Isles</t>
  </si>
  <si>
    <t>Beast-slayer of the Shield Isles (Advanced)</t>
  </si>
  <si>
    <t>Beast-slayer of the Shield Isles</t>
  </si>
  <si>
    <t>Corsair-slayer of the Shield Isles (Advanced)</t>
  </si>
  <si>
    <t>Corsair-slayer of the Shield Isles</t>
  </si>
  <si>
    <t>Crab-slayer of the Shield Isles (Advanced)</t>
  </si>
  <si>
    <t>Crab-slayer of the Shield Isles</t>
  </si>
  <si>
    <t>Dead-slayer of the Shield Isles (Advanced)</t>
  </si>
  <si>
    <t>Dead-slayer of the Shield Isles</t>
  </si>
  <si>
    <t>Dragon-kind Slayer of the Shield Isles (Advanced)</t>
  </si>
  <si>
    <t>Dragon-kind Slayer of the Shield Isles</t>
  </si>
  <si>
    <t>Kergrim-slayer of the Shield Isles (Advanced)</t>
  </si>
  <si>
    <t>Kergrim-slayer of the Shield Isles</t>
  </si>
  <si>
    <t>Deeds of the Cape of Umbar</t>
  </si>
  <si>
    <t>Explorer of the Cape of Umbar</t>
  </si>
  <si>
    <t>Dangers in the Cape of Umbar</t>
  </si>
  <si>
    <t>Citizens of the Cape of Umbar</t>
  </si>
  <si>
    <t>Treasure-seeker of the Cape of Umbar</t>
  </si>
  <si>
    <t>Slayer of the Cape of Umbar</t>
  </si>
  <si>
    <t>Beast-slayer of the Cape of Umbar (Advanced)</t>
  </si>
  <si>
    <t>Beast-slayer of the Cape of Umbar</t>
  </si>
  <si>
    <t>Crab-slayer of the Cape of Umbar (Advanced)</t>
  </si>
  <si>
    <t>Crab-slayer of the Cape of Umbar</t>
  </si>
  <si>
    <t>Dead-slayer in the Cape of Umbar (Advanced)</t>
  </si>
  <si>
    <t>Dead-slayer in the Cape of Umbar</t>
  </si>
  <si>
    <t>Lion-slayer of the Cape of Umbar (Advanced)</t>
  </si>
  <si>
    <t>Lion-slayer of the Cape of Umbar</t>
  </si>
  <si>
    <t>Corsair and Pirate Slayer of the Cape of Umbar (Advanced)</t>
  </si>
  <si>
    <t>Corsair and Pirate Slayer of the Cape of of Umbar</t>
  </si>
  <si>
    <t>Worm and Salamander slayer of the Cape of Umbar (Advanced)</t>
  </si>
  <si>
    <t>Worm and Salamander slayer of the Cape of Umbar</t>
  </si>
  <si>
    <t>Quests of the Cape of Umbar</t>
  </si>
  <si>
    <t>Great Aspirations - Burgeoning</t>
  </si>
  <si>
    <t>Great Aspirations - Demand</t>
  </si>
  <si>
    <t>Deeds of Umbar Baharbêl</t>
  </si>
  <si>
    <t>Quests of Umbar Baharbêl</t>
  </si>
  <si>
    <t>Tales of the Free City (Final)</t>
  </si>
  <si>
    <t>Tales of the Free City (Advanced)</t>
  </si>
  <si>
    <t>Tales of the Free City</t>
  </si>
  <si>
    <t>Explorer of Umbar Baharbêl</t>
  </si>
  <si>
    <t>Umbar Baharbêl, the City of the Corsairs</t>
  </si>
  <si>
    <t>The Gates of Umbar Baharbêl</t>
  </si>
  <si>
    <t>The Guilds of Umbar Baharbêl</t>
  </si>
  <si>
    <t>The Markets of Umbar Baharbêl</t>
  </si>
  <si>
    <t>The Havens of Umbar Baharbêl</t>
  </si>
  <si>
    <t>The False Church of Ordâkh</t>
  </si>
  <si>
    <t>Defender of Umbar Baharbêl</t>
  </si>
  <si>
    <t>Heirsworn-slayer of Umbar Baharbêl (Advanced)</t>
  </si>
  <si>
    <t>Heirsworn-slayer of Umbar Baharbêl</t>
  </si>
  <si>
    <t>Rat-catcher of Umbar Baharbêl (Advanced)</t>
  </si>
  <si>
    <t>Rat-catcher of Umbar Baharbêl</t>
  </si>
  <si>
    <t>Umbar Completionist</t>
  </si>
  <si>
    <t>The Depths of Mâkhda Khorbo -- Azagath's Escape</t>
  </si>
  <si>
    <t>The Depths of Mâkhda Khorbo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</si>
</sst>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E54-AD76-4A0D-B25E-D159D95D20C4}">
  <dimension ref="A1:B16"/>
  <sheetViews>
    <sheetView workbookViewId="0">
      <selection activeCell="D37" sqref="D37"/>
    </sheetView>
  </sheetViews>
  <sheetFormatPr defaultRowHeight="15" x14ac:dyDescent="0.25"/>
  <sheetData>
    <row r="1" spans="1:2" x14ac:dyDescent="0.25">
      <c r="A1" t="s">
        <v>2</v>
      </c>
      <c r="B1" t="s">
        <v>4</v>
      </c>
    </row>
    <row r="2" spans="1:2" x14ac:dyDescent="0.25">
      <c r="A2" t="s">
        <v>116</v>
      </c>
      <c r="B2">
        <v>14</v>
      </c>
    </row>
    <row r="3" spans="1:2" x14ac:dyDescent="0.25">
      <c r="A3" t="s">
        <v>5</v>
      </c>
      <c r="B3">
        <v>8</v>
      </c>
    </row>
    <row r="4" spans="1:2" x14ac:dyDescent="0.25">
      <c r="A4" t="s">
        <v>118</v>
      </c>
      <c r="B4">
        <v>15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>
        <v>12</v>
      </c>
    </row>
    <row r="7" spans="1:2" x14ac:dyDescent="0.25">
      <c r="A7" t="s">
        <v>8</v>
      </c>
      <c r="B7">
        <v>3</v>
      </c>
    </row>
    <row r="8" spans="1:2" x14ac:dyDescent="0.25">
      <c r="A8" t="s">
        <v>9</v>
      </c>
      <c r="B8">
        <v>6</v>
      </c>
    </row>
    <row r="9" spans="1:2" x14ac:dyDescent="0.25">
      <c r="A9" t="s">
        <v>10</v>
      </c>
      <c r="B9">
        <v>2</v>
      </c>
    </row>
    <row r="10" spans="1:2" x14ac:dyDescent="0.25">
      <c r="A10" t="s">
        <v>11</v>
      </c>
      <c r="B10">
        <v>5</v>
      </c>
    </row>
    <row r="11" spans="1:2" x14ac:dyDescent="0.25">
      <c r="A11" t="s">
        <v>12</v>
      </c>
      <c r="B11">
        <v>9</v>
      </c>
    </row>
    <row r="12" spans="1:2" x14ac:dyDescent="0.25">
      <c r="A12" t="s">
        <v>13</v>
      </c>
      <c r="B12">
        <v>7</v>
      </c>
    </row>
    <row r="13" spans="1:2" x14ac:dyDescent="0.25">
      <c r="A13" t="s">
        <v>14</v>
      </c>
      <c r="B13">
        <v>4</v>
      </c>
    </row>
    <row r="14" spans="1:2" x14ac:dyDescent="0.25">
      <c r="A14" t="s">
        <v>15</v>
      </c>
      <c r="B14">
        <v>11</v>
      </c>
    </row>
    <row r="15" spans="1:2" x14ac:dyDescent="0.25">
      <c r="A15" t="s">
        <v>16</v>
      </c>
      <c r="B15">
        <v>1</v>
      </c>
    </row>
    <row r="16" spans="1:2" x14ac:dyDescent="0.25">
      <c r="A16" t="s">
        <v>108</v>
      </c>
      <c r="B1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2F7-82CE-4F8E-A600-0933F0B541F5}">
  <dimension ref="A1:B77"/>
  <sheetViews>
    <sheetView workbookViewId="0">
      <selection activeCell="A7" sqref="A7"/>
    </sheetView>
  </sheetViews>
  <sheetFormatPr defaultRowHeight="15" x14ac:dyDescent="0.25"/>
  <cols>
    <col min="1" max="1" width="31.710937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>
        <v>18</v>
      </c>
    </row>
    <row r="3" spans="1:2" x14ac:dyDescent="0.25">
      <c r="A3" t="s">
        <v>20</v>
      </c>
      <c r="B3">
        <v>39</v>
      </c>
    </row>
    <row r="4" spans="1:2" x14ac:dyDescent="0.25">
      <c r="A4" t="s">
        <v>21</v>
      </c>
      <c r="B4">
        <v>40</v>
      </c>
    </row>
    <row r="5" spans="1:2" x14ac:dyDescent="0.25">
      <c r="A5" t="s">
        <v>22</v>
      </c>
      <c r="B5">
        <v>54</v>
      </c>
    </row>
    <row r="6" spans="1:2" x14ac:dyDescent="0.25">
      <c r="A6" t="s">
        <v>23</v>
      </c>
      <c r="B6">
        <v>52</v>
      </c>
    </row>
    <row r="7" spans="1:2" x14ac:dyDescent="0.25">
      <c r="A7" t="s">
        <v>24</v>
      </c>
      <c r="B7">
        <v>7</v>
      </c>
    </row>
    <row r="8" spans="1:2" x14ac:dyDescent="0.25">
      <c r="A8" t="s">
        <v>25</v>
      </c>
      <c r="B8">
        <v>60</v>
      </c>
    </row>
    <row r="9" spans="1:2" x14ac:dyDescent="0.25">
      <c r="A9" t="s">
        <v>26</v>
      </c>
      <c r="B9">
        <v>12</v>
      </c>
    </row>
    <row r="10" spans="1:2" x14ac:dyDescent="0.25">
      <c r="A10" t="s">
        <v>27</v>
      </c>
      <c r="B10">
        <v>51</v>
      </c>
    </row>
    <row r="11" spans="1:2" x14ac:dyDescent="0.25">
      <c r="A11" t="s">
        <v>28</v>
      </c>
      <c r="B11">
        <v>41</v>
      </c>
    </row>
    <row r="12" spans="1:2" x14ac:dyDescent="0.25">
      <c r="A12" t="s">
        <v>29</v>
      </c>
      <c r="B12">
        <v>36</v>
      </c>
    </row>
    <row r="13" spans="1:2" x14ac:dyDescent="0.25">
      <c r="A13" t="s">
        <v>30</v>
      </c>
      <c r="B13">
        <v>37</v>
      </c>
    </row>
    <row r="14" spans="1:2" x14ac:dyDescent="0.25">
      <c r="A14" t="s">
        <v>31</v>
      </c>
      <c r="B14">
        <v>64</v>
      </c>
    </row>
    <row r="15" spans="1:2" x14ac:dyDescent="0.25">
      <c r="A15" t="s">
        <v>32</v>
      </c>
      <c r="B15">
        <v>68</v>
      </c>
    </row>
    <row r="16" spans="1:2" x14ac:dyDescent="0.25">
      <c r="A16" t="s">
        <v>33</v>
      </c>
      <c r="B16">
        <v>69</v>
      </c>
    </row>
    <row r="17" spans="1:2" x14ac:dyDescent="0.25">
      <c r="A17" t="s">
        <v>34</v>
      </c>
      <c r="B17">
        <v>11</v>
      </c>
    </row>
    <row r="18" spans="1:2" x14ac:dyDescent="0.25">
      <c r="A18" t="s">
        <v>35</v>
      </c>
      <c r="B18">
        <v>61</v>
      </c>
    </row>
    <row r="19" spans="1:2" x14ac:dyDescent="0.25">
      <c r="A19" t="s">
        <v>36</v>
      </c>
      <c r="B19">
        <v>62</v>
      </c>
    </row>
    <row r="20" spans="1:2" x14ac:dyDescent="0.25">
      <c r="A20" t="s">
        <v>37</v>
      </c>
      <c r="B20">
        <v>15</v>
      </c>
    </row>
    <row r="21" spans="1:2" x14ac:dyDescent="0.25">
      <c r="A21" t="s">
        <v>38</v>
      </c>
      <c r="B21">
        <v>42</v>
      </c>
    </row>
    <row r="22" spans="1:2" x14ac:dyDescent="0.25">
      <c r="A22" t="s">
        <v>39</v>
      </c>
      <c r="B22">
        <v>71</v>
      </c>
    </row>
    <row r="23" spans="1:2" x14ac:dyDescent="0.25">
      <c r="A23" t="s">
        <v>40</v>
      </c>
      <c r="B23">
        <v>24</v>
      </c>
    </row>
    <row r="24" spans="1:2" x14ac:dyDescent="0.25">
      <c r="A24" t="s">
        <v>41</v>
      </c>
      <c r="B24">
        <v>67</v>
      </c>
    </row>
    <row r="25" spans="1:2" x14ac:dyDescent="0.25">
      <c r="A25" t="s">
        <v>42</v>
      </c>
      <c r="B25">
        <v>55</v>
      </c>
    </row>
    <row r="26" spans="1:2" x14ac:dyDescent="0.25">
      <c r="A26" t="s">
        <v>43</v>
      </c>
      <c r="B26">
        <v>16</v>
      </c>
    </row>
    <row r="27" spans="1:2" x14ac:dyDescent="0.25">
      <c r="A27" t="s">
        <v>44</v>
      </c>
      <c r="B27">
        <v>17</v>
      </c>
    </row>
    <row r="28" spans="1:2" x14ac:dyDescent="0.25">
      <c r="A28" t="s">
        <v>45</v>
      </c>
      <c r="B28">
        <v>38</v>
      </c>
    </row>
    <row r="29" spans="1:2" x14ac:dyDescent="0.25">
      <c r="A29" t="s">
        <v>46</v>
      </c>
      <c r="B29">
        <v>13</v>
      </c>
    </row>
    <row r="30" spans="1:2" x14ac:dyDescent="0.25">
      <c r="A30" t="s">
        <v>47</v>
      </c>
      <c r="B30">
        <v>20</v>
      </c>
    </row>
    <row r="31" spans="1:2" x14ac:dyDescent="0.25">
      <c r="A31" t="s">
        <v>48</v>
      </c>
      <c r="B31">
        <v>43</v>
      </c>
    </row>
    <row r="32" spans="1:2" x14ac:dyDescent="0.25">
      <c r="A32" t="s">
        <v>49</v>
      </c>
      <c r="B32">
        <v>57</v>
      </c>
    </row>
    <row r="33" spans="1:2" x14ac:dyDescent="0.25">
      <c r="A33" t="s">
        <v>50</v>
      </c>
      <c r="B33">
        <v>58</v>
      </c>
    </row>
    <row r="34" spans="1:2" x14ac:dyDescent="0.25">
      <c r="A34" t="s">
        <v>51</v>
      </c>
      <c r="B34">
        <v>56</v>
      </c>
    </row>
    <row r="35" spans="1:2" x14ac:dyDescent="0.25">
      <c r="A35" t="s">
        <v>52</v>
      </c>
      <c r="B35">
        <v>4</v>
      </c>
    </row>
    <row r="36" spans="1:2" x14ac:dyDescent="0.25">
      <c r="A36" t="s">
        <v>53</v>
      </c>
      <c r="B36">
        <v>70</v>
      </c>
    </row>
    <row r="37" spans="1:2" x14ac:dyDescent="0.25">
      <c r="A37" t="s">
        <v>54</v>
      </c>
      <c r="B37">
        <v>47</v>
      </c>
    </row>
    <row r="38" spans="1:2" x14ac:dyDescent="0.25">
      <c r="A38" t="s">
        <v>55</v>
      </c>
      <c r="B38">
        <v>21</v>
      </c>
    </row>
    <row r="39" spans="1:2" x14ac:dyDescent="0.25">
      <c r="A39" t="s">
        <v>56</v>
      </c>
      <c r="B39">
        <v>48</v>
      </c>
    </row>
    <row r="40" spans="1:2" x14ac:dyDescent="0.25">
      <c r="A40" t="s">
        <v>57</v>
      </c>
      <c r="B40">
        <v>46</v>
      </c>
    </row>
    <row r="41" spans="1:2" x14ac:dyDescent="0.25">
      <c r="A41" t="s">
        <v>58</v>
      </c>
      <c r="B41">
        <v>28</v>
      </c>
    </row>
    <row r="42" spans="1:2" x14ac:dyDescent="0.25">
      <c r="A42" t="s">
        <v>59</v>
      </c>
      <c r="B42">
        <v>26</v>
      </c>
    </row>
    <row r="43" spans="1:2" x14ac:dyDescent="0.25">
      <c r="A43" t="s">
        <v>60</v>
      </c>
      <c r="B43">
        <v>27</v>
      </c>
    </row>
    <row r="44" spans="1:2" x14ac:dyDescent="0.25">
      <c r="A44" t="s">
        <v>61</v>
      </c>
      <c r="B44">
        <v>25</v>
      </c>
    </row>
    <row r="45" spans="1:2" x14ac:dyDescent="0.25">
      <c r="A45" t="s">
        <v>62</v>
      </c>
      <c r="B45">
        <v>1</v>
      </c>
    </row>
    <row r="46" spans="1:2" x14ac:dyDescent="0.25">
      <c r="A46" t="s">
        <v>63</v>
      </c>
      <c r="B46">
        <v>49</v>
      </c>
    </row>
    <row r="47" spans="1:2" x14ac:dyDescent="0.25">
      <c r="A47" t="s">
        <v>64</v>
      </c>
      <c r="B47">
        <v>31</v>
      </c>
    </row>
    <row r="48" spans="1:2" x14ac:dyDescent="0.25">
      <c r="A48" t="s">
        <v>65</v>
      </c>
      <c r="B48">
        <v>76</v>
      </c>
    </row>
    <row r="49" spans="1:2" x14ac:dyDescent="0.25">
      <c r="A49" t="s">
        <v>66</v>
      </c>
      <c r="B49">
        <v>9</v>
      </c>
    </row>
    <row r="50" spans="1:2" x14ac:dyDescent="0.25">
      <c r="A50" t="s">
        <v>67</v>
      </c>
      <c r="B50">
        <v>50</v>
      </c>
    </row>
    <row r="51" spans="1:2" x14ac:dyDescent="0.25">
      <c r="A51" t="s">
        <v>68</v>
      </c>
      <c r="B51">
        <v>75</v>
      </c>
    </row>
    <row r="52" spans="1:2" x14ac:dyDescent="0.25">
      <c r="A52" t="s">
        <v>69</v>
      </c>
      <c r="B52">
        <v>63</v>
      </c>
    </row>
    <row r="53" spans="1:2" x14ac:dyDescent="0.25">
      <c r="A53" t="s">
        <v>70</v>
      </c>
      <c r="B53">
        <v>59</v>
      </c>
    </row>
    <row r="54" spans="1:2" x14ac:dyDescent="0.25">
      <c r="A54" t="s">
        <v>71</v>
      </c>
      <c r="B54">
        <v>53</v>
      </c>
    </row>
    <row r="55" spans="1:2" x14ac:dyDescent="0.25">
      <c r="A55" t="s">
        <v>72</v>
      </c>
      <c r="B55">
        <v>32</v>
      </c>
    </row>
    <row r="56" spans="1:2" x14ac:dyDescent="0.25">
      <c r="A56" t="s">
        <v>73</v>
      </c>
      <c r="B56">
        <v>44</v>
      </c>
    </row>
    <row r="57" spans="1:2" x14ac:dyDescent="0.25">
      <c r="A57" t="s">
        <v>74</v>
      </c>
      <c r="B57">
        <v>6</v>
      </c>
    </row>
    <row r="58" spans="1:2" x14ac:dyDescent="0.25">
      <c r="A58" t="s">
        <v>75</v>
      </c>
      <c r="B58">
        <v>66</v>
      </c>
    </row>
    <row r="59" spans="1:2" x14ac:dyDescent="0.25">
      <c r="A59" t="s">
        <v>76</v>
      </c>
      <c r="B59">
        <v>8</v>
      </c>
    </row>
    <row r="60" spans="1:2" x14ac:dyDescent="0.25">
      <c r="A60" t="s">
        <v>77</v>
      </c>
      <c r="B60">
        <v>14</v>
      </c>
    </row>
    <row r="61" spans="1:2" x14ac:dyDescent="0.25">
      <c r="A61" t="s">
        <v>78</v>
      </c>
      <c r="B61">
        <v>33</v>
      </c>
    </row>
    <row r="62" spans="1:2" x14ac:dyDescent="0.25">
      <c r="A62" t="s">
        <v>79</v>
      </c>
      <c r="B62">
        <v>34</v>
      </c>
    </row>
    <row r="63" spans="1:2" x14ac:dyDescent="0.25">
      <c r="A63" t="s">
        <v>80</v>
      </c>
      <c r="B63">
        <v>73</v>
      </c>
    </row>
    <row r="64" spans="1:2" x14ac:dyDescent="0.25">
      <c r="A64" t="s">
        <v>81</v>
      </c>
      <c r="B64">
        <v>19</v>
      </c>
    </row>
    <row r="65" spans="1:2" x14ac:dyDescent="0.25">
      <c r="A65" t="s">
        <v>82</v>
      </c>
      <c r="B65">
        <v>35</v>
      </c>
    </row>
    <row r="66" spans="1:2" x14ac:dyDescent="0.25">
      <c r="A66" t="s">
        <v>83</v>
      </c>
      <c r="B66">
        <v>5</v>
      </c>
    </row>
    <row r="67" spans="1:2" x14ac:dyDescent="0.25">
      <c r="A67" t="s">
        <v>84</v>
      </c>
      <c r="B67">
        <v>65</v>
      </c>
    </row>
    <row r="68" spans="1:2" x14ac:dyDescent="0.25">
      <c r="A68" t="s">
        <v>85</v>
      </c>
      <c r="B68">
        <v>3</v>
      </c>
    </row>
    <row r="69" spans="1:2" x14ac:dyDescent="0.25">
      <c r="A69" t="s">
        <v>86</v>
      </c>
      <c r="B69">
        <v>22</v>
      </c>
    </row>
    <row r="70" spans="1:2" x14ac:dyDescent="0.25">
      <c r="A70" t="s">
        <v>87</v>
      </c>
      <c r="B70">
        <v>10</v>
      </c>
    </row>
    <row r="71" spans="1:2" x14ac:dyDescent="0.25">
      <c r="A71" t="s">
        <v>88</v>
      </c>
      <c r="B71">
        <v>74</v>
      </c>
    </row>
    <row r="72" spans="1:2" x14ac:dyDescent="0.25">
      <c r="A72" t="s">
        <v>89</v>
      </c>
      <c r="B72">
        <v>23</v>
      </c>
    </row>
    <row r="73" spans="1:2" x14ac:dyDescent="0.25">
      <c r="A73" t="s">
        <v>90</v>
      </c>
      <c r="B73">
        <v>2</v>
      </c>
    </row>
    <row r="74" spans="1:2" x14ac:dyDescent="0.25">
      <c r="A74" t="s">
        <v>91</v>
      </c>
      <c r="B74">
        <v>29</v>
      </c>
    </row>
    <row r="75" spans="1:2" x14ac:dyDescent="0.25">
      <c r="A75" t="s">
        <v>92</v>
      </c>
      <c r="B75">
        <v>30</v>
      </c>
    </row>
    <row r="76" spans="1:2" x14ac:dyDescent="0.25">
      <c r="A76" t="s">
        <v>93</v>
      </c>
      <c r="B76">
        <v>45</v>
      </c>
    </row>
    <row r="77" spans="1:2" x14ac:dyDescent="0.25">
      <c r="A77" t="s">
        <v>94</v>
      </c>
      <c r="B7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649-C458-4347-9857-C7A338995CEB}">
  <dimension ref="A1:B1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95</v>
      </c>
      <c r="B1">
        <v>214</v>
      </c>
    </row>
    <row r="2" spans="1:2" x14ac:dyDescent="0.25">
      <c r="A2" t="s">
        <v>96</v>
      </c>
      <c r="B2">
        <v>40</v>
      </c>
    </row>
    <row r="3" spans="1:2" x14ac:dyDescent="0.25">
      <c r="A3" t="s">
        <v>98</v>
      </c>
      <c r="B3">
        <v>172</v>
      </c>
    </row>
    <row r="4" spans="1:2" x14ac:dyDescent="0.25">
      <c r="A4" t="s">
        <v>99</v>
      </c>
      <c r="B4">
        <v>23</v>
      </c>
    </row>
    <row r="5" spans="1:2" x14ac:dyDescent="0.25">
      <c r="A5" t="s">
        <v>100</v>
      </c>
      <c r="B5">
        <v>162</v>
      </c>
    </row>
    <row r="6" spans="1:2" x14ac:dyDescent="0.25">
      <c r="A6" t="s">
        <v>109</v>
      </c>
      <c r="B6">
        <v>185</v>
      </c>
    </row>
    <row r="7" spans="1:2" x14ac:dyDescent="0.25">
      <c r="A7" t="s">
        <v>97</v>
      </c>
      <c r="B7">
        <v>31</v>
      </c>
    </row>
    <row r="8" spans="1:2" x14ac:dyDescent="0.25">
      <c r="A8" t="s">
        <v>101</v>
      </c>
      <c r="B8">
        <v>193</v>
      </c>
    </row>
    <row r="9" spans="1:2" x14ac:dyDescent="0.25">
      <c r="A9" t="s">
        <v>102</v>
      </c>
      <c r="B9">
        <v>194</v>
      </c>
    </row>
    <row r="12" spans="1:2" x14ac:dyDescent="0.25">
      <c r="A12" t="s">
        <v>110</v>
      </c>
      <c r="B12">
        <v>3</v>
      </c>
    </row>
  </sheetData>
  <sortState xmlns:xlrd2="http://schemas.microsoft.com/office/spreadsheetml/2017/richdata2" ref="A1:B9">
    <sortCondition ref="A1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675-E04B-4FD6-9786-D05283D159D6}">
  <dimension ref="A1:B7"/>
  <sheetViews>
    <sheetView workbookViewId="0"/>
  </sheetViews>
  <sheetFormatPr defaultRowHeight="15" x14ac:dyDescent="0.25"/>
  <sheetData>
    <row r="1" spans="1:2" x14ac:dyDescent="0.25">
      <c r="A1" t="s">
        <v>95</v>
      </c>
      <c r="B1">
        <v>114</v>
      </c>
    </row>
    <row r="2" spans="1:2" x14ac:dyDescent="0.25">
      <c r="A2" t="s">
        <v>111</v>
      </c>
      <c r="B2">
        <v>73</v>
      </c>
    </row>
    <row r="3" spans="1:2" x14ac:dyDescent="0.25">
      <c r="A3" t="s">
        <v>112</v>
      </c>
      <c r="B3">
        <v>65</v>
      </c>
    </row>
    <row r="4" spans="1:2" x14ac:dyDescent="0.25">
      <c r="A4" t="s">
        <v>113</v>
      </c>
      <c r="B4">
        <v>117</v>
      </c>
    </row>
    <row r="5" spans="1:2" x14ac:dyDescent="0.25">
      <c r="A5" t="s">
        <v>114</v>
      </c>
      <c r="B5">
        <v>81</v>
      </c>
    </row>
    <row r="6" spans="1:2" x14ac:dyDescent="0.25">
      <c r="A6" t="s">
        <v>115</v>
      </c>
      <c r="B6">
        <v>23</v>
      </c>
    </row>
    <row r="7" spans="1:2" x14ac:dyDescent="0.25">
      <c r="A7" t="s">
        <v>117</v>
      </c>
      <c r="B7">
        <v>0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012-75B6-4A20-84A1-FE363E9B19E3}">
  <dimension ref="A1:B12"/>
  <sheetViews>
    <sheetView workbookViewId="0">
      <selection activeCell="A2" sqref="A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120</v>
      </c>
      <c r="B1">
        <v>7</v>
      </c>
    </row>
    <row r="2" spans="1:2" x14ac:dyDescent="0.25">
      <c r="A2" t="s">
        <v>103</v>
      </c>
      <c r="B2">
        <v>5</v>
      </c>
    </row>
    <row r="3" spans="1:2" x14ac:dyDescent="0.25">
      <c r="A3" t="s">
        <v>8</v>
      </c>
      <c r="B3">
        <v>1</v>
      </c>
    </row>
    <row r="4" spans="1:2" x14ac:dyDescent="0.25">
      <c r="A4" t="s">
        <v>104</v>
      </c>
      <c r="B4">
        <v>4</v>
      </c>
    </row>
    <row r="5" spans="1:2" x14ac:dyDescent="0.25">
      <c r="A5" t="s">
        <v>62</v>
      </c>
      <c r="B5">
        <v>0</v>
      </c>
    </row>
    <row r="6" spans="1:2" x14ac:dyDescent="0.25">
      <c r="A6" t="s">
        <v>105</v>
      </c>
      <c r="B6">
        <v>2</v>
      </c>
    </row>
    <row r="7" spans="1:2" x14ac:dyDescent="0.25">
      <c r="A7" t="s">
        <v>106</v>
      </c>
      <c r="B7">
        <v>6</v>
      </c>
    </row>
    <row r="8" spans="1:2" x14ac:dyDescent="0.25">
      <c r="A8" t="s">
        <v>107</v>
      </c>
      <c r="B8">
        <v>3</v>
      </c>
    </row>
    <row r="12" spans="1:2" x14ac:dyDescent="0.25">
      <c r="A12" t="s">
        <v>110</v>
      </c>
      <c r="B12">
        <v>3</v>
      </c>
    </row>
  </sheetData>
  <sortState xmlns:xlrd2="http://schemas.microsoft.com/office/spreadsheetml/2017/richdata2"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CD1D-D593-40FD-AFF8-52A862543357}">
  <dimension ref="A1:L32"/>
  <sheetViews>
    <sheetView workbookViewId="0">
      <selection activeCell="F2" sqref="F2:F20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1879469692</v>
      </c>
      <c r="B2" t="s">
        <v>127</v>
      </c>
      <c r="C2">
        <v>0</v>
      </c>
      <c r="F2" t="str">
        <f>CONCATENATE(H2,I2,J2,L2," -- ",B2)</f>
        <v xml:space="preserve"> [1] = {["ID"] = 1879469692; }; -- Deeds of the Shield Isles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1879469692;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1879469691</v>
      </c>
      <c r="B3" t="s">
        <v>128</v>
      </c>
      <c r="C3">
        <v>1</v>
      </c>
      <c r="F3" t="str">
        <f t="shared" ref="F3:F27" si="0">CONCATENATE(H3,I3,J3,L3," -- ",B3)</f>
        <v xml:space="preserve"> [2] = {["ID"] = 1879469691; }; -- Explorer of the Shield Isles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1879469691;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1879469676</v>
      </c>
      <c r="B4" t="s">
        <v>129</v>
      </c>
      <c r="C4">
        <v>2</v>
      </c>
      <c r="F4" t="str">
        <f t="shared" si="0"/>
        <v xml:space="preserve"> [3] = {["ID"] = 1879469676; }; -- Denizens of the Shield Isles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1879469676;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1879469677</v>
      </c>
      <c r="B5" t="s">
        <v>130</v>
      </c>
      <c r="C5">
        <v>2</v>
      </c>
      <c r="F5" t="str">
        <f t="shared" si="0"/>
        <v xml:space="preserve"> [4] = {["ID"] = 1879469677; }; -- Perils of the Shield Isles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1879469677;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1879469678</v>
      </c>
      <c r="B6" t="s">
        <v>131</v>
      </c>
      <c r="C6">
        <v>2</v>
      </c>
      <c r="F6" t="str">
        <f t="shared" si="0"/>
        <v xml:space="preserve"> [5] = {["ID"] = 1879469678; }; -- Treasure-seeker of the Shield Isles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1879469678;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1879469675</v>
      </c>
      <c r="B7" t="s">
        <v>132</v>
      </c>
      <c r="C7">
        <v>1</v>
      </c>
      <c r="F7" t="str">
        <f t="shared" si="0"/>
        <v xml:space="preserve"> [6] = {["ID"] = 1879469675; }; -- Quests of the Shield Isles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1879469675;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1879469693</v>
      </c>
      <c r="B8" t="s">
        <v>133</v>
      </c>
      <c r="C8">
        <v>1</v>
      </c>
      <c r="F8" t="str">
        <f t="shared" si="0"/>
        <v xml:space="preserve"> [7] = {["ID"] = 1879469693; }; -- Slayer of the Shield Isles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1879469693; </v>
      </c>
      <c r="J8" t="str">
        <f t="shared" si="4"/>
        <v/>
      </c>
      <c r="K8" t="str">
        <f t="shared" si="5"/>
        <v xml:space="preserve">["TIER"] = 1; </v>
      </c>
      <c r="L8" t="str">
        <f t="shared" si="6"/>
        <v>};</v>
      </c>
    </row>
    <row r="9" spans="1:12" x14ac:dyDescent="0.25">
      <c r="A9">
        <v>1879469679</v>
      </c>
      <c r="B9" t="s">
        <v>134</v>
      </c>
      <c r="C9">
        <v>2</v>
      </c>
      <c r="F9" t="str">
        <f t="shared" si="0"/>
        <v xml:space="preserve"> [8] = {["ID"] = 1879469679; }; -- Beast-slayer of the Shield Isles (Advanced)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1879469679; </v>
      </c>
      <c r="J9" t="str">
        <f t="shared" si="4"/>
        <v/>
      </c>
      <c r="K9" t="str">
        <f t="shared" si="5"/>
        <v xml:space="preserve">["TIER"] = 2; </v>
      </c>
      <c r="L9" t="str">
        <f t="shared" si="6"/>
        <v>};</v>
      </c>
    </row>
    <row r="10" spans="1:12" x14ac:dyDescent="0.25">
      <c r="A10">
        <v>1879469680</v>
      </c>
      <c r="B10" t="s">
        <v>135</v>
      </c>
      <c r="C10">
        <v>3</v>
      </c>
      <c r="F10" t="str">
        <f t="shared" si="0"/>
        <v xml:space="preserve"> [9] = {["ID"] = 1879469680; }; -- Beast-slayer of the Shield Isles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1879469680; </v>
      </c>
      <c r="J10" t="str">
        <f t="shared" si="4"/>
        <v/>
      </c>
      <c r="K10" t="str">
        <f t="shared" si="5"/>
        <v xml:space="preserve">["TIER"] = 3; </v>
      </c>
      <c r="L10" t="str">
        <f t="shared" si="6"/>
        <v>};</v>
      </c>
    </row>
    <row r="11" spans="1:12" x14ac:dyDescent="0.25">
      <c r="A11">
        <v>1879469690</v>
      </c>
      <c r="B11" t="s">
        <v>136</v>
      </c>
      <c r="C11">
        <v>2</v>
      </c>
      <c r="F11" t="str">
        <f t="shared" si="0"/>
        <v>[10] = {["ID"] = 1879469690; }; -- Corsair-slayer of the Shield Isles (Advanced)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1879469690; </v>
      </c>
      <c r="J11" t="str">
        <f t="shared" si="4"/>
        <v/>
      </c>
      <c r="K11" t="str">
        <f t="shared" si="5"/>
        <v xml:space="preserve">["TIER"] = 2; </v>
      </c>
      <c r="L11" t="str">
        <f t="shared" si="6"/>
        <v>};</v>
      </c>
    </row>
    <row r="12" spans="1:12" x14ac:dyDescent="0.25">
      <c r="A12">
        <v>1879469687</v>
      </c>
      <c r="B12" t="s">
        <v>137</v>
      </c>
      <c r="C12">
        <v>3</v>
      </c>
      <c r="F12" t="str">
        <f t="shared" si="0"/>
        <v>[11] = {["ID"] = 1879469687; }; -- Corsair-slayer of the Shield Isles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1879469687; </v>
      </c>
      <c r="J12" t="str">
        <f t="shared" si="4"/>
        <v/>
      </c>
      <c r="K12" t="str">
        <f t="shared" si="5"/>
        <v xml:space="preserve">["TIER"] = 3; </v>
      </c>
      <c r="L12" t="str">
        <f t="shared" si="6"/>
        <v>};</v>
      </c>
    </row>
    <row r="13" spans="1:12" x14ac:dyDescent="0.25">
      <c r="A13">
        <v>1879469681</v>
      </c>
      <c r="B13" t="s">
        <v>138</v>
      </c>
      <c r="C13">
        <v>2</v>
      </c>
      <c r="F13" t="str">
        <f t="shared" si="0"/>
        <v>[12] = {["ID"] = 1879469681; }; -- Crab-slayer of the Shield Isles (Advanced)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1879469681; </v>
      </c>
      <c r="J13" t="str">
        <f t="shared" si="4"/>
        <v/>
      </c>
      <c r="K13" t="str">
        <f t="shared" si="5"/>
        <v xml:space="preserve">["TIER"] = 2; </v>
      </c>
      <c r="L13" t="str">
        <f t="shared" si="6"/>
        <v>};</v>
      </c>
    </row>
    <row r="14" spans="1:12" x14ac:dyDescent="0.25">
      <c r="A14">
        <v>1879469682</v>
      </c>
      <c r="B14" t="s">
        <v>139</v>
      </c>
      <c r="C14">
        <v>3</v>
      </c>
      <c r="F14" t="str">
        <f t="shared" si="0"/>
        <v>[13] = {["ID"] = 1879469682; }; -- Crab-slayer of the Shield Isles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1879469682; </v>
      </c>
      <c r="J14" t="str">
        <f t="shared" si="4"/>
        <v/>
      </c>
      <c r="K14" t="str">
        <f t="shared" si="5"/>
        <v xml:space="preserve">["TIER"] = 3; </v>
      </c>
      <c r="L14" t="str">
        <f t="shared" si="6"/>
        <v>};</v>
      </c>
    </row>
    <row r="15" spans="1:12" x14ac:dyDescent="0.25">
      <c r="A15">
        <v>1879469685</v>
      </c>
      <c r="B15" t="s">
        <v>140</v>
      </c>
      <c r="C15">
        <v>2</v>
      </c>
      <c r="F15" t="str">
        <f t="shared" si="0"/>
        <v>[14] = {["ID"] = 1879469685; }; -- Dead-slayer of the Shield Isles (Advanced)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1879469685; </v>
      </c>
      <c r="J15" t="str">
        <f t="shared" si="4"/>
        <v/>
      </c>
      <c r="K15" t="str">
        <f t="shared" si="5"/>
        <v xml:space="preserve">["TIER"] = 2; </v>
      </c>
      <c r="L15" t="str">
        <f t="shared" si="6"/>
        <v>};</v>
      </c>
    </row>
    <row r="16" spans="1:12" x14ac:dyDescent="0.25">
      <c r="A16">
        <v>1879469689</v>
      </c>
      <c r="B16" t="s">
        <v>141</v>
      </c>
      <c r="C16">
        <v>3</v>
      </c>
      <c r="F16" t="str">
        <f t="shared" si="0"/>
        <v>[15] = {["ID"] = 1879469689; }; -- Dead-slayer of the Shield Isles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1879469689; </v>
      </c>
      <c r="J16" t="str">
        <f t="shared" si="4"/>
        <v/>
      </c>
      <c r="K16" t="str">
        <f t="shared" si="5"/>
        <v xml:space="preserve">["TIER"] = 3; </v>
      </c>
      <c r="L16" t="str">
        <f t="shared" si="6"/>
        <v>};</v>
      </c>
    </row>
    <row r="17" spans="1:12" x14ac:dyDescent="0.25">
      <c r="A17">
        <v>1879469683</v>
      </c>
      <c r="B17" t="s">
        <v>142</v>
      </c>
      <c r="C17">
        <v>2</v>
      </c>
      <c r="F17" t="str">
        <f t="shared" si="0"/>
        <v>[16] = {["ID"] = 1879469683; }; -- Dragon-kind Slayer of the Shield Isles (Advanced)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1879469683; </v>
      </c>
      <c r="J17" t="str">
        <f t="shared" si="4"/>
        <v/>
      </c>
      <c r="K17" t="str">
        <f t="shared" si="5"/>
        <v xml:space="preserve">["TIER"] = 2; </v>
      </c>
      <c r="L17" t="str">
        <f t="shared" si="6"/>
        <v>};</v>
      </c>
    </row>
    <row r="18" spans="1:12" x14ac:dyDescent="0.25">
      <c r="A18">
        <v>1879469684</v>
      </c>
      <c r="B18" t="s">
        <v>143</v>
      </c>
      <c r="C18">
        <v>3</v>
      </c>
      <c r="F18" t="str">
        <f t="shared" si="0"/>
        <v>[17] = {["ID"] = 1879469684; }; -- Dragon-kind Slayer of the Shield Isles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1879469684; </v>
      </c>
      <c r="J18" t="str">
        <f t="shared" si="4"/>
        <v/>
      </c>
      <c r="K18" t="str">
        <f t="shared" si="5"/>
        <v xml:space="preserve">["TIER"] = 3; </v>
      </c>
      <c r="L18" t="str">
        <f t="shared" si="6"/>
        <v>};</v>
      </c>
    </row>
    <row r="19" spans="1:12" x14ac:dyDescent="0.25">
      <c r="A19">
        <v>1879469688</v>
      </c>
      <c r="B19" t="s">
        <v>144</v>
      </c>
      <c r="C19">
        <v>2</v>
      </c>
      <c r="F19" t="str">
        <f t="shared" si="0"/>
        <v>[18] = {["ID"] = 1879469688; }; -- Kergrim-slayer of the Shield Isles (Advanced)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1879469688; </v>
      </c>
      <c r="J19" t="str">
        <f t="shared" si="4"/>
        <v/>
      </c>
      <c r="K19" t="str">
        <f t="shared" si="5"/>
        <v xml:space="preserve">["TIER"] = 2; </v>
      </c>
      <c r="L19" t="str">
        <f t="shared" si="6"/>
        <v>};</v>
      </c>
    </row>
    <row r="20" spans="1:12" x14ac:dyDescent="0.25">
      <c r="A20">
        <v>1879469686</v>
      </c>
      <c r="B20" t="s">
        <v>145</v>
      </c>
      <c r="C20">
        <v>3</v>
      </c>
      <c r="F20" t="str">
        <f t="shared" si="0"/>
        <v>[19] = {["ID"] = 1879469686; }; -- Kergrim-slayer of the Shield Isles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1879469686; </v>
      </c>
      <c r="J20" t="str">
        <f t="shared" si="4"/>
        <v/>
      </c>
      <c r="K20" t="str">
        <f t="shared" si="5"/>
        <v xml:space="preserve">["TIER"] = 3; </v>
      </c>
      <c r="L20" t="str">
        <f t="shared" si="6"/>
        <v>};</v>
      </c>
    </row>
    <row r="21" spans="1:12" x14ac:dyDescent="0.25">
      <c r="F21" t="str">
        <f t="shared" si="0"/>
        <v xml:space="preserve">[20] = {}; -- </v>
      </c>
      <c r="G21">
        <f t="shared" si="1"/>
        <v>20</v>
      </c>
      <c r="H21" t="str">
        <f t="shared" si="2"/>
        <v>[20] = {</v>
      </c>
      <c r="I21" t="str">
        <f t="shared" si="3"/>
        <v/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F22" t="str">
        <f t="shared" si="0"/>
        <v xml:space="preserve">[21] = {}; -- </v>
      </c>
      <c r="G22">
        <f t="shared" si="1"/>
        <v>21</v>
      </c>
      <c r="H22" t="str">
        <f t="shared" si="2"/>
        <v>[21] = {</v>
      </c>
      <c r="I22" t="str">
        <f t="shared" si="3"/>
        <v/>
      </c>
      <c r="J22" t="str">
        <f t="shared" si="4"/>
        <v/>
      </c>
      <c r="K22" t="str">
        <f t="shared" si="5"/>
        <v xml:space="preserve">["TIER"] = 0; </v>
      </c>
      <c r="L22" t="str">
        <f t="shared" si="6"/>
        <v>};</v>
      </c>
    </row>
    <row r="23" spans="1:12" x14ac:dyDescent="0.25">
      <c r="F23" t="str">
        <f t="shared" si="0"/>
        <v xml:space="preserve">[22] = {}; -- </v>
      </c>
      <c r="G23">
        <f t="shared" si="1"/>
        <v>22</v>
      </c>
      <c r="H23" t="str">
        <f t="shared" si="2"/>
        <v>[22] = {</v>
      </c>
      <c r="I23" t="str">
        <f t="shared" si="3"/>
        <v/>
      </c>
      <c r="J23" t="str">
        <f t="shared" si="4"/>
        <v/>
      </c>
      <c r="K23" t="str">
        <f t="shared" si="5"/>
        <v xml:space="preserve">["TIER"] = 0; </v>
      </c>
      <c r="L23" t="str">
        <f t="shared" si="6"/>
        <v>};</v>
      </c>
    </row>
    <row r="24" spans="1:12" x14ac:dyDescent="0.25">
      <c r="F24" t="str">
        <f t="shared" si="0"/>
        <v xml:space="preserve">[23] = {}; -- </v>
      </c>
      <c r="G24">
        <f t="shared" si="1"/>
        <v>23</v>
      </c>
      <c r="H24" t="str">
        <f t="shared" si="2"/>
        <v>[23] = {</v>
      </c>
      <c r="I24" t="str">
        <f t="shared" si="3"/>
        <v/>
      </c>
      <c r="J24" t="str">
        <f t="shared" si="4"/>
        <v/>
      </c>
      <c r="K24" t="str">
        <f t="shared" si="5"/>
        <v xml:space="preserve">["TIER"] = 0;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1D9D-0842-4870-8161-749AA38F3E6F}">
  <dimension ref="A1:L33"/>
  <sheetViews>
    <sheetView tabSelected="1" workbookViewId="0">
      <selection activeCell="F24" sqref="F2:F24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1879474837</v>
      </c>
      <c r="B2" t="s">
        <v>146</v>
      </c>
      <c r="C2">
        <v>0</v>
      </c>
      <c r="F2" t="str">
        <f>CONCATENATE(H2,I2,J2,L2," -- ",B2)</f>
        <v xml:space="preserve"> [1] = {["ID"] = 1879474837; }; -- Deeds of the Cape of Umbar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1879474837;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1879474829</v>
      </c>
      <c r="B3" t="s">
        <v>147</v>
      </c>
      <c r="C3">
        <v>1</v>
      </c>
      <c r="F3" t="str">
        <f t="shared" ref="F3:F28" si="0">CONCATENATE(H3,I3,J3,L3," -- ",B3)</f>
        <v xml:space="preserve"> [2] = {["ID"] = 1879474829; }; -- Explorer of the Cape of Umbar</v>
      </c>
      <c r="G3">
        <f t="shared" ref="G3:G28" si="1">ROW()-1</f>
        <v>2</v>
      </c>
      <c r="H3" t="str">
        <f t="shared" ref="H3:H33" si="2">CONCATENATE(REPT(" ",2-LEN(G3)),"[",G3,"] = {")</f>
        <v xml:space="preserve"> [2] = {</v>
      </c>
      <c r="I3" t="str">
        <f t="shared" ref="I3:I33" si="3">IF(LEN(A3)&gt;0,CONCATENATE("[""ID""] = ",A3,"; "),"")</f>
        <v xml:space="preserve">["ID"] = 1879474829; </v>
      </c>
      <c r="J3" t="str">
        <f t="shared" ref="J3:J33" si="4">IF(LEN(D3)&gt;0,CONCATENATE("[""CAT_ID""] = ",D3,"; "),"")</f>
        <v/>
      </c>
      <c r="K3" t="str">
        <f t="shared" ref="K3:K33" si="5">CONCATENATE("[""TIER""] = ",TEXT(C3,"0"),"; ")</f>
        <v xml:space="preserve">["TIER"] = 1; </v>
      </c>
      <c r="L3" t="str">
        <f t="shared" ref="L3:L33" si="6">CONCATENATE("};")</f>
        <v>};</v>
      </c>
    </row>
    <row r="4" spans="1:12" x14ac:dyDescent="0.25">
      <c r="A4">
        <v>1879474812</v>
      </c>
      <c r="B4" t="s">
        <v>148</v>
      </c>
      <c r="C4">
        <v>2</v>
      </c>
      <c r="F4" t="str">
        <f t="shared" si="0"/>
        <v xml:space="preserve"> [3] = {["ID"] = 1879474812; }; -- Dangers in the Cape of Umbar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1879474812;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1879474815</v>
      </c>
      <c r="B5" t="s">
        <v>149</v>
      </c>
      <c r="C5">
        <v>2</v>
      </c>
      <c r="F5" t="str">
        <f t="shared" si="0"/>
        <v xml:space="preserve"> [4] = {["ID"] = 1879474815; }; -- Citizens of the Cape of Umbar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1879474815;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1879474817</v>
      </c>
      <c r="B6" t="s">
        <v>150</v>
      </c>
      <c r="C6">
        <v>2</v>
      </c>
      <c r="F6" t="str">
        <f t="shared" si="0"/>
        <v xml:space="preserve"> [5] = {["ID"] = 1879474817; }; -- Treasure-seeker of the Cape of Umbar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1879474817;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1879474825</v>
      </c>
      <c r="B7" t="s">
        <v>151</v>
      </c>
      <c r="C7">
        <v>1</v>
      </c>
      <c r="F7" t="str">
        <f t="shared" si="0"/>
        <v xml:space="preserve"> [6] = {["ID"] = 1879474825; }; -- Slayer of the Cape of Umbar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1879474825;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1879474827</v>
      </c>
      <c r="B8" t="s">
        <v>152</v>
      </c>
      <c r="C8">
        <v>2</v>
      </c>
      <c r="F8" t="str">
        <f t="shared" si="0"/>
        <v xml:space="preserve"> [7] = {["ID"] = 1879474827; }; -- Beast-slayer of the Cape of Umbar (Advanced)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1879474827; </v>
      </c>
      <c r="J8" t="str">
        <f t="shared" si="4"/>
        <v/>
      </c>
      <c r="K8" t="str">
        <f t="shared" si="5"/>
        <v xml:space="preserve">["TIER"] = 2; </v>
      </c>
      <c r="L8" t="str">
        <f t="shared" si="6"/>
        <v>};</v>
      </c>
    </row>
    <row r="9" spans="1:12" x14ac:dyDescent="0.25">
      <c r="A9">
        <v>1879474821</v>
      </c>
      <c r="B9" t="s">
        <v>153</v>
      </c>
      <c r="C9">
        <v>3</v>
      </c>
      <c r="F9" t="str">
        <f t="shared" si="0"/>
        <v xml:space="preserve"> [8] = {["ID"] = 1879474821; }; -- Beast-slayer of the Cape of Umbar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1879474821; </v>
      </c>
      <c r="J9" t="str">
        <f t="shared" si="4"/>
        <v/>
      </c>
      <c r="K9" t="str">
        <f t="shared" si="5"/>
        <v xml:space="preserve">["TIER"] = 3; </v>
      </c>
      <c r="L9" t="str">
        <f t="shared" si="6"/>
        <v>};</v>
      </c>
    </row>
    <row r="10" spans="1:12" x14ac:dyDescent="0.25">
      <c r="A10">
        <v>1879474814</v>
      </c>
      <c r="B10" t="s">
        <v>154</v>
      </c>
      <c r="C10">
        <v>2</v>
      </c>
      <c r="F10" t="str">
        <f t="shared" si="0"/>
        <v xml:space="preserve"> [9] = {["ID"] = 1879474814; }; -- Crab-slayer of the Cape of Umbar (Advanced)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1879474814;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1879474810</v>
      </c>
      <c r="B11" t="s">
        <v>155</v>
      </c>
      <c r="C11">
        <v>3</v>
      </c>
      <c r="F11" t="str">
        <f t="shared" si="0"/>
        <v>[10] = {["ID"] = 1879474810; }; -- Crab-slayer of the Cape of Umbar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1879474810; </v>
      </c>
      <c r="J11" t="str">
        <f t="shared" si="4"/>
        <v/>
      </c>
      <c r="K11" t="str">
        <f t="shared" si="5"/>
        <v xml:space="preserve">["TIER"] = 3; </v>
      </c>
      <c r="L11" t="str">
        <f t="shared" si="6"/>
        <v>};</v>
      </c>
    </row>
    <row r="12" spans="1:12" x14ac:dyDescent="0.25">
      <c r="A12">
        <v>1879474832</v>
      </c>
      <c r="B12" t="s">
        <v>156</v>
      </c>
      <c r="C12">
        <v>2</v>
      </c>
      <c r="F12" t="str">
        <f t="shared" si="0"/>
        <v>[11] = {["ID"] = 1879474832; }; -- Dead-slayer in the Cape of Umbar (Advanced)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1879474832;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1879474807</v>
      </c>
      <c r="B13" t="s">
        <v>157</v>
      </c>
      <c r="C13">
        <v>3</v>
      </c>
      <c r="F13" t="str">
        <f t="shared" si="0"/>
        <v>[12] = {["ID"] = 1879474807; }; -- Dead-slayer in the Cape of Umbar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1879474807; </v>
      </c>
      <c r="J13" t="str">
        <f t="shared" si="4"/>
        <v/>
      </c>
      <c r="K13" t="str">
        <f t="shared" si="5"/>
        <v xml:space="preserve">["TIER"] = 3; </v>
      </c>
      <c r="L13" t="str">
        <f t="shared" si="6"/>
        <v>};</v>
      </c>
    </row>
    <row r="14" spans="1:12" x14ac:dyDescent="0.25">
      <c r="A14">
        <v>1879474838</v>
      </c>
      <c r="B14" t="s">
        <v>158</v>
      </c>
      <c r="C14">
        <v>2</v>
      </c>
      <c r="F14" t="str">
        <f t="shared" si="0"/>
        <v>[13] = {["ID"] = 1879474838; }; -- Lion-slayer of the Cape of Umbar (Advanced)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1879474838; </v>
      </c>
      <c r="J14" t="str">
        <f t="shared" si="4"/>
        <v/>
      </c>
      <c r="K14" t="str">
        <f t="shared" si="5"/>
        <v xml:space="preserve">["TIER"] = 2; </v>
      </c>
      <c r="L14" t="str">
        <f t="shared" si="6"/>
        <v>};</v>
      </c>
    </row>
    <row r="15" spans="1:12" x14ac:dyDescent="0.25">
      <c r="A15">
        <v>1879474841</v>
      </c>
      <c r="B15" t="s">
        <v>159</v>
      </c>
      <c r="C15">
        <v>3</v>
      </c>
      <c r="F15" t="str">
        <f t="shared" si="0"/>
        <v>[14] = {["ID"] = 1879474841; }; -- Lion-slayer of the Cape of Umbar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1879474841; </v>
      </c>
      <c r="J15" t="str">
        <f t="shared" si="4"/>
        <v/>
      </c>
      <c r="K15" t="str">
        <f t="shared" si="5"/>
        <v xml:space="preserve">["TIER"] = 3; </v>
      </c>
      <c r="L15" t="str">
        <f t="shared" si="6"/>
        <v>};</v>
      </c>
    </row>
    <row r="16" spans="1:12" x14ac:dyDescent="0.25">
      <c r="A16">
        <v>1879474808</v>
      </c>
      <c r="B16" t="s">
        <v>160</v>
      </c>
      <c r="C16">
        <v>2</v>
      </c>
      <c r="F16" t="str">
        <f t="shared" si="0"/>
        <v>[15] = {["ID"] = 1879474808; }; -- Corsair and Pirate Slayer of the Cape of Umbar (Advanced)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1879474808;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1879474833</v>
      </c>
      <c r="B17" t="s">
        <v>161</v>
      </c>
      <c r="C17">
        <v>3</v>
      </c>
      <c r="F17" t="str">
        <f t="shared" si="0"/>
        <v>[16] = {["ID"] = 1879474833; }; -- Corsair and Pirate Slayer of the Cape of of Umbar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1879474833; </v>
      </c>
      <c r="J17" t="str">
        <f t="shared" si="4"/>
        <v/>
      </c>
      <c r="K17" t="str">
        <f t="shared" si="5"/>
        <v xml:space="preserve">["TIER"] = 3; </v>
      </c>
      <c r="L17" t="str">
        <f t="shared" si="6"/>
        <v>};</v>
      </c>
    </row>
    <row r="18" spans="1:12" x14ac:dyDescent="0.25">
      <c r="A18">
        <v>1879474813</v>
      </c>
      <c r="B18" t="s">
        <v>162</v>
      </c>
      <c r="C18">
        <v>2</v>
      </c>
      <c r="F18" t="str">
        <f t="shared" si="0"/>
        <v>[17] = {["ID"] = 1879474813; }; -- Worm and Salamander slayer of the Cape of Umbar (Advanced)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1879474813;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1879474811</v>
      </c>
      <c r="B19" t="s">
        <v>163</v>
      </c>
      <c r="C19">
        <v>3</v>
      </c>
      <c r="F19" t="str">
        <f t="shared" si="0"/>
        <v>[18] = {["ID"] = 1879474811; }; -- Worm and Salamander slayer of the Cape of Umbar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1879474811; </v>
      </c>
      <c r="J19" t="str">
        <f t="shared" si="4"/>
        <v/>
      </c>
      <c r="K19" t="str">
        <f t="shared" si="5"/>
        <v xml:space="preserve">["TIER"] = 3; </v>
      </c>
      <c r="L19" t="str">
        <f t="shared" si="6"/>
        <v>};</v>
      </c>
    </row>
    <row r="20" spans="1:12" x14ac:dyDescent="0.25">
      <c r="A20">
        <v>1879474840</v>
      </c>
      <c r="B20" t="s">
        <v>164</v>
      </c>
      <c r="C20">
        <v>1</v>
      </c>
      <c r="F20" t="str">
        <f t="shared" si="0"/>
        <v>[19] = {["ID"] = 1879474840; }; -- Quests of the Cape of Umbar</v>
      </c>
      <c r="G20">
        <f t="shared" si="1"/>
        <v>19</v>
      </c>
      <c r="H20" t="str">
        <f t="shared" si="2"/>
        <v>[19] = {</v>
      </c>
      <c r="I20" t="str">
        <f t="shared" si="3"/>
        <v xml:space="preserve">["ID"] = 1879474840; </v>
      </c>
      <c r="J20" t="str">
        <f t="shared" si="4"/>
        <v/>
      </c>
      <c r="K20" t="str">
        <f t="shared" si="5"/>
        <v xml:space="preserve">["TIER"] = 1; </v>
      </c>
      <c r="L20" t="str">
        <f t="shared" si="6"/>
        <v>};</v>
      </c>
    </row>
    <row r="21" spans="1:12" x14ac:dyDescent="0.25">
      <c r="A21">
        <v>1879473214</v>
      </c>
      <c r="B21" t="s">
        <v>165</v>
      </c>
      <c r="C21">
        <v>0</v>
      </c>
      <c r="F21" t="str">
        <f t="shared" si="0"/>
        <v>[20] = {["ID"] = 1879473214; }; -- Great Aspirations - Burgeoning</v>
      </c>
      <c r="G21">
        <f t="shared" si="1"/>
        <v>20</v>
      </c>
      <c r="H21" t="str">
        <f t="shared" si="2"/>
        <v>[20] = {</v>
      </c>
      <c r="I21" t="str">
        <f t="shared" si="3"/>
        <v xml:space="preserve">["ID"] = 1879473214; </v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A22">
        <v>1879473213</v>
      </c>
      <c r="B22" t="s">
        <v>166</v>
      </c>
      <c r="C22">
        <v>1</v>
      </c>
      <c r="F22" t="str">
        <f t="shared" si="0"/>
        <v>[21] = {["ID"] = 1879473213; }; -- Great Aspirations - Demand</v>
      </c>
      <c r="G22">
        <f t="shared" si="1"/>
        <v>21</v>
      </c>
      <c r="H22" t="str">
        <f t="shared" si="2"/>
        <v>[21] = {</v>
      </c>
      <c r="I22" t="str">
        <f t="shared" si="3"/>
        <v xml:space="preserve">["ID"] = 1879473213; </v>
      </c>
      <c r="J22" t="str">
        <f t="shared" si="4"/>
        <v/>
      </c>
      <c r="K22" t="str">
        <f t="shared" si="5"/>
        <v xml:space="preserve">["TIER"] = 1; </v>
      </c>
      <c r="L22" t="str">
        <f t="shared" si="6"/>
        <v>};</v>
      </c>
    </row>
    <row r="23" spans="1:12" x14ac:dyDescent="0.25">
      <c r="B23" t="s">
        <v>186</v>
      </c>
      <c r="D23">
        <v>299</v>
      </c>
      <c r="F23" t="str">
        <f t="shared" ref="F23:F27" si="7">CONCATENATE(H23,I23,J23,L23," -- ",B23)</f>
        <v>[22] = {["CAT_ID"] = 299; }; -- The Depths of Mâkhda Khorbo</v>
      </c>
      <c r="G23">
        <f t="shared" si="1"/>
        <v>22</v>
      </c>
      <c r="H23" t="str">
        <f t="shared" ref="H23:H27" si="8">CONCATENATE(REPT(" ",2-LEN(G23)),"[",G23,"] = {")</f>
        <v>[22] = {</v>
      </c>
      <c r="I23" t="str">
        <f t="shared" ref="I23:I27" si="9">IF(LEN(A23)&gt;0,CONCATENATE("[""ID""] = ",A23,"; "),"")</f>
        <v/>
      </c>
      <c r="J23" t="str">
        <f t="shared" ref="J23:J27" si="10">IF(LEN(D23)&gt;0,CONCATENATE("[""CAT_ID""] = ",D23,"; "),"")</f>
        <v xml:space="preserve">["CAT_ID"] = 299; </v>
      </c>
      <c r="K23" t="str">
        <f t="shared" ref="K23:K27" si="11">CONCATENATE("[""TIER""] = ",TEXT(C23,"0"),"; ")</f>
        <v xml:space="preserve">["TIER"] = 0; </v>
      </c>
      <c r="L23" t="str">
        <f t="shared" si="6"/>
        <v>};</v>
      </c>
    </row>
    <row r="24" spans="1:12" x14ac:dyDescent="0.25">
      <c r="A24">
        <v>1879482825</v>
      </c>
      <c r="B24" t="s">
        <v>185</v>
      </c>
      <c r="C24">
        <v>0</v>
      </c>
      <c r="F24" t="str">
        <f t="shared" si="7"/>
        <v>[23] = {["ID"] = 1879482825; }; -- The Depths of Mâkhda Khorbo -- Azagath's Escape</v>
      </c>
      <c r="G24">
        <f t="shared" si="1"/>
        <v>23</v>
      </c>
      <c r="H24" t="str">
        <f t="shared" si="8"/>
        <v>[23] = {</v>
      </c>
      <c r="I24" t="str">
        <f t="shared" si="9"/>
        <v xml:space="preserve">["ID"] = 1879482825; </v>
      </c>
      <c r="J24" t="str">
        <f t="shared" si="10"/>
        <v/>
      </c>
      <c r="K24" t="str">
        <f t="shared" si="11"/>
        <v xml:space="preserve">["TIER"] = 0; </v>
      </c>
      <c r="L24" t="str">
        <f t="shared" si="6"/>
        <v>};</v>
      </c>
    </row>
    <row r="25" spans="1:12" x14ac:dyDescent="0.25">
      <c r="F25" t="str">
        <f t="shared" si="7"/>
        <v xml:space="preserve">[24] = {}; -- </v>
      </c>
      <c r="G25">
        <f t="shared" si="1"/>
        <v>24</v>
      </c>
      <c r="H25" t="str">
        <f t="shared" si="8"/>
        <v>[24] = {</v>
      </c>
      <c r="I25" t="str">
        <f t="shared" si="9"/>
        <v/>
      </c>
      <c r="J25" t="str">
        <f t="shared" si="10"/>
        <v/>
      </c>
      <c r="K25" t="str">
        <f t="shared" si="11"/>
        <v xml:space="preserve">["TIER"] = 0; </v>
      </c>
      <c r="L25" t="str">
        <f t="shared" si="6"/>
        <v>};</v>
      </c>
    </row>
    <row r="26" spans="1:12" x14ac:dyDescent="0.25">
      <c r="F26" t="str">
        <f t="shared" si="7"/>
        <v xml:space="preserve">[25] = {}; -- </v>
      </c>
      <c r="G26">
        <f t="shared" si="1"/>
        <v>25</v>
      </c>
      <c r="H26" t="str">
        <f t="shared" si="8"/>
        <v>[25] = {</v>
      </c>
      <c r="I26" t="str">
        <f t="shared" si="9"/>
        <v/>
      </c>
      <c r="J26" t="str">
        <f t="shared" si="10"/>
        <v/>
      </c>
      <c r="K26" t="str">
        <f t="shared" si="11"/>
        <v xml:space="preserve">["TIER"] = 0; </v>
      </c>
      <c r="L26" t="str">
        <f t="shared" si="6"/>
        <v>};</v>
      </c>
    </row>
    <row r="27" spans="1:12" x14ac:dyDescent="0.25">
      <c r="F27" t="str">
        <f t="shared" si="7"/>
        <v xml:space="preserve">[26] = {}; -- </v>
      </c>
      <c r="G27">
        <f t="shared" si="1"/>
        <v>26</v>
      </c>
      <c r="H27" t="str">
        <f t="shared" si="8"/>
        <v>[26] = {</v>
      </c>
      <c r="I27" t="str">
        <f t="shared" si="9"/>
        <v/>
      </c>
      <c r="J27" t="str">
        <f t="shared" si="10"/>
        <v/>
      </c>
      <c r="K27" t="str">
        <f t="shared" si="11"/>
        <v xml:space="preserve">["TIER"] = 0; </v>
      </c>
      <c r="L27" t="str">
        <f t="shared" si="6"/>
        <v>};</v>
      </c>
    </row>
    <row r="28" spans="1:12" x14ac:dyDescent="0.25">
      <c r="F28" t="str">
        <f t="shared" si="0"/>
        <v xml:space="preserve">[27] = {}; -- </v>
      </c>
      <c r="G28">
        <f t="shared" si="1"/>
        <v>27</v>
      </c>
      <c r="H28" t="str">
        <f t="shared" si="2"/>
        <v>[27]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  <row r="33" spans="8:12" x14ac:dyDescent="0.25">
      <c r="H33" t="str">
        <f t="shared" si="2"/>
        <v xml:space="preserve">  [] = {</v>
      </c>
      <c r="I33" t="str">
        <f t="shared" si="3"/>
        <v/>
      </c>
      <c r="J33" t="str">
        <f t="shared" si="4"/>
        <v/>
      </c>
      <c r="K33" t="str">
        <f t="shared" si="5"/>
        <v xml:space="preserve">["TIER"] = 0; </v>
      </c>
      <c r="L33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F2D1-5B1C-4EE5-AF25-70FDE67F21F0}">
  <dimension ref="A1:L32"/>
  <sheetViews>
    <sheetView workbookViewId="0">
      <selection activeCell="E17" sqref="E17"/>
    </sheetView>
  </sheetViews>
  <sheetFormatPr defaultRowHeight="15" x14ac:dyDescent="0.25"/>
  <cols>
    <col min="1" max="1" width="12.28515625" customWidth="1"/>
    <col min="2" max="2" width="48.5703125" bestFit="1" customWidth="1"/>
    <col min="4" max="4" width="11.140625" bestFit="1" customWidth="1"/>
    <col min="5" max="5" width="11.140625" customWidth="1"/>
    <col min="6" max="6" width="85.140625" bestFit="1" customWidth="1"/>
  </cols>
  <sheetData>
    <row r="1" spans="1:12" x14ac:dyDescent="0.25">
      <c r="A1" t="s">
        <v>121</v>
      </c>
      <c r="B1" t="s">
        <v>119</v>
      </c>
      <c r="C1" t="s">
        <v>0</v>
      </c>
      <c r="D1" t="s">
        <v>122</v>
      </c>
      <c r="F1" t="s">
        <v>124</v>
      </c>
      <c r="G1" t="s">
        <v>125</v>
      </c>
      <c r="H1" t="s">
        <v>1</v>
      </c>
      <c r="I1" t="s">
        <v>123</v>
      </c>
      <c r="J1" t="s">
        <v>122</v>
      </c>
      <c r="K1" t="s">
        <v>126</v>
      </c>
      <c r="L1" t="s">
        <v>3</v>
      </c>
    </row>
    <row r="2" spans="1:12" x14ac:dyDescent="0.25">
      <c r="A2">
        <v>1879477448</v>
      </c>
      <c r="B2" t="s">
        <v>167</v>
      </c>
      <c r="C2">
        <v>0</v>
      </c>
      <c r="F2" t="str">
        <f>CONCATENATE(H2,I2,J2,L2," -- ",B2)</f>
        <v xml:space="preserve"> [1] = {["ID"] = 1879477448; }; -- Deeds of Umbar Baharbêl</v>
      </c>
      <c r="G2">
        <f>ROW()-1</f>
        <v>1</v>
      </c>
      <c r="H2" t="str">
        <f>CONCATENATE(REPT(" ",2-LEN(G2)),"[",G2,"] = {")</f>
        <v xml:space="preserve"> [1] = {</v>
      </c>
      <c r="I2" t="str">
        <f>IF(LEN(A2)&gt;0,CONCATENATE("[""ID""] = ",A2,"; "),"")</f>
        <v xml:space="preserve">["ID"] = 1879477448; </v>
      </c>
      <c r="J2" t="str">
        <f>IF(LEN(D2)&gt;0,CONCATENATE("[""CAT_ID""] = ",D2,"; "),"")</f>
        <v/>
      </c>
      <c r="K2" t="str">
        <f>CONCATENATE("[""TIER""] = ",TEXT(C2,"0"),"; ")</f>
        <v xml:space="preserve">["TIER"] = 0; </v>
      </c>
      <c r="L2" t="str">
        <f>CONCATENATE("};")</f>
        <v>};</v>
      </c>
    </row>
    <row r="3" spans="1:12" x14ac:dyDescent="0.25">
      <c r="A3">
        <v>1879477540</v>
      </c>
      <c r="B3" t="s">
        <v>168</v>
      </c>
      <c r="C3">
        <v>1</v>
      </c>
      <c r="F3" t="str">
        <f t="shared" ref="F3:F27" si="0">CONCATENATE(H3,I3,J3,L3," -- ",B3)</f>
        <v xml:space="preserve"> [2] = {["ID"] = 1879477540; }; -- Quests of Umbar Baharbêl</v>
      </c>
      <c r="G3">
        <f t="shared" ref="G3:G27" si="1">ROW()-1</f>
        <v>2</v>
      </c>
      <c r="H3" t="str">
        <f t="shared" ref="H3:H32" si="2">CONCATENATE(REPT(" ",2-LEN(G3)),"[",G3,"] = {")</f>
        <v xml:space="preserve"> [2] = {</v>
      </c>
      <c r="I3" t="str">
        <f t="shared" ref="I3:I32" si="3">IF(LEN(A3)&gt;0,CONCATENATE("[""ID""] = ",A3,"; "),"")</f>
        <v xml:space="preserve">["ID"] = 1879477540; </v>
      </c>
      <c r="J3" t="str">
        <f t="shared" ref="J3:J32" si="4">IF(LEN(D3)&gt;0,CONCATENATE("[""CAT_ID""] = ",D3,"; "),"")</f>
        <v/>
      </c>
      <c r="K3" t="str">
        <f t="shared" ref="K3:K32" si="5">CONCATENATE("[""TIER""] = ",TEXT(C3,"0"),"; ")</f>
        <v xml:space="preserve">["TIER"] = 1; </v>
      </c>
      <c r="L3" t="str">
        <f t="shared" ref="L3:L32" si="6">CONCATENATE("};")</f>
        <v>};</v>
      </c>
    </row>
    <row r="4" spans="1:12" x14ac:dyDescent="0.25">
      <c r="A4">
        <v>1879477537</v>
      </c>
      <c r="B4" t="s">
        <v>169</v>
      </c>
      <c r="C4">
        <v>2</v>
      </c>
      <c r="F4" t="str">
        <f t="shared" si="0"/>
        <v xml:space="preserve"> [3] = {["ID"] = 1879477537; }; -- Tales of the Free City (Final)</v>
      </c>
      <c r="G4">
        <f t="shared" si="1"/>
        <v>3</v>
      </c>
      <c r="H4" t="str">
        <f t="shared" si="2"/>
        <v xml:space="preserve"> [3] = {</v>
      </c>
      <c r="I4" t="str">
        <f t="shared" si="3"/>
        <v xml:space="preserve">["ID"] = 1879477537; </v>
      </c>
      <c r="J4" t="str">
        <f t="shared" si="4"/>
        <v/>
      </c>
      <c r="K4" t="str">
        <f t="shared" si="5"/>
        <v xml:space="preserve">["TIER"] = 2; </v>
      </c>
      <c r="L4" t="str">
        <f t="shared" si="6"/>
        <v>};</v>
      </c>
    </row>
    <row r="5" spans="1:12" x14ac:dyDescent="0.25">
      <c r="A5">
        <v>1879477538</v>
      </c>
      <c r="B5" t="s">
        <v>170</v>
      </c>
      <c r="C5">
        <v>2</v>
      </c>
      <c r="F5" t="str">
        <f t="shared" si="0"/>
        <v xml:space="preserve"> [4] = {["ID"] = 1879477538; }; -- Tales of the Free City (Advanced)</v>
      </c>
      <c r="G5">
        <f t="shared" si="1"/>
        <v>4</v>
      </c>
      <c r="H5" t="str">
        <f t="shared" si="2"/>
        <v xml:space="preserve"> [4] = {</v>
      </c>
      <c r="I5" t="str">
        <f t="shared" si="3"/>
        <v xml:space="preserve">["ID"] = 1879477538; </v>
      </c>
      <c r="J5" t="str">
        <f t="shared" si="4"/>
        <v/>
      </c>
      <c r="K5" t="str">
        <f t="shared" si="5"/>
        <v xml:space="preserve">["TIER"] = 2; </v>
      </c>
      <c r="L5" t="str">
        <f t="shared" si="6"/>
        <v>};</v>
      </c>
    </row>
    <row r="6" spans="1:12" x14ac:dyDescent="0.25">
      <c r="A6">
        <v>1879477539</v>
      </c>
      <c r="B6" t="s">
        <v>171</v>
      </c>
      <c r="C6">
        <v>2</v>
      </c>
      <c r="F6" t="str">
        <f t="shared" si="0"/>
        <v xml:space="preserve"> [5] = {["ID"] = 1879477539; }; -- Tales of the Free City</v>
      </c>
      <c r="G6">
        <f t="shared" si="1"/>
        <v>5</v>
      </c>
      <c r="H6" t="str">
        <f t="shared" si="2"/>
        <v xml:space="preserve"> [5] = {</v>
      </c>
      <c r="I6" t="str">
        <f t="shared" si="3"/>
        <v xml:space="preserve">["ID"] = 1879477539; </v>
      </c>
      <c r="J6" t="str">
        <f t="shared" si="4"/>
        <v/>
      </c>
      <c r="K6" t="str">
        <f t="shared" si="5"/>
        <v xml:space="preserve">["TIER"] = 2; </v>
      </c>
      <c r="L6" t="str">
        <f t="shared" si="6"/>
        <v>};</v>
      </c>
    </row>
    <row r="7" spans="1:12" x14ac:dyDescent="0.25">
      <c r="A7">
        <v>1879477767</v>
      </c>
      <c r="B7" t="s">
        <v>172</v>
      </c>
      <c r="C7">
        <v>1</v>
      </c>
      <c r="F7" t="str">
        <f t="shared" si="0"/>
        <v xml:space="preserve"> [6] = {["ID"] = 1879477767; }; -- Explorer of Umbar Baharbêl</v>
      </c>
      <c r="G7">
        <f t="shared" si="1"/>
        <v>6</v>
      </c>
      <c r="H7" t="str">
        <f t="shared" si="2"/>
        <v xml:space="preserve"> [6] = {</v>
      </c>
      <c r="I7" t="str">
        <f t="shared" si="3"/>
        <v xml:space="preserve">["ID"] = 1879477767; </v>
      </c>
      <c r="J7" t="str">
        <f t="shared" si="4"/>
        <v/>
      </c>
      <c r="K7" t="str">
        <f t="shared" si="5"/>
        <v xml:space="preserve">["TIER"] = 1; </v>
      </c>
      <c r="L7" t="str">
        <f t="shared" si="6"/>
        <v>};</v>
      </c>
    </row>
    <row r="8" spans="1:12" x14ac:dyDescent="0.25">
      <c r="A8">
        <v>1879477633</v>
      </c>
      <c r="B8" t="s">
        <v>173</v>
      </c>
      <c r="C8">
        <v>2</v>
      </c>
      <c r="F8" t="str">
        <f t="shared" si="0"/>
        <v xml:space="preserve"> [7] = {["ID"] = 1879477633; }; -- Umbar Baharbêl, the City of the Corsairs</v>
      </c>
      <c r="G8">
        <f t="shared" si="1"/>
        <v>7</v>
      </c>
      <c r="H8" t="str">
        <f t="shared" si="2"/>
        <v xml:space="preserve"> [7] = {</v>
      </c>
      <c r="I8" t="str">
        <f t="shared" si="3"/>
        <v xml:space="preserve">["ID"] = 1879477633; </v>
      </c>
      <c r="J8" t="str">
        <f t="shared" si="4"/>
        <v/>
      </c>
      <c r="K8" t="str">
        <f t="shared" si="5"/>
        <v xml:space="preserve">["TIER"] = 2; </v>
      </c>
      <c r="L8" t="str">
        <f t="shared" si="6"/>
        <v>};</v>
      </c>
    </row>
    <row r="9" spans="1:12" x14ac:dyDescent="0.25">
      <c r="A9">
        <v>1879477653</v>
      </c>
      <c r="B9" t="s">
        <v>174</v>
      </c>
      <c r="C9">
        <v>2</v>
      </c>
      <c r="F9" t="str">
        <f t="shared" si="0"/>
        <v xml:space="preserve"> [8] = {["ID"] = 1879477653; }; -- The Gates of Umbar Baharbêl</v>
      </c>
      <c r="G9">
        <f t="shared" si="1"/>
        <v>8</v>
      </c>
      <c r="H9" t="str">
        <f t="shared" si="2"/>
        <v xml:space="preserve"> [8] = {</v>
      </c>
      <c r="I9" t="str">
        <f t="shared" si="3"/>
        <v xml:space="preserve">["ID"] = 1879477653; </v>
      </c>
      <c r="J9" t="str">
        <f t="shared" si="4"/>
        <v/>
      </c>
      <c r="K9" t="str">
        <f t="shared" si="5"/>
        <v xml:space="preserve">["TIER"] = 2; </v>
      </c>
      <c r="L9" t="str">
        <f t="shared" si="6"/>
        <v>};</v>
      </c>
    </row>
    <row r="10" spans="1:12" x14ac:dyDescent="0.25">
      <c r="A10">
        <v>1879477652</v>
      </c>
      <c r="B10" t="s">
        <v>175</v>
      </c>
      <c r="C10">
        <v>2</v>
      </c>
      <c r="F10" t="str">
        <f t="shared" si="0"/>
        <v xml:space="preserve"> [9] = {["ID"] = 1879477652; }; -- The Guilds of Umbar Baharbêl</v>
      </c>
      <c r="G10">
        <f t="shared" si="1"/>
        <v>9</v>
      </c>
      <c r="H10" t="str">
        <f t="shared" si="2"/>
        <v xml:space="preserve"> [9] = {</v>
      </c>
      <c r="I10" t="str">
        <f t="shared" si="3"/>
        <v xml:space="preserve">["ID"] = 1879477652; </v>
      </c>
      <c r="J10" t="str">
        <f t="shared" si="4"/>
        <v/>
      </c>
      <c r="K10" t="str">
        <f t="shared" si="5"/>
        <v xml:space="preserve">["TIER"] = 2; </v>
      </c>
      <c r="L10" t="str">
        <f t="shared" si="6"/>
        <v>};</v>
      </c>
    </row>
    <row r="11" spans="1:12" x14ac:dyDescent="0.25">
      <c r="A11">
        <v>1879477650</v>
      </c>
      <c r="B11" t="s">
        <v>176</v>
      </c>
      <c r="C11">
        <v>2</v>
      </c>
      <c r="F11" t="str">
        <f t="shared" si="0"/>
        <v>[10] = {["ID"] = 1879477650; }; -- The Markets of Umbar Baharbêl</v>
      </c>
      <c r="G11">
        <f t="shared" si="1"/>
        <v>10</v>
      </c>
      <c r="H11" t="str">
        <f t="shared" si="2"/>
        <v>[10] = {</v>
      </c>
      <c r="I11" t="str">
        <f t="shared" si="3"/>
        <v xml:space="preserve">["ID"] = 1879477650; </v>
      </c>
      <c r="J11" t="str">
        <f t="shared" si="4"/>
        <v/>
      </c>
      <c r="K11" t="str">
        <f t="shared" si="5"/>
        <v xml:space="preserve">["TIER"] = 2; </v>
      </c>
      <c r="L11" t="str">
        <f t="shared" si="6"/>
        <v>};</v>
      </c>
    </row>
    <row r="12" spans="1:12" x14ac:dyDescent="0.25">
      <c r="A12">
        <v>1879477654</v>
      </c>
      <c r="B12" t="s">
        <v>177</v>
      </c>
      <c r="C12">
        <v>2</v>
      </c>
      <c r="F12" t="str">
        <f t="shared" si="0"/>
        <v>[11] = {["ID"] = 1879477654; }; -- The Havens of Umbar Baharbêl</v>
      </c>
      <c r="G12">
        <f t="shared" si="1"/>
        <v>11</v>
      </c>
      <c r="H12" t="str">
        <f t="shared" si="2"/>
        <v>[11] = {</v>
      </c>
      <c r="I12" t="str">
        <f t="shared" si="3"/>
        <v xml:space="preserve">["ID"] = 1879477654; </v>
      </c>
      <c r="J12" t="str">
        <f t="shared" si="4"/>
        <v/>
      </c>
      <c r="K12" t="str">
        <f t="shared" si="5"/>
        <v xml:space="preserve">["TIER"] = 2; </v>
      </c>
      <c r="L12" t="str">
        <f t="shared" si="6"/>
        <v>};</v>
      </c>
    </row>
    <row r="13" spans="1:12" x14ac:dyDescent="0.25">
      <c r="A13">
        <v>1879477651</v>
      </c>
      <c r="B13" t="s">
        <v>178</v>
      </c>
      <c r="C13">
        <v>2</v>
      </c>
      <c r="F13" t="str">
        <f t="shared" si="0"/>
        <v>[12] = {["ID"] = 1879477651; }; -- The False Church of Ordâkh</v>
      </c>
      <c r="G13">
        <f t="shared" si="1"/>
        <v>12</v>
      </c>
      <c r="H13" t="str">
        <f t="shared" si="2"/>
        <v>[12] = {</v>
      </c>
      <c r="I13" t="str">
        <f t="shared" si="3"/>
        <v xml:space="preserve">["ID"] = 1879477651; </v>
      </c>
      <c r="J13" t="str">
        <f t="shared" si="4"/>
        <v/>
      </c>
      <c r="K13" t="str">
        <f t="shared" si="5"/>
        <v xml:space="preserve">["TIER"] = 2; </v>
      </c>
      <c r="L13" t="str">
        <f t="shared" si="6"/>
        <v>};</v>
      </c>
    </row>
    <row r="14" spans="1:12" x14ac:dyDescent="0.25">
      <c r="A14">
        <v>1879477840</v>
      </c>
      <c r="B14" t="s">
        <v>179</v>
      </c>
      <c r="C14">
        <v>0</v>
      </c>
      <c r="F14" t="str">
        <f t="shared" si="0"/>
        <v>[13] = {["ID"] = 1879477840; }; -- Defender of Umbar Baharbêl</v>
      </c>
      <c r="G14">
        <f t="shared" si="1"/>
        <v>13</v>
      </c>
      <c r="H14" t="str">
        <f t="shared" si="2"/>
        <v>[13] = {</v>
      </c>
      <c r="I14" t="str">
        <f t="shared" si="3"/>
        <v xml:space="preserve">["ID"] = 1879477840; </v>
      </c>
      <c r="J14" t="str">
        <f t="shared" si="4"/>
        <v/>
      </c>
      <c r="K14" t="str">
        <f t="shared" si="5"/>
        <v xml:space="preserve">["TIER"] = 0; </v>
      </c>
      <c r="L14" t="str">
        <f t="shared" si="6"/>
        <v>};</v>
      </c>
    </row>
    <row r="15" spans="1:12" x14ac:dyDescent="0.25">
      <c r="A15">
        <v>1879477769</v>
      </c>
      <c r="B15" t="s">
        <v>180</v>
      </c>
      <c r="C15">
        <v>1</v>
      </c>
      <c r="F15" t="str">
        <f t="shared" si="0"/>
        <v>[14] = {["ID"] = 1879477769; }; -- Heirsworn-slayer of Umbar Baharbêl (Advanced)</v>
      </c>
      <c r="G15">
        <f t="shared" si="1"/>
        <v>14</v>
      </c>
      <c r="H15" t="str">
        <f t="shared" si="2"/>
        <v>[14] = {</v>
      </c>
      <c r="I15" t="str">
        <f t="shared" si="3"/>
        <v xml:space="preserve">["ID"] = 1879477769; </v>
      </c>
      <c r="J15" t="str">
        <f t="shared" si="4"/>
        <v/>
      </c>
      <c r="K15" t="str">
        <f t="shared" si="5"/>
        <v xml:space="preserve">["TIER"] = 1; </v>
      </c>
      <c r="L15" t="str">
        <f t="shared" si="6"/>
        <v>};</v>
      </c>
    </row>
    <row r="16" spans="1:12" x14ac:dyDescent="0.25">
      <c r="A16">
        <v>1879477768</v>
      </c>
      <c r="B16" t="s">
        <v>181</v>
      </c>
      <c r="C16">
        <v>2</v>
      </c>
      <c r="F16" t="str">
        <f t="shared" si="0"/>
        <v>[15] = {["ID"] = 1879477768; }; -- Heirsworn-slayer of Umbar Baharbêl</v>
      </c>
      <c r="G16">
        <f t="shared" si="1"/>
        <v>15</v>
      </c>
      <c r="H16" t="str">
        <f t="shared" si="2"/>
        <v>[15] = {</v>
      </c>
      <c r="I16" t="str">
        <f t="shared" si="3"/>
        <v xml:space="preserve">["ID"] = 1879477768; </v>
      </c>
      <c r="J16" t="str">
        <f t="shared" si="4"/>
        <v/>
      </c>
      <c r="K16" t="str">
        <f t="shared" si="5"/>
        <v xml:space="preserve">["TIER"] = 2; </v>
      </c>
      <c r="L16" t="str">
        <f t="shared" si="6"/>
        <v>};</v>
      </c>
    </row>
    <row r="17" spans="1:12" x14ac:dyDescent="0.25">
      <c r="A17">
        <v>1879477838</v>
      </c>
      <c r="B17" t="s">
        <v>182</v>
      </c>
      <c r="C17">
        <v>1</v>
      </c>
      <c r="F17" t="str">
        <f t="shared" si="0"/>
        <v>[16] = {["ID"] = 1879477838; }; -- Rat-catcher of Umbar Baharbêl (Advanced)</v>
      </c>
      <c r="G17">
        <f t="shared" si="1"/>
        <v>16</v>
      </c>
      <c r="H17" t="str">
        <f t="shared" si="2"/>
        <v>[16] = {</v>
      </c>
      <c r="I17" t="str">
        <f t="shared" si="3"/>
        <v xml:space="preserve">["ID"] = 1879477838; </v>
      </c>
      <c r="J17" t="str">
        <f t="shared" si="4"/>
        <v/>
      </c>
      <c r="K17" t="str">
        <f t="shared" si="5"/>
        <v xml:space="preserve">["TIER"] = 1; </v>
      </c>
      <c r="L17" t="str">
        <f t="shared" si="6"/>
        <v>};</v>
      </c>
    </row>
    <row r="18" spans="1:12" x14ac:dyDescent="0.25">
      <c r="A18">
        <v>1879477839</v>
      </c>
      <c r="B18" t="s">
        <v>183</v>
      </c>
      <c r="C18">
        <v>2</v>
      </c>
      <c r="F18" t="str">
        <f t="shared" si="0"/>
        <v>[17] = {["ID"] = 1879477839; }; -- Rat-catcher of Umbar Baharbêl</v>
      </c>
      <c r="G18">
        <f t="shared" si="1"/>
        <v>17</v>
      </c>
      <c r="H18" t="str">
        <f t="shared" si="2"/>
        <v>[17] = {</v>
      </c>
      <c r="I18" t="str">
        <f t="shared" si="3"/>
        <v xml:space="preserve">["ID"] = 1879477839; </v>
      </c>
      <c r="J18" t="str">
        <f t="shared" si="4"/>
        <v/>
      </c>
      <c r="K18" t="str">
        <f t="shared" si="5"/>
        <v xml:space="preserve">["TIER"] = 2; </v>
      </c>
      <c r="L18" t="str">
        <f t="shared" si="6"/>
        <v>};</v>
      </c>
    </row>
    <row r="19" spans="1:12" x14ac:dyDescent="0.25">
      <c r="A19">
        <v>1879478542</v>
      </c>
      <c r="B19" t="s">
        <v>184</v>
      </c>
      <c r="C19">
        <v>0</v>
      </c>
      <c r="F19" t="str">
        <f t="shared" si="0"/>
        <v>[18] = {["ID"] = 1879478542; }; -- Umbar Completionist</v>
      </c>
      <c r="G19">
        <f t="shared" si="1"/>
        <v>18</v>
      </c>
      <c r="H19" t="str">
        <f t="shared" si="2"/>
        <v>[18] = {</v>
      </c>
      <c r="I19" t="str">
        <f t="shared" si="3"/>
        <v xml:space="preserve">["ID"] = 1879478542; </v>
      </c>
      <c r="J19" t="str">
        <f t="shared" si="4"/>
        <v/>
      </c>
      <c r="K19" t="str">
        <f t="shared" si="5"/>
        <v xml:space="preserve">["TIER"] = 0; </v>
      </c>
      <c r="L19" t="str">
        <f t="shared" si="6"/>
        <v>};</v>
      </c>
    </row>
    <row r="20" spans="1:12" x14ac:dyDescent="0.25">
      <c r="F20" t="str">
        <f t="shared" si="0"/>
        <v xml:space="preserve">[19] = {}; -- </v>
      </c>
      <c r="G20">
        <f t="shared" si="1"/>
        <v>19</v>
      </c>
      <c r="H20" t="str">
        <f t="shared" si="2"/>
        <v>[19] = {</v>
      </c>
      <c r="I20" t="str">
        <f t="shared" si="3"/>
        <v/>
      </c>
      <c r="J20" t="str">
        <f t="shared" si="4"/>
        <v/>
      </c>
      <c r="K20" t="str">
        <f t="shared" si="5"/>
        <v xml:space="preserve">["TIER"] = 0; </v>
      </c>
      <c r="L20" t="str">
        <f t="shared" si="6"/>
        <v>};</v>
      </c>
    </row>
    <row r="21" spans="1:12" x14ac:dyDescent="0.25">
      <c r="F21" t="str">
        <f t="shared" si="0"/>
        <v xml:space="preserve">[20] = {}; -- </v>
      </c>
      <c r="G21">
        <f t="shared" si="1"/>
        <v>20</v>
      </c>
      <c r="H21" t="str">
        <f t="shared" si="2"/>
        <v>[20] = {</v>
      </c>
      <c r="I21" t="str">
        <f t="shared" si="3"/>
        <v/>
      </c>
      <c r="J21" t="str">
        <f t="shared" si="4"/>
        <v/>
      </c>
      <c r="K21" t="str">
        <f t="shared" si="5"/>
        <v xml:space="preserve">["TIER"] = 0; </v>
      </c>
      <c r="L21" t="str">
        <f t="shared" si="6"/>
        <v>};</v>
      </c>
    </row>
    <row r="22" spans="1:12" x14ac:dyDescent="0.25">
      <c r="F22" t="str">
        <f t="shared" si="0"/>
        <v xml:space="preserve">[21] = {}; -- </v>
      </c>
      <c r="G22">
        <f t="shared" si="1"/>
        <v>21</v>
      </c>
      <c r="H22" t="str">
        <f t="shared" si="2"/>
        <v>[21] = {</v>
      </c>
      <c r="I22" t="str">
        <f t="shared" si="3"/>
        <v/>
      </c>
      <c r="J22" t="str">
        <f t="shared" si="4"/>
        <v/>
      </c>
      <c r="K22" t="str">
        <f t="shared" si="5"/>
        <v xml:space="preserve">["TIER"] = 0; </v>
      </c>
      <c r="L22" t="str">
        <f t="shared" si="6"/>
        <v>};</v>
      </c>
    </row>
    <row r="23" spans="1:12" x14ac:dyDescent="0.25">
      <c r="F23" t="str">
        <f t="shared" si="0"/>
        <v xml:space="preserve">[22] = {}; -- </v>
      </c>
      <c r="G23">
        <f t="shared" si="1"/>
        <v>22</v>
      </c>
      <c r="H23" t="str">
        <f t="shared" si="2"/>
        <v>[22] = {</v>
      </c>
      <c r="I23" t="str">
        <f t="shared" si="3"/>
        <v/>
      </c>
      <c r="J23" t="str">
        <f t="shared" si="4"/>
        <v/>
      </c>
      <c r="K23" t="str">
        <f t="shared" si="5"/>
        <v xml:space="preserve">["TIER"] = 0; </v>
      </c>
      <c r="L23" t="str">
        <f t="shared" si="6"/>
        <v>};</v>
      </c>
    </row>
    <row r="24" spans="1:12" x14ac:dyDescent="0.25">
      <c r="F24" t="str">
        <f t="shared" si="0"/>
        <v xml:space="preserve">[23] = {}; -- </v>
      </c>
      <c r="G24">
        <f t="shared" si="1"/>
        <v>23</v>
      </c>
      <c r="H24" t="str">
        <f t="shared" si="2"/>
        <v>[23] = {</v>
      </c>
      <c r="I24" t="str">
        <f t="shared" si="3"/>
        <v/>
      </c>
      <c r="J24" t="str">
        <f t="shared" si="4"/>
        <v/>
      </c>
      <c r="K24" t="str">
        <f t="shared" si="5"/>
        <v xml:space="preserve">["TIER"] = 0; </v>
      </c>
      <c r="L24" t="str">
        <f t="shared" si="6"/>
        <v>};</v>
      </c>
    </row>
    <row r="25" spans="1:12" x14ac:dyDescent="0.25">
      <c r="F25" t="str">
        <f t="shared" si="0"/>
        <v xml:space="preserve">[24] = {}; -- </v>
      </c>
      <c r="G25">
        <f t="shared" si="1"/>
        <v>24</v>
      </c>
      <c r="H25" t="str">
        <f t="shared" si="2"/>
        <v>[24] = {</v>
      </c>
      <c r="I25" t="str">
        <f t="shared" si="3"/>
        <v/>
      </c>
      <c r="J25" t="str">
        <f t="shared" si="4"/>
        <v/>
      </c>
      <c r="K25" t="str">
        <f t="shared" si="5"/>
        <v xml:space="preserve">["TIER"] = 0; </v>
      </c>
      <c r="L25" t="str">
        <f t="shared" si="6"/>
        <v>};</v>
      </c>
    </row>
    <row r="26" spans="1:12" x14ac:dyDescent="0.25">
      <c r="F26" t="str">
        <f t="shared" si="0"/>
        <v xml:space="preserve">[25] = {}; -- </v>
      </c>
      <c r="G26">
        <f t="shared" si="1"/>
        <v>25</v>
      </c>
      <c r="H26" t="str">
        <f t="shared" si="2"/>
        <v>[25] = {</v>
      </c>
      <c r="I26" t="str">
        <f t="shared" si="3"/>
        <v/>
      </c>
      <c r="J26" t="str">
        <f t="shared" si="4"/>
        <v/>
      </c>
      <c r="K26" t="str">
        <f t="shared" si="5"/>
        <v xml:space="preserve">["TIER"] = 0; </v>
      </c>
      <c r="L26" t="str">
        <f t="shared" si="6"/>
        <v>};</v>
      </c>
    </row>
    <row r="27" spans="1:12" x14ac:dyDescent="0.25">
      <c r="F27" t="str">
        <f t="shared" si="0"/>
        <v xml:space="preserve">[26] = {}; -- </v>
      </c>
      <c r="G27">
        <f t="shared" si="1"/>
        <v>26</v>
      </c>
      <c r="H27" t="str">
        <f t="shared" si="2"/>
        <v>[26] = {</v>
      </c>
      <c r="I27" t="str">
        <f t="shared" si="3"/>
        <v/>
      </c>
      <c r="J27" t="str">
        <f t="shared" si="4"/>
        <v/>
      </c>
      <c r="K27" t="str">
        <f t="shared" si="5"/>
        <v xml:space="preserve">["TIER"] = 0; </v>
      </c>
      <c r="L27" t="str">
        <f t="shared" si="6"/>
        <v>};</v>
      </c>
    </row>
    <row r="28" spans="1:12" x14ac:dyDescent="0.25">
      <c r="H28" t="str">
        <f t="shared" si="2"/>
        <v xml:space="preserve">  [] = {</v>
      </c>
      <c r="I28" t="str">
        <f t="shared" si="3"/>
        <v/>
      </c>
      <c r="J28" t="str">
        <f t="shared" si="4"/>
        <v/>
      </c>
      <c r="K28" t="str">
        <f t="shared" si="5"/>
        <v xml:space="preserve">["TIER"] = 0; </v>
      </c>
      <c r="L28" t="str">
        <f t="shared" si="6"/>
        <v>};</v>
      </c>
    </row>
    <row r="29" spans="1:12" x14ac:dyDescent="0.25">
      <c r="H29" t="str">
        <f t="shared" si="2"/>
        <v xml:space="preserve">  [] = {</v>
      </c>
      <c r="I29" t="str">
        <f t="shared" si="3"/>
        <v/>
      </c>
      <c r="J29" t="str">
        <f t="shared" si="4"/>
        <v/>
      </c>
      <c r="K29" t="str">
        <f t="shared" si="5"/>
        <v xml:space="preserve">["TIER"] = 0; </v>
      </c>
      <c r="L29" t="str">
        <f t="shared" si="6"/>
        <v>};</v>
      </c>
    </row>
    <row r="30" spans="1:12" x14ac:dyDescent="0.25">
      <c r="H30" t="str">
        <f t="shared" si="2"/>
        <v xml:space="preserve">  [] = {</v>
      </c>
      <c r="I30" t="str">
        <f t="shared" si="3"/>
        <v/>
      </c>
      <c r="J30" t="str">
        <f t="shared" si="4"/>
        <v/>
      </c>
      <c r="K30" t="str">
        <f t="shared" si="5"/>
        <v xml:space="preserve">["TIER"] = 0; </v>
      </c>
      <c r="L30" t="str">
        <f t="shared" si="6"/>
        <v>};</v>
      </c>
    </row>
    <row r="31" spans="1:12" x14ac:dyDescent="0.25">
      <c r="H31" t="str">
        <f t="shared" si="2"/>
        <v xml:space="preserve">  [] = {</v>
      </c>
      <c r="I31" t="str">
        <f t="shared" si="3"/>
        <v/>
      </c>
      <c r="J31" t="str">
        <f t="shared" si="4"/>
        <v/>
      </c>
      <c r="K31" t="str">
        <f t="shared" si="5"/>
        <v xml:space="preserve">["TIER"] = 0; </v>
      </c>
      <c r="L31" t="str">
        <f t="shared" si="6"/>
        <v>};</v>
      </c>
    </row>
    <row r="32" spans="1:12" x14ac:dyDescent="0.25">
      <c r="H32" t="str">
        <f t="shared" si="2"/>
        <v xml:space="preserve">  [] = {</v>
      </c>
      <c r="I32" t="str">
        <f t="shared" si="3"/>
        <v/>
      </c>
      <c r="J32" t="str">
        <f t="shared" si="4"/>
        <v/>
      </c>
      <c r="K32" t="str">
        <f t="shared" si="5"/>
        <v xml:space="preserve">["TIER"] = 0; </v>
      </c>
      <c r="L32" t="str">
        <f t="shared" si="6"/>
        <v>};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</vt:lpstr>
      <vt:lpstr>Faction</vt:lpstr>
      <vt:lpstr>Class</vt:lpstr>
      <vt:lpstr>Race</vt:lpstr>
      <vt:lpstr>Vocation</vt:lpstr>
      <vt:lpstr>The Shield Isles</vt:lpstr>
      <vt:lpstr>Cape of Umbar</vt:lpstr>
      <vt:lpstr>Umbar Baharbêl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bkckx</dc:creator>
  <cp:lastModifiedBy>William van Ark</cp:lastModifiedBy>
  <dcterms:created xsi:type="dcterms:W3CDTF">2020-12-14T02:27:01Z</dcterms:created>
  <dcterms:modified xsi:type="dcterms:W3CDTF">2024-06-09T22:13:08Z</dcterms:modified>
</cp:coreProperties>
</file>