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2"/>
  <workbookPr/>
  <mc:AlternateContent xmlns:mc="http://schemas.openxmlformats.org/markup-compatibility/2006">
    <mc:Choice Requires="x15">
      <x15ac:absPath xmlns:x15ac="http://schemas.microsoft.com/office/spreadsheetml/2010/11/ac" url="https://bridge4digital1-my.sharepoint.com/personal/k_villagomez_bridge4digital_com/Documents/FINANZAS/CLIENTES/SOFIA/facturas/"/>
    </mc:Choice>
  </mc:AlternateContent>
  <xr:revisionPtr revIDLastSave="1054" documentId="13_ncr:1_{0D375F56-BEAF-4EF8-8CAB-4EEA9E21E706}" xr6:coauthVersionLast="47" xr6:coauthVersionMax="47" xr10:uidLastSave="{B9A77D78-0039-4381-AE53-11B80E2BFDD1}"/>
  <bookViews>
    <workbookView xWindow="30150" yWindow="795" windowWidth="25395" windowHeight="14505" xr2:uid="{51E59169-00E2-4463-A863-14FB2C686980}"/>
  </bookViews>
  <sheets>
    <sheet name="SINTESIS - 2025" sheetId="6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7" i="6" l="1"/>
  <c r="I5" i="6"/>
  <c r="K5" i="6" s="1"/>
  <c r="I6" i="6"/>
  <c r="I7" i="6"/>
  <c r="I8" i="6"/>
  <c r="I9" i="6"/>
  <c r="I10" i="6"/>
  <c r="I11" i="6"/>
  <c r="I12" i="6"/>
  <c r="I13" i="6"/>
  <c r="I14" i="6"/>
  <c r="I15" i="6"/>
  <c r="I16" i="6"/>
  <c r="I17" i="6"/>
  <c r="J17" i="6"/>
  <c r="L16" i="6"/>
  <c r="K16" i="6"/>
  <c r="D16" i="6"/>
  <c r="L15" i="6"/>
  <c r="K15" i="6"/>
  <c r="D15" i="6"/>
  <c r="L14" i="6"/>
  <c r="K14" i="6"/>
  <c r="D14" i="6"/>
  <c r="L13" i="6"/>
  <c r="K13" i="6"/>
  <c r="D13" i="6"/>
  <c r="L12" i="6"/>
  <c r="K12" i="6"/>
  <c r="D12" i="6"/>
  <c r="L11" i="6"/>
  <c r="K11" i="6"/>
  <c r="D11" i="6"/>
  <c r="L10" i="6"/>
  <c r="K10" i="6"/>
  <c r="D10" i="6"/>
  <c r="L9" i="6"/>
  <c r="K9" i="6"/>
  <c r="D9" i="6"/>
  <c r="L8" i="6"/>
  <c r="K8" i="6"/>
  <c r="D8" i="6"/>
  <c r="L7" i="6"/>
  <c r="K7" i="6"/>
  <c r="D7" i="6"/>
  <c r="L6" i="6"/>
  <c r="K6" i="6"/>
  <c r="D6" i="6"/>
  <c r="L5" i="6"/>
  <c r="K17" i="6"/>
  <c r="D5" i="6"/>
</calcChain>
</file>

<file path=xl/sharedStrings.xml><?xml version="1.0" encoding="utf-8"?>
<sst xmlns="http://schemas.openxmlformats.org/spreadsheetml/2006/main" count="39" uniqueCount="25">
  <si>
    <t>Ok</t>
  </si>
  <si>
    <t>Alerta</t>
  </si>
  <si>
    <t>FACTURA</t>
  </si>
  <si>
    <t>FECHA EMISION</t>
  </si>
  <si>
    <t>PLAZO DIAS</t>
  </si>
  <si>
    <t>VENCIMIENTO</t>
  </si>
  <si>
    <t>MES SERV.</t>
  </si>
  <si>
    <t xml:space="preserve">SERVICIO  </t>
  </si>
  <si>
    <t>CANT.</t>
  </si>
  <si>
    <t>PRECIO U.</t>
  </si>
  <si>
    <t>TOTAL FACT.</t>
  </si>
  <si>
    <t>COBRADO</t>
  </si>
  <si>
    <t>IMPORTE PENDIENTE</t>
  </si>
  <si>
    <t xml:space="preserve">ALERTA </t>
  </si>
  <si>
    <t>ESTADO</t>
  </si>
  <si>
    <t>FECHA</t>
  </si>
  <si>
    <t xml:space="preserve">ENERO </t>
  </si>
  <si>
    <t>SERVICIO META MENSAJES UTILITY</t>
  </si>
  <si>
    <t>Cobrado</t>
  </si>
  <si>
    <t>27/03/2025</t>
  </si>
  <si>
    <t>FEBRERO</t>
  </si>
  <si>
    <t>MARZO</t>
  </si>
  <si>
    <t>ABRIL</t>
  </si>
  <si>
    <t>MAYO</t>
  </si>
  <si>
    <t>Pendiente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</si>
</sst>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Bs-400A]* #,##0.00_-;\-[$Bs-400A]* #,##0.00_-;_-[$Bs-400A]* &quot;-&quot;??_-;_-@_-"/>
    <numFmt numFmtId="165" formatCode="dd/mm/yy;@"/>
  </numFmts>
  <fonts count="5">
    <font>
      <sz val="11"/>
      <color theme="1"/>
      <name val="Aptos Narrow"/>
      <family val="2"/>
      <scheme val="minor"/>
    </font>
    <font>
      <sz val="11"/>
      <color theme="1"/>
      <name val="Calibri"/>
      <scheme val="minor"/>
    </font>
    <font>
      <sz val="11"/>
      <color theme="0"/>
      <name val="Calibri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3" tint="0.89999084444715716"/>
        <bgColor indexed="64"/>
      </patternFill>
    </fill>
  </fills>
  <borders count="6">
    <border>
      <left/>
      <right/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ck">
        <color theme="0"/>
      </left>
      <right/>
      <top style="thick">
        <color theme="0"/>
      </top>
      <bottom/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</cellStyleXfs>
  <cellXfs count="21">
    <xf numFmtId="0" fontId="0" fillId="0" borderId="0" xfId="0"/>
    <xf numFmtId="0" fontId="0" fillId="0" borderId="0" xfId="0" applyAlignment="1">
      <alignment vertical="center"/>
    </xf>
    <xf numFmtId="0" fontId="2" fillId="2" borderId="1" xfId="1" applyBorder="1" applyAlignment="1">
      <alignment horizontal="right" vertical="center"/>
    </xf>
    <xf numFmtId="0" fontId="1" fillId="3" borderId="1" xfId="2" applyBorder="1" applyAlignment="1">
      <alignment horizontal="center" vertical="center"/>
    </xf>
    <xf numFmtId="164" fontId="0" fillId="0" borderId="1" xfId="0" applyNumberFormat="1" applyBorder="1" applyAlignment="1">
      <alignment vertical="center"/>
    </xf>
    <xf numFmtId="0" fontId="3" fillId="4" borderId="5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0" fillId="5" borderId="5" xfId="0" applyFill="1" applyBorder="1" applyAlignment="1">
      <alignment horizontal="center" vertical="center"/>
    </xf>
    <xf numFmtId="165" fontId="0" fillId="5" borderId="5" xfId="0" applyNumberFormat="1" applyFill="1" applyBorder="1" applyAlignment="1">
      <alignment horizontal="center" vertical="center"/>
    </xf>
    <xf numFmtId="0" fontId="0" fillId="5" borderId="5" xfId="0" applyFill="1" applyBorder="1" applyAlignment="1">
      <alignment vertical="center" wrapText="1"/>
    </xf>
    <xf numFmtId="164" fontId="0" fillId="5" borderId="5" xfId="0" applyNumberFormat="1" applyFill="1" applyBorder="1" applyAlignment="1">
      <alignment vertical="center"/>
    </xf>
    <xf numFmtId="1" fontId="0" fillId="5" borderId="5" xfId="0" applyNumberFormat="1" applyFill="1" applyBorder="1" applyAlignment="1">
      <alignment vertical="center"/>
    </xf>
    <xf numFmtId="165" fontId="0" fillId="5" borderId="4" xfId="0" applyNumberForma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165" fontId="4" fillId="5" borderId="3" xfId="0" applyNumberFormat="1" applyFont="1" applyFill="1" applyBorder="1" applyAlignment="1">
      <alignment horizontal="center" vertical="center"/>
    </xf>
    <xf numFmtId="0" fontId="4" fillId="5" borderId="3" xfId="0" applyFont="1" applyFill="1" applyBorder="1" applyAlignment="1">
      <alignment vertical="center" wrapText="1"/>
    </xf>
    <xf numFmtId="164" fontId="4" fillId="5" borderId="3" xfId="0" applyNumberFormat="1" applyFont="1" applyFill="1" applyBorder="1" applyAlignment="1">
      <alignment vertical="center"/>
    </xf>
    <xf numFmtId="1" fontId="4" fillId="5" borderId="3" xfId="0" applyNumberFormat="1" applyFont="1" applyFill="1" applyBorder="1" applyAlignment="1">
      <alignment vertical="center"/>
    </xf>
    <xf numFmtId="165" fontId="4" fillId="5" borderId="1" xfId="0" applyNumberFormat="1" applyFont="1" applyFill="1" applyBorder="1" applyAlignment="1">
      <alignment vertical="center"/>
    </xf>
    <xf numFmtId="165" fontId="0" fillId="5" borderId="4" xfId="0" applyNumberFormat="1" applyFill="1" applyBorder="1" applyAlignment="1">
      <alignment horizontal="center" vertical="center"/>
    </xf>
    <xf numFmtId="165" fontId="0" fillId="5" borderId="2" xfId="0" applyNumberFormat="1" applyFill="1" applyBorder="1" applyAlignment="1">
      <alignment horizontal="center" vertical="center"/>
    </xf>
  </cellXfs>
  <cellStyles count="3">
    <cellStyle name="40% - Énfasis5" xfId="2" builtinId="47"/>
    <cellStyle name="Énfasis2" xfId="1" builtinId="33"/>
    <cellStyle name="Normal" xfId="0" builtinId="0"/>
  </cellStyles>
  <dxfs count="1">
    <dxf>
      <font>
        <color theme="0"/>
      </font>
      <fill>
        <patternFill>
          <bgColor theme="0"/>
        </patternFill>
      </fill>
    </dxf>
  </dxfs>
  <tableStyles count="0" defaultTableStyle="TableStyleMedium2" defaultPivotStyle="PivotStyleLight16"/>
  <colors>
    <mruColors>
      <color rgb="FFFFE0E0"/>
      <color rgb="FFFBFCCC"/>
      <color rgb="FFFF603B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262DF-B7C9-487F-A32F-AB2CF90AAD9B}">
  <dimension ref="A1:N17"/>
  <sheetViews>
    <sheetView showGridLines="0" tabSelected="1" zoomScale="240" zoomScaleNormal="240" workbookViewId="0">
      <selection activeCell="G18" sqref="G18"/>
    </sheetView>
  </sheetViews>
  <sheetFormatPr defaultColWidth="12.5703125" defaultRowHeight="15.75" customHeight="1"/>
  <cols>
    <col min="1" max="1" width="13" customWidth="1"/>
    <col min="2" max="2" width="15.28515625" customWidth="1"/>
    <col min="3" max="3" width="11.85546875" customWidth="1"/>
    <col min="4" max="4" width="17.140625" customWidth="1"/>
    <col min="5" max="5" width="14.85546875" customWidth="1"/>
    <col min="6" max="6" width="33" customWidth="1"/>
    <col min="7" max="7" width="13" customWidth="1"/>
    <col min="8" max="8" width="12.5703125" customWidth="1"/>
    <col min="9" max="10" width="14.85546875" customWidth="1"/>
    <col min="11" max="11" width="17.140625" customWidth="1"/>
    <col min="12" max="12" width="12.85546875" customWidth="1"/>
    <col min="13" max="13" width="13" customWidth="1"/>
    <col min="14" max="14" width="13.28515625" customWidth="1"/>
    <col min="15" max="18" width="9.140625"/>
  </cols>
  <sheetData>
    <row r="1" spans="1:14" ht="15">
      <c r="A1" s="2" t="s">
        <v>0</v>
      </c>
      <c r="B1" s="3">
        <v>10</v>
      </c>
    </row>
    <row r="2" spans="1:14" ht="15">
      <c r="A2" s="2" t="s">
        <v>1</v>
      </c>
      <c r="B2" s="3">
        <v>3</v>
      </c>
    </row>
    <row r="3" spans="1:14" ht="15">
      <c r="I3" s="4"/>
    </row>
    <row r="4" spans="1:14" ht="31.5" customHeight="1">
      <c r="A4" s="5" t="s">
        <v>2</v>
      </c>
      <c r="B4" s="5" t="s">
        <v>3</v>
      </c>
      <c r="C4" s="5" t="s">
        <v>4</v>
      </c>
      <c r="D4" s="5" t="s">
        <v>5</v>
      </c>
      <c r="E4" s="5" t="s">
        <v>6</v>
      </c>
      <c r="F4" s="5" t="s">
        <v>7</v>
      </c>
      <c r="G4" s="5" t="s">
        <v>8</v>
      </c>
      <c r="H4" s="5" t="s">
        <v>9</v>
      </c>
      <c r="I4" s="5" t="s">
        <v>10</v>
      </c>
      <c r="J4" s="5" t="s">
        <v>11</v>
      </c>
      <c r="K4" s="5" t="s">
        <v>12</v>
      </c>
      <c r="L4" s="5" t="s">
        <v>13</v>
      </c>
      <c r="M4" s="5" t="s">
        <v>14</v>
      </c>
      <c r="N4" s="6" t="s">
        <v>15</v>
      </c>
    </row>
    <row r="5" spans="1:14" s="1" customFormat="1" ht="15">
      <c r="A5" s="7">
        <v>251</v>
      </c>
      <c r="B5" s="8">
        <v>45729</v>
      </c>
      <c r="C5" s="7">
        <v>10</v>
      </c>
      <c r="D5" s="8">
        <f>B5+C5</f>
        <v>45739</v>
      </c>
      <c r="E5" s="7" t="s">
        <v>16</v>
      </c>
      <c r="F5" s="9" t="s">
        <v>17</v>
      </c>
      <c r="G5" s="9">
        <v>17362</v>
      </c>
      <c r="H5" s="9">
        <v>0.35</v>
      </c>
      <c r="I5" s="10">
        <f>+$G5*$H5</f>
        <v>6076.7</v>
      </c>
      <c r="J5" s="10">
        <v>6076.7</v>
      </c>
      <c r="K5" s="10">
        <f>+$I5-$J5</f>
        <v>0</v>
      </c>
      <c r="L5" s="11">
        <f ca="1">$B5+$C5-TODAY()</f>
        <v>-94</v>
      </c>
      <c r="M5" s="7" t="s">
        <v>18</v>
      </c>
      <c r="N5" s="19" t="s">
        <v>19</v>
      </c>
    </row>
    <row r="6" spans="1:14" s="1" customFormat="1" ht="15">
      <c r="A6" s="7">
        <v>252</v>
      </c>
      <c r="B6" s="8">
        <v>45729</v>
      </c>
      <c r="C6" s="7">
        <v>10</v>
      </c>
      <c r="D6" s="8">
        <f>B6+C6</f>
        <v>45739</v>
      </c>
      <c r="E6" s="7" t="s">
        <v>20</v>
      </c>
      <c r="F6" s="9" t="s">
        <v>17</v>
      </c>
      <c r="G6" s="9">
        <v>41932</v>
      </c>
      <c r="H6" s="9">
        <v>0.35</v>
      </c>
      <c r="I6" s="10">
        <f>+$G6*$H6</f>
        <v>14676.199999999999</v>
      </c>
      <c r="J6" s="10">
        <v>14676.2</v>
      </c>
      <c r="K6" s="10">
        <f>+$I6-$J6</f>
        <v>0</v>
      </c>
      <c r="L6" s="11">
        <f ca="1">$B6+$C6-TODAY()</f>
        <v>-94</v>
      </c>
      <c r="M6" s="7" t="s">
        <v>18</v>
      </c>
      <c r="N6" s="20"/>
    </row>
    <row r="7" spans="1:14" s="1" customFormat="1" ht="15">
      <c r="A7" s="7">
        <v>273</v>
      </c>
      <c r="B7" s="8">
        <v>45755</v>
      </c>
      <c r="C7" s="7">
        <v>10</v>
      </c>
      <c r="D7" s="8">
        <f>B7+C7</f>
        <v>45765</v>
      </c>
      <c r="E7" s="7" t="s">
        <v>21</v>
      </c>
      <c r="F7" s="9" t="s">
        <v>17</v>
      </c>
      <c r="G7" s="9">
        <v>5238</v>
      </c>
      <c r="H7" s="9">
        <v>0.35</v>
      </c>
      <c r="I7" s="10">
        <f>+$G7*$H7</f>
        <v>1833.3</v>
      </c>
      <c r="J7" s="10">
        <v>1833.3</v>
      </c>
      <c r="K7" s="10">
        <f>+$I7-$J7</f>
        <v>0</v>
      </c>
      <c r="L7" s="11">
        <f ca="1">$B7+$C7-TODAY()</f>
        <v>-68</v>
      </c>
      <c r="M7" s="7" t="s">
        <v>18</v>
      </c>
      <c r="N7" s="12">
        <v>45771</v>
      </c>
    </row>
    <row r="8" spans="1:14" s="1" customFormat="1" ht="15">
      <c r="A8" s="7">
        <v>285</v>
      </c>
      <c r="B8" s="8">
        <v>45794</v>
      </c>
      <c r="C8" s="7">
        <v>10</v>
      </c>
      <c r="D8" s="8">
        <f>B8+C8</f>
        <v>45804</v>
      </c>
      <c r="E8" s="7" t="s">
        <v>22</v>
      </c>
      <c r="F8" s="9" t="s">
        <v>17</v>
      </c>
      <c r="G8" s="9">
        <v>11898</v>
      </c>
      <c r="H8" s="9">
        <v>0.35</v>
      </c>
      <c r="I8" s="10">
        <f>+$G8*$H8</f>
        <v>4164.3</v>
      </c>
      <c r="J8" s="10">
        <v>4164.3</v>
      </c>
      <c r="K8" s="10">
        <f>+$I8-$J8</f>
        <v>0</v>
      </c>
      <c r="L8" s="11">
        <f ca="1">$B8+$C8-TODAY()</f>
        <v>-29</v>
      </c>
      <c r="M8" s="7" t="s">
        <v>18</v>
      </c>
      <c r="N8" s="12">
        <v>45807</v>
      </c>
    </row>
    <row r="9" spans="1:14" s="1" customFormat="1" ht="15">
      <c r="A9" s="7">
        <v>309</v>
      </c>
      <c r="B9" s="8">
        <v>45832</v>
      </c>
      <c r="C9" s="7">
        <v>10</v>
      </c>
      <c r="D9" s="8">
        <f>B9+C9</f>
        <v>45842</v>
      </c>
      <c r="E9" s="7" t="s">
        <v>23</v>
      </c>
      <c r="F9" s="9" t="s">
        <v>17</v>
      </c>
      <c r="G9" s="9">
        <v>12846</v>
      </c>
      <c r="H9" s="9">
        <v>0.35</v>
      </c>
      <c r="I9" s="10">
        <f>+$G9*$H9</f>
        <v>4496.0999999999995</v>
      </c>
      <c r="J9" s="10"/>
      <c r="K9" s="10">
        <f>+$I9-$J9</f>
        <v>4496.0999999999995</v>
      </c>
      <c r="L9" s="11">
        <f ca="1">$B9+$C9-TODAY()</f>
        <v>9</v>
      </c>
      <c r="M9" s="7" t="s">
        <v>24</v>
      </c>
      <c r="N9" s="12"/>
    </row>
    <row r="10" spans="1:14" s="1" customFormat="1" ht="15">
      <c r="A10" s="7"/>
      <c r="B10" s="8">
        <v>0</v>
      </c>
      <c r="C10" s="7">
        <v>10</v>
      </c>
      <c r="D10" s="8">
        <f>B10+C10</f>
        <v>10</v>
      </c>
      <c r="E10" s="7"/>
      <c r="F10" s="9"/>
      <c r="G10" s="9"/>
      <c r="H10" s="9"/>
      <c r="I10" s="10">
        <f>+$G10*$H10</f>
        <v>0</v>
      </c>
      <c r="J10" s="10"/>
      <c r="K10" s="10">
        <f>+$I10-$J10</f>
        <v>0</v>
      </c>
      <c r="L10" s="11">
        <f ca="1">$B10+$C10-TODAY()</f>
        <v>-45823</v>
      </c>
      <c r="M10" s="7" t="s">
        <v>24</v>
      </c>
      <c r="N10" s="12"/>
    </row>
    <row r="11" spans="1:14" s="1" customFormat="1" ht="15">
      <c r="A11" s="7"/>
      <c r="B11" s="8">
        <v>0</v>
      </c>
      <c r="C11" s="7">
        <v>10</v>
      </c>
      <c r="D11" s="8">
        <f>B11+C11</f>
        <v>10</v>
      </c>
      <c r="E11" s="7"/>
      <c r="F11" s="9"/>
      <c r="G11" s="9"/>
      <c r="H11" s="9"/>
      <c r="I11" s="10">
        <f>+$G11*$H11</f>
        <v>0</v>
      </c>
      <c r="J11" s="10"/>
      <c r="K11" s="10">
        <f>+$I11-$J11</f>
        <v>0</v>
      </c>
      <c r="L11" s="11">
        <f ca="1">$B11+$C11-TODAY()</f>
        <v>-45823</v>
      </c>
      <c r="M11" s="7" t="s">
        <v>24</v>
      </c>
      <c r="N11" s="12"/>
    </row>
    <row r="12" spans="1:14" s="1" customFormat="1" ht="15">
      <c r="A12" s="7"/>
      <c r="B12" s="8">
        <v>0</v>
      </c>
      <c r="C12" s="7">
        <v>10</v>
      </c>
      <c r="D12" s="8">
        <f>B12+C12</f>
        <v>10</v>
      </c>
      <c r="E12" s="7"/>
      <c r="F12" s="9"/>
      <c r="G12" s="9"/>
      <c r="H12" s="9"/>
      <c r="I12" s="10">
        <f>+$G12*$H12</f>
        <v>0</v>
      </c>
      <c r="J12" s="10"/>
      <c r="K12" s="10">
        <f>+$I12-$J12</f>
        <v>0</v>
      </c>
      <c r="L12" s="11">
        <f ca="1">$B12+$C12-TODAY()</f>
        <v>-45823</v>
      </c>
      <c r="M12" s="7" t="s">
        <v>24</v>
      </c>
      <c r="N12" s="12"/>
    </row>
    <row r="13" spans="1:14" s="1" customFormat="1" ht="15">
      <c r="A13" s="7"/>
      <c r="B13" s="8">
        <v>0</v>
      </c>
      <c r="C13" s="7">
        <v>10</v>
      </c>
      <c r="D13" s="8">
        <f>B13+C13</f>
        <v>10</v>
      </c>
      <c r="E13" s="7"/>
      <c r="F13" s="9"/>
      <c r="G13" s="9"/>
      <c r="H13" s="9"/>
      <c r="I13" s="10">
        <f>+$G13*$H13</f>
        <v>0</v>
      </c>
      <c r="J13" s="10"/>
      <c r="K13" s="10">
        <f>+$I13-$J13</f>
        <v>0</v>
      </c>
      <c r="L13" s="11">
        <f ca="1">$B13+$C13-TODAY()</f>
        <v>-45823</v>
      </c>
      <c r="M13" s="7" t="s">
        <v>24</v>
      </c>
      <c r="N13" s="12"/>
    </row>
    <row r="14" spans="1:14" ht="15.75" customHeight="1">
      <c r="A14" s="7"/>
      <c r="B14" s="8">
        <v>0</v>
      </c>
      <c r="C14" s="7">
        <v>10</v>
      </c>
      <c r="D14" s="8">
        <f>B14+C14</f>
        <v>10</v>
      </c>
      <c r="E14" s="7"/>
      <c r="F14" s="9"/>
      <c r="G14" s="9"/>
      <c r="H14" s="9"/>
      <c r="I14" s="10">
        <f>+$G14*$H14</f>
        <v>0</v>
      </c>
      <c r="J14" s="10"/>
      <c r="K14" s="10">
        <f>+$I14-$J14</f>
        <v>0</v>
      </c>
      <c r="L14" s="11">
        <f ca="1">$B14+$C14-TODAY()</f>
        <v>-45823</v>
      </c>
      <c r="M14" s="7" t="s">
        <v>24</v>
      </c>
      <c r="N14" s="12"/>
    </row>
    <row r="15" spans="1:14" ht="15.75" customHeight="1">
      <c r="A15" s="7"/>
      <c r="B15" s="8">
        <v>0</v>
      </c>
      <c r="C15" s="7">
        <v>10</v>
      </c>
      <c r="D15" s="8">
        <f t="shared" ref="D15:D16" si="0">B15+C15</f>
        <v>10</v>
      </c>
      <c r="E15" s="7"/>
      <c r="F15" s="9"/>
      <c r="G15" s="9"/>
      <c r="H15" s="9"/>
      <c r="I15" s="10">
        <f>+$G15*$H15</f>
        <v>0</v>
      </c>
      <c r="J15" s="10"/>
      <c r="K15" s="10">
        <f t="shared" ref="K15:K16" si="1">+$I15-$J15</f>
        <v>0</v>
      </c>
      <c r="L15" s="11">
        <f t="shared" ref="L15:L16" ca="1" si="2">$B15+$C15-TODAY()</f>
        <v>-45823</v>
      </c>
      <c r="M15" s="7" t="s">
        <v>24</v>
      </c>
      <c r="N15" s="12"/>
    </row>
    <row r="16" spans="1:14" ht="15.75" customHeight="1">
      <c r="A16" s="7"/>
      <c r="B16" s="8">
        <v>0</v>
      </c>
      <c r="C16" s="7">
        <v>10</v>
      </c>
      <c r="D16" s="8">
        <f t="shared" si="0"/>
        <v>10</v>
      </c>
      <c r="E16" s="7"/>
      <c r="F16" s="9"/>
      <c r="G16" s="9"/>
      <c r="H16" s="9"/>
      <c r="I16" s="10">
        <f>+$G16*$H16</f>
        <v>0</v>
      </c>
      <c r="J16" s="10"/>
      <c r="K16" s="10">
        <f t="shared" si="1"/>
        <v>0</v>
      </c>
      <c r="L16" s="11">
        <f t="shared" ca="1" si="2"/>
        <v>-45823</v>
      </c>
      <c r="M16" s="7" t="s">
        <v>24</v>
      </c>
      <c r="N16" s="12"/>
    </row>
    <row r="17" spans="1:14" ht="15.75" customHeight="1">
      <c r="A17" s="13"/>
      <c r="B17" s="14"/>
      <c r="C17" s="13"/>
      <c r="D17" s="14"/>
      <c r="E17" s="14"/>
      <c r="F17" s="15"/>
      <c r="G17" s="15">
        <f>SUM(G5:G16)</f>
        <v>89276</v>
      </c>
      <c r="H17" s="15"/>
      <c r="I17" s="16">
        <f>SUBTOTAL(109,$I$5:$I$16)</f>
        <v>31246.599999999995</v>
      </c>
      <c r="J17" s="16">
        <f>SUBTOTAL(109,$J$5:$J$16)</f>
        <v>26750.5</v>
      </c>
      <c r="K17" s="16">
        <f>SUBTOTAL(109,$K$5:$K$16)</f>
        <v>4496.0999999999995</v>
      </c>
      <c r="L17" s="17"/>
      <c r="M17" s="7"/>
      <c r="N17" s="18"/>
    </row>
  </sheetData>
  <mergeCells count="1">
    <mergeCell ref="N5:N6"/>
  </mergeCells>
  <conditionalFormatting sqref="L5:L16">
    <cfRule type="expression" dxfId="0" priority="1" stopIfTrue="1">
      <formula>$M5="Cobrado"</formula>
    </cfRule>
    <cfRule type="iconSet" priority="2">
      <iconSet>
        <cfvo type="percent" val="0"/>
        <cfvo type="num" val="$B$2" gte="0"/>
        <cfvo type="num" val="$B$1"/>
      </iconSet>
    </cfRule>
  </conditionalFormatting>
  <dataValidations count="1">
    <dataValidation type="list" allowBlank="1" showInputMessage="1" showErrorMessage="1" sqref="M5:M17" xr:uid="{D98F9B6C-12FA-4CB2-92EB-502B67B2A711}">
      <formula1>"Cobrado,Pendiente"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Kelly Mery Villagomez Melgar</dc:creator>
  <cp:keywords/>
  <dc:description/>
  <cp:lastModifiedBy>Kelly Mery Villagomez</cp:lastModifiedBy>
  <cp:revision/>
  <dcterms:created xsi:type="dcterms:W3CDTF">2024-05-10T22:07:15Z</dcterms:created>
  <dcterms:modified xsi:type="dcterms:W3CDTF">2025-06-25T21:29:33Z</dcterms:modified>
  <cp:category/>
  <cp:contentStatus/>
</cp:coreProperties>
</file>