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maths\dualgalerkin\arbitrage\optimization\"/>
    </mc:Choice>
  </mc:AlternateContent>
  <bookViews>
    <workbookView xWindow="0" yWindow="0" windowWidth="1533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J8" i="1"/>
  <c r="N7" i="1"/>
  <c r="M7" i="1"/>
  <c r="L7" i="1"/>
  <c r="K7" i="1"/>
  <c r="J7" i="1"/>
  <c r="N6" i="1"/>
  <c r="M6" i="1"/>
  <c r="L6" i="1"/>
  <c r="L9" i="1" s="1"/>
  <c r="K6" i="1"/>
  <c r="K9" i="1" s="1"/>
  <c r="J6" i="1"/>
  <c r="J9" i="1" s="1"/>
  <c r="N5" i="1"/>
  <c r="M5" i="1"/>
  <c r="L5" i="1"/>
  <c r="K5" i="1"/>
  <c r="J5" i="1"/>
  <c r="F8" i="1"/>
  <c r="G8" i="1" s="1"/>
  <c r="F7" i="1"/>
  <c r="G7" i="1" s="1"/>
  <c r="F6" i="1"/>
  <c r="G6" i="1" s="1"/>
  <c r="F5" i="1"/>
  <c r="G5" i="1" s="1"/>
  <c r="M9" i="1" l="1"/>
  <c r="N9" i="1"/>
  <c r="G9" i="1"/>
</calcChain>
</file>

<file path=xl/sharedStrings.xml><?xml version="1.0" encoding="utf-8"?>
<sst xmlns="http://schemas.openxmlformats.org/spreadsheetml/2006/main" count="11" uniqueCount="10">
  <si>
    <t>Units</t>
  </si>
  <si>
    <t>Put</t>
  </si>
  <si>
    <t>Strike</t>
  </si>
  <si>
    <t>bid</t>
  </si>
  <si>
    <t>ask</t>
  </si>
  <si>
    <t>Unit Price</t>
  </si>
  <si>
    <t>Total Price</t>
  </si>
  <si>
    <t>Total</t>
  </si>
  <si>
    <t>Payoff at strike</t>
  </si>
  <si>
    <t>Example arbitrage found on 2014-05-07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</si>
</sst>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/>
  </sheetViews>
  <sheetFormatPr defaultRowHeight="15" x14ac:dyDescent="0.25"/>
  <cols>
    <col min="1" max="1" width="18.85546875" customWidth="1"/>
    <col min="7" max="7" width="10.28515625" bestFit="1" customWidth="1"/>
    <col min="9" max="9" width="14.42578125" bestFit="1" customWidth="1"/>
  </cols>
  <sheetData>
    <row r="1" spans="1:14" x14ac:dyDescent="0.25">
      <c r="A1" t="s">
        <v>9</v>
      </c>
    </row>
    <row r="4" spans="1:14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</v>
      </c>
      <c r="J4">
        <v>0</v>
      </c>
      <c r="K4">
        <v>1300</v>
      </c>
      <c r="L4">
        <v>1350</v>
      </c>
      <c r="M4">
        <v>1395</v>
      </c>
      <c r="N4">
        <v>1400</v>
      </c>
    </row>
    <row r="5" spans="1:14" x14ac:dyDescent="0.25">
      <c r="A5">
        <v>0.13629620000000001</v>
      </c>
      <c r="B5" t="b">
        <v>1</v>
      </c>
      <c r="C5">
        <v>1300</v>
      </c>
      <c r="D5" s="1">
        <v>0.1</v>
      </c>
      <c r="E5" s="1">
        <v>0.15</v>
      </c>
      <c r="F5">
        <f>IF(A5&gt;0,E5,D5)</f>
        <v>0.15</v>
      </c>
      <c r="G5" s="1">
        <f>F5*A5</f>
        <v>2.044443E-2</v>
      </c>
      <c r="I5" t="s">
        <v>8</v>
      </c>
      <c r="J5" s="1">
        <f>$A5*MAX(IF($B5,$C5-J$4,J$4-$C5),0)</f>
        <v>177.18506000000002</v>
      </c>
      <c r="K5" s="1">
        <f>$A5*MAX(IF($B5,$C5-K$4,K$4-$C5),0)</f>
        <v>0</v>
      </c>
      <c r="L5" s="1">
        <f>$A5*MAX(IF($B5,$C5-L$4,L$4-$C5),0)</f>
        <v>0</v>
      </c>
      <c r="M5" s="1">
        <f>$A5*MAX(IF($B5,$C5-M$4,M$4-$C5),0)</f>
        <v>0</v>
      </c>
      <c r="N5" s="1">
        <f>$A5*MAX(IF($B5,$C5-N$4,N$4-$C5),0)</f>
        <v>0</v>
      </c>
    </row>
    <row r="6" spans="1:14" x14ac:dyDescent="0.25">
      <c r="A6">
        <v>-0.28589239999999999</v>
      </c>
      <c r="B6" t="b">
        <v>1</v>
      </c>
      <c r="C6">
        <v>1350</v>
      </c>
      <c r="D6" s="1">
        <v>0.2</v>
      </c>
      <c r="E6" s="1">
        <v>0.25</v>
      </c>
      <c r="F6">
        <f t="shared" ref="F6:F8" si="0">IF(A6&gt;0,E6,D6)</f>
        <v>0.2</v>
      </c>
      <c r="G6" s="1">
        <f t="shared" ref="G6:G8" si="1">F6*A6</f>
        <v>-5.7178480000000004E-2</v>
      </c>
      <c r="J6" s="1">
        <f t="shared" ref="J6:N8" si="2">$A6*MAX(IF($B6,$C6-J$4,J$4-$C6),0)</f>
        <v>-385.95474000000002</v>
      </c>
      <c r="K6" s="1">
        <f t="shared" si="2"/>
        <v>-14.29462</v>
      </c>
      <c r="L6" s="1">
        <f t="shared" si="2"/>
        <v>0</v>
      </c>
      <c r="M6" s="1">
        <f t="shared" si="2"/>
        <v>0</v>
      </c>
      <c r="N6" s="1">
        <f t="shared" si="2"/>
        <v>0</v>
      </c>
    </row>
    <row r="7" spans="1:14" x14ac:dyDescent="0.25">
      <c r="A7">
        <v>-2.6136180000000002</v>
      </c>
      <c r="B7" t="b">
        <v>1</v>
      </c>
      <c r="C7">
        <v>1395</v>
      </c>
      <c r="D7" s="1">
        <v>0.25</v>
      </c>
      <c r="E7" s="1">
        <v>0.35</v>
      </c>
      <c r="F7">
        <f t="shared" si="0"/>
        <v>0.25</v>
      </c>
      <c r="G7" s="1">
        <f t="shared" si="1"/>
        <v>-0.65340450000000005</v>
      </c>
      <c r="J7" s="1">
        <f t="shared" si="2"/>
        <v>-3645.9971100000002</v>
      </c>
      <c r="K7" s="1">
        <f t="shared" si="2"/>
        <v>-248.29371000000003</v>
      </c>
      <c r="L7" s="1">
        <f t="shared" si="2"/>
        <v>-117.61281000000001</v>
      </c>
      <c r="M7" s="1">
        <f t="shared" si="2"/>
        <v>0</v>
      </c>
      <c r="N7" s="1">
        <f t="shared" si="2"/>
        <v>0</v>
      </c>
    </row>
    <row r="8" spans="1:14" x14ac:dyDescent="0.25">
      <c r="A8">
        <v>2.7605550000000001</v>
      </c>
      <c r="B8" t="b">
        <v>1</v>
      </c>
      <c r="C8">
        <v>1400</v>
      </c>
      <c r="D8" s="1">
        <v>0.05</v>
      </c>
      <c r="E8" s="1">
        <v>0.25</v>
      </c>
      <c r="F8">
        <f t="shared" si="0"/>
        <v>0.25</v>
      </c>
      <c r="G8" s="1">
        <f t="shared" si="1"/>
        <v>0.69013875000000002</v>
      </c>
      <c r="J8" s="1">
        <f t="shared" si="2"/>
        <v>3864.777</v>
      </c>
      <c r="K8" s="1">
        <f t="shared" si="2"/>
        <v>276.05549999999999</v>
      </c>
      <c r="L8" s="1">
        <f t="shared" si="2"/>
        <v>138.02775</v>
      </c>
      <c r="M8" s="1">
        <f t="shared" si="2"/>
        <v>13.802775</v>
      </c>
      <c r="N8" s="1">
        <f t="shared" si="2"/>
        <v>0</v>
      </c>
    </row>
    <row r="9" spans="1:14" x14ac:dyDescent="0.25">
      <c r="G9" s="1">
        <f>SUM(G5:G8)</f>
        <v>2.0000000000575113E-7</v>
      </c>
      <c r="I9" t="s">
        <v>7</v>
      </c>
      <c r="J9" s="1">
        <f>SUM(J5:J8)</f>
        <v>10.010209999999915</v>
      </c>
      <c r="K9" s="1">
        <f t="shared" ref="K9:N9" si="3">SUM(K5:K8)</f>
        <v>13.467169999999953</v>
      </c>
      <c r="L9" s="1">
        <f t="shared" si="3"/>
        <v>20.414939999999987</v>
      </c>
      <c r="M9" s="1">
        <f t="shared" si="3"/>
        <v>13.802775</v>
      </c>
      <c r="N9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John</dc:creator>
  <cp:lastModifiedBy>Armstrong, John</cp:lastModifiedBy>
  <dcterms:created xsi:type="dcterms:W3CDTF">2015-07-14T13:50:33Z</dcterms:created>
  <dcterms:modified xsi:type="dcterms:W3CDTF">2015-07-14T14:04:04Z</dcterms:modified>
</cp:coreProperties>
</file>