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yaren/Documents/ExcelStatistics/ControlChart/Measures-Easy-Statistics/"/>
    </mc:Choice>
  </mc:AlternateContent>
  <xr:revisionPtr revIDLastSave="0" documentId="13_ncr:1_{54814CE1-AEAF-B749-AC8E-710E76A8DD0A}" xr6:coauthVersionLast="47" xr6:coauthVersionMax="47" xr10:uidLastSave="{00000000-0000-0000-0000-000000000000}"/>
  <bookViews>
    <workbookView xWindow="1940" yWindow="500" windowWidth="21720" windowHeight="15860" tabRatio="669" activeTab="2" xr2:uid="{00000000-000D-0000-FFFF-FFFF00000000}"/>
  </bookViews>
  <sheets>
    <sheet name="CB_DATA_" sheetId="34" state="hidden" r:id="rId1"/>
    <sheet name="其他监控PPB" sheetId="36" r:id="rId2"/>
    <sheet name="Sheet3" sheetId="38" r:id="rId3"/>
  </sheets>
  <externalReferences>
    <externalReference r:id="rId4"/>
  </externalReferences>
  <definedNames>
    <definedName name="CB_14b93f52d7aa44fa98bc4867855f34c0" localSheetId="0" hidden="1">#N/A</definedName>
    <definedName name="CB_27a5e2718f634b398c1578fc0bd634c1" localSheetId="0" hidden="1">#N/A</definedName>
    <definedName name="CB_509ddeac8da94eafae42f50acfb5c65c" localSheetId="0" hidden="1">#N/A</definedName>
    <definedName name="CB_62bf98324717496689fe705f1ec6b8db" localSheetId="0" hidden="1">#N/A</definedName>
    <definedName name="CB_6fa5241065524c6fbfeb5286a36e2466" localSheetId="0" hidden="1">#N/A</definedName>
    <definedName name="CB_8ab08bbef5914a46ac5486011befd5dc" localSheetId="0" hidden="1">#N/A</definedName>
    <definedName name="CB_a58e1129dfc24deebc5fea4d46bdaaa7" localSheetId="0" hidden="1">#N/A</definedName>
    <definedName name="CB_b408fe74da56468084a47390ed1eac8f" localSheetId="0" hidden="1">#N/A</definedName>
    <definedName name="CBCR_1ce0873dfd6e4ac8bd3a7b568ce32289" localSheetId="0" hidden="1">CB_DATA_!$A$10001</definedName>
    <definedName name="CBCR_1fb7a7559f934764a7b3f16d06edb75b" localSheetId="0" hidden="1">CB_DATA_!$A$10006</definedName>
    <definedName name="CBCR_5f0baae2f03d43468e3cabc7548206b3" localSheetId="0" hidden="1">CB_DATA_!$A$10005</definedName>
    <definedName name="CBCR_7ea9855d0fc546a3a6464d761b66e789" localSheetId="0" hidden="1">CB_DATA_!$A$10007</definedName>
    <definedName name="CBCR_8d27311b282f4b438b20648eeefb4a1e" localSheetId="0" hidden="1">CB_DATA_!$A$10003</definedName>
    <definedName name="CBCR_ad8eba94974546b29e4ff3d668efb9ad" localSheetId="0" hidden="1">CB_DATA_!$A$10008</definedName>
    <definedName name="CBCR_bb3899cb265a4aae91769d192a1ffaea" localSheetId="0" hidden="1">CB_DATA_!$A$10004</definedName>
    <definedName name="CBCR_c254620020914d72bfb45bad9f35dc7e" localSheetId="0" hidden="1">CB_DATA_!$A$10002</definedName>
    <definedName name="CBWorkbookPriority" localSheetId="0" hidden="1">-365537595</definedName>
    <definedName name="CBx_01f4774ba5d1412790d4ac33c179e892" localSheetId="0" hidden="1">"'选择合适的子过程（用户需求评审）'!$A$1"</definedName>
    <definedName name="CBx_18618efe257644779507f08b0e91ee90" localSheetId="0" hidden="1">"'进度目标预测及跟踪 (2)'!$A$1"</definedName>
    <definedName name="CBx_28068f949ef84960bd10e0f64d807543" localSheetId="0" hidden="1">"'工作量'!$A$1"</definedName>
    <definedName name="CBx_630d93ef1e5941eb99dea285779aaf88" localSheetId="0" hidden="1">"'进度目标预测及跟踪'!$A$1"</definedName>
    <definedName name="CBx_73307a6ee980497ba48e0cd608ff295d" localSheetId="0" hidden="1">"'进度'!$A$1"</definedName>
    <definedName name="CBx_7fe628a5f9f04f76bffa7b1230652561" localSheetId="0" hidden="1">"'选择合适的子过程'!$A$1"</definedName>
    <definedName name="CBx_9e6f70101e1644a3b10e2a4325f3821f" localSheetId="0" hidden="1">"'选择合适的子过程（代码评审）'!$A$1"</definedName>
    <definedName name="CBx_a6362ce68fce47909eb6f64a039428c7" localSheetId="0" hidden="1">"'工作量目标预测及跟踪 (2)'!$A$1"</definedName>
    <definedName name="CBx_b66f0c73dbf54226a912a26a988399d2" localSheetId="0" hidden="1">"'CB_DATA_'!$A$1"</definedName>
    <definedName name="CBx_Sheet_Guid" localSheetId="0" hidden="1">"'b66f0c73-dbf5-4226-a912-a26a988399d2"</definedName>
    <definedName name="CBx_StorageType" localSheetId="0" hidden="1">1</definedName>
    <definedName name="CD_DIR_SL">#REF!</definedName>
    <definedName name="DC">#REF!</definedName>
    <definedName name="DRE1_H_CL">[1]PPB!$H$9</definedName>
    <definedName name="DRE1_H_LL">[1]PPB!$G$9</definedName>
    <definedName name="DRE1_H_Stdev">[1]PPB!$K$7</definedName>
    <definedName name="DRE1_H_UL">[1]PPB!$I$9</definedName>
    <definedName name="DRE1_M_CL">[1]PPB!$D$9</definedName>
    <definedName name="DRE1_M_LL">[1]PPB!$C$9</definedName>
    <definedName name="DRE1_M_Stdev">[1]PPB!$K$8</definedName>
    <definedName name="DRE1_M_UL">[1]PPB!$E$9</definedName>
    <definedName name="DTL">#REF!</definedName>
    <definedName name="RD_DIR_SL">#REF!</definedName>
    <definedName name="S_DRE2_LL">#REF!</definedName>
    <definedName name="S_DRE2_UL">#REF!</definedName>
    <definedName name="S_DRE3_LL">#REF!</definedName>
    <definedName name="S_DRE3_UL">#REF!</definedName>
    <definedName name="SD_DIR_SL">#REF!</definedName>
    <definedName name="SIZ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38" l="1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A10008" i="34"/>
  <c r="A10007" i="34"/>
  <c r="A10001" i="34"/>
  <c r="A10002" i="34"/>
  <c r="A10003" i="34"/>
  <c r="A10004" i="34"/>
  <c r="A10005" i="34"/>
  <c r="A10006" i="34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</calcChain>
</file>

<file path=xl/sharedStrings.xml><?xml version="1.0" encoding="utf-8"?>
<sst xmlns="http://schemas.openxmlformats.org/spreadsheetml/2006/main" count="20" uniqueCount="11">
  <si>
    <t>StartOptEquations</t>
  </si>
  <si>
    <t>参照《量化管理技术指南》监控控制图的方法，项目经理可识别项目上其他可以用于监控的过程</t>
  </si>
  <si>
    <t>日期</t>
  </si>
  <si>
    <t>每日发现缺陷数</t>
  </si>
  <si>
    <t>当日Fix缺陷数</t>
  </si>
  <si>
    <t>速度差额</t>
  </si>
  <si>
    <t xml:space="preserve">一 </t>
  </si>
  <si>
    <t xml:space="preserve">二 </t>
  </si>
  <si>
    <t xml:space="preserve">三 </t>
  </si>
  <si>
    <t xml:space="preserve">四 </t>
  </si>
  <si>
    <t xml:space="preserve">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</si>
</sst>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¥&quot;* #,##0.00_ ;_ &quot;¥&quot;* \-#,##0.00_ ;_ &quot;¥&quot;* &quot;-&quot;??_ ;_ @_ "/>
    <numFmt numFmtId="165" formatCode="0.00_ "/>
    <numFmt numFmtId="166" formatCode="0.0_ "/>
  </numFmts>
  <fonts count="25">
    <font>
      <sz val="12"/>
      <name val="宋体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Calibri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3">
    <xf numFmtId="0" fontId="0" fillId="0" borderId="0"/>
    <xf numFmtId="0" fontId="13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3" fillId="7" borderId="5" applyNumberFormat="0" applyAlignment="0" applyProtection="0">
      <alignment vertical="center"/>
    </xf>
    <xf numFmtId="0" fontId="23" fillId="23" borderId="9" applyNumberFormat="0" applyFont="0" applyAlignment="0" applyProtection="0">
      <alignment vertical="center"/>
    </xf>
  </cellStyleXfs>
  <cellXfs count="20">
    <xf numFmtId="0" fontId="0" fillId="0" borderId="0" xfId="0"/>
    <xf numFmtId="0" fontId="0" fillId="0" borderId="0" xfId="0" applyFont="1"/>
    <xf numFmtId="0" fontId="0" fillId="0" borderId="0" xfId="0" applyAlignment="1">
      <alignment vertical="center"/>
    </xf>
    <xf numFmtId="0" fontId="0" fillId="24" borderId="10" xfId="0" applyFill="1" applyBorder="1" applyAlignment="1">
      <alignment vertical="center"/>
    </xf>
    <xf numFmtId="0" fontId="20" fillId="0" borderId="0" xfId="0" applyFont="1" applyAlignment="1">
      <alignment vertical="center"/>
    </xf>
    <xf numFmtId="165" fontId="23" fillId="25" borderId="12" xfId="33" applyNumberFormat="1" applyFill="1" applyBorder="1" applyAlignment="1">
      <alignment horizontal="center" vertical="center"/>
    </xf>
    <xf numFmtId="166" fontId="23" fillId="25" borderId="12" xfId="33" applyNumberFormat="1" applyFill="1" applyBorder="1" applyAlignment="1">
      <alignment horizontal="center" vertical="center"/>
    </xf>
    <xf numFmtId="165" fontId="23" fillId="25" borderId="13" xfId="33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14" xfId="34" applyFont="1" applyFill="1" applyBorder="1" applyAlignment="1">
      <alignment horizontal="center" vertical="center"/>
    </xf>
    <xf numFmtId="0" fontId="21" fillId="4" borderId="14" xfId="34" applyFont="1" applyFill="1" applyBorder="1" applyAlignment="1">
      <alignment horizontal="center" vertical="center"/>
    </xf>
    <xf numFmtId="0" fontId="23" fillId="4" borderId="14" xfId="34" applyFill="1" applyBorder="1" applyAlignment="1">
      <alignment horizontal="center" vertical="center"/>
    </xf>
    <xf numFmtId="0" fontId="23" fillId="4" borderId="15" xfId="34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53">
    <cellStyle name="0,0_x000d__x000a_NA_x000d__x000a_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25" builtinId="27" customBuiltin="1"/>
    <cellStyle name="Calculation" xfId="38" builtinId="22" customBuiltin="1"/>
    <cellStyle name="Check Cell" xfId="39" builtinId="23" customBuiltin="1"/>
    <cellStyle name="Explanatory Text" xfId="40" builtinId="53" customBuiltin="1"/>
    <cellStyle name="Good" xfId="35" builtinId="26" customBuiltin="1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Input" xfId="51" builtinId="20" customBuiltin="1"/>
    <cellStyle name="Linked Cell" xfId="42" builtinId="24" customBuiltin="1"/>
    <cellStyle name="Neutral" xfId="49" builtinId="28" customBuiltin="1"/>
    <cellStyle name="Normal" xfId="0" builtinId="0"/>
    <cellStyle name="Note" xfId="52" builtinId="10" customBuiltin="1"/>
    <cellStyle name="Output" xfId="50" builtinId="21" customBuiltin="1"/>
    <cellStyle name="Title" xfId="20" builtinId="15" customBuiltin="1"/>
    <cellStyle name="Total" xfId="36" builtinId="25" customBuiltin="1"/>
    <cellStyle name="Warning Text" xfId="41" builtinId="11" customBuiltin="1"/>
    <cellStyle name="常规 2" xfId="26" xr:uid="{00000000-0005-0000-0000-00001B000000}"/>
    <cellStyle name="常规 2 2" xfId="27" xr:uid="{00000000-0005-0000-0000-00001C000000}"/>
    <cellStyle name="常规 3" xfId="28" xr:uid="{00000000-0005-0000-0000-00001D000000}"/>
    <cellStyle name="常规 3 2" xfId="29" xr:uid="{00000000-0005-0000-0000-00001E000000}"/>
    <cellStyle name="常规 4" xfId="30" xr:uid="{00000000-0005-0000-0000-00001F000000}"/>
    <cellStyle name="常规 5" xfId="31" xr:uid="{00000000-0005-0000-0000-000020000000}"/>
    <cellStyle name="常规 6" xfId="32" xr:uid="{00000000-0005-0000-0000-000021000000}"/>
    <cellStyle name="常规_其他监控PPB" xfId="33" xr:uid="{00000000-0005-0000-0000-000022000000}"/>
    <cellStyle name="常规_其他监控PPB_5" xfId="34" xr:uid="{00000000-0005-0000-0000-000023000000}"/>
    <cellStyle name="货币 2" xfId="37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492125</xdr:colOff>
      <xdr:row>12</xdr:row>
      <xdr:rowOff>111125</xdr:rowOff>
    </xdr:from>
    <xdr:to>
      <xdr:col>19</xdr:col>
      <xdr:colOff>28575</xdr:colOff>
      <xdr:row>35</xdr:row>
      <xdr:rowOff>15875</xdr:rowOff>
    </xdr:to>
    <xdr:pic>
      <xdr:nvPicPr>
        <xdr:cNvPr id="13315" name="Picture 1027">
          <a:extLst>
            <a:ext uri="{FF2B5EF4-FFF2-40B4-BE49-F238E27FC236}">
              <a16:creationId xmlns:a16="http://schemas.microsoft.com/office/drawing/2014/main" id="{00000000-0008-0000-0200-000003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77225" y="2663825"/>
          <a:ext cx="5594350" cy="428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609600</xdr:colOff>
      <xdr:row>3</xdr:row>
      <xdr:rowOff>390525</xdr:rowOff>
    </xdr:from>
    <xdr:to>
      <xdr:col>21</xdr:col>
      <xdr:colOff>114300</xdr:colOff>
      <xdr:row>26</xdr:row>
      <xdr:rowOff>19050</xdr:rowOff>
    </xdr:to>
    <xdr:pic>
      <xdr:nvPicPr>
        <xdr:cNvPr id="13316" name="Picture 1028">
          <a:extLst>
            <a:ext uri="{FF2B5EF4-FFF2-40B4-BE49-F238E27FC236}">
              <a16:creationId xmlns:a16="http://schemas.microsoft.com/office/drawing/2014/main" id="{00000000-0008-0000-0200-000004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858375" y="933450"/>
          <a:ext cx="5676900" cy="406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444500</xdr:colOff>
          <xdr:row>30</xdr:row>
          <xdr:rowOff>25400</xdr:rowOff>
        </xdr:from>
        <xdr:to>
          <xdr:col>19</xdr:col>
          <xdr:colOff>444500</xdr:colOff>
          <xdr:row>50</xdr:row>
          <xdr:rowOff>76200</xdr:rowOff>
        </xdr:to>
        <xdr:sp macro="" textlink="">
          <xdr:nvSpPr>
            <xdr:cNvPr id="13314" name="Object 1026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2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&#23398;&#20064;&#36164;&#26009;/&#32593;&#21019;&#36164;&#26009;/PROJ/BSPNIS1.0/01-&#39033;&#30446;&#31649;&#29702;/02-&#39033;&#30446;&#31574;&#21010;/BSPNIS1.0-&#36136;&#37327;&#31649;&#29702;&#35745;&#21010;&#21450;&#30417;&#25511;&#25253;&#2157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质量管理计划"/>
      <sheetName val="质量管理监控记录  (1)"/>
      <sheetName val="质量管理监控记录  (2)"/>
      <sheetName val="原因分析及控制措施"/>
      <sheetName val="PPB"/>
      <sheetName val="PPB_DATA"/>
    </sheetNames>
    <sheetDataSet>
      <sheetData sheetId="0"/>
      <sheetData sheetId="1"/>
      <sheetData sheetId="2"/>
      <sheetData sheetId="3"/>
      <sheetData sheetId="4"/>
      <sheetData sheetId="5">
        <row r="7">
          <cell r="K7">
            <v>8.5130000000000004E-4</v>
          </cell>
        </row>
        <row r="8">
          <cell r="K8">
            <v>1.725E-3</v>
          </cell>
        </row>
        <row r="9">
          <cell r="C9">
            <v>2.6370000000000001E-2</v>
          </cell>
          <cell r="D9">
            <v>3.2680000000000001E-2</v>
          </cell>
          <cell r="E9">
            <v>3.8989999999999997E-2</v>
          </cell>
          <cell r="G9">
            <v>2.5260000000000001E-2</v>
          </cell>
          <cell r="H9">
            <v>2.7900000000000001E-2</v>
          </cell>
          <cell r="I9">
            <v>3.0499999999999999E-2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2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000:A10008"/>
  <sheetViews>
    <sheetView workbookViewId="0"/>
  </sheetViews>
  <sheetFormatPr baseColWidth="10" defaultColWidth="9" defaultRowHeight="15"/>
  <sheetData>
    <row r="10000" spans="1:1">
      <c r="A10000" t="s">
        <v>0</v>
      </c>
    </row>
    <row r="10001" spans="1:1">
      <c r="A10001" t="b">
        <f>"{0.MEAN}"&lt;=38</f>
        <v>0</v>
      </c>
    </row>
    <row r="10002" spans="1:1">
      <c r="A10002" t="e">
        <f>ABS("{0.MEAN}"-3.08)</f>
        <v>#VALUE!</v>
      </c>
    </row>
    <row r="10003" spans="1:1">
      <c r="A10003" t="b">
        <f>"{0.MEAN}"&lt;=24</f>
        <v>0</v>
      </c>
    </row>
    <row r="10004" spans="1:1">
      <c r="A10004" t="str">
        <f>"{0.MEAN}"</f>
        <v>{0.MEAN}</v>
      </c>
    </row>
    <row r="10005" spans="1:1">
      <c r="A10005" t="str">
        <f>"{0.MEAN}"</f>
        <v>{0.MEAN}</v>
      </c>
    </row>
    <row r="10006" spans="1:1">
      <c r="A10006" t="str">
        <f>"{0.MEAN}"</f>
        <v>{0.MEAN}</v>
      </c>
    </row>
    <row r="10007" spans="1:1">
      <c r="A10007" t="str">
        <f>"{0.MEAN}"</f>
        <v>{0.MEAN}</v>
      </c>
    </row>
    <row r="10008" spans="1:1">
      <c r="A10008" t="b">
        <f>"{0.MEAN}" &lt;= 50</f>
        <v>0</v>
      </c>
    </row>
  </sheetData>
  <phoneticPr fontId="22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opLeftCell="A3" workbookViewId="0">
      <selection activeCell="A6" sqref="A6:I43"/>
    </sheetView>
  </sheetViews>
  <sheetFormatPr baseColWidth="10" defaultColWidth="8.83203125" defaultRowHeight="15"/>
  <cols>
    <col min="2" max="2" width="16.33203125" style="8" customWidth="1"/>
    <col min="3" max="3" width="15" style="8" customWidth="1"/>
    <col min="4" max="4" width="9" style="8"/>
  </cols>
  <sheetData>
    <row r="1" spans="1:10">
      <c r="A1" s="1" t="s">
        <v>1</v>
      </c>
    </row>
    <row r="4" spans="1:10" ht="36" customHeight="1">
      <c r="A4" s="18"/>
      <c r="B4" s="19"/>
      <c r="C4" s="19"/>
      <c r="D4" s="19"/>
      <c r="E4" s="18"/>
      <c r="F4" s="18"/>
      <c r="G4" s="18"/>
      <c r="H4" s="18"/>
      <c r="I4" s="18"/>
      <c r="J4" s="18"/>
    </row>
    <row r="5" spans="1:10">
      <c r="A5" s="2"/>
      <c r="B5" s="10"/>
      <c r="C5" s="10"/>
      <c r="D5" s="10"/>
      <c r="E5" s="2"/>
      <c r="F5" s="2"/>
      <c r="G5" s="2"/>
      <c r="H5" s="2"/>
      <c r="I5" s="2"/>
      <c r="J5" s="2"/>
    </row>
    <row r="6" spans="1:10">
      <c r="A6" s="3" t="s">
        <v>2</v>
      </c>
      <c r="B6" s="9" t="s">
        <v>3</v>
      </c>
      <c r="C6" s="15" t="s">
        <v>4</v>
      </c>
      <c r="D6" s="15" t="s">
        <v>5</v>
      </c>
      <c r="E6" s="17" t="s">
        <v>6</v>
      </c>
      <c r="F6" s="17" t="s">
        <v>7</v>
      </c>
      <c r="G6" s="17" t="s">
        <v>8</v>
      </c>
      <c r="H6" s="17" t="s">
        <v>9</v>
      </c>
      <c r="I6" s="17" t="s">
        <v>10</v>
      </c>
      <c r="J6" s="4"/>
    </row>
    <row r="7" spans="1:10">
      <c r="A7" s="7">
        <v>8.14</v>
      </c>
      <c r="B7" s="14">
        <v>6</v>
      </c>
      <c r="C7" s="16">
        <v>2</v>
      </c>
      <c r="D7" s="16">
        <f t="shared" ref="D7:D43" si="0">C7-B7</f>
        <v>-4</v>
      </c>
      <c r="E7" s="17">
        <v>50.5</v>
      </c>
      <c r="F7" s="17">
        <v>43.5</v>
      </c>
      <c r="G7" s="17">
        <v>45.5</v>
      </c>
      <c r="H7" s="17">
        <v>39.799999999999997</v>
      </c>
      <c r="I7" s="17">
        <v>42.9</v>
      </c>
    </row>
    <row r="8" spans="1:10">
      <c r="A8" s="5">
        <v>8.15</v>
      </c>
      <c r="B8" s="13">
        <v>2</v>
      </c>
      <c r="C8" s="16">
        <v>1</v>
      </c>
      <c r="D8" s="16">
        <f t="shared" si="0"/>
        <v>-1</v>
      </c>
      <c r="E8" s="17">
        <v>44.3</v>
      </c>
      <c r="F8" s="17">
        <v>44.9</v>
      </c>
      <c r="G8" s="17">
        <v>42.9</v>
      </c>
      <c r="H8" s="17">
        <v>39.799999999999997</v>
      </c>
      <c r="I8" s="17">
        <v>39.299999999999997</v>
      </c>
    </row>
    <row r="9" spans="1:10">
      <c r="A9" s="7">
        <v>8.16</v>
      </c>
      <c r="B9" s="13">
        <v>4</v>
      </c>
      <c r="C9" s="16">
        <v>6</v>
      </c>
      <c r="D9" s="16">
        <f t="shared" si="0"/>
        <v>2</v>
      </c>
      <c r="E9" s="17">
        <v>48.8</v>
      </c>
      <c r="F9" s="17">
        <v>51</v>
      </c>
      <c r="G9" s="17">
        <v>44.3</v>
      </c>
      <c r="H9" s="17">
        <v>43</v>
      </c>
      <c r="I9" s="17">
        <v>51.3</v>
      </c>
    </row>
    <row r="10" spans="1:10">
      <c r="A10" s="5">
        <v>8.17</v>
      </c>
      <c r="B10" s="13">
        <v>4</v>
      </c>
      <c r="C10" s="16">
        <v>1</v>
      </c>
      <c r="D10" s="16">
        <f t="shared" si="0"/>
        <v>-3</v>
      </c>
      <c r="E10" s="17">
        <v>46.3</v>
      </c>
      <c r="F10" s="17">
        <v>45.2</v>
      </c>
      <c r="G10" s="17">
        <v>48.1</v>
      </c>
      <c r="H10" s="17">
        <v>45.7</v>
      </c>
      <c r="I10" s="17">
        <v>44.1</v>
      </c>
    </row>
    <row r="11" spans="1:10">
      <c r="A11" s="7">
        <v>8.18</v>
      </c>
      <c r="B11" s="13">
        <v>0</v>
      </c>
      <c r="C11" s="16">
        <v>0</v>
      </c>
      <c r="D11" s="16">
        <f t="shared" si="0"/>
        <v>0</v>
      </c>
      <c r="E11" s="17">
        <v>40.6</v>
      </c>
      <c r="F11" s="17">
        <v>45.7</v>
      </c>
      <c r="G11" s="17">
        <v>51.9</v>
      </c>
      <c r="H11" s="17">
        <v>47.3</v>
      </c>
      <c r="I11" s="17">
        <v>46.4</v>
      </c>
    </row>
    <row r="12" spans="1:10">
      <c r="A12" s="5">
        <v>8.19</v>
      </c>
      <c r="B12" s="13">
        <v>0</v>
      </c>
      <c r="C12" s="16">
        <v>0</v>
      </c>
      <c r="D12" s="16">
        <f t="shared" si="0"/>
        <v>0</v>
      </c>
      <c r="E12" s="17">
        <v>44.4</v>
      </c>
      <c r="F12" s="17">
        <v>49</v>
      </c>
      <c r="G12" s="17">
        <v>47.9</v>
      </c>
      <c r="H12" s="17">
        <v>45.5</v>
      </c>
      <c r="I12" s="17">
        <v>44.8</v>
      </c>
    </row>
    <row r="13" spans="1:10">
      <c r="A13" s="7">
        <v>8.1999999999999993</v>
      </c>
      <c r="B13" s="13">
        <v>6</v>
      </c>
      <c r="C13" s="16">
        <v>4</v>
      </c>
      <c r="D13" s="16">
        <f t="shared" si="0"/>
        <v>-2</v>
      </c>
      <c r="E13" s="17">
        <v>46</v>
      </c>
      <c r="F13" s="17">
        <v>41.1</v>
      </c>
      <c r="G13" s="17">
        <v>44.1</v>
      </c>
      <c r="H13" s="17">
        <v>41.8</v>
      </c>
      <c r="I13" s="17">
        <v>47.9</v>
      </c>
    </row>
    <row r="14" spans="1:10">
      <c r="A14" s="5">
        <v>8.2100000000000009</v>
      </c>
      <c r="B14" s="13">
        <v>4</v>
      </c>
      <c r="C14" s="16">
        <v>1</v>
      </c>
      <c r="D14" s="16">
        <f t="shared" si="0"/>
        <v>-3</v>
      </c>
      <c r="E14" s="17">
        <v>44.9</v>
      </c>
      <c r="F14" s="17">
        <v>43.4</v>
      </c>
      <c r="G14" s="17">
        <v>49</v>
      </c>
      <c r="H14" s="17">
        <v>45.5</v>
      </c>
      <c r="I14" s="17">
        <v>47.4</v>
      </c>
    </row>
    <row r="15" spans="1:10">
      <c r="A15" s="7">
        <v>8.2200000000000006</v>
      </c>
      <c r="B15" s="13">
        <v>2</v>
      </c>
      <c r="C15" s="16">
        <v>4</v>
      </c>
      <c r="D15" s="16">
        <f t="shared" si="0"/>
        <v>2</v>
      </c>
      <c r="E15" s="17">
        <v>50</v>
      </c>
      <c r="F15" s="17">
        <v>49</v>
      </c>
      <c r="G15" s="17">
        <v>42.6</v>
      </c>
      <c r="H15" s="17">
        <v>41.7</v>
      </c>
      <c r="I15" s="17">
        <v>38.5</v>
      </c>
    </row>
    <row r="16" spans="1:10">
      <c r="A16" s="7">
        <v>8.23</v>
      </c>
      <c r="B16" s="12">
        <v>10</v>
      </c>
      <c r="C16" s="16">
        <v>0</v>
      </c>
      <c r="D16" s="16">
        <f t="shared" si="0"/>
        <v>-10</v>
      </c>
      <c r="E16" s="17">
        <v>44.5</v>
      </c>
      <c r="F16" s="17">
        <v>46.5</v>
      </c>
      <c r="G16" s="17">
        <v>41.7</v>
      </c>
      <c r="H16" s="17">
        <v>42.6</v>
      </c>
      <c r="I16" s="17">
        <v>41.7</v>
      </c>
    </row>
    <row r="17" spans="1:9">
      <c r="A17" s="7">
        <v>8.24</v>
      </c>
      <c r="B17" s="13">
        <v>2</v>
      </c>
      <c r="C17" s="16">
        <v>4</v>
      </c>
      <c r="D17" s="16">
        <f t="shared" si="0"/>
        <v>2</v>
      </c>
      <c r="E17" s="17">
        <v>43.8</v>
      </c>
      <c r="F17" s="17">
        <v>41.8</v>
      </c>
      <c r="G17" s="17">
        <v>45.5</v>
      </c>
      <c r="H17" s="17">
        <v>44.5</v>
      </c>
      <c r="I17" s="17">
        <v>38.6</v>
      </c>
    </row>
    <row r="18" spans="1:9">
      <c r="A18" s="7">
        <v>8.25</v>
      </c>
      <c r="B18" s="13">
        <v>3</v>
      </c>
      <c r="C18" s="16">
        <v>0</v>
      </c>
      <c r="D18" s="16">
        <f t="shared" si="0"/>
        <v>-3</v>
      </c>
      <c r="E18" s="17">
        <v>43.2</v>
      </c>
      <c r="F18" s="17">
        <v>43.8</v>
      </c>
      <c r="G18" s="17">
        <v>44.8</v>
      </c>
      <c r="H18" s="17">
        <v>43.5</v>
      </c>
      <c r="I18" s="17">
        <v>40.9</v>
      </c>
    </row>
    <row r="19" spans="1:9">
      <c r="A19" s="7">
        <v>8.26</v>
      </c>
      <c r="B19" s="13">
        <v>0</v>
      </c>
      <c r="C19" s="16">
        <v>0</v>
      </c>
      <c r="D19" s="16">
        <f t="shared" si="0"/>
        <v>0</v>
      </c>
      <c r="E19" s="17">
        <v>50</v>
      </c>
      <c r="F19" s="17">
        <v>43.4</v>
      </c>
      <c r="G19" s="17">
        <v>48.3</v>
      </c>
      <c r="H19" s="17">
        <v>46.4</v>
      </c>
      <c r="I19" s="17">
        <v>43.4</v>
      </c>
    </row>
    <row r="20" spans="1:9">
      <c r="A20" s="7">
        <v>8.27</v>
      </c>
      <c r="B20" s="13">
        <v>1</v>
      </c>
      <c r="C20" s="16">
        <v>7</v>
      </c>
      <c r="D20" s="16">
        <f t="shared" si="0"/>
        <v>6</v>
      </c>
      <c r="E20" s="17">
        <v>52.3</v>
      </c>
      <c r="F20" s="17">
        <v>45.2</v>
      </c>
      <c r="G20" s="17">
        <v>42.2</v>
      </c>
      <c r="H20" s="17">
        <v>44.8</v>
      </c>
      <c r="I20" s="17">
        <v>42.8</v>
      </c>
    </row>
    <row r="21" spans="1:9">
      <c r="A21" s="7">
        <v>8.2799999999999994</v>
      </c>
      <c r="B21" s="13">
        <v>2</v>
      </c>
      <c r="C21" s="16">
        <v>3</v>
      </c>
      <c r="D21" s="16">
        <f t="shared" si="0"/>
        <v>1</v>
      </c>
      <c r="E21" s="17">
        <v>50</v>
      </c>
      <c r="F21" s="17">
        <v>46.2</v>
      </c>
      <c r="G21" s="17">
        <v>47.4</v>
      </c>
      <c r="H21" s="17">
        <v>42.2</v>
      </c>
      <c r="I21" s="17">
        <v>47</v>
      </c>
    </row>
    <row r="22" spans="1:9">
      <c r="A22" s="7">
        <v>8.2899999999999991</v>
      </c>
      <c r="B22" s="13">
        <v>4</v>
      </c>
      <c r="C22" s="16">
        <v>1</v>
      </c>
      <c r="D22" s="16">
        <f t="shared" si="0"/>
        <v>-3</v>
      </c>
      <c r="E22" s="17">
        <v>47.3</v>
      </c>
      <c r="F22" s="17">
        <v>49.7</v>
      </c>
      <c r="G22" s="17">
        <v>48</v>
      </c>
      <c r="H22" s="17">
        <v>42</v>
      </c>
      <c r="I22" s="17">
        <v>41</v>
      </c>
    </row>
    <row r="23" spans="1:9">
      <c r="A23" s="7">
        <v>8.3000000000000007</v>
      </c>
      <c r="B23" s="13">
        <v>4</v>
      </c>
      <c r="C23" s="16">
        <v>2</v>
      </c>
      <c r="D23" s="16">
        <f t="shared" si="0"/>
        <v>-2</v>
      </c>
    </row>
    <row r="24" spans="1:9">
      <c r="A24" s="7">
        <v>8.31</v>
      </c>
      <c r="B24" s="13">
        <v>3</v>
      </c>
      <c r="C24" s="16">
        <v>11</v>
      </c>
      <c r="D24" s="16">
        <f t="shared" si="0"/>
        <v>8</v>
      </c>
    </row>
    <row r="25" spans="1:9">
      <c r="A25" s="6">
        <v>9.1</v>
      </c>
      <c r="B25" s="13">
        <v>0</v>
      </c>
      <c r="C25" s="16">
        <v>0</v>
      </c>
      <c r="D25" s="16">
        <f t="shared" si="0"/>
        <v>0</v>
      </c>
    </row>
    <row r="26" spans="1:9">
      <c r="A26" s="6">
        <v>9.1999999999999993</v>
      </c>
      <c r="B26" s="13">
        <v>3</v>
      </c>
      <c r="C26" s="16">
        <v>0</v>
      </c>
      <c r="D26" s="16">
        <f t="shared" si="0"/>
        <v>-3</v>
      </c>
    </row>
    <row r="27" spans="1:9">
      <c r="A27" s="6">
        <v>9.3000000000000007</v>
      </c>
      <c r="B27" s="13">
        <v>2</v>
      </c>
      <c r="C27" s="16">
        <v>2</v>
      </c>
      <c r="D27" s="16">
        <f t="shared" si="0"/>
        <v>0</v>
      </c>
    </row>
    <row r="28" spans="1:9">
      <c r="A28" s="6">
        <v>9.4</v>
      </c>
      <c r="B28" s="12">
        <v>10</v>
      </c>
      <c r="C28" s="16">
        <v>6</v>
      </c>
      <c r="D28" s="16">
        <f t="shared" si="0"/>
        <v>-4</v>
      </c>
    </row>
    <row r="29" spans="1:9">
      <c r="A29" s="6">
        <v>9.5</v>
      </c>
      <c r="B29" s="12">
        <v>7</v>
      </c>
      <c r="C29" s="16">
        <v>5</v>
      </c>
      <c r="D29" s="16">
        <f t="shared" si="0"/>
        <v>-2</v>
      </c>
    </row>
    <row r="30" spans="1:9">
      <c r="A30" s="6">
        <v>9.6</v>
      </c>
      <c r="B30" s="11">
        <v>4</v>
      </c>
      <c r="C30" s="16">
        <v>4</v>
      </c>
      <c r="D30" s="16">
        <f t="shared" si="0"/>
        <v>0</v>
      </c>
    </row>
    <row r="31" spans="1:9">
      <c r="A31" s="6">
        <v>9.6999999999999993</v>
      </c>
      <c r="B31" s="12">
        <v>10</v>
      </c>
      <c r="C31" s="16">
        <v>12</v>
      </c>
      <c r="D31" s="16">
        <f t="shared" si="0"/>
        <v>2</v>
      </c>
    </row>
    <row r="32" spans="1:9">
      <c r="A32" s="6">
        <v>9.8000000000000007</v>
      </c>
      <c r="B32" s="11">
        <v>0</v>
      </c>
      <c r="C32" s="16">
        <v>0</v>
      </c>
      <c r="D32" s="16">
        <f t="shared" si="0"/>
        <v>0</v>
      </c>
    </row>
    <row r="33" spans="1:4">
      <c r="A33" s="6">
        <v>9.9</v>
      </c>
      <c r="B33" s="11">
        <v>0</v>
      </c>
      <c r="C33" s="16">
        <v>0</v>
      </c>
      <c r="D33" s="16">
        <f t="shared" si="0"/>
        <v>0</v>
      </c>
    </row>
    <row r="34" spans="1:4">
      <c r="A34" s="5">
        <v>9.1</v>
      </c>
      <c r="B34" s="11">
        <v>1</v>
      </c>
      <c r="C34" s="16">
        <v>3</v>
      </c>
      <c r="D34" s="16">
        <f t="shared" si="0"/>
        <v>2</v>
      </c>
    </row>
    <row r="35" spans="1:4">
      <c r="A35" s="5">
        <v>9.11</v>
      </c>
      <c r="B35" s="11">
        <v>2</v>
      </c>
      <c r="C35" s="16">
        <v>3</v>
      </c>
      <c r="D35" s="16">
        <f t="shared" si="0"/>
        <v>1</v>
      </c>
    </row>
    <row r="36" spans="1:4">
      <c r="A36" s="5">
        <v>9.1199999999999992</v>
      </c>
      <c r="B36" s="11">
        <v>5</v>
      </c>
      <c r="C36" s="16">
        <v>2</v>
      </c>
      <c r="D36" s="16">
        <f t="shared" si="0"/>
        <v>-3</v>
      </c>
    </row>
    <row r="37" spans="1:4">
      <c r="A37" s="5">
        <v>9.1300000000000008</v>
      </c>
      <c r="B37" s="11">
        <v>5</v>
      </c>
      <c r="C37" s="16">
        <v>1</v>
      </c>
      <c r="D37" s="16">
        <f t="shared" si="0"/>
        <v>-4</v>
      </c>
    </row>
    <row r="38" spans="1:4">
      <c r="A38" s="5">
        <v>9.14</v>
      </c>
      <c r="B38" s="11">
        <v>5</v>
      </c>
      <c r="C38" s="16">
        <v>7</v>
      </c>
      <c r="D38" s="16">
        <f t="shared" si="0"/>
        <v>2</v>
      </c>
    </row>
    <row r="39" spans="1:4">
      <c r="A39" s="5">
        <v>9.15</v>
      </c>
      <c r="B39" s="11">
        <v>0</v>
      </c>
      <c r="C39" s="16">
        <v>0</v>
      </c>
      <c r="D39" s="16">
        <f t="shared" si="0"/>
        <v>0</v>
      </c>
    </row>
    <row r="40" spans="1:4">
      <c r="A40" s="5">
        <v>9.16</v>
      </c>
      <c r="B40" s="11">
        <v>0</v>
      </c>
      <c r="C40" s="16">
        <v>2</v>
      </c>
      <c r="D40" s="16">
        <f t="shared" si="0"/>
        <v>2</v>
      </c>
    </row>
    <row r="41" spans="1:4">
      <c r="A41" s="5">
        <v>9.17</v>
      </c>
      <c r="B41" s="11">
        <v>1</v>
      </c>
      <c r="C41" s="16">
        <v>1</v>
      </c>
      <c r="D41" s="16">
        <f t="shared" si="0"/>
        <v>0</v>
      </c>
    </row>
    <row r="42" spans="1:4">
      <c r="A42" s="5">
        <v>9.18</v>
      </c>
      <c r="B42" s="11">
        <v>1</v>
      </c>
      <c r="C42" s="16">
        <v>1</v>
      </c>
      <c r="D42" s="16">
        <f t="shared" si="0"/>
        <v>0</v>
      </c>
    </row>
    <row r="43" spans="1:4">
      <c r="A43" s="5">
        <v>9.19</v>
      </c>
      <c r="B43" s="11">
        <v>3</v>
      </c>
      <c r="C43" s="16">
        <v>2</v>
      </c>
      <c r="D43" s="16">
        <f t="shared" si="0"/>
        <v>-1</v>
      </c>
    </row>
  </sheetData>
  <mergeCells count="1">
    <mergeCell ref="A4:J4"/>
  </mergeCells>
  <phoneticPr fontId="22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  <drawing r:id="rId1"/>
  <legacyDrawing r:id="rId2"/>
  <oleObjects>
    <mc:AlternateContent xmlns:mc="http://schemas.openxmlformats.org/markup-compatibility/2006">
      <mc:Choice Requires="x14">
        <oleObject progId="MtbGraph.Document.15" shapeId="13314" r:id="rId3">
          <objectPr defaultSize="0" autoPict="0" r:id="rId4">
            <anchor moveWithCells="1" sizeWithCells="1">
              <from>
                <xdr:col>11</xdr:col>
                <xdr:colOff>444500</xdr:colOff>
                <xdr:row>30</xdr:row>
                <xdr:rowOff>25400</xdr:rowOff>
              </from>
              <to>
                <xdr:col>19</xdr:col>
                <xdr:colOff>444500</xdr:colOff>
                <xdr:row>50</xdr:row>
                <xdr:rowOff>76200</xdr:rowOff>
              </to>
            </anchor>
          </objectPr>
        </oleObject>
      </mc:Choice>
      <mc:Fallback>
        <oleObject progId="MtbGraph.Document.15" shapeId="13314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D9DE-33EF-7444-BB4A-E13169D216DC}">
  <dimension ref="A1:I38"/>
  <sheetViews>
    <sheetView tabSelected="1" workbookViewId="0">
      <selection activeCell="J10" sqref="J10"/>
    </sheetView>
  </sheetViews>
  <sheetFormatPr baseColWidth="10" defaultRowHeight="15"/>
  <sheetData>
    <row r="1" spans="1:9">
      <c r="A1" s="3" t="s">
        <v>2</v>
      </c>
      <c r="B1" s="9" t="s">
        <v>3</v>
      </c>
      <c r="C1" s="15" t="s">
        <v>4</v>
      </c>
      <c r="D1" s="15" t="s">
        <v>5</v>
      </c>
      <c r="E1" s="17" t="s">
        <v>6</v>
      </c>
      <c r="F1" s="17" t="s">
        <v>7</v>
      </c>
      <c r="G1" s="17" t="s">
        <v>8</v>
      </c>
      <c r="H1" s="17" t="s">
        <v>9</v>
      </c>
      <c r="I1" s="17" t="s">
        <v>10</v>
      </c>
    </row>
    <row r="2" spans="1:9">
      <c r="A2" s="7">
        <v>8.14</v>
      </c>
      <c r="B2" s="14">
        <v>6</v>
      </c>
      <c r="C2" s="16">
        <v>2</v>
      </c>
      <c r="D2" s="16">
        <f t="shared" ref="D2:D38" si="0">C2-B2</f>
        <v>-4</v>
      </c>
      <c r="E2" s="17">
        <v>50.5</v>
      </c>
      <c r="F2" s="17">
        <v>43.5</v>
      </c>
      <c r="G2" s="17">
        <v>45.5</v>
      </c>
      <c r="H2" s="17">
        <v>39.799999999999997</v>
      </c>
      <c r="I2" s="17">
        <v>42.9</v>
      </c>
    </row>
    <row r="3" spans="1:9">
      <c r="A3" s="5">
        <v>8.15</v>
      </c>
      <c r="B3" s="13">
        <v>2</v>
      </c>
      <c r="C3" s="16">
        <v>1</v>
      </c>
      <c r="D3" s="16">
        <f t="shared" si="0"/>
        <v>-1</v>
      </c>
      <c r="E3" s="17">
        <v>44.3</v>
      </c>
      <c r="F3" s="17">
        <v>44.9</v>
      </c>
      <c r="G3" s="17">
        <v>42.9</v>
      </c>
      <c r="H3" s="17">
        <v>39.799999999999997</v>
      </c>
      <c r="I3" s="17">
        <v>39.299999999999997</v>
      </c>
    </row>
    <row r="4" spans="1:9">
      <c r="A4" s="7">
        <v>8.16</v>
      </c>
      <c r="B4" s="13">
        <v>4</v>
      </c>
      <c r="C4" s="16">
        <v>6</v>
      </c>
      <c r="D4" s="16">
        <f t="shared" si="0"/>
        <v>2</v>
      </c>
      <c r="E4" s="17">
        <v>48.8</v>
      </c>
      <c r="F4" s="17">
        <v>51</v>
      </c>
      <c r="G4" s="17">
        <v>44.3</v>
      </c>
      <c r="H4" s="17">
        <v>43</v>
      </c>
      <c r="I4" s="17">
        <v>51.3</v>
      </c>
    </row>
    <row r="5" spans="1:9">
      <c r="A5" s="5">
        <v>8.17</v>
      </c>
      <c r="B5" s="13">
        <v>4</v>
      </c>
      <c r="C5" s="16">
        <v>1</v>
      </c>
      <c r="D5" s="16">
        <f t="shared" si="0"/>
        <v>-3</v>
      </c>
      <c r="E5" s="17">
        <v>46.3</v>
      </c>
      <c r="F5" s="17">
        <v>45.2</v>
      </c>
      <c r="G5" s="17">
        <v>48.1</v>
      </c>
      <c r="H5" s="17">
        <v>45.7</v>
      </c>
      <c r="I5" s="17">
        <v>44.1</v>
      </c>
    </row>
    <row r="6" spans="1:9">
      <c r="A6" s="7">
        <v>8.18</v>
      </c>
      <c r="B6" s="13">
        <v>0</v>
      </c>
      <c r="C6" s="16">
        <v>0</v>
      </c>
      <c r="D6" s="16">
        <f t="shared" si="0"/>
        <v>0</v>
      </c>
      <c r="E6" s="17">
        <v>40.6</v>
      </c>
      <c r="F6" s="17">
        <v>45.7</v>
      </c>
      <c r="G6" s="17">
        <v>51.9</v>
      </c>
      <c r="H6" s="17">
        <v>47.3</v>
      </c>
      <c r="I6" s="17">
        <v>46.4</v>
      </c>
    </row>
    <row r="7" spans="1:9">
      <c r="A7" s="5">
        <v>8.19</v>
      </c>
      <c r="B7" s="13">
        <v>0</v>
      </c>
      <c r="C7" s="16">
        <v>0</v>
      </c>
      <c r="D7" s="16">
        <f t="shared" si="0"/>
        <v>0</v>
      </c>
      <c r="E7" s="17">
        <v>44.4</v>
      </c>
      <c r="F7" s="17">
        <v>49</v>
      </c>
      <c r="G7" s="17">
        <v>47.9</v>
      </c>
      <c r="H7" s="17">
        <v>45.5</v>
      </c>
      <c r="I7" s="17">
        <v>44.8</v>
      </c>
    </row>
    <row r="8" spans="1:9">
      <c r="A8" s="7">
        <v>8.1999999999999993</v>
      </c>
      <c r="B8" s="13">
        <v>6</v>
      </c>
      <c r="C8" s="16">
        <v>4</v>
      </c>
      <c r="D8" s="16">
        <f t="shared" si="0"/>
        <v>-2</v>
      </c>
      <c r="E8" s="17">
        <v>46</v>
      </c>
      <c r="F8" s="17">
        <v>41.1</v>
      </c>
      <c r="G8" s="17">
        <v>44.1</v>
      </c>
      <c r="H8" s="17">
        <v>41.8</v>
      </c>
      <c r="I8" s="17">
        <v>47.9</v>
      </c>
    </row>
    <row r="9" spans="1:9">
      <c r="A9" s="5">
        <v>8.2100000000000009</v>
      </c>
      <c r="B9" s="13">
        <v>4</v>
      </c>
      <c r="C9" s="16">
        <v>1</v>
      </c>
      <c r="D9" s="16">
        <f t="shared" si="0"/>
        <v>-3</v>
      </c>
      <c r="E9" s="17">
        <v>44.9</v>
      </c>
      <c r="F9" s="17">
        <v>43.4</v>
      </c>
      <c r="G9" s="17">
        <v>49</v>
      </c>
      <c r="H9" s="17">
        <v>45.5</v>
      </c>
      <c r="I9" s="17">
        <v>47.4</v>
      </c>
    </row>
    <row r="10" spans="1:9">
      <c r="A10" s="7">
        <v>8.2200000000000006</v>
      </c>
      <c r="B10" s="13">
        <v>2</v>
      </c>
      <c r="C10" s="16">
        <v>4</v>
      </c>
      <c r="D10" s="16">
        <f t="shared" si="0"/>
        <v>2</v>
      </c>
      <c r="E10" s="17">
        <v>50</v>
      </c>
      <c r="F10" s="17">
        <v>49</v>
      </c>
      <c r="G10" s="17">
        <v>42.6</v>
      </c>
      <c r="H10" s="17">
        <v>41.7</v>
      </c>
      <c r="I10" s="17">
        <v>38.5</v>
      </c>
    </row>
    <row r="11" spans="1:9">
      <c r="A11" s="7">
        <v>8.23</v>
      </c>
      <c r="B11" s="12">
        <v>10</v>
      </c>
      <c r="C11" s="16">
        <v>0</v>
      </c>
      <c r="D11" s="16">
        <f t="shared" si="0"/>
        <v>-10</v>
      </c>
      <c r="E11" s="17">
        <v>44.5</v>
      </c>
      <c r="F11" s="17">
        <v>46.5</v>
      </c>
      <c r="G11" s="17">
        <v>41.7</v>
      </c>
      <c r="H11" s="17">
        <v>42.6</v>
      </c>
      <c r="I11" s="17">
        <v>41.7</v>
      </c>
    </row>
    <row r="12" spans="1:9">
      <c r="A12" s="7">
        <v>8.24</v>
      </c>
      <c r="B12" s="13">
        <v>2</v>
      </c>
      <c r="C12" s="16">
        <v>4</v>
      </c>
      <c r="D12" s="16">
        <f t="shared" si="0"/>
        <v>2</v>
      </c>
      <c r="E12" s="17">
        <v>43.8</v>
      </c>
      <c r="F12" s="17">
        <v>41.8</v>
      </c>
      <c r="G12" s="17">
        <v>45.5</v>
      </c>
      <c r="H12" s="17">
        <v>44.5</v>
      </c>
      <c r="I12" s="17">
        <v>38.6</v>
      </c>
    </row>
    <row r="13" spans="1:9">
      <c r="A13" s="7">
        <v>8.25</v>
      </c>
      <c r="B13" s="13">
        <v>3</v>
      </c>
      <c r="C13" s="16">
        <v>0</v>
      </c>
      <c r="D13" s="16">
        <f t="shared" si="0"/>
        <v>-3</v>
      </c>
      <c r="E13" s="17">
        <v>43.2</v>
      </c>
      <c r="F13" s="17">
        <v>43.8</v>
      </c>
      <c r="G13" s="17">
        <v>44.8</v>
      </c>
      <c r="H13" s="17">
        <v>43.5</v>
      </c>
      <c r="I13" s="17">
        <v>40.9</v>
      </c>
    </row>
    <row r="14" spans="1:9">
      <c r="A14" s="7">
        <v>8.26</v>
      </c>
      <c r="B14" s="13">
        <v>0</v>
      </c>
      <c r="C14" s="16">
        <v>0</v>
      </c>
      <c r="D14" s="16">
        <f t="shared" si="0"/>
        <v>0</v>
      </c>
      <c r="E14" s="17">
        <v>50</v>
      </c>
      <c r="F14" s="17">
        <v>43.4</v>
      </c>
      <c r="G14" s="17">
        <v>48.3</v>
      </c>
      <c r="H14" s="17">
        <v>46.4</v>
      </c>
      <c r="I14" s="17">
        <v>43.4</v>
      </c>
    </row>
    <row r="15" spans="1:9">
      <c r="A15" s="7">
        <v>8.27</v>
      </c>
      <c r="B15" s="13">
        <v>1</v>
      </c>
      <c r="C15" s="16">
        <v>7</v>
      </c>
      <c r="D15" s="16">
        <f t="shared" si="0"/>
        <v>6</v>
      </c>
      <c r="E15" s="17">
        <v>52.3</v>
      </c>
      <c r="F15" s="17">
        <v>45.2</v>
      </c>
      <c r="G15" s="17">
        <v>42.2</v>
      </c>
      <c r="H15" s="17">
        <v>44.8</v>
      </c>
      <c r="I15" s="17">
        <v>42.8</v>
      </c>
    </row>
    <row r="16" spans="1:9">
      <c r="A16" s="7">
        <v>8.2799999999999994</v>
      </c>
      <c r="B16" s="13">
        <v>2</v>
      </c>
      <c r="C16" s="16">
        <v>3</v>
      </c>
      <c r="D16" s="16">
        <f t="shared" si="0"/>
        <v>1</v>
      </c>
      <c r="E16" s="17">
        <v>50</v>
      </c>
      <c r="F16" s="17">
        <v>46.2</v>
      </c>
      <c r="G16" s="17">
        <v>47.4</v>
      </c>
      <c r="H16" s="17">
        <v>42.2</v>
      </c>
      <c r="I16" s="17">
        <v>47</v>
      </c>
    </row>
    <row r="17" spans="1:9">
      <c r="A17" s="7">
        <v>8.2899999999999991</v>
      </c>
      <c r="B17" s="13">
        <v>4</v>
      </c>
      <c r="C17" s="16">
        <v>1</v>
      </c>
      <c r="D17" s="16">
        <f t="shared" si="0"/>
        <v>-3</v>
      </c>
      <c r="E17" s="17">
        <v>47.3</v>
      </c>
      <c r="F17" s="17">
        <v>49.7</v>
      </c>
      <c r="G17" s="17">
        <v>48</v>
      </c>
      <c r="H17" s="17">
        <v>42</v>
      </c>
      <c r="I17" s="17">
        <v>41</v>
      </c>
    </row>
    <row r="18" spans="1:9">
      <c r="A18" s="7">
        <v>8.3000000000000007</v>
      </c>
      <c r="B18" s="13">
        <v>4</v>
      </c>
      <c r="C18" s="16">
        <v>2</v>
      </c>
      <c r="D18" s="16">
        <f t="shared" si="0"/>
        <v>-2</v>
      </c>
    </row>
    <row r="19" spans="1:9">
      <c r="A19" s="7">
        <v>8.31</v>
      </c>
      <c r="B19" s="13">
        <v>3</v>
      </c>
      <c r="C19" s="16">
        <v>11</v>
      </c>
      <c r="D19" s="16">
        <f t="shared" si="0"/>
        <v>8</v>
      </c>
    </row>
    <row r="20" spans="1:9">
      <c r="A20" s="6">
        <v>9.1</v>
      </c>
      <c r="B20" s="13">
        <v>0</v>
      </c>
      <c r="C20" s="16">
        <v>0</v>
      </c>
      <c r="D20" s="16">
        <f t="shared" si="0"/>
        <v>0</v>
      </c>
    </row>
    <row r="21" spans="1:9">
      <c r="A21" s="6">
        <v>9.1999999999999993</v>
      </c>
      <c r="B21" s="13">
        <v>3</v>
      </c>
      <c r="C21" s="16">
        <v>0</v>
      </c>
      <c r="D21" s="16">
        <f t="shared" si="0"/>
        <v>-3</v>
      </c>
    </row>
    <row r="22" spans="1:9">
      <c r="A22" s="6">
        <v>9.3000000000000007</v>
      </c>
      <c r="B22" s="13">
        <v>2</v>
      </c>
      <c r="C22" s="16">
        <v>2</v>
      </c>
      <c r="D22" s="16">
        <f t="shared" si="0"/>
        <v>0</v>
      </c>
    </row>
    <row r="23" spans="1:9">
      <c r="A23" s="6">
        <v>9.4</v>
      </c>
      <c r="B23" s="12">
        <v>10</v>
      </c>
      <c r="C23" s="16">
        <v>6</v>
      </c>
      <c r="D23" s="16">
        <f t="shared" si="0"/>
        <v>-4</v>
      </c>
    </row>
    <row r="24" spans="1:9">
      <c r="A24" s="6">
        <v>9.5</v>
      </c>
      <c r="B24" s="12">
        <v>7</v>
      </c>
      <c r="C24" s="16">
        <v>5</v>
      </c>
      <c r="D24" s="16">
        <f t="shared" si="0"/>
        <v>-2</v>
      </c>
    </row>
    <row r="25" spans="1:9">
      <c r="A25" s="6">
        <v>9.6</v>
      </c>
      <c r="B25" s="11">
        <v>4</v>
      </c>
      <c r="C25" s="16">
        <v>4</v>
      </c>
      <c r="D25" s="16">
        <f t="shared" si="0"/>
        <v>0</v>
      </c>
    </row>
    <row r="26" spans="1:9">
      <c r="A26" s="6">
        <v>9.6999999999999993</v>
      </c>
      <c r="B26" s="12">
        <v>10</v>
      </c>
      <c r="C26" s="16">
        <v>12</v>
      </c>
      <c r="D26" s="16">
        <f t="shared" si="0"/>
        <v>2</v>
      </c>
    </row>
    <row r="27" spans="1:9">
      <c r="A27" s="6">
        <v>9.8000000000000007</v>
      </c>
      <c r="B27" s="11">
        <v>0</v>
      </c>
      <c r="C27" s="16">
        <v>0</v>
      </c>
      <c r="D27" s="16">
        <f t="shared" si="0"/>
        <v>0</v>
      </c>
    </row>
    <row r="28" spans="1:9">
      <c r="A28" s="6">
        <v>9.9</v>
      </c>
      <c r="B28" s="11">
        <v>0</v>
      </c>
      <c r="C28" s="16">
        <v>0</v>
      </c>
      <c r="D28" s="16">
        <f t="shared" si="0"/>
        <v>0</v>
      </c>
    </row>
    <row r="29" spans="1:9">
      <c r="A29" s="5">
        <v>9.1</v>
      </c>
      <c r="B29" s="11">
        <v>1</v>
      </c>
      <c r="C29" s="16">
        <v>3</v>
      </c>
      <c r="D29" s="16">
        <f t="shared" si="0"/>
        <v>2</v>
      </c>
    </row>
    <row r="30" spans="1:9">
      <c r="A30" s="5">
        <v>9.11</v>
      </c>
      <c r="B30" s="11">
        <v>2</v>
      </c>
      <c r="C30" s="16">
        <v>3</v>
      </c>
      <c r="D30" s="16">
        <f t="shared" si="0"/>
        <v>1</v>
      </c>
    </row>
    <row r="31" spans="1:9">
      <c r="A31" s="5">
        <v>9.1199999999999992</v>
      </c>
      <c r="B31" s="11">
        <v>5</v>
      </c>
      <c r="C31" s="16">
        <v>2</v>
      </c>
      <c r="D31" s="16">
        <f t="shared" si="0"/>
        <v>-3</v>
      </c>
    </row>
    <row r="32" spans="1:9">
      <c r="A32" s="5">
        <v>9.1300000000000008</v>
      </c>
      <c r="B32" s="11">
        <v>5</v>
      </c>
      <c r="C32" s="16">
        <v>1</v>
      </c>
      <c r="D32" s="16">
        <f t="shared" si="0"/>
        <v>-4</v>
      </c>
    </row>
    <row r="33" spans="1:4">
      <c r="A33" s="5">
        <v>9.14</v>
      </c>
      <c r="B33" s="11">
        <v>5</v>
      </c>
      <c r="C33" s="16">
        <v>7</v>
      </c>
      <c r="D33" s="16">
        <f t="shared" si="0"/>
        <v>2</v>
      </c>
    </row>
    <row r="34" spans="1:4">
      <c r="A34" s="5">
        <v>9.15</v>
      </c>
      <c r="B34" s="11">
        <v>0</v>
      </c>
      <c r="C34" s="16">
        <v>0</v>
      </c>
      <c r="D34" s="16">
        <f t="shared" si="0"/>
        <v>0</v>
      </c>
    </row>
    <row r="35" spans="1:4">
      <c r="A35" s="5">
        <v>9.16</v>
      </c>
      <c r="B35" s="11">
        <v>0</v>
      </c>
      <c r="C35" s="16">
        <v>2</v>
      </c>
      <c r="D35" s="16">
        <f t="shared" si="0"/>
        <v>2</v>
      </c>
    </row>
    <row r="36" spans="1:4">
      <c r="A36" s="5">
        <v>9.17</v>
      </c>
      <c r="B36" s="11">
        <v>1</v>
      </c>
      <c r="C36" s="16">
        <v>1</v>
      </c>
      <c r="D36" s="16">
        <f t="shared" si="0"/>
        <v>0</v>
      </c>
    </row>
    <row r="37" spans="1:4">
      <c r="A37" s="5">
        <v>9.18</v>
      </c>
      <c r="B37" s="11">
        <v>1</v>
      </c>
      <c r="C37" s="16">
        <v>1</v>
      </c>
      <c r="D37" s="16">
        <f t="shared" si="0"/>
        <v>0</v>
      </c>
    </row>
    <row r="38" spans="1:4">
      <c r="A38" s="5">
        <v>9.19</v>
      </c>
      <c r="B38" s="11">
        <v>3</v>
      </c>
      <c r="C38" s="16">
        <v>2</v>
      </c>
      <c r="D38" s="16">
        <f t="shared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CB_DATA_</vt:lpstr>
      <vt:lpstr>其他监控PPB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macyou</dc:creator>
  <cp:keywords/>
  <dc:description/>
  <cp:lastModifiedBy>A2276</cp:lastModifiedBy>
  <cp:revision/>
  <cp:lastPrinted>2009-07-13T05:34:59Z</cp:lastPrinted>
  <dcterms:created xsi:type="dcterms:W3CDTF">1996-12-17T01:32:42Z</dcterms:created>
  <dcterms:modified xsi:type="dcterms:W3CDTF">2021-07-28T05:00:18Z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2052-6.6.0.2671</vt:lpwstr>
  </property>
</Properties>
</file>