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vo0992\Documents\projects\dPCR\experiments\"/>
    </mc:Choice>
  </mc:AlternateContent>
  <xr:revisionPtr revIDLastSave="0" documentId="13_ncr:1_{5035B17C-A1A9-410A-8910-94B8D093E5B4}" xr6:coauthVersionLast="47" xr6:coauthVersionMax="47" xr10:uidLastSave="{00000000-0000-0000-0000-000000000000}"/>
  <bookViews>
    <workbookView xWindow="28680" yWindow="-120" windowWidth="29040" windowHeight="17520" activeTab="1" xr2:uid="{23EF721F-CFD1-4391-9AF9-AF55F4688BE9}"/>
  </bookViews>
  <sheets>
    <sheet name="SNP13" sheetId="2" r:id="rId1"/>
    <sheet name="SNP4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D33" i="2"/>
  <c r="D32" i="2"/>
  <c r="D31" i="2"/>
  <c r="D30" i="2"/>
  <c r="D29" i="2"/>
  <c r="D28" i="2"/>
  <c r="D27" i="2"/>
  <c r="D26" i="2"/>
  <c r="D25" i="2"/>
  <c r="D24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<sst xmlns="http://schemas.openxmlformats.org/spreadsheetml/2006/main" count="208" uniqueCount="23">
  <si>
    <t>3S</t>
  </si>
  <si>
    <t>4S</t>
  </si>
  <si>
    <t>6S</t>
  </si>
  <si>
    <t>7S</t>
  </si>
  <si>
    <t>8S</t>
  </si>
  <si>
    <t>3L</t>
  </si>
  <si>
    <t>experiment</t>
  </si>
  <si>
    <t>sample</t>
  </si>
  <si>
    <t>expected</t>
  </si>
  <si>
    <t>measured</t>
  </si>
  <si>
    <t>100-0</t>
  </si>
  <si>
    <t>75-25</t>
  </si>
  <si>
    <t>50-50</t>
  </si>
  <si>
    <t>25-75</t>
  </si>
  <si>
    <t>0-100</t>
  </si>
  <si>
    <t>run1</t>
  </si>
  <si>
    <t>run2</t>
  </si>
  <si>
    <t>type</t>
  </si>
  <si>
    <t>control</t>
  </si>
  <si>
    <t>4L</t>
  </si>
  <si>
    <t>6L</t>
  </si>
  <si>
    <t>7L</t>
  </si>
  <si>
    <t>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</si>
</sst>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B5-1886-4001-A318-AE1C1C6FBC2A}">
  <dimension ref="A1:U45"/>
  <sheetViews>
    <sheetView workbookViewId="0">
      <selection sqref="A1:E23"/>
    </sheetView>
  </sheetViews>
  <sheetFormatPr defaultRowHeight="15" x14ac:dyDescent="0.25"/>
  <cols>
    <col min="3" max="3" width="11.42578125" bestFit="1" customWidth="1"/>
    <col min="4" max="4" width="9.28515625" bestFit="1" customWidth="1"/>
    <col min="5" max="5" width="9.85546875" bestFit="1" customWidth="1"/>
  </cols>
  <sheetData>
    <row r="1" spans="1:5" x14ac:dyDescent="0.25">
      <c r="A1" t="s">
        <v>7</v>
      </c>
      <c r="B1" t="s">
        <v>17</v>
      </c>
      <c r="C1" t="s">
        <v>6</v>
      </c>
      <c r="D1" t="s">
        <v>8</v>
      </c>
      <c r="E1" t="s">
        <v>9</v>
      </c>
    </row>
    <row r="2" spans="1:5" x14ac:dyDescent="0.25">
      <c r="A2" t="s">
        <v>0</v>
      </c>
      <c r="B2" t="s">
        <v>7</v>
      </c>
      <c r="C2" t="s">
        <v>15</v>
      </c>
      <c r="D2">
        <f>73/(73+109)</f>
        <v>0.40109890109890112</v>
      </c>
      <c r="E2">
        <v>0.41169600000000001</v>
      </c>
    </row>
    <row r="3" spans="1:5" x14ac:dyDescent="0.25">
      <c r="A3" t="s">
        <v>0</v>
      </c>
      <c r="B3" t="s">
        <v>7</v>
      </c>
      <c r="C3" t="s">
        <v>15</v>
      </c>
      <c r="D3">
        <f>73/(73+109)</f>
        <v>0.40109890109890112</v>
      </c>
      <c r="E3">
        <v>0.411331</v>
      </c>
    </row>
    <row r="4" spans="1:5" x14ac:dyDescent="0.25">
      <c r="A4" t="s">
        <v>1</v>
      </c>
      <c r="B4" t="s">
        <v>7</v>
      </c>
      <c r="C4" t="s">
        <v>15</v>
      </c>
      <c r="D4">
        <f>45/(45+59)</f>
        <v>0.43269230769230771</v>
      </c>
      <c r="E4">
        <v>0.396698</v>
      </c>
    </row>
    <row r="5" spans="1:5" x14ac:dyDescent="0.25">
      <c r="A5" t="s">
        <v>1</v>
      </c>
      <c r="B5" t="s">
        <v>7</v>
      </c>
      <c r="C5" t="s">
        <v>15</v>
      </c>
      <c r="D5">
        <f>45/(45+59)</f>
        <v>0.43269230769230771</v>
      </c>
      <c r="E5">
        <v>0.39747100000000002</v>
      </c>
    </row>
    <row r="6" spans="1:5" x14ac:dyDescent="0.25">
      <c r="A6" t="s">
        <v>2</v>
      </c>
      <c r="B6" t="s">
        <v>7</v>
      </c>
      <c r="C6" t="s">
        <v>15</v>
      </c>
      <c r="D6">
        <f>72/(72+63)</f>
        <v>0.53333333333333333</v>
      </c>
      <c r="E6">
        <v>0.48894300000000002</v>
      </c>
    </row>
    <row r="7" spans="1:5" x14ac:dyDescent="0.25">
      <c r="A7" t="s">
        <v>2</v>
      </c>
      <c r="B7" t="s">
        <v>7</v>
      </c>
      <c r="C7" t="s">
        <v>15</v>
      </c>
      <c r="D7">
        <f>72/(72+63)</f>
        <v>0.53333333333333333</v>
      </c>
      <c r="E7">
        <v>0.48158299999999998</v>
      </c>
    </row>
    <row r="8" spans="1:5" x14ac:dyDescent="0.25">
      <c r="A8" t="s">
        <v>3</v>
      </c>
      <c r="B8" t="s">
        <v>7</v>
      </c>
      <c r="C8" t="s">
        <v>15</v>
      </c>
      <c r="D8">
        <f>62/(62+84)</f>
        <v>0.42465753424657532</v>
      </c>
      <c r="E8">
        <v>0.39573599999999998</v>
      </c>
    </row>
    <row r="9" spans="1:5" x14ac:dyDescent="0.25">
      <c r="A9" t="s">
        <v>3</v>
      </c>
      <c r="B9" t="s">
        <v>7</v>
      </c>
      <c r="C9" t="s">
        <v>15</v>
      </c>
      <c r="D9">
        <f>62/(62+84)</f>
        <v>0.42465753424657532</v>
      </c>
      <c r="E9">
        <v>0.39753300000000003</v>
      </c>
    </row>
    <row r="10" spans="1:5" x14ac:dyDescent="0.25">
      <c r="A10" t="s">
        <v>4</v>
      </c>
      <c r="B10" t="s">
        <v>7</v>
      </c>
      <c r="C10" t="s">
        <v>15</v>
      </c>
      <c r="D10">
        <f>51/(51+58)</f>
        <v>0.46788990825688076</v>
      </c>
      <c r="E10">
        <v>0.43706800000000001</v>
      </c>
    </row>
    <row r="11" spans="1:5" x14ac:dyDescent="0.25">
      <c r="A11" t="s">
        <v>4</v>
      </c>
      <c r="B11" t="s">
        <v>7</v>
      </c>
      <c r="C11" t="s">
        <v>15</v>
      </c>
      <c r="D11">
        <f>51/(51+58)</f>
        <v>0.46788990825688076</v>
      </c>
      <c r="E11">
        <v>0.44369399999999998</v>
      </c>
    </row>
    <row r="12" spans="1:5" x14ac:dyDescent="0.25">
      <c r="A12" t="s">
        <v>5</v>
      </c>
      <c r="B12" t="s">
        <v>18</v>
      </c>
      <c r="C12" t="s">
        <v>15</v>
      </c>
      <c r="D12">
        <v>0</v>
      </c>
      <c r="E12">
        <v>2.6329999999999999E-3</v>
      </c>
    </row>
    <row r="13" spans="1:5" x14ac:dyDescent="0.25">
      <c r="A13" t="s">
        <v>5</v>
      </c>
      <c r="B13" t="s">
        <v>18</v>
      </c>
      <c r="C13" t="s">
        <v>15</v>
      </c>
      <c r="D13">
        <v>0</v>
      </c>
      <c r="E13">
        <v>2.7659999999999998E-3</v>
      </c>
    </row>
    <row r="14" spans="1:5" x14ac:dyDescent="0.25">
      <c r="A14" t="s">
        <v>10</v>
      </c>
      <c r="B14" t="s">
        <v>18</v>
      </c>
      <c r="C14" t="s">
        <v>15</v>
      </c>
      <c r="D14">
        <v>0</v>
      </c>
      <c r="E14">
        <v>0</v>
      </c>
    </row>
    <row r="15" spans="1:5" x14ac:dyDescent="0.25">
      <c r="A15" t="s">
        <v>10</v>
      </c>
      <c r="B15" t="s">
        <v>18</v>
      </c>
      <c r="C15" t="s">
        <v>15</v>
      </c>
      <c r="D15">
        <v>0</v>
      </c>
      <c r="E15">
        <v>4.8999999999999998E-5</v>
      </c>
    </row>
    <row r="16" spans="1:5" x14ac:dyDescent="0.25">
      <c r="A16" t="s">
        <v>11</v>
      </c>
      <c r="B16" t="s">
        <v>18</v>
      </c>
      <c r="C16" t="s">
        <v>15</v>
      </c>
      <c r="D16">
        <v>0.25</v>
      </c>
      <c r="E16">
        <v>0.207681</v>
      </c>
    </row>
    <row r="17" spans="1:5" x14ac:dyDescent="0.25">
      <c r="A17" t="s">
        <v>11</v>
      </c>
      <c r="B17" t="s">
        <v>18</v>
      </c>
      <c r="C17" t="s">
        <v>15</v>
      </c>
      <c r="D17">
        <v>0.25</v>
      </c>
      <c r="E17">
        <v>0.23327500000000001</v>
      </c>
    </row>
    <row r="18" spans="1:5" x14ac:dyDescent="0.25">
      <c r="A18" t="s">
        <v>12</v>
      </c>
      <c r="B18" t="s">
        <v>18</v>
      </c>
      <c r="C18" t="s">
        <v>15</v>
      </c>
      <c r="D18">
        <v>0.5</v>
      </c>
      <c r="E18">
        <v>0.49888199999999999</v>
      </c>
    </row>
    <row r="19" spans="1:5" x14ac:dyDescent="0.25">
      <c r="A19" t="s">
        <v>12</v>
      </c>
      <c r="B19" t="s">
        <v>18</v>
      </c>
      <c r="C19" t="s">
        <v>15</v>
      </c>
      <c r="D19">
        <v>0.5</v>
      </c>
      <c r="E19">
        <v>0.49168400000000001</v>
      </c>
    </row>
    <row r="20" spans="1:5" x14ac:dyDescent="0.25">
      <c r="A20" t="s">
        <v>13</v>
      </c>
      <c r="B20" t="s">
        <v>18</v>
      </c>
      <c r="C20" t="s">
        <v>15</v>
      </c>
      <c r="D20">
        <v>0.75</v>
      </c>
      <c r="E20">
        <v>0.72780699999999998</v>
      </c>
    </row>
    <row r="21" spans="1:5" x14ac:dyDescent="0.25">
      <c r="A21" t="s">
        <v>13</v>
      </c>
      <c r="B21" t="s">
        <v>18</v>
      </c>
      <c r="C21" t="s">
        <v>15</v>
      </c>
      <c r="D21">
        <v>0.75</v>
      </c>
      <c r="E21">
        <v>0.71975800000000001</v>
      </c>
    </row>
    <row r="22" spans="1:5" x14ac:dyDescent="0.25">
      <c r="A22" t="s">
        <v>14</v>
      </c>
      <c r="B22" t="s">
        <v>18</v>
      </c>
      <c r="C22" t="s">
        <v>15</v>
      </c>
      <c r="D22">
        <v>1</v>
      </c>
      <c r="E22">
        <v>1</v>
      </c>
    </row>
    <row r="23" spans="1:5" x14ac:dyDescent="0.25">
      <c r="A23" t="s">
        <v>14</v>
      </c>
      <c r="B23" t="s">
        <v>18</v>
      </c>
      <c r="C23" t="s">
        <v>15</v>
      </c>
      <c r="D23">
        <v>1</v>
      </c>
      <c r="E23">
        <v>1</v>
      </c>
    </row>
    <row r="24" spans="1:5" x14ac:dyDescent="0.25">
      <c r="A24" t="s">
        <v>0</v>
      </c>
      <c r="B24" t="s">
        <v>7</v>
      </c>
      <c r="C24" t="s">
        <v>16</v>
      </c>
      <c r="D24">
        <f>73/(73+109)</f>
        <v>0.40109890109890112</v>
      </c>
      <c r="E24">
        <v>0.414325</v>
      </c>
    </row>
    <row r="25" spans="1:5" x14ac:dyDescent="0.25">
      <c r="A25" t="s">
        <v>0</v>
      </c>
      <c r="B25" t="s">
        <v>7</v>
      </c>
      <c r="C25" t="s">
        <v>16</v>
      </c>
      <c r="D25">
        <f>73/(73+109)</f>
        <v>0.40109890109890112</v>
      </c>
      <c r="E25">
        <v>0.40946199999999999</v>
      </c>
    </row>
    <row r="26" spans="1:5" x14ac:dyDescent="0.25">
      <c r="A26" t="s">
        <v>1</v>
      </c>
      <c r="B26" t="s">
        <v>7</v>
      </c>
      <c r="C26" t="s">
        <v>16</v>
      </c>
      <c r="D26">
        <f>45/(45+59)</f>
        <v>0.43269230769230771</v>
      </c>
      <c r="E26">
        <v>0.39675700000000003</v>
      </c>
    </row>
    <row r="27" spans="1:5" x14ac:dyDescent="0.25">
      <c r="A27" t="s">
        <v>1</v>
      </c>
      <c r="B27" t="s">
        <v>7</v>
      </c>
      <c r="C27" t="s">
        <v>16</v>
      </c>
      <c r="D27">
        <f>45/(45+59)</f>
        <v>0.43269230769230771</v>
      </c>
      <c r="E27">
        <v>0.39685399999999998</v>
      </c>
    </row>
    <row r="28" spans="1:5" x14ac:dyDescent="0.25">
      <c r="A28" t="s">
        <v>2</v>
      </c>
      <c r="B28" t="s">
        <v>7</v>
      </c>
      <c r="C28" t="s">
        <v>16</v>
      </c>
      <c r="D28">
        <f>72/(72+63)</f>
        <v>0.53333333333333333</v>
      </c>
      <c r="E28">
        <v>0.48552800000000002</v>
      </c>
    </row>
    <row r="29" spans="1:5" x14ac:dyDescent="0.25">
      <c r="A29" t="s">
        <v>2</v>
      </c>
      <c r="B29" t="s">
        <v>7</v>
      </c>
      <c r="C29" t="s">
        <v>16</v>
      </c>
      <c r="D29">
        <f>72/(72+63)</f>
        <v>0.53333333333333333</v>
      </c>
      <c r="E29">
        <v>0.48919899999999999</v>
      </c>
    </row>
    <row r="30" spans="1:5" x14ac:dyDescent="0.25">
      <c r="A30" t="s">
        <v>3</v>
      </c>
      <c r="B30" t="s">
        <v>7</v>
      </c>
      <c r="C30" t="s">
        <v>16</v>
      </c>
      <c r="D30">
        <f>62/(62+84)</f>
        <v>0.42465753424657532</v>
      </c>
      <c r="E30">
        <v>0.40504000000000001</v>
      </c>
    </row>
    <row r="31" spans="1:5" x14ac:dyDescent="0.25">
      <c r="A31" t="s">
        <v>3</v>
      </c>
      <c r="B31" t="s">
        <v>7</v>
      </c>
      <c r="C31" t="s">
        <v>16</v>
      </c>
      <c r="D31">
        <f>62/(62+84)</f>
        <v>0.42465753424657532</v>
      </c>
      <c r="E31">
        <v>0.40303699999999998</v>
      </c>
    </row>
    <row r="32" spans="1:5" x14ac:dyDescent="0.25">
      <c r="A32" t="s">
        <v>4</v>
      </c>
      <c r="B32" t="s">
        <v>7</v>
      </c>
      <c r="C32" t="s">
        <v>16</v>
      </c>
      <c r="D32">
        <f>51/(51+58)</f>
        <v>0.46788990825688076</v>
      </c>
      <c r="E32">
        <v>0.443054</v>
      </c>
    </row>
    <row r="33" spans="1:21" x14ac:dyDescent="0.25">
      <c r="A33" t="s">
        <v>4</v>
      </c>
      <c r="B33" t="s">
        <v>7</v>
      </c>
      <c r="C33" t="s">
        <v>16</v>
      </c>
      <c r="D33">
        <f>51/(51+58)</f>
        <v>0.46788990825688076</v>
      </c>
      <c r="E33">
        <v>0.44492700000000002</v>
      </c>
    </row>
    <row r="34" spans="1:21" x14ac:dyDescent="0.25">
      <c r="A34" t="s">
        <v>5</v>
      </c>
      <c r="B34" t="s">
        <v>18</v>
      </c>
      <c r="C34" t="s">
        <v>16</v>
      </c>
      <c r="D34">
        <v>0</v>
      </c>
      <c r="E34">
        <v>2.6580000000000002E-3</v>
      </c>
    </row>
    <row r="35" spans="1:21" x14ac:dyDescent="0.25">
      <c r="A35" t="s">
        <v>5</v>
      </c>
      <c r="B35" t="s">
        <v>18</v>
      </c>
      <c r="C35" t="s">
        <v>16</v>
      </c>
      <c r="D35">
        <v>0</v>
      </c>
      <c r="E35">
        <v>5.9329999999999999E-3</v>
      </c>
    </row>
    <row r="36" spans="1:21" x14ac:dyDescent="0.25">
      <c r="A36" t="s">
        <v>10</v>
      </c>
      <c r="B36" t="s">
        <v>18</v>
      </c>
      <c r="C36" t="s">
        <v>16</v>
      </c>
      <c r="D36">
        <v>0</v>
      </c>
      <c r="E36">
        <v>6.0999999999999999E-5</v>
      </c>
    </row>
    <row r="37" spans="1:21" x14ac:dyDescent="0.25">
      <c r="A37" t="s">
        <v>10</v>
      </c>
      <c r="B37" t="s">
        <v>18</v>
      </c>
      <c r="C37" t="s">
        <v>16</v>
      </c>
      <c r="D37">
        <v>0</v>
      </c>
      <c r="E37">
        <v>0</v>
      </c>
    </row>
    <row r="38" spans="1:21" x14ac:dyDescent="0.25">
      <c r="A38" t="s">
        <v>11</v>
      </c>
      <c r="B38" t="s">
        <v>18</v>
      </c>
      <c r="C38" t="s">
        <v>16</v>
      </c>
      <c r="D38">
        <v>0.25</v>
      </c>
      <c r="E38">
        <v>0.22949700000000001</v>
      </c>
    </row>
    <row r="39" spans="1:21" x14ac:dyDescent="0.25">
      <c r="A39" t="s">
        <v>11</v>
      </c>
      <c r="B39" t="s">
        <v>18</v>
      </c>
      <c r="C39" t="s">
        <v>16</v>
      </c>
      <c r="D39">
        <v>0.25</v>
      </c>
      <c r="E39">
        <v>0.238673</v>
      </c>
      <c r="U39" s="1"/>
    </row>
    <row r="40" spans="1:21" x14ac:dyDescent="0.25">
      <c r="A40" t="s">
        <v>12</v>
      </c>
      <c r="B40" t="s">
        <v>18</v>
      </c>
      <c r="C40" t="s">
        <v>16</v>
      </c>
      <c r="D40">
        <v>0.5</v>
      </c>
      <c r="E40">
        <v>0.47849399999999997</v>
      </c>
    </row>
    <row r="41" spans="1:21" x14ac:dyDescent="0.25">
      <c r="A41" t="s">
        <v>12</v>
      </c>
      <c r="B41" t="s">
        <v>18</v>
      </c>
      <c r="C41" t="s">
        <v>16</v>
      </c>
      <c r="D41">
        <v>0.5</v>
      </c>
      <c r="E41">
        <v>0.44426599999999999</v>
      </c>
    </row>
    <row r="42" spans="1:21" x14ac:dyDescent="0.25">
      <c r="A42" t="s">
        <v>13</v>
      </c>
      <c r="B42" t="s">
        <v>18</v>
      </c>
      <c r="C42" t="s">
        <v>16</v>
      </c>
      <c r="D42">
        <v>0.75</v>
      </c>
      <c r="E42">
        <v>0.721221</v>
      </c>
    </row>
    <row r="43" spans="1:21" x14ac:dyDescent="0.25">
      <c r="A43" t="s">
        <v>13</v>
      </c>
      <c r="B43" t="s">
        <v>18</v>
      </c>
      <c r="C43" t="s">
        <v>16</v>
      </c>
      <c r="D43">
        <v>0.75</v>
      </c>
      <c r="E43">
        <v>0.68637099999999995</v>
      </c>
    </row>
    <row r="44" spans="1:21" x14ac:dyDescent="0.25">
      <c r="A44" t="s">
        <v>14</v>
      </c>
      <c r="B44" t="s">
        <v>18</v>
      </c>
      <c r="C44" t="s">
        <v>16</v>
      </c>
      <c r="D44">
        <v>1</v>
      </c>
      <c r="E44">
        <v>0.99992999999999999</v>
      </c>
    </row>
    <row r="45" spans="1:21" x14ac:dyDescent="0.25">
      <c r="A45" t="s">
        <v>14</v>
      </c>
      <c r="B45" t="s">
        <v>18</v>
      </c>
      <c r="C45" t="s">
        <v>16</v>
      </c>
      <c r="D45">
        <v>1</v>
      </c>
      <c r="E45">
        <v>0.99971200000000005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4C04-334E-4C93-BAB2-53408F06153C}">
  <dimension ref="A1:E23"/>
  <sheetViews>
    <sheetView tabSelected="1" workbookViewId="0">
      <selection activeCell="I27" sqref="I27"/>
    </sheetView>
  </sheetViews>
  <sheetFormatPr defaultRowHeight="15" x14ac:dyDescent="0.25"/>
  <sheetData>
    <row r="1" spans="1:5" x14ac:dyDescent="0.25">
      <c r="A1" t="s">
        <v>7</v>
      </c>
      <c r="B1" t="s">
        <v>17</v>
      </c>
      <c r="C1" t="s">
        <v>6</v>
      </c>
      <c r="D1" t="s">
        <v>8</v>
      </c>
      <c r="E1" t="s">
        <v>9</v>
      </c>
    </row>
    <row r="2" spans="1:5" x14ac:dyDescent="0.25">
      <c r="A2" t="s">
        <v>5</v>
      </c>
      <c r="B2" t="s">
        <v>7</v>
      </c>
      <c r="C2" t="s">
        <v>16</v>
      </c>
      <c r="D2">
        <f>49/(49+64)</f>
        <v>0.4336283185840708</v>
      </c>
      <c r="E2">
        <v>0.42122399999999999</v>
      </c>
    </row>
    <row r="3" spans="1:5" x14ac:dyDescent="0.25">
      <c r="A3" t="s">
        <v>5</v>
      </c>
      <c r="B3" t="s">
        <v>7</v>
      </c>
      <c r="C3" t="s">
        <v>16</v>
      </c>
      <c r="D3">
        <f>49/(49+64)</f>
        <v>0.4336283185840708</v>
      </c>
      <c r="E3">
        <v>0.43939299999999998</v>
      </c>
    </row>
    <row r="4" spans="1:5" x14ac:dyDescent="0.25">
      <c r="A4" t="s">
        <v>19</v>
      </c>
      <c r="B4" t="s">
        <v>7</v>
      </c>
      <c r="C4" t="s">
        <v>16</v>
      </c>
      <c r="D4">
        <f>139/(139+162)</f>
        <v>0.46179401993355484</v>
      </c>
      <c r="E4">
        <v>0.45076899999999998</v>
      </c>
    </row>
    <row r="5" spans="1:5" x14ac:dyDescent="0.25">
      <c r="A5" t="s">
        <v>19</v>
      </c>
      <c r="B5" t="s">
        <v>7</v>
      </c>
      <c r="C5" t="s">
        <v>16</v>
      </c>
      <c r="D5">
        <f>139/(139+162)</f>
        <v>0.46179401993355484</v>
      </c>
      <c r="E5">
        <v>0.44881100000000002</v>
      </c>
    </row>
    <row r="6" spans="1:5" x14ac:dyDescent="0.25">
      <c r="A6" t="s">
        <v>20</v>
      </c>
      <c r="B6" t="s">
        <v>7</v>
      </c>
      <c r="C6" t="s">
        <v>16</v>
      </c>
      <c r="D6">
        <f>98/(98+140)</f>
        <v>0.41176470588235292</v>
      </c>
      <c r="E6">
        <v>0.44825100000000001</v>
      </c>
    </row>
    <row r="7" spans="1:5" x14ac:dyDescent="0.25">
      <c r="A7" t="s">
        <v>20</v>
      </c>
      <c r="B7" t="s">
        <v>7</v>
      </c>
      <c r="C7" t="s">
        <v>16</v>
      </c>
      <c r="D7">
        <f>98/(98+140)</f>
        <v>0.41176470588235292</v>
      </c>
      <c r="E7">
        <v>0.44391199999999997</v>
      </c>
    </row>
    <row r="8" spans="1:5" x14ac:dyDescent="0.25">
      <c r="A8" t="s">
        <v>21</v>
      </c>
      <c r="B8" t="s">
        <v>7</v>
      </c>
      <c r="C8" t="s">
        <v>16</v>
      </c>
      <c r="D8">
        <f>127/(127+168)</f>
        <v>0.43050847457627117</v>
      </c>
      <c r="E8">
        <v>0.46117999999999998</v>
      </c>
    </row>
    <row r="9" spans="1:5" x14ac:dyDescent="0.25">
      <c r="A9" t="s">
        <v>21</v>
      </c>
      <c r="B9" t="s">
        <v>7</v>
      </c>
      <c r="C9" t="s">
        <v>16</v>
      </c>
      <c r="D9">
        <f>127/(127+168)</f>
        <v>0.43050847457627117</v>
      </c>
      <c r="E9">
        <v>0.44819700000000001</v>
      </c>
    </row>
    <row r="10" spans="1:5" x14ac:dyDescent="0.25">
      <c r="A10" t="s">
        <v>22</v>
      </c>
      <c r="B10" t="s">
        <v>7</v>
      </c>
      <c r="C10" t="s">
        <v>16</v>
      </c>
      <c r="D10">
        <f>85/(85+102)</f>
        <v>0.45454545454545453</v>
      </c>
      <c r="E10">
        <v>0.42481000000000002</v>
      </c>
    </row>
    <row r="11" spans="1:5" x14ac:dyDescent="0.25">
      <c r="A11" t="s">
        <v>22</v>
      </c>
      <c r="B11" t="s">
        <v>7</v>
      </c>
      <c r="C11" t="s">
        <v>16</v>
      </c>
      <c r="D11">
        <f>85/(85+102)</f>
        <v>0.45454545454545453</v>
      </c>
      <c r="E11">
        <v>0.44198999999999999</v>
      </c>
    </row>
    <row r="12" spans="1:5" x14ac:dyDescent="0.25">
      <c r="A12" t="s">
        <v>0</v>
      </c>
      <c r="B12" t="s">
        <v>18</v>
      </c>
      <c r="C12" t="s">
        <v>16</v>
      </c>
      <c r="D12">
        <f>9/(9+178)</f>
        <v>4.8128342245989303E-2</v>
      </c>
      <c r="E12">
        <v>8.5225000000000006E-3</v>
      </c>
    </row>
    <row r="13" spans="1:5" x14ac:dyDescent="0.25">
      <c r="A13" t="s">
        <v>0</v>
      </c>
      <c r="B13" t="s">
        <v>18</v>
      </c>
      <c r="C13" t="s">
        <v>16</v>
      </c>
      <c r="D13">
        <f>9/(9+178)</f>
        <v>4.8128342245989303E-2</v>
      </c>
      <c r="E13">
        <v>7.7927999999999997E-2</v>
      </c>
    </row>
    <row r="14" spans="1:5" x14ac:dyDescent="0.25">
      <c r="A14" t="s">
        <v>10</v>
      </c>
      <c r="B14" t="s">
        <v>18</v>
      </c>
      <c r="C14" t="s">
        <v>16</v>
      </c>
      <c r="D14">
        <v>0</v>
      </c>
      <c r="E14">
        <v>3.5500000000000001E-4</v>
      </c>
    </row>
    <row r="15" spans="1:5" x14ac:dyDescent="0.25">
      <c r="A15" t="s">
        <v>10</v>
      </c>
      <c r="B15" t="s">
        <v>18</v>
      </c>
      <c r="C15" t="s">
        <v>16</v>
      </c>
      <c r="D15">
        <v>0</v>
      </c>
      <c r="E15">
        <v>1.18E-4</v>
      </c>
    </row>
    <row r="16" spans="1:5" x14ac:dyDescent="0.25">
      <c r="A16" t="s">
        <v>11</v>
      </c>
      <c r="B16" t="s">
        <v>18</v>
      </c>
      <c r="C16" t="s">
        <v>16</v>
      </c>
      <c r="D16">
        <v>0.25</v>
      </c>
      <c r="E16">
        <v>0.19639799999999999</v>
      </c>
    </row>
    <row r="17" spans="1:5" x14ac:dyDescent="0.25">
      <c r="A17" t="s">
        <v>11</v>
      </c>
      <c r="B17" t="s">
        <v>18</v>
      </c>
      <c r="C17" t="s">
        <v>16</v>
      </c>
      <c r="D17">
        <v>0.25</v>
      </c>
      <c r="E17">
        <v>0.18786</v>
      </c>
    </row>
    <row r="18" spans="1:5" x14ac:dyDescent="0.25">
      <c r="A18" t="s">
        <v>12</v>
      </c>
      <c r="B18" t="s">
        <v>18</v>
      </c>
      <c r="C18" t="s">
        <v>16</v>
      </c>
      <c r="D18">
        <v>0.5</v>
      </c>
      <c r="E18">
        <v>0.48176799999999997</v>
      </c>
    </row>
    <row r="19" spans="1:5" x14ac:dyDescent="0.25">
      <c r="A19" t="s">
        <v>12</v>
      </c>
      <c r="B19" t="s">
        <v>18</v>
      </c>
      <c r="C19" t="s">
        <v>16</v>
      </c>
      <c r="D19">
        <v>0.5</v>
      </c>
      <c r="E19">
        <v>0.46038600000000002</v>
      </c>
    </row>
    <row r="20" spans="1:5" x14ac:dyDescent="0.25">
      <c r="A20" t="s">
        <v>13</v>
      </c>
      <c r="B20" t="s">
        <v>18</v>
      </c>
      <c r="C20" t="s">
        <v>16</v>
      </c>
      <c r="D20">
        <v>0.75</v>
      </c>
      <c r="E20">
        <v>0.78960200000000003</v>
      </c>
    </row>
    <row r="21" spans="1:5" x14ac:dyDescent="0.25">
      <c r="A21" t="s">
        <v>13</v>
      </c>
      <c r="B21" t="s">
        <v>18</v>
      </c>
      <c r="C21" t="s">
        <v>16</v>
      </c>
      <c r="D21">
        <v>0.75</v>
      </c>
      <c r="E21">
        <v>0.72511599999999998</v>
      </c>
    </row>
    <row r="22" spans="1:5" x14ac:dyDescent="0.25">
      <c r="A22" t="s">
        <v>14</v>
      </c>
      <c r="B22" t="s">
        <v>18</v>
      </c>
      <c r="C22" t="s">
        <v>16</v>
      </c>
      <c r="D22">
        <v>1</v>
      </c>
      <c r="E22">
        <v>0.99987300000000001</v>
      </c>
    </row>
    <row r="23" spans="1:5" x14ac:dyDescent="0.25">
      <c r="A23" t="s">
        <v>14</v>
      </c>
      <c r="B23" t="s">
        <v>18</v>
      </c>
      <c r="C23" t="s">
        <v>16</v>
      </c>
      <c r="D23">
        <v>1</v>
      </c>
      <c r="E23">
        <v>0.99975499999999995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SNP13</vt:lpstr>
      <vt:lpstr>SNP45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Vonk, P.J. (Peter Jan)</dc:creator>
  <cp:lastModifiedBy>Vonk, P.J. (Peter Jan)</cp:lastModifiedBy>
  <dcterms:created xsi:type="dcterms:W3CDTF">2024-10-08T07:50:33Z</dcterms:created>
  <dcterms:modified xsi:type="dcterms:W3CDTF">2024-10-08T12:43:18Z</dcterms:modified>
</cp:coreProperties>
</file>