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alexa\Documents\Seminarii XPS\Achizitii\2024-2025\"/>
    </mc:Choice>
  </mc:AlternateContent>
  <xr:revisionPtr revIDLastSave="0" documentId="8_{D7CA83AF-CF13-49AA-A103-BD99AF3C6614}" xr6:coauthVersionLast="36" xr6:coauthVersionMax="36" xr10:uidLastSave="{00000000-0000-0000-0000-000000000000}"/>
  <bookViews>
    <workbookView xWindow="0" yWindow="0" windowWidth="11520" windowHeight="4218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U21" i="1"/>
  <c r="Y22" i="1" l="1"/>
  <c r="Y21" i="1"/>
  <c r="W22" i="1"/>
  <c r="W21" i="1"/>
  <c r="U22" i="1"/>
  <c r="U24" i="1"/>
  <c r="W23" i="1" l="1"/>
  <c r="W24" i="1" s="1"/>
  <c r="Y23" i="1"/>
  <c r="Y24" i="1" s="1"/>
</calcChain>
</file>

<file path=xl/sharedStrings.xml><?xml version="1.0" encoding="utf-8"?>
<sst xmlns="http://schemas.openxmlformats.org/spreadsheetml/2006/main" count="114" uniqueCount="72">
  <si>
    <t>Caracteristici</t>
  </si>
  <si>
    <t>UM</t>
  </si>
  <si>
    <t>P1</t>
  </si>
  <si>
    <t>P2</t>
  </si>
  <si>
    <t>P3</t>
  </si>
  <si>
    <t>P4</t>
  </si>
  <si>
    <t>Total</t>
  </si>
  <si>
    <t>αi</t>
  </si>
  <si>
    <t>litri</t>
  </si>
  <si>
    <t>Consum energie</t>
  </si>
  <si>
    <t>kW/24h</t>
  </si>
  <si>
    <t>Masa</t>
  </si>
  <si>
    <t>Kg</t>
  </si>
  <si>
    <t>Caract. tehnice</t>
  </si>
  <si>
    <t>Modele</t>
  </si>
  <si>
    <t>Clasa</t>
  </si>
  <si>
    <t>Model ref.</t>
  </si>
  <si>
    <t>punctaj</t>
  </si>
  <si>
    <t>scor</t>
  </si>
  <si>
    <t>Design</t>
  </si>
  <si>
    <t>Culoare</t>
  </si>
  <si>
    <t>ks (0-10)</t>
  </si>
  <si>
    <t>kt</t>
  </si>
  <si>
    <t>ks (0-1)</t>
  </si>
  <si>
    <t>Utilaj</t>
  </si>
  <si>
    <t>ks</t>
  </si>
  <si>
    <t>kts (Calit. integrala)</t>
  </si>
  <si>
    <t>Pretul</t>
  </si>
  <si>
    <t>Rap. preturilor</t>
  </si>
  <si>
    <t>Rkp</t>
  </si>
  <si>
    <t>Necesarul de utilaje</t>
  </si>
  <si>
    <t>Q</t>
  </si>
  <si>
    <t>x</t>
  </si>
  <si>
    <t>norma de timp (h/produs)</t>
  </si>
  <si>
    <t>An</t>
  </si>
  <si>
    <r>
      <t>N</t>
    </r>
    <r>
      <rPr>
        <vertAlign val="subscript"/>
        <sz val="11"/>
        <color theme="1"/>
        <rFont val="Calibri"/>
        <family val="2"/>
        <scheme val="minor"/>
      </rPr>
      <t>ui</t>
    </r>
  </si>
  <si>
    <t>=</t>
  </si>
  <si>
    <t>------------------------------------------------------</t>
  </si>
  <si>
    <t>Timp de functionare a utilajului (h/an)</t>
  </si>
  <si>
    <t>buc.</t>
  </si>
  <si>
    <t>nt</t>
  </si>
  <si>
    <t>25 min/buc</t>
  </si>
  <si>
    <t>h/buc</t>
  </si>
  <si>
    <t>Td</t>
  </si>
  <si>
    <t>h/zi</t>
  </si>
  <si>
    <t>zile lucr./an</t>
  </si>
  <si>
    <t>Td=</t>
  </si>
  <si>
    <t>h/an</t>
  </si>
  <si>
    <t>zile/an</t>
  </si>
  <si>
    <t>week-end</t>
  </si>
  <si>
    <t>sarb. legale</t>
  </si>
  <si>
    <t>service/mentenanta</t>
  </si>
  <si>
    <t>xij/xir  sau   xir/xij</t>
  </si>
  <si>
    <t>xij/xir*αi   sau   xir/xij*αi</t>
  </si>
  <si>
    <t>Q2025</t>
  </si>
  <si>
    <t>Capacitate</t>
  </si>
  <si>
    <t>Nr. Rafturi</t>
  </si>
  <si>
    <t>Arktic 98</t>
  </si>
  <si>
    <t>Arktic 78</t>
  </si>
  <si>
    <t>Dimensiune</t>
  </si>
  <si>
    <t>mc</t>
  </si>
  <si>
    <t>BOG - M09400841</t>
  </si>
  <si>
    <t>https://www.beourguest.ro/vitrina-frigorifica-prezentare-rotunda-100-litri/</t>
  </si>
  <si>
    <t>https://www.hendi.ro/echipamente-frigorifice/vitrine-de-prezentare-si-display/vitrine-prajituri</t>
  </si>
  <si>
    <t>https://www.emag.ro/vitrina-rece-de-prezentare-alba-98-lt-interval-temp-0-12-gr-c-190-w-4-rafturi-ajustabile-pe-inaltime-arktic-by-hendi-452x406x-h-1116-mm-233665/pd/DVT9JJBBM/</t>
  </si>
  <si>
    <t>https://pro-cucina.ro/product/vitrina-frigorifica-pentru-cofetarie-patiserie-100-litri/</t>
  </si>
  <si>
    <t>x%</t>
  </si>
  <si>
    <t>y%</t>
  </si>
  <si>
    <t>Q2026</t>
  </si>
  <si>
    <t>Q2027</t>
  </si>
  <si>
    <t>https://www.alibaba.com/product-detail/commercial-vertical-cake-bakery-glass-display_1600917201292.html?spm=a2700.galleryofferlist.normal_offer.d_image.3aae13a0g77MGi</t>
  </si>
  <si>
    <t>https://www.alibaba.com/product-detail/wholesale-price-Factory-Direct-Supply-4_1600944234821.html?spm=a2700.details.you_may_like.3.1d7f75bef2Yoeg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</si>
</sst>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2" fontId="0" fillId="0" borderId="2" xfId="0" applyNumberFormat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2" fontId="0" fillId="0" borderId="6" xfId="0" applyNumberFormat="1" applyBorder="1"/>
    <xf numFmtId="0" fontId="0" fillId="0" borderId="8" xfId="0" applyBorder="1"/>
    <xf numFmtId="0" fontId="0" fillId="0" borderId="11" xfId="0" applyBorder="1"/>
    <xf numFmtId="2" fontId="0" fillId="0" borderId="9" xfId="0" applyNumberFormat="1" applyBorder="1"/>
    <xf numFmtId="0" fontId="1" fillId="0" borderId="12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0" xfId="0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/>
    <xf numFmtId="0" fontId="3" fillId="0" borderId="8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2" fontId="2" fillId="0" borderId="10" xfId="0" applyNumberFormat="1" applyFont="1" applyBorder="1"/>
    <xf numFmtId="2" fontId="2" fillId="0" borderId="8" xfId="0" applyNumberFormat="1" applyFont="1" applyBorder="1"/>
    <xf numFmtId="2" fontId="2" fillId="0" borderId="11" xfId="0" applyNumberFormat="1" applyFont="1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3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2" fillId="0" borderId="4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2" fillId="0" borderId="2" xfId="0" applyFon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2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8" xfId="0" applyFill="1" applyBorder="1"/>
    <xf numFmtId="2" fontId="2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2" fontId="0" fillId="0" borderId="1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6" fillId="0" borderId="0" xfId="1"/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515470</xdr:colOff>
      <xdr:row>1</xdr:row>
      <xdr:rowOff>33618</xdr:rowOff>
    </xdr:from>
    <xdr:to>
      <xdr:col>14</xdr:col>
      <xdr:colOff>447787</xdr:colOff>
      <xdr:row>10</xdr:row>
      <xdr:rowOff>100853</xdr:rowOff>
    </xdr:to>
    <xdr:pic>
      <xdr:nvPicPr>
        <xdr:cNvPr id="3" name="Picture 2" descr="Vitrina rece de prezentare, alba, 98 lt, interval temp 0-12 gr C, 190 W, 4 rafturi ajustabile pe inaltime, ARKTIC by Hendi, 452x406x(H)1116 mm">
          <a:extLst>
            <a:ext uri="{FF2B5EF4-FFF2-40B4-BE49-F238E27FC236}">
              <a16:creationId xmlns:a16="http://schemas.microsoft.com/office/drawing/2014/main" id="{B5B73BAA-34FA-45BD-A64E-F3EFCCCC9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1411" y="224118"/>
          <a:ext cx="1770081" cy="1781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22412</xdr:colOff>
      <xdr:row>1</xdr:row>
      <xdr:rowOff>12501</xdr:rowOff>
    </xdr:from>
    <xdr:to>
      <xdr:col>17</xdr:col>
      <xdr:colOff>435217</xdr:colOff>
      <xdr:row>10</xdr:row>
      <xdr:rowOff>56029</xdr:rowOff>
    </xdr:to>
    <xdr:pic>
      <xdr:nvPicPr>
        <xdr:cNvPr id="4" name="Picture 3" descr="https://www.hendi.ro/userfiles/5e6ea110-92c8-4fcb-8b25-2b85ad01d0d7/gallery/1139890270_WjbvF8SQ.jpeg">
          <a:extLst>
            <a:ext uri="{FF2B5EF4-FFF2-40B4-BE49-F238E27FC236}">
              <a16:creationId xmlns:a16="http://schemas.microsoft.com/office/drawing/2014/main" id="{63A78830-2B7A-4E5F-A54F-83258B269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1236" y="203001"/>
          <a:ext cx="1746305" cy="175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178741</xdr:colOff>
      <xdr:row>1</xdr:row>
      <xdr:rowOff>67235</xdr:rowOff>
    </xdr:from>
    <xdr:to>
      <xdr:col>11</xdr:col>
      <xdr:colOff>410836</xdr:colOff>
      <xdr:row>10</xdr:row>
      <xdr:rowOff>179294</xdr:rowOff>
    </xdr:to>
    <xdr:pic>
      <xdr:nvPicPr>
        <xdr:cNvPr id="5" name="Picture 4" descr="https://www.beourguest.ro/wp-content/uploads/2020/05/M09400841_vitrina_prezentare_rotunda-600x600.jpg">
          <a:extLst>
            <a:ext uri="{FF2B5EF4-FFF2-40B4-BE49-F238E27FC236}">
              <a16:creationId xmlns:a16="http://schemas.microsoft.com/office/drawing/2014/main" id="{91FE2BC5-48AE-4F3F-9BF1-57059E9F1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3447" y="257735"/>
          <a:ext cx="1823331" cy="1826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mag.ro/vitrina-rece-de-prezentare-alba-98-lt-interval-temp-0-12-gr-c-190-w-4-rafturi-ajustabile-pe-inaltime-arktic-by-hendi-452x406x-h-1116-mm-233665/pd/DVT9JJBB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eourguest.ro/vitrina-frigorifica-prezentare-rotunda-100-litri/" TargetMode="External"/><Relationship Id="rId1" Type="http://schemas.openxmlformats.org/officeDocument/2006/relationships/hyperlink" Target="https://www.hendi.ro/echipamente-frigorifice/vitrine-de-prezentare-si-display/vitrine-prajituri" TargetMode="External"/><Relationship Id="rId6" Type="http://schemas.openxmlformats.org/officeDocument/2006/relationships/hyperlink" Target="https://pro-cucina.ro/product/vitrina-frigorifica-pentru-cofetarie-patiserie-100-litri/" TargetMode="External"/><Relationship Id="rId5" Type="http://schemas.openxmlformats.org/officeDocument/2006/relationships/hyperlink" Target="https://www.alibaba.com/product-detail/wholesale-price-Factory-Direct-Supply-4_1600944234821.html?spm=a2700.details.you_may_like.3.1d7f75bef2Yoeg" TargetMode="External"/><Relationship Id="rId4" Type="http://schemas.openxmlformats.org/officeDocument/2006/relationships/hyperlink" Target="https://www.alibaba.com/product-detail/commercial-vertical-cake-bakery-glass-display_1600917201292.html?spm=a2700.galleryofferlist.normal_offer.d_image.3aae13a0g77MG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zoomScale="115" zoomScaleNormal="115" workbookViewId="0">
      <selection activeCell="F18" sqref="F18"/>
    </sheetView>
  </sheetViews>
  <sheetFormatPr defaultRowHeight="14.4" x14ac:dyDescent="0.55000000000000004"/>
  <cols>
    <col min="1" max="1" width="25.15625" customWidth="1"/>
    <col min="2" max="2" width="12.15625" bestFit="1" customWidth="1"/>
    <col min="3" max="3" width="15.68359375" customWidth="1"/>
    <col min="4" max="4" width="19.41796875" customWidth="1"/>
    <col min="5" max="5" width="13.83984375" bestFit="1" customWidth="1"/>
    <col min="6" max="6" width="13.68359375" customWidth="1"/>
    <col min="7" max="7" width="15.15625" customWidth="1"/>
    <col min="8" max="8" width="13.83984375" customWidth="1"/>
    <col min="11" max="11" width="14.83984375" bestFit="1" customWidth="1"/>
    <col min="13" max="13" width="3.26171875" customWidth="1"/>
    <col min="14" max="14" width="15.15625" customWidth="1"/>
    <col min="16" max="16" width="5.68359375" customWidth="1"/>
    <col min="17" max="17" width="14.26171875" customWidth="1"/>
    <col min="19" max="19" width="17.41796875" customWidth="1"/>
  </cols>
  <sheetData>
    <row r="1" spans="1:17" x14ac:dyDescent="0.55000000000000004">
      <c r="A1" s="1" t="s">
        <v>0</v>
      </c>
      <c r="B1" s="42" t="s">
        <v>1</v>
      </c>
      <c r="C1" s="78" t="s">
        <v>2</v>
      </c>
      <c r="D1" s="79" t="s">
        <v>3</v>
      </c>
      <c r="E1" s="79" t="s">
        <v>4</v>
      </c>
      <c r="F1" s="80" t="s">
        <v>5</v>
      </c>
      <c r="G1" s="41" t="s">
        <v>6</v>
      </c>
      <c r="H1" s="57" t="s">
        <v>7</v>
      </c>
      <c r="I1" s="22"/>
      <c r="K1" s="115" t="s">
        <v>61</v>
      </c>
      <c r="L1" s="116"/>
      <c r="M1" s="116"/>
      <c r="N1" s="116" t="s">
        <v>57</v>
      </c>
      <c r="O1" s="116"/>
      <c r="P1" s="116"/>
      <c r="Q1" s="116" t="s">
        <v>58</v>
      </c>
    </row>
    <row r="2" spans="1:17" x14ac:dyDescent="0.55000000000000004">
      <c r="A2" s="4" t="s">
        <v>55</v>
      </c>
      <c r="B2" s="58" t="s">
        <v>8</v>
      </c>
      <c r="C2" s="81"/>
      <c r="D2" s="82"/>
      <c r="E2" s="82"/>
      <c r="F2" s="83"/>
      <c r="G2" s="45"/>
      <c r="H2" s="90"/>
    </row>
    <row r="3" spans="1:17" x14ac:dyDescent="0.55000000000000004">
      <c r="A3" s="8" t="s">
        <v>56</v>
      </c>
      <c r="B3" s="61" t="s">
        <v>39</v>
      </c>
      <c r="C3" s="84"/>
      <c r="D3" s="85"/>
      <c r="E3" s="85"/>
      <c r="F3" s="86"/>
      <c r="G3" s="20"/>
      <c r="H3" s="91"/>
    </row>
    <row r="4" spans="1:17" x14ac:dyDescent="0.55000000000000004">
      <c r="A4" s="8" t="s">
        <v>9</v>
      </c>
      <c r="B4" s="61" t="s">
        <v>10</v>
      </c>
      <c r="C4" s="84"/>
      <c r="D4" s="85"/>
      <c r="E4" s="85"/>
      <c r="F4" s="86"/>
      <c r="G4" s="20"/>
      <c r="H4" s="91"/>
    </row>
    <row r="5" spans="1:17" x14ac:dyDescent="0.55000000000000004">
      <c r="A5" s="8" t="s">
        <v>11</v>
      </c>
      <c r="B5" s="61" t="s">
        <v>12</v>
      </c>
      <c r="C5" s="84"/>
      <c r="D5" s="85"/>
      <c r="E5" s="85"/>
      <c r="F5" s="86"/>
      <c r="G5" s="20"/>
      <c r="H5" s="91"/>
    </row>
    <row r="6" spans="1:17" x14ac:dyDescent="0.55000000000000004">
      <c r="A6" s="12" t="s">
        <v>59</v>
      </c>
      <c r="B6" s="62" t="s">
        <v>60</v>
      </c>
      <c r="C6" s="87"/>
      <c r="D6" s="88"/>
      <c r="E6" s="88"/>
      <c r="F6" s="89"/>
      <c r="G6" s="26"/>
      <c r="H6" s="92"/>
    </row>
    <row r="7" spans="1:17" x14ac:dyDescent="0.55000000000000004">
      <c r="A7" s="15" t="s">
        <v>6</v>
      </c>
      <c r="B7" s="63"/>
      <c r="C7" s="64"/>
      <c r="D7" s="65"/>
      <c r="E7" s="65"/>
      <c r="F7" s="66"/>
      <c r="G7" s="67"/>
      <c r="H7" s="112"/>
    </row>
    <row r="10" spans="1:17" x14ac:dyDescent="0.55000000000000004">
      <c r="A10" s="2" t="s">
        <v>13</v>
      </c>
      <c r="B10" s="5"/>
      <c r="C10" s="2"/>
      <c r="D10" s="41" t="s">
        <v>14</v>
      </c>
      <c r="E10" s="6"/>
      <c r="F10" s="5"/>
      <c r="G10" s="56" t="s">
        <v>15</v>
      </c>
    </row>
    <row r="11" spans="1:17" x14ac:dyDescent="0.55000000000000004">
      <c r="A11" s="4"/>
      <c r="B11" s="5"/>
      <c r="C11" s="59" t="s">
        <v>61</v>
      </c>
      <c r="D11" s="45" t="s">
        <v>57</v>
      </c>
      <c r="E11" s="60" t="s">
        <v>58</v>
      </c>
      <c r="F11" s="41" t="s">
        <v>16</v>
      </c>
      <c r="G11" s="6"/>
    </row>
    <row r="12" spans="1:17" x14ac:dyDescent="0.55000000000000004">
      <c r="A12" s="8" t="s">
        <v>55</v>
      </c>
      <c r="B12" s="9" t="s">
        <v>8</v>
      </c>
      <c r="C12" s="19">
        <v>100</v>
      </c>
      <c r="D12" s="20">
        <v>98</v>
      </c>
      <c r="E12" s="21">
        <v>78</v>
      </c>
      <c r="F12" s="22"/>
      <c r="G12" s="21"/>
    </row>
    <row r="13" spans="1:17" x14ac:dyDescent="0.55000000000000004">
      <c r="A13" s="8" t="s">
        <v>56</v>
      </c>
      <c r="B13" s="9" t="s">
        <v>39</v>
      </c>
      <c r="C13" s="19">
        <v>3</v>
      </c>
      <c r="D13" s="20">
        <v>4</v>
      </c>
      <c r="E13" s="21">
        <v>3</v>
      </c>
      <c r="F13" s="23"/>
      <c r="G13" s="21"/>
    </row>
    <row r="14" spans="1:17" x14ac:dyDescent="0.55000000000000004">
      <c r="A14" s="8" t="s">
        <v>9</v>
      </c>
      <c r="B14" s="9" t="s">
        <v>10</v>
      </c>
      <c r="C14" s="19">
        <v>4.32</v>
      </c>
      <c r="D14" s="20">
        <v>4.5599999999999996</v>
      </c>
      <c r="E14" s="21">
        <v>4.08</v>
      </c>
      <c r="F14" s="23"/>
      <c r="G14" s="21"/>
    </row>
    <row r="15" spans="1:17" x14ac:dyDescent="0.55000000000000004">
      <c r="A15" s="8" t="s">
        <v>11</v>
      </c>
      <c r="B15" s="9" t="s">
        <v>12</v>
      </c>
      <c r="C15" s="19">
        <v>50</v>
      </c>
      <c r="D15" s="20">
        <v>38</v>
      </c>
      <c r="E15" s="21">
        <v>36</v>
      </c>
      <c r="F15" s="23"/>
      <c r="G15" s="21"/>
    </row>
    <row r="16" spans="1:17" x14ac:dyDescent="0.55000000000000004">
      <c r="A16" s="12" t="s">
        <v>59</v>
      </c>
      <c r="B16" s="24" t="s">
        <v>60</v>
      </c>
      <c r="C16" s="25">
        <v>2.37</v>
      </c>
      <c r="D16" s="26">
        <v>2.04</v>
      </c>
      <c r="E16" s="27">
        <v>1.77</v>
      </c>
      <c r="F16" s="28"/>
      <c r="G16" s="27"/>
    </row>
    <row r="17" spans="1:26" x14ac:dyDescent="0.55000000000000004">
      <c r="E17" s="86"/>
    </row>
    <row r="19" spans="1:26" x14ac:dyDescent="0.55000000000000004">
      <c r="A19" s="4"/>
      <c r="B19" s="6"/>
      <c r="C19" s="2" t="s">
        <v>52</v>
      </c>
      <c r="D19" s="5"/>
      <c r="E19" s="6"/>
      <c r="F19" s="2" t="s">
        <v>53</v>
      </c>
      <c r="G19" s="5"/>
      <c r="H19" s="6"/>
      <c r="S19" s="4"/>
      <c r="T19" s="4" t="s">
        <v>61</v>
      </c>
      <c r="U19" s="5"/>
      <c r="V19" s="4" t="s">
        <v>57</v>
      </c>
      <c r="W19" s="6"/>
      <c r="X19" s="5" t="s">
        <v>58</v>
      </c>
      <c r="Y19" s="6"/>
      <c r="Z19" s="29" t="s">
        <v>7</v>
      </c>
    </row>
    <row r="20" spans="1:26" x14ac:dyDescent="0.55000000000000004">
      <c r="A20" s="4"/>
      <c r="B20" s="56" t="s">
        <v>7</v>
      </c>
      <c r="C20" s="59" t="s">
        <v>61</v>
      </c>
      <c r="D20" s="45" t="s">
        <v>57</v>
      </c>
      <c r="E20" s="60" t="s">
        <v>58</v>
      </c>
      <c r="F20" s="59" t="s">
        <v>61</v>
      </c>
      <c r="G20" s="45" t="s">
        <v>57</v>
      </c>
      <c r="H20" s="60" t="s">
        <v>58</v>
      </c>
      <c r="S20" s="8"/>
      <c r="T20" s="16" t="s">
        <v>17</v>
      </c>
      <c r="U20" s="17" t="s">
        <v>18</v>
      </c>
      <c r="V20" s="16" t="s">
        <v>17</v>
      </c>
      <c r="W20" s="18" t="s">
        <v>18</v>
      </c>
      <c r="X20" s="17" t="s">
        <v>17</v>
      </c>
      <c r="Y20" s="18" t="s">
        <v>18</v>
      </c>
      <c r="Z20" s="10"/>
    </row>
    <row r="21" spans="1:26" x14ac:dyDescent="0.55000000000000004">
      <c r="A21" s="4" t="s">
        <v>55</v>
      </c>
      <c r="B21" s="68"/>
      <c r="C21" s="43"/>
      <c r="D21" s="44"/>
      <c r="E21" s="68"/>
      <c r="F21" s="43"/>
      <c r="G21" s="44"/>
      <c r="H21" s="68"/>
      <c r="S21" s="4" t="s">
        <v>19</v>
      </c>
      <c r="T21" s="106">
        <v>10</v>
      </c>
      <c r="U21" s="93">
        <f>T21*Z21</f>
        <v>7.5</v>
      </c>
      <c r="V21" s="106">
        <v>5</v>
      </c>
      <c r="W21" s="94">
        <f>V21*Z21</f>
        <v>3.75</v>
      </c>
      <c r="X21" s="93">
        <v>5</v>
      </c>
      <c r="Y21" s="94">
        <f>X21*Z21</f>
        <v>3.75</v>
      </c>
      <c r="Z21" s="95">
        <v>0.75</v>
      </c>
    </row>
    <row r="22" spans="1:26" x14ac:dyDescent="0.55000000000000004">
      <c r="A22" s="8" t="s">
        <v>56</v>
      </c>
      <c r="B22" s="69"/>
      <c r="C22" s="46"/>
      <c r="D22" s="47"/>
      <c r="E22" s="69"/>
      <c r="F22" s="46"/>
      <c r="G22" s="47"/>
      <c r="H22" s="69"/>
      <c r="S22" s="12" t="s">
        <v>20</v>
      </c>
      <c r="T22" s="107">
        <v>8</v>
      </c>
      <c r="U22" s="24">
        <f>T22*Z22</f>
        <v>2</v>
      </c>
      <c r="V22" s="107">
        <v>2</v>
      </c>
      <c r="W22" s="96">
        <f>V22*Z22</f>
        <v>0.5</v>
      </c>
      <c r="X22" s="24">
        <v>10</v>
      </c>
      <c r="Y22" s="96">
        <f>X22*Z22</f>
        <v>2.5</v>
      </c>
      <c r="Z22" s="97">
        <v>0.25</v>
      </c>
    </row>
    <row r="23" spans="1:26" x14ac:dyDescent="0.55000000000000004">
      <c r="A23" s="8" t="s">
        <v>9</v>
      </c>
      <c r="B23" s="69"/>
      <c r="C23" s="46"/>
      <c r="D23" s="47"/>
      <c r="E23" s="69"/>
      <c r="F23" s="46"/>
      <c r="G23" s="47"/>
      <c r="H23" s="69"/>
      <c r="S23" s="32" t="s">
        <v>21</v>
      </c>
      <c r="T23" s="107"/>
      <c r="U23" s="24">
        <f>SUM(U21:U22)</f>
        <v>9.5</v>
      </c>
      <c r="V23" s="107"/>
      <c r="W23" s="96">
        <f>SUM(W21:W22)</f>
        <v>4.25</v>
      </c>
      <c r="X23" s="24"/>
      <c r="Y23" s="96">
        <f>SUM(Y21:Y22)</f>
        <v>6.25</v>
      </c>
      <c r="Z23" s="96"/>
    </row>
    <row r="24" spans="1:26" x14ac:dyDescent="0.55000000000000004">
      <c r="A24" s="8" t="s">
        <v>11</v>
      </c>
      <c r="B24" s="69"/>
      <c r="C24" s="46"/>
      <c r="D24" s="47"/>
      <c r="E24" s="69"/>
      <c r="F24" s="46"/>
      <c r="G24" s="47"/>
      <c r="H24" s="69"/>
      <c r="S24" s="34" t="s">
        <v>23</v>
      </c>
      <c r="T24" s="35"/>
      <c r="U24" s="36">
        <f>U23/10</f>
        <v>0.95</v>
      </c>
      <c r="V24" s="37"/>
      <c r="W24" s="38">
        <f>W23/10</f>
        <v>0.42499999999999999</v>
      </c>
      <c r="X24" s="36"/>
      <c r="Y24" s="38">
        <f>Y23/10</f>
        <v>0.625</v>
      </c>
      <c r="Z24" s="13"/>
    </row>
    <row r="25" spans="1:26" x14ac:dyDescent="0.55000000000000004">
      <c r="A25" s="12" t="s">
        <v>59</v>
      </c>
      <c r="B25" s="70"/>
      <c r="C25" s="48"/>
      <c r="D25" s="49"/>
      <c r="E25" s="71"/>
      <c r="F25" s="48"/>
      <c r="G25" s="49"/>
      <c r="H25" s="71"/>
    </row>
    <row r="26" spans="1:26" x14ac:dyDescent="0.55000000000000004">
      <c r="E26" s="33" t="s">
        <v>22</v>
      </c>
      <c r="F26" s="72"/>
      <c r="G26" s="73"/>
      <c r="H26" s="74"/>
    </row>
    <row r="29" spans="1:26" x14ac:dyDescent="0.55000000000000004">
      <c r="B29" s="39"/>
      <c r="C29" s="39"/>
    </row>
    <row r="30" spans="1:26" ht="28.9" customHeight="1" x14ac:dyDescent="0.55000000000000004">
      <c r="A30" s="2" t="s">
        <v>24</v>
      </c>
      <c r="B30" s="40" t="s">
        <v>22</v>
      </c>
      <c r="C30" s="79" t="s">
        <v>25</v>
      </c>
      <c r="D30" s="98" t="s">
        <v>26</v>
      </c>
      <c r="E30" s="41" t="s">
        <v>27</v>
      </c>
      <c r="F30" s="41" t="s">
        <v>28</v>
      </c>
      <c r="G30" s="42" t="s">
        <v>29</v>
      </c>
    </row>
    <row r="31" spans="1:26" ht="14.5" customHeight="1" x14ac:dyDescent="0.55000000000000004">
      <c r="A31" s="4" t="s">
        <v>61</v>
      </c>
      <c r="B31" s="43"/>
      <c r="C31" s="99"/>
      <c r="D31" s="100"/>
      <c r="E31" s="82">
        <v>3800</v>
      </c>
      <c r="F31" s="113"/>
      <c r="G31" s="75"/>
    </row>
    <row r="32" spans="1:26" ht="14.5" customHeight="1" x14ac:dyDescent="0.55000000000000004">
      <c r="A32" s="8" t="s">
        <v>57</v>
      </c>
      <c r="B32" s="46"/>
      <c r="C32" s="101"/>
      <c r="D32" s="102"/>
      <c r="E32" s="85">
        <v>2300</v>
      </c>
      <c r="F32" s="47"/>
      <c r="G32" s="76"/>
    </row>
    <row r="33" spans="1:7" ht="14.5" customHeight="1" x14ac:dyDescent="0.55000000000000004">
      <c r="A33" s="12" t="s">
        <v>58</v>
      </c>
      <c r="B33" s="48"/>
      <c r="C33" s="103"/>
      <c r="D33" s="104"/>
      <c r="E33" s="88">
        <v>2100</v>
      </c>
      <c r="F33" s="49"/>
      <c r="G33" s="77"/>
    </row>
    <row r="34" spans="1:7" x14ac:dyDescent="0.55000000000000004">
      <c r="B34" s="119" t="s">
        <v>66</v>
      </c>
      <c r="C34" s="120" t="s">
        <v>67</v>
      </c>
      <c r="D34" s="105"/>
    </row>
    <row r="41" spans="1:7" x14ac:dyDescent="0.55000000000000004">
      <c r="A41" s="114" t="s">
        <v>62</v>
      </c>
    </row>
    <row r="42" spans="1:7" x14ac:dyDescent="0.55000000000000004">
      <c r="A42" s="114" t="s">
        <v>63</v>
      </c>
    </row>
    <row r="43" spans="1:7" x14ac:dyDescent="0.55000000000000004">
      <c r="A43" s="114" t="s">
        <v>64</v>
      </c>
    </row>
    <row r="48" spans="1:7" x14ac:dyDescent="0.55000000000000004">
      <c r="A48" s="114" t="s">
        <v>70</v>
      </c>
    </row>
    <row r="49" spans="1:1" x14ac:dyDescent="0.55000000000000004">
      <c r="A49" s="114" t="s">
        <v>71</v>
      </c>
    </row>
    <row r="51" spans="1:1" x14ac:dyDescent="0.55000000000000004">
      <c r="A51" s="114" t="s">
        <v>65</v>
      </c>
    </row>
  </sheetData>
  <hyperlinks>
    <hyperlink ref="A42" r:id="rId1" xr:uid="{CAF82FB0-A4C7-4AD2-B8FE-91B62742A988}"/>
    <hyperlink ref="A41" r:id="rId2" xr:uid="{A4870B13-DD5B-4D29-A0B3-56844AE5C4D5}"/>
    <hyperlink ref="A43" r:id="rId3" xr:uid="{D52BA9EE-62D7-488A-AF32-83B450CF8843}"/>
    <hyperlink ref="A48" r:id="rId4" xr:uid="{97D67FDC-C422-4B8F-8A2E-538AC65DCEEF}"/>
    <hyperlink ref="A49" r:id="rId5" xr:uid="{744B096C-3D90-43A0-8EF8-2AC9707C7128}"/>
    <hyperlink ref="A51" r:id="rId6" xr:uid="{B378EA2E-0D7A-461F-B20A-F6D911B6E55D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3"/>
  <sheetViews>
    <sheetView tabSelected="1" zoomScale="115" zoomScaleNormal="115" workbookViewId="0">
      <selection activeCell="F12" sqref="F12"/>
    </sheetView>
  </sheetViews>
  <sheetFormatPr defaultRowHeight="14.4" x14ac:dyDescent="0.55000000000000004"/>
  <cols>
    <col min="3" max="3" width="11.26171875" customWidth="1"/>
    <col min="10" max="10" width="10.41796875" customWidth="1"/>
    <col min="11" max="15" width="9.15625" customWidth="1"/>
  </cols>
  <sheetData>
    <row r="2" spans="2:13" x14ac:dyDescent="0.55000000000000004">
      <c r="B2" s="50" t="s">
        <v>30</v>
      </c>
    </row>
    <row r="3" spans="2:13" ht="14.1" customHeight="1" x14ac:dyDescent="0.55000000000000004"/>
    <row r="4" spans="2:13" ht="16.8" x14ac:dyDescent="0.75">
      <c r="D4" s="51" t="s">
        <v>31</v>
      </c>
      <c r="E4" s="51" t="s">
        <v>32</v>
      </c>
      <c r="F4" t="s">
        <v>33</v>
      </c>
      <c r="K4" s="4" t="s">
        <v>34</v>
      </c>
      <c r="L4" s="117" t="s">
        <v>35</v>
      </c>
      <c r="M4" s="118"/>
    </row>
    <row r="5" spans="2:13" ht="16.8" x14ac:dyDescent="0.75">
      <c r="B5" t="s">
        <v>35</v>
      </c>
      <c r="C5" t="s">
        <v>36</v>
      </c>
      <c r="D5" s="52" t="s">
        <v>37</v>
      </c>
      <c r="K5" s="4">
        <v>2025</v>
      </c>
      <c r="L5" s="7"/>
      <c r="M5" s="3"/>
    </row>
    <row r="6" spans="2:13" x14ac:dyDescent="0.55000000000000004">
      <c r="D6" t="s">
        <v>38</v>
      </c>
      <c r="K6" s="8">
        <v>2026</v>
      </c>
      <c r="L6" s="11"/>
      <c r="M6" s="30"/>
    </row>
    <row r="7" spans="2:13" x14ac:dyDescent="0.55000000000000004">
      <c r="K7" s="12">
        <v>2027</v>
      </c>
      <c r="L7" s="14"/>
      <c r="M7" s="31"/>
    </row>
    <row r="10" spans="2:13" x14ac:dyDescent="0.55000000000000004">
      <c r="B10" t="s">
        <v>54</v>
      </c>
      <c r="C10" s="53">
        <v>30000</v>
      </c>
      <c r="D10" s="54" t="s">
        <v>39</v>
      </c>
    </row>
    <row r="11" spans="2:13" x14ac:dyDescent="0.55000000000000004">
      <c r="B11" t="s">
        <v>68</v>
      </c>
      <c r="C11" s="53">
        <v>35000</v>
      </c>
      <c r="D11" s="54" t="s">
        <v>39</v>
      </c>
    </row>
    <row r="12" spans="2:13" x14ac:dyDescent="0.55000000000000004">
      <c r="B12" t="s">
        <v>69</v>
      </c>
      <c r="C12" s="53">
        <v>43000</v>
      </c>
      <c r="D12" s="54" t="s">
        <v>39</v>
      </c>
    </row>
    <row r="13" spans="2:13" x14ac:dyDescent="0.55000000000000004">
      <c r="K13" s="111"/>
    </row>
    <row r="14" spans="2:13" x14ac:dyDescent="0.55000000000000004">
      <c r="K14" s="111"/>
    </row>
    <row r="15" spans="2:13" x14ac:dyDescent="0.55000000000000004">
      <c r="B15" s="54" t="s">
        <v>40</v>
      </c>
      <c r="C15" t="s">
        <v>41</v>
      </c>
      <c r="E15" s="108"/>
      <c r="F15" s="54" t="s">
        <v>42</v>
      </c>
    </row>
    <row r="16" spans="2:13" x14ac:dyDescent="0.55000000000000004">
      <c r="K16" s="110"/>
    </row>
    <row r="17" spans="2:10" x14ac:dyDescent="0.55000000000000004">
      <c r="J17" s="109"/>
    </row>
    <row r="18" spans="2:10" x14ac:dyDescent="0.55000000000000004">
      <c r="B18" s="54" t="s">
        <v>43</v>
      </c>
      <c r="D18" t="s">
        <v>44</v>
      </c>
      <c r="F18" t="s">
        <v>45</v>
      </c>
      <c r="H18" s="55" t="s">
        <v>46</v>
      </c>
      <c r="I18" s="53"/>
      <c r="J18" s="54" t="s">
        <v>47</v>
      </c>
    </row>
    <row r="19" spans="2:10" x14ac:dyDescent="0.55000000000000004">
      <c r="I19" s="54"/>
      <c r="J19" s="54"/>
    </row>
    <row r="20" spans="2:10" x14ac:dyDescent="0.55000000000000004">
      <c r="F20" t="s">
        <v>48</v>
      </c>
    </row>
    <row r="21" spans="2:10" x14ac:dyDescent="0.55000000000000004">
      <c r="F21" t="s">
        <v>49</v>
      </c>
    </row>
    <row r="22" spans="2:10" x14ac:dyDescent="0.55000000000000004">
      <c r="F22" t="s">
        <v>50</v>
      </c>
    </row>
    <row r="23" spans="2:10" x14ac:dyDescent="0.55000000000000004">
      <c r="F23" t="s">
        <v>51</v>
      </c>
    </row>
  </sheetData>
  <mergeCells count="1">
    <mergeCell ref="L4:M4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50F7F025018438B1FE4960E7D6F7B" ma:contentTypeVersion="4" ma:contentTypeDescription="Create a new document." ma:contentTypeScope="" ma:versionID="7346e3fd81e84d82fd9ec2370fe5f387">
  <xsd:schema xmlns:xsd="http://www.w3.org/2001/XMLSchema" xmlns:xs="http://www.w3.org/2001/XMLSchema" xmlns:p="http://schemas.microsoft.com/office/2006/metadata/properties" xmlns:ns2="89901c04-60a0-48be-8faa-b0f7a62ca8b4" targetNamespace="http://schemas.microsoft.com/office/2006/metadata/properties" ma:root="true" ma:fieldsID="1dcde566b5c28d1779c85bcab86232d1" ns2:_="">
    <xsd:import namespace="89901c04-60a0-48be-8faa-b0f7a62ca8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01c04-60a0-48be-8faa-b0f7a62ca8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6723F8-8D80-4202-A959-F2617C32D485}"/>
</file>

<file path=customXml/itemProps2.xml><?xml version="1.0" encoding="utf-8"?>
<ds:datastoreItem xmlns:ds="http://schemas.openxmlformats.org/officeDocument/2006/customXml" ds:itemID="{BD8F1282-6D2D-45A0-BB4B-F7B9E4F62D5C}"/>
</file>

<file path=customXml/itemProps3.xml><?xml version="1.0" encoding="utf-8"?>
<ds:datastoreItem xmlns:ds="http://schemas.openxmlformats.org/officeDocument/2006/customXml" ds:itemID="{03F05785-1917-49EE-B0D9-3F2114C673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M</cp:lastModifiedBy>
  <dcterms:created xsi:type="dcterms:W3CDTF">2021-10-26T04:50:04Z</dcterms:created>
  <dcterms:modified xsi:type="dcterms:W3CDTF">2024-10-28T10:07:34Z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0x01010075250F7F025018438B1FE4960E7D6F7B</vt:lpwstr>
  </property>
</Properties>
</file>