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90" windowHeight="12450" activeTab="1"/>
  </bookViews>
  <sheets>
    <sheet name="Bilant inițial" sheetId="6" r:id="rId1"/>
    <sheet name="Aplicatie practica" sheetId="5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1" i="5" l="1"/>
  <c r="T238" i="5"/>
  <c r="R238" i="5"/>
  <c r="T239" i="5" s="1"/>
  <c r="T229" i="5"/>
  <c r="R229" i="5"/>
  <c r="T230" i="5" s="1"/>
  <c r="Z175" i="5"/>
  <c r="X175" i="5"/>
  <c r="Z166" i="5"/>
  <c r="X166" i="5"/>
  <c r="Z157" i="5"/>
  <c r="X157" i="5"/>
  <c r="Z148" i="5"/>
  <c r="X148" i="5"/>
  <c r="Z139" i="5"/>
  <c r="X139" i="5"/>
  <c r="M108" i="5"/>
  <c r="M126" i="5"/>
  <c r="N124" i="5"/>
  <c r="T220" i="5"/>
  <c r="R220" i="5"/>
  <c r="T221" i="5" s="1"/>
  <c r="T211" i="5"/>
  <c r="R211" i="5"/>
  <c r="T212" i="5" s="1"/>
  <c r="T202" i="5"/>
  <c r="R202" i="5"/>
  <c r="T203" i="5" s="1"/>
  <c r="X176" i="5" l="1"/>
  <c r="X167" i="5"/>
  <c r="X158" i="5"/>
  <c r="X149" i="5"/>
  <c r="X140" i="5"/>
  <c r="T193" i="5"/>
  <c r="R193" i="5"/>
  <c r="T194" i="5" s="1"/>
  <c r="T184" i="5"/>
  <c r="R184" i="5"/>
  <c r="T185" i="5" s="1"/>
  <c r="T175" i="5"/>
  <c r="R175" i="5"/>
  <c r="T176" i="5" s="1"/>
  <c r="T166" i="5"/>
  <c r="R166" i="5"/>
  <c r="T167" i="5" s="1"/>
  <c r="T157" i="5"/>
  <c r="R157" i="5"/>
  <c r="T158" i="5" s="1"/>
  <c r="M62" i="5"/>
  <c r="M136" i="5"/>
  <c r="N130" i="5"/>
  <c r="M120" i="5"/>
  <c r="N118" i="5"/>
  <c r="M114" i="5"/>
  <c r="N112" i="5" s="1"/>
  <c r="N106" i="5"/>
  <c r="M102" i="5"/>
  <c r="N100" i="5" s="1"/>
  <c r="N95" i="5"/>
  <c r="N90" i="5"/>
  <c r="N80" i="5"/>
  <c r="N75" i="5"/>
  <c r="N68" i="5"/>
  <c r="N67" i="5"/>
  <c r="M63" i="5"/>
  <c r="N56" i="5"/>
  <c r="N51" i="5"/>
  <c r="N46" i="5"/>
  <c r="N37" i="5"/>
  <c r="M35" i="5" s="1"/>
  <c r="N30" i="5"/>
  <c r="N25" i="5"/>
  <c r="N20" i="5"/>
  <c r="N15" i="5"/>
  <c r="Z192" i="5" l="1"/>
  <c r="X192" i="5"/>
  <c r="Z130" i="5"/>
  <c r="X130" i="5"/>
  <c r="Z118" i="5"/>
  <c r="X118" i="5"/>
  <c r="Z109" i="5"/>
  <c r="X109" i="5"/>
  <c r="Z100" i="5"/>
  <c r="X100" i="5"/>
  <c r="Z91" i="5"/>
  <c r="X91" i="5"/>
  <c r="Z82" i="5"/>
  <c r="X82" i="5"/>
  <c r="Z73" i="5"/>
  <c r="X73" i="5"/>
  <c r="Z64" i="5"/>
  <c r="X64" i="5"/>
  <c r="Z55" i="5"/>
  <c r="X55" i="5"/>
  <c r="Z46" i="5"/>
  <c r="X46" i="5"/>
  <c r="Z37" i="5"/>
  <c r="X37" i="5"/>
  <c r="Z28" i="5"/>
  <c r="X28" i="5"/>
  <c r="Z193" i="5" l="1"/>
  <c r="X110" i="5"/>
  <c r="X56" i="5"/>
  <c r="X29" i="5"/>
  <c r="X74" i="5"/>
  <c r="X83" i="5"/>
  <c r="X47" i="5"/>
  <c r="X65" i="5"/>
  <c r="X119" i="5"/>
  <c r="X131" i="5"/>
  <c r="X38" i="5"/>
  <c r="X92" i="5"/>
  <c r="X101" i="5"/>
  <c r="T148" i="5"/>
  <c r="R148" i="5"/>
  <c r="T149" i="5" s="1"/>
  <c r="T139" i="5"/>
  <c r="R139" i="5"/>
  <c r="T130" i="5"/>
  <c r="R130" i="5"/>
  <c r="T118" i="5"/>
  <c r="R118" i="5"/>
  <c r="T109" i="5"/>
  <c r="R109" i="5"/>
  <c r="T100" i="5"/>
  <c r="R100" i="5"/>
  <c r="T91" i="5"/>
  <c r="R91" i="5"/>
  <c r="I17" i="6"/>
  <c r="E17" i="6"/>
  <c r="I18" i="6" s="1"/>
  <c r="T92" i="5" l="1"/>
  <c r="T110" i="5"/>
  <c r="T101" i="5"/>
  <c r="T140" i="5"/>
  <c r="T131" i="5"/>
  <c r="T119" i="5"/>
  <c r="T82" i="5"/>
  <c r="R82" i="5"/>
  <c r="T73" i="5"/>
  <c r="R73" i="5"/>
  <c r="T64" i="5"/>
  <c r="R64" i="5"/>
  <c r="T65" i="5" s="1"/>
  <c r="T55" i="5"/>
  <c r="R55" i="5"/>
  <c r="T56" i="5" s="1"/>
  <c r="T46" i="5"/>
  <c r="R46" i="5"/>
  <c r="T37" i="5"/>
  <c r="R37" i="5"/>
  <c r="T28" i="5"/>
  <c r="R28" i="5"/>
  <c r="Z19" i="5"/>
  <c r="X19" i="5"/>
  <c r="T74" i="5" l="1"/>
  <c r="X20" i="5"/>
  <c r="T38" i="5"/>
  <c r="T47" i="5"/>
  <c r="T83" i="5"/>
  <c r="T29" i="5"/>
  <c r="T19" i="5"/>
  <c r="R19" i="5"/>
  <c r="T20" i="5" l="1"/>
</calcChain>
</file>

<file path=xl/comments1.xml><?xml version="1.0" encoding="utf-8"?>
<comments xmlns="http://schemas.openxmlformats.org/spreadsheetml/2006/main">
  <authors>
    <author>Author</author>
  </authors>
  <commentList>
    <comment ref="AB193" authorId="0" shapeId="0">
      <text>
        <r>
          <rPr>
            <sz val="9"/>
            <color indexed="81"/>
            <rFont val="Tahoma"/>
            <family val="2"/>
            <charset val="238"/>
          </rPr>
          <t xml:space="preserve">in situatia in care s-ar fi obtinut </t>
        </r>
        <r>
          <rPr>
            <b/>
            <u/>
            <sz val="9"/>
            <color indexed="81"/>
            <rFont val="Tahoma"/>
            <family val="2"/>
            <charset val="238"/>
          </rPr>
          <t>PROFIT</t>
        </r>
        <r>
          <rPr>
            <sz val="9"/>
            <color indexed="81"/>
            <rFont val="Tahoma"/>
            <family val="2"/>
            <charset val="238"/>
          </rPr>
          <t>, trebuie sa se inregistreze si cheltuiala cu impozitul pe profit</t>
        </r>
      </text>
    </comment>
  </commentList>
</comments>
</file>

<file path=xl/sharedStrings.xml><?xml version="1.0" encoding="utf-8"?>
<sst xmlns="http://schemas.openxmlformats.org/spreadsheetml/2006/main" count="791" uniqueCount="101">
  <si>
    <t>ACTIV</t>
  </si>
  <si>
    <t>PASIV</t>
  </si>
  <si>
    <t>Nr.</t>
  </si>
  <si>
    <t>Simbol</t>
  </si>
  <si>
    <t>Denumire elemente (cont)</t>
  </si>
  <si>
    <t>Sume</t>
  </si>
  <si>
    <t>Crt.</t>
  </si>
  <si>
    <t>cont</t>
  </si>
  <si>
    <t>Constructii</t>
  </si>
  <si>
    <t xml:space="preserve">Capital subscris nevarsat </t>
  </si>
  <si>
    <t>D</t>
  </si>
  <si>
    <t>A</t>
  </si>
  <si>
    <t>C</t>
  </si>
  <si>
    <t>Mijloace de transport</t>
  </si>
  <si>
    <t xml:space="preserve">Rezerve legale </t>
  </si>
  <si>
    <t>+</t>
  </si>
  <si>
    <t>-</t>
  </si>
  <si>
    <t>Materiale consumabile</t>
  </si>
  <si>
    <t>Capital subscris varsat</t>
  </si>
  <si>
    <t>Materiale de natura obiectelor de inventar</t>
  </si>
  <si>
    <t>Profit sau pierdere</t>
  </si>
  <si>
    <t>Marfuri</t>
  </si>
  <si>
    <t>Amortizarea constructiilor</t>
  </si>
  <si>
    <t>P</t>
  </si>
  <si>
    <t>Ambalaje</t>
  </si>
  <si>
    <t>Amortizarea instalatiilor si mijloacelor de transport</t>
  </si>
  <si>
    <t>Clienti</t>
  </si>
  <si>
    <t>Furnizori</t>
  </si>
  <si>
    <t>Materii prime</t>
  </si>
  <si>
    <t xml:space="preserve">Furnizori de imobilizari </t>
  </si>
  <si>
    <t xml:space="preserve">Conturi la banci in lei </t>
  </si>
  <si>
    <t>Clienti-creditori</t>
  </si>
  <si>
    <t>Casa in lei</t>
  </si>
  <si>
    <t>Decontari cu actionarii/asociatii privind capitalul</t>
  </si>
  <si>
    <t>TOTAL ACTIVE</t>
  </si>
  <si>
    <t>TOTAL PASIVE</t>
  </si>
  <si>
    <t>TOTAL ACTIVE  -  TOTAL PASIVE    =</t>
  </si>
  <si>
    <t>TOTAL ACTIVE  =  TOTAL PASIVE</t>
  </si>
  <si>
    <t>CT. DE ACTIV</t>
  </si>
  <si>
    <t>CT. DE PASIV</t>
  </si>
  <si>
    <t>Explicații</t>
  </si>
  <si>
    <t>Analiza contabilă</t>
  </si>
  <si>
    <t>A / P</t>
  </si>
  <si>
    <t>+ / -</t>
  </si>
  <si>
    <t>Operațiunea 1</t>
  </si>
  <si>
    <t>subscriere capital social (3.000 lei)</t>
  </si>
  <si>
    <t>=</t>
  </si>
  <si>
    <t>Si</t>
  </si>
  <si>
    <t>Rd</t>
  </si>
  <si>
    <t>Rc</t>
  </si>
  <si>
    <t>incasarea in numerar a aportului „promis” (3.000 lei)</t>
  </si>
  <si>
    <t>TSD</t>
  </si>
  <si>
    <t>TSC</t>
  </si>
  <si>
    <t>Sfd</t>
  </si>
  <si>
    <t>Sfc</t>
  </si>
  <si>
    <t>Operațiunea 2</t>
  </si>
  <si>
    <t>transformarea capitalului subscris nevarsat in capital subscri varsat</t>
  </si>
  <si>
    <t>Operațiunea 3</t>
  </si>
  <si>
    <t>plata factura furnizor din casierie (470 lei)</t>
  </si>
  <si>
    <t>Operațiunea 4</t>
  </si>
  <si>
    <t>vanzare de produse finite (4.000 lei, TVA 19%)</t>
  </si>
  <si>
    <t xml:space="preserve">A </t>
  </si>
  <si>
    <t>%</t>
  </si>
  <si>
    <t>descarcare gestiune de produsele finite vândute (2.400 lei)</t>
  </si>
  <si>
    <t>incasarea facturii prin contul bancar (4.760 lei)</t>
  </si>
  <si>
    <t>Operațiunea 5</t>
  </si>
  <si>
    <t>avansuri acordate personalului din casierie (1.500 lei)</t>
  </si>
  <si>
    <t>avansuri acordate personalului din disponibilul bancar (1.500 lei)</t>
  </si>
  <si>
    <t>Operațiunea 6</t>
  </si>
  <si>
    <t>achizitie mijloc de transport (11.305 lei, TVA inclus)</t>
  </si>
  <si>
    <t>Operațiunea 7</t>
  </si>
  <si>
    <t>aducerea banilor din banca in casierie (980 lei)</t>
  </si>
  <si>
    <t>acordare in numerar a avansului de trezorerie (980 lei)</t>
  </si>
  <si>
    <t>Operațiunea 8</t>
  </si>
  <si>
    <t>consum de materii prime (400 lei)</t>
  </si>
  <si>
    <t>consum de materiale consumabile (300 lei)</t>
  </si>
  <si>
    <t>amortizarea constructiilor (1.000 lei)</t>
  </si>
  <si>
    <t>salarii datorate angajatilor (2.800 lei)</t>
  </si>
  <si>
    <t>consum de curent electric (400 lei, TVA 19%)</t>
  </si>
  <si>
    <t>consum gaz (900 lei, TVA 19%)</t>
  </si>
  <si>
    <t>consum de apa (380 lei, TVA 19%)</t>
  </si>
  <si>
    <t>chletuieli cu intretinere si reparatii (970 lei, TVA 19%)</t>
  </si>
  <si>
    <t>transport de bunuri de catre o firma specializata (690 lei, TVA 19%)</t>
  </si>
  <si>
    <t>401.5</t>
  </si>
  <si>
    <t>plata comision administrare cont (55 lei)</t>
  </si>
  <si>
    <t>Operațiunea 9</t>
  </si>
  <si>
    <r>
      <t xml:space="preserve">inchiderea conturilor de cheltuieli </t>
    </r>
    <r>
      <rPr>
        <b/>
        <sz val="11"/>
        <color rgb="FF0000FF"/>
        <rFont val="Calibri"/>
        <family val="2"/>
        <charset val="238"/>
        <scheme val="minor"/>
      </rPr>
      <t>(6XX)</t>
    </r>
    <r>
      <rPr>
        <b/>
        <sz val="11"/>
        <color theme="1"/>
        <rFont val="Calibri"/>
        <family val="2"/>
        <charset val="238"/>
        <scheme val="minor"/>
      </rPr>
      <t xml:space="preserve"> si a celor de venituri </t>
    </r>
    <r>
      <rPr>
        <b/>
        <sz val="11"/>
        <color rgb="FF0000FF"/>
        <rFont val="Calibri"/>
        <family val="2"/>
        <charset val="238"/>
        <scheme val="minor"/>
      </rPr>
      <t>(7XX)</t>
    </r>
  </si>
  <si>
    <t>401.1</t>
  </si>
  <si>
    <r>
      <t xml:space="preserve">inchiderea </t>
    </r>
    <r>
      <rPr>
        <b/>
        <sz val="11"/>
        <color theme="1"/>
        <rFont val="Calibri"/>
        <family val="2"/>
        <charset val="238"/>
        <scheme val="minor"/>
      </rPr>
      <t xml:space="preserve">conturilor de cheltuieli </t>
    </r>
    <r>
      <rPr>
        <b/>
        <sz val="11"/>
        <color rgb="FF0000FF"/>
        <rFont val="Calibri"/>
        <family val="2"/>
        <charset val="238"/>
        <scheme val="minor"/>
      </rPr>
      <t>(6XX)</t>
    </r>
  </si>
  <si>
    <t>121 = 6XX</t>
  </si>
  <si>
    <t>605.1</t>
  </si>
  <si>
    <t>605.2</t>
  </si>
  <si>
    <t>605.3</t>
  </si>
  <si>
    <t>401.2</t>
  </si>
  <si>
    <r>
      <t xml:space="preserve">inchiderea </t>
    </r>
    <r>
      <rPr>
        <b/>
        <sz val="11"/>
        <color theme="1"/>
        <rFont val="Calibri"/>
        <family val="2"/>
        <charset val="238"/>
        <scheme val="minor"/>
      </rPr>
      <t>conturilor de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venituri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rgb="FF0000FF"/>
        <rFont val="Calibri"/>
        <family val="2"/>
        <charset val="238"/>
        <scheme val="minor"/>
      </rPr>
      <t>(7XX)</t>
    </r>
  </si>
  <si>
    <t>7XX = 121</t>
  </si>
  <si>
    <t>401.3</t>
  </si>
  <si>
    <t>401.4</t>
  </si>
  <si>
    <t>CH         121          V</t>
  </si>
  <si>
    <t>(PIERDERE)</t>
  </si>
  <si>
    <t>Conf. Univ. Dr. Florin Scorțescu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</si>
</sst>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b/>
      <sz val="14"/>
      <color theme="1"/>
      <name val="Calibri"/>
      <family val="2"/>
      <charset val="238"/>
      <scheme val="minor"/>
    </font>
    <font>
      <b/>
      <u/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rgb="FF0000FF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5"/>
      <color theme="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b/>
      <sz val="11"/>
      <color rgb="FF0000FF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name val="Times New Roman"/>
      <family val="1"/>
      <charset val="238"/>
    </font>
    <font>
      <b/>
      <sz val="15"/>
      <color rgb="FF0000FF"/>
      <name val="Times New Roman"/>
      <family val="1"/>
      <charset val="238"/>
    </font>
    <font>
      <b/>
      <sz val="14"/>
      <color rgb="FF0000FF"/>
      <name val="Times New Roman"/>
      <family val="1"/>
      <charset val="238"/>
    </font>
    <font>
      <b/>
      <sz val="12"/>
      <color rgb="FF0000FF"/>
      <name val="Times New Roman"/>
      <family val="1"/>
      <charset val="238"/>
    </font>
    <font>
      <b/>
      <u/>
      <sz val="12"/>
      <color rgb="FFFF0000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rgb="FF0000FF"/>
      <name val="Calibri"/>
      <family val="2"/>
      <charset val="238"/>
      <scheme val="minor"/>
    </font>
    <font>
      <b/>
      <sz val="14"/>
      <color rgb="FFFF0000"/>
      <name val="Times New Roman"/>
      <family val="1"/>
      <charset val="238"/>
    </font>
    <font>
      <b/>
      <sz val="13"/>
      <color rgb="FF0000FF"/>
      <name val="Times New Roman"/>
      <family val="1"/>
      <charset val="238"/>
    </font>
    <font>
      <b/>
      <u/>
      <sz val="16"/>
      <color rgb="FF00B050"/>
      <name val="Calibri"/>
      <family val="2"/>
      <charset val="238"/>
      <scheme val="minor"/>
    </font>
    <font>
      <b/>
      <u/>
      <sz val="16"/>
      <color rgb="FFFF0000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b/>
      <u/>
      <sz val="11"/>
      <color rgb="FF0000FF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u/>
      <sz val="9"/>
      <color indexed="81"/>
      <name val="Tahoma"/>
      <family val="2"/>
      <charset val="238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dashed">
        <color rgb="FF000000"/>
      </bottom>
      <diagonal/>
    </border>
    <border>
      <left/>
      <right style="dashed">
        <color rgb="FF000000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 style="dashed">
        <color auto="1"/>
      </left>
      <right/>
      <top/>
      <bottom/>
      <diagonal/>
    </border>
    <border>
      <left/>
      <right/>
      <top style="dashed">
        <color auto="1"/>
      </top>
      <bottom/>
      <diagonal/>
    </border>
    <border>
      <left/>
      <right style="dashed">
        <color rgb="FF000000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rgb="FF0000FF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rgb="FF0000FF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rgb="FF0000FF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0000FF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rgb="FF0000FF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5" xfId="0" applyBorder="1"/>
    <xf numFmtId="0" fontId="8" fillId="0" borderId="0" xfId="0" applyFont="1"/>
    <xf numFmtId="0" fontId="8" fillId="0" borderId="0" xfId="0" applyFont="1" applyAlignment="1">
      <alignment horizontal="right"/>
    </xf>
    <xf numFmtId="4" fontId="0" fillId="0" borderId="5" xfId="0" applyNumberFormat="1" applyBorder="1"/>
    <xf numFmtId="4" fontId="0" fillId="3" borderId="5" xfId="0" applyNumberFormat="1" applyFill="1" applyBorder="1"/>
    <xf numFmtId="4" fontId="0" fillId="3" borderId="0" xfId="0" applyNumberFormat="1" applyFill="1"/>
    <xf numFmtId="0" fontId="0" fillId="0" borderId="7" xfId="0" applyBorder="1" applyAlignment="1">
      <alignment horizontal="right"/>
    </xf>
    <xf numFmtId="0" fontId="0" fillId="0" borderId="4" xfId="0" applyBorder="1"/>
    <xf numFmtId="0" fontId="0" fillId="0" borderId="8" xfId="0" applyBorder="1"/>
    <xf numFmtId="4" fontId="0" fillId="0" borderId="10" xfId="0" applyNumberFormat="1" applyBorder="1"/>
    <xf numFmtId="4" fontId="0" fillId="0" borderId="9" xfId="0" applyNumberFormat="1" applyBorder="1"/>
    <xf numFmtId="0" fontId="1" fillId="0" borderId="5" xfId="0" applyFont="1" applyBorder="1"/>
    <xf numFmtId="0" fontId="0" fillId="0" borderId="0" xfId="0" applyAlignment="1">
      <alignment horizontal="right"/>
    </xf>
    <xf numFmtId="0" fontId="0" fillId="0" borderId="12" xfId="0" applyBorder="1"/>
    <xf numFmtId="4" fontId="1" fillId="0" borderId="12" xfId="0" applyNumberFormat="1" applyFont="1" applyBorder="1"/>
    <xf numFmtId="4" fontId="1" fillId="3" borderId="12" xfId="0" applyNumberFormat="1" applyFont="1" applyFill="1" applyBorder="1"/>
    <xf numFmtId="0" fontId="1" fillId="0" borderId="13" xfId="0" applyFont="1" applyBorder="1"/>
    <xf numFmtId="4" fontId="1" fillId="0" borderId="13" xfId="0" applyNumberFormat="1" applyFont="1" applyBorder="1"/>
    <xf numFmtId="4" fontId="1" fillId="3" borderId="13" xfId="0" applyNumberFormat="1" applyFont="1" applyFill="1" applyBorder="1"/>
    <xf numFmtId="0" fontId="1" fillId="0" borderId="13" xfId="0" applyFont="1" applyBorder="1" applyAlignment="1">
      <alignment horizontal="right"/>
    </xf>
    <xf numFmtId="4" fontId="9" fillId="0" borderId="12" xfId="0" applyNumberFormat="1" applyFont="1" applyBorder="1"/>
    <xf numFmtId="0" fontId="9" fillId="0" borderId="12" xfId="0" applyFont="1" applyBorder="1"/>
    <xf numFmtId="0" fontId="10" fillId="0" borderId="0" xfId="0" applyFont="1"/>
    <xf numFmtId="4" fontId="0" fillId="0" borderId="11" xfId="0" applyNumberFormat="1" applyBorder="1"/>
    <xf numFmtId="0" fontId="0" fillId="0" borderId="0" xfId="0" applyAlignment="1">
      <alignment horizontal="center"/>
    </xf>
    <xf numFmtId="49" fontId="1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4" borderId="0" xfId="0" applyFill="1"/>
    <xf numFmtId="0" fontId="13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/>
    <xf numFmtId="0" fontId="14" fillId="0" borderId="33" xfId="0" applyFont="1" applyBorder="1"/>
    <xf numFmtId="0" fontId="16" fillId="0" borderId="33" xfId="0" applyFont="1" applyBorder="1"/>
    <xf numFmtId="4" fontId="2" fillId="0" borderId="34" xfId="0" applyNumberFormat="1" applyFont="1" applyBorder="1"/>
    <xf numFmtId="0" fontId="13" fillId="0" borderId="27" xfId="0" applyFont="1" applyBorder="1"/>
    <xf numFmtId="0" fontId="13" fillId="0" borderId="36" xfId="0" applyFont="1" applyBorder="1"/>
    <xf numFmtId="0" fontId="14" fillId="0" borderId="37" xfId="0" applyFont="1" applyBorder="1"/>
    <xf numFmtId="0" fontId="16" fillId="0" borderId="37" xfId="0" applyFont="1" applyBorder="1"/>
    <xf numFmtId="4" fontId="2" fillId="0" borderId="38" xfId="0" applyNumberFormat="1" applyFont="1" applyBorder="1"/>
    <xf numFmtId="0" fontId="13" fillId="0" borderId="39" xfId="0" applyFont="1" applyBorder="1"/>
    <xf numFmtId="4" fontId="2" fillId="0" borderId="40" xfId="0" applyNumberFormat="1" applyFont="1" applyBorder="1"/>
    <xf numFmtId="0" fontId="17" fillId="0" borderId="42" xfId="0" applyFont="1" applyBorder="1" applyAlignment="1">
      <alignment vertical="center"/>
    </xf>
    <xf numFmtId="4" fontId="17" fillId="0" borderId="45" xfId="0" applyNumberFormat="1" applyFont="1" applyBorder="1" applyAlignment="1">
      <alignment vertical="center"/>
    </xf>
    <xf numFmtId="0" fontId="17" fillId="0" borderId="44" xfId="0" applyFont="1" applyBorder="1" applyAlignment="1">
      <alignment vertical="center"/>
    </xf>
    <xf numFmtId="4" fontId="17" fillId="0" borderId="46" xfId="0" applyNumberFormat="1" applyFont="1" applyBorder="1" applyAlignment="1">
      <alignment vertical="center"/>
    </xf>
    <xf numFmtId="4" fontId="18" fillId="0" borderId="0" xfId="0" applyNumberFormat="1" applyFont="1"/>
    <xf numFmtId="0" fontId="15" fillId="0" borderId="0" xfId="0" applyFont="1"/>
    <xf numFmtId="4" fontId="19" fillId="0" borderId="0" xfId="0" applyNumberFormat="1" applyFont="1"/>
    <xf numFmtId="0" fontId="20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 vertical="center"/>
    </xf>
    <xf numFmtId="0" fontId="0" fillId="0" borderId="47" xfId="0" applyBorder="1"/>
    <xf numFmtId="0" fontId="2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1" xfId="0" applyBorder="1"/>
    <xf numFmtId="0" fontId="1" fillId="0" borderId="5" xfId="0" applyFont="1" applyBorder="1" applyAlignment="1">
      <alignment horizontal="right"/>
    </xf>
    <xf numFmtId="4" fontId="1" fillId="0" borderId="5" xfId="0" applyNumberFormat="1" applyFont="1" applyBorder="1"/>
    <xf numFmtId="0" fontId="0" fillId="3" borderId="0" xfId="0" applyFill="1"/>
    <xf numFmtId="0" fontId="1" fillId="0" borderId="0" xfId="0" applyFont="1" applyAlignment="1">
      <alignment horizontal="left"/>
    </xf>
    <xf numFmtId="0" fontId="23" fillId="0" borderId="0" xfId="0" applyFont="1" applyAlignment="1">
      <alignment horizontal="right"/>
    </xf>
    <xf numFmtId="4" fontId="23" fillId="0" borderId="0" xfId="0" applyNumberFormat="1" applyFont="1"/>
    <xf numFmtId="0" fontId="24" fillId="0" borderId="0" xfId="0" applyFont="1" applyAlignment="1">
      <alignment horizontal="center" vertical="center"/>
    </xf>
    <xf numFmtId="0" fontId="9" fillId="0" borderId="5" xfId="0" applyFont="1" applyBorder="1"/>
    <xf numFmtId="4" fontId="10" fillId="0" borderId="5" xfId="0" applyNumberFormat="1" applyFont="1" applyBorder="1"/>
    <xf numFmtId="4" fontId="9" fillId="0" borderId="5" xfId="0" applyNumberFormat="1" applyFont="1" applyBorder="1"/>
    <xf numFmtId="0" fontId="9" fillId="0" borderId="5" xfId="0" applyFont="1" applyBorder="1" applyAlignment="1">
      <alignment horizontal="right"/>
    </xf>
    <xf numFmtId="0" fontId="27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1" fillId="0" borderId="47" xfId="0" applyFont="1" applyBorder="1" applyAlignment="1">
      <alignment horizontal="center"/>
    </xf>
    <xf numFmtId="49" fontId="21" fillId="0" borderId="0" xfId="0" applyNumberFormat="1" applyFont="1" applyAlignment="1">
      <alignment horizontal="right"/>
    </xf>
    <xf numFmtId="49" fontId="21" fillId="0" borderId="0" xfId="0" applyNumberFormat="1" applyFont="1" applyAlignment="1">
      <alignment horizontal="left"/>
    </xf>
    <xf numFmtId="49" fontId="29" fillId="0" borderId="0" xfId="0" applyNumberFormat="1" applyFont="1" applyAlignment="1">
      <alignment horizontal="left"/>
    </xf>
    <xf numFmtId="0" fontId="22" fillId="0" borderId="0" xfId="0" applyFont="1"/>
    <xf numFmtId="0" fontId="9" fillId="0" borderId="0" xfId="0" applyFont="1"/>
    <xf numFmtId="0" fontId="8" fillId="0" borderId="48" xfId="0" applyFont="1" applyBorder="1"/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4" xfId="0" applyBorder="1" applyAlignment="1">
      <alignment horizontal="right"/>
    </xf>
    <xf numFmtId="0" fontId="17" fillId="0" borderId="43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4" fillId="0" borderId="41" xfId="0" applyFont="1" applyBorder="1"/>
    <xf numFmtId="4" fontId="14" fillId="0" borderId="38" xfId="0" applyNumberFormat="1" applyFont="1" applyBorder="1"/>
    <xf numFmtId="4" fontId="14" fillId="0" borderId="3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8"/>
  <sheetViews>
    <sheetView zoomScale="120" zoomScaleNormal="120" workbookViewId="0">
      <selection activeCell="H23" sqref="H23"/>
    </sheetView>
  </sheetViews>
  <sheetFormatPr defaultRowHeight="15" x14ac:dyDescent="0.25"/>
  <cols>
    <col min="1" max="1" width="1.5703125" customWidth="1"/>
    <col min="2" max="2" width="4.140625" style="1" customWidth="1"/>
    <col min="3" max="3" width="7.42578125" customWidth="1"/>
    <col min="4" max="4" width="45.5703125" style="1" customWidth="1"/>
    <col min="5" max="5" width="13.85546875" customWidth="1"/>
    <col min="6" max="6" width="4.140625" style="1" customWidth="1"/>
    <col min="7" max="7" width="7.140625" customWidth="1"/>
    <col min="8" max="8" width="45.5703125" style="1" customWidth="1"/>
    <col min="9" max="9" width="13.85546875" customWidth="1"/>
    <col min="12" max="12" width="8.5703125" customWidth="1"/>
    <col min="13" max="13" width="1.7109375" customWidth="1"/>
  </cols>
  <sheetData>
    <row r="1" spans="2:17" ht="7.5" customHeight="1" thickTop="1" x14ac:dyDescent="0.25">
      <c r="B1" s="109" t="s">
        <v>0</v>
      </c>
      <c r="C1" s="110"/>
      <c r="D1" s="110"/>
      <c r="E1" s="111"/>
      <c r="F1" s="110" t="s">
        <v>1</v>
      </c>
      <c r="G1" s="110"/>
      <c r="H1" s="110"/>
      <c r="I1" s="118"/>
    </row>
    <row r="2" spans="2:17" ht="6.75" customHeight="1" x14ac:dyDescent="0.25">
      <c r="B2" s="112"/>
      <c r="C2" s="113"/>
      <c r="D2" s="113"/>
      <c r="E2" s="114"/>
      <c r="F2" s="113"/>
      <c r="G2" s="113"/>
      <c r="H2" s="113"/>
      <c r="I2" s="119"/>
    </row>
    <row r="3" spans="2:17" ht="6.75" customHeight="1" thickBot="1" x14ac:dyDescent="0.3">
      <c r="B3" s="115"/>
      <c r="C3" s="116"/>
      <c r="D3" s="116"/>
      <c r="E3" s="117"/>
      <c r="F3" s="116"/>
      <c r="G3" s="116"/>
      <c r="H3" s="116"/>
      <c r="I3" s="120"/>
    </row>
    <row r="4" spans="2:17" ht="13.5" customHeight="1" thickTop="1" x14ac:dyDescent="0.25">
      <c r="B4" s="52" t="s">
        <v>2</v>
      </c>
      <c r="C4" s="53" t="s">
        <v>3</v>
      </c>
      <c r="D4" s="121" t="s">
        <v>4</v>
      </c>
      <c r="E4" s="123" t="s">
        <v>5</v>
      </c>
      <c r="F4" s="54" t="s">
        <v>2</v>
      </c>
      <c r="G4" s="53" t="s">
        <v>3</v>
      </c>
      <c r="H4" s="121" t="s">
        <v>4</v>
      </c>
      <c r="I4" s="125" t="s">
        <v>5</v>
      </c>
      <c r="J4" s="2"/>
      <c r="K4" s="2"/>
      <c r="L4" s="2"/>
      <c r="M4" s="2"/>
      <c r="N4" s="2"/>
      <c r="O4" s="2"/>
      <c r="P4" s="2"/>
      <c r="Q4" s="2"/>
    </row>
    <row r="5" spans="2:17" ht="12.75" customHeight="1" thickBot="1" x14ac:dyDescent="0.3">
      <c r="B5" s="55" t="s">
        <v>6</v>
      </c>
      <c r="C5" s="56" t="s">
        <v>7</v>
      </c>
      <c r="D5" s="122"/>
      <c r="E5" s="124"/>
      <c r="F5" s="57" t="s">
        <v>6</v>
      </c>
      <c r="G5" s="56" t="s">
        <v>7</v>
      </c>
      <c r="H5" s="122"/>
      <c r="I5" s="126"/>
      <c r="J5" s="2"/>
      <c r="K5" s="2"/>
      <c r="L5" s="2"/>
      <c r="M5" s="2"/>
      <c r="N5" s="2"/>
      <c r="O5" s="2"/>
      <c r="P5" s="2"/>
      <c r="Q5" s="2"/>
    </row>
    <row r="6" spans="2:17" ht="19.5" customHeight="1" thickTop="1" thickBot="1" x14ac:dyDescent="0.35">
      <c r="B6" s="58">
        <v>1</v>
      </c>
      <c r="C6" s="59">
        <v>212</v>
      </c>
      <c r="D6" s="60" t="s">
        <v>8</v>
      </c>
      <c r="E6" s="61">
        <v>8000</v>
      </c>
      <c r="F6" s="62">
        <v>1</v>
      </c>
      <c r="G6" s="59">
        <v>1011</v>
      </c>
      <c r="H6" s="59" t="s">
        <v>9</v>
      </c>
      <c r="I6" s="135">
        <v>3000</v>
      </c>
      <c r="J6" s="2"/>
      <c r="K6" s="2"/>
      <c r="L6" s="6" t="s">
        <v>10</v>
      </c>
      <c r="M6" s="7" t="s">
        <v>11</v>
      </c>
      <c r="N6" s="8" t="s">
        <v>12</v>
      </c>
      <c r="O6" s="2"/>
      <c r="P6" s="2"/>
      <c r="Q6" s="2"/>
    </row>
    <row r="7" spans="2:17" ht="17.25" customHeight="1" x14ac:dyDescent="0.25">
      <c r="B7" s="63">
        <v>2</v>
      </c>
      <c r="C7" s="64">
        <v>2133</v>
      </c>
      <c r="D7" s="65" t="s">
        <v>13</v>
      </c>
      <c r="E7" s="66">
        <v>12000</v>
      </c>
      <c r="F7" s="67">
        <v>2</v>
      </c>
      <c r="G7" s="64">
        <v>1061</v>
      </c>
      <c r="H7" s="65" t="s">
        <v>14</v>
      </c>
      <c r="I7" s="68">
        <v>500</v>
      </c>
      <c r="J7" s="2"/>
      <c r="K7" s="2"/>
      <c r="L7" s="9" t="s">
        <v>15</v>
      </c>
      <c r="M7" s="10"/>
      <c r="N7" s="9" t="s">
        <v>16</v>
      </c>
      <c r="O7" s="2"/>
      <c r="P7" s="2"/>
      <c r="Q7" s="2"/>
    </row>
    <row r="8" spans="2:17" ht="18" customHeight="1" x14ac:dyDescent="0.25">
      <c r="B8" s="63">
        <v>3</v>
      </c>
      <c r="C8" s="64">
        <v>302</v>
      </c>
      <c r="D8" s="65" t="s">
        <v>17</v>
      </c>
      <c r="E8" s="66">
        <v>800</v>
      </c>
      <c r="F8" s="67">
        <v>3</v>
      </c>
      <c r="G8" s="64">
        <v>1012</v>
      </c>
      <c r="H8" s="65" t="s">
        <v>18</v>
      </c>
      <c r="I8" s="68">
        <v>30000</v>
      </c>
      <c r="J8" s="2"/>
      <c r="K8" s="2"/>
      <c r="L8" s="2"/>
      <c r="M8" s="11"/>
      <c r="N8" s="2"/>
      <c r="O8" s="2"/>
      <c r="P8" s="2"/>
      <c r="Q8" s="2"/>
    </row>
    <row r="9" spans="2:17" ht="17.25" customHeight="1" x14ac:dyDescent="0.25">
      <c r="B9" s="63">
        <v>4</v>
      </c>
      <c r="C9" s="64">
        <v>303</v>
      </c>
      <c r="D9" s="65" t="s">
        <v>19</v>
      </c>
      <c r="E9" s="66">
        <v>500</v>
      </c>
      <c r="F9" s="67">
        <v>4</v>
      </c>
      <c r="G9" s="64">
        <v>121</v>
      </c>
      <c r="H9" s="65" t="s">
        <v>20</v>
      </c>
      <c r="I9" s="68">
        <v>1700</v>
      </c>
      <c r="J9" s="2"/>
      <c r="K9" s="2"/>
      <c r="L9" s="2"/>
      <c r="M9" s="12"/>
      <c r="N9" s="2"/>
      <c r="O9" s="2"/>
      <c r="P9" s="2"/>
      <c r="Q9" s="2"/>
    </row>
    <row r="10" spans="2:17" ht="18" customHeight="1" thickBot="1" x14ac:dyDescent="0.35">
      <c r="B10" s="63">
        <v>5</v>
      </c>
      <c r="C10" s="64">
        <v>371</v>
      </c>
      <c r="D10" s="65" t="s">
        <v>21</v>
      </c>
      <c r="E10" s="66">
        <v>7000</v>
      </c>
      <c r="F10" s="67">
        <v>5</v>
      </c>
      <c r="G10" s="64">
        <v>2812</v>
      </c>
      <c r="H10" s="65" t="s">
        <v>22</v>
      </c>
      <c r="I10" s="68">
        <v>520</v>
      </c>
      <c r="J10" s="2"/>
      <c r="K10" s="2"/>
      <c r="L10" s="6" t="s">
        <v>10</v>
      </c>
      <c r="M10" s="7" t="s">
        <v>23</v>
      </c>
      <c r="N10" s="8" t="s">
        <v>12</v>
      </c>
      <c r="O10" s="2"/>
      <c r="P10" s="2"/>
      <c r="Q10" s="2"/>
    </row>
    <row r="11" spans="2:17" ht="18" customHeight="1" x14ac:dyDescent="0.25">
      <c r="B11" s="63">
        <v>6</v>
      </c>
      <c r="C11" s="64">
        <v>381</v>
      </c>
      <c r="D11" s="65" t="s">
        <v>24</v>
      </c>
      <c r="E11" s="66">
        <v>600</v>
      </c>
      <c r="F11" s="67">
        <v>6</v>
      </c>
      <c r="G11" s="64">
        <v>2813</v>
      </c>
      <c r="H11" s="65" t="s">
        <v>25</v>
      </c>
      <c r="I11" s="68">
        <v>1000</v>
      </c>
      <c r="J11" s="2"/>
      <c r="K11" s="2"/>
      <c r="L11" s="9" t="s">
        <v>16</v>
      </c>
      <c r="M11" s="10"/>
      <c r="N11" s="9" t="s">
        <v>15</v>
      </c>
      <c r="O11" s="2"/>
      <c r="P11" s="2"/>
      <c r="Q11" s="2"/>
    </row>
    <row r="12" spans="2:17" ht="17.25" customHeight="1" x14ac:dyDescent="0.25">
      <c r="B12" s="63">
        <v>7</v>
      </c>
      <c r="C12" s="64">
        <v>4111</v>
      </c>
      <c r="D12" s="65" t="s">
        <v>26</v>
      </c>
      <c r="E12" s="66">
        <v>4720</v>
      </c>
      <c r="F12" s="67">
        <v>7</v>
      </c>
      <c r="G12" s="64">
        <v>401</v>
      </c>
      <c r="H12" s="65" t="s">
        <v>27</v>
      </c>
      <c r="I12" s="68">
        <v>1500</v>
      </c>
      <c r="J12" s="2"/>
      <c r="K12" s="2"/>
      <c r="L12" s="2"/>
      <c r="M12" s="11"/>
      <c r="N12" s="2"/>
      <c r="O12" s="2"/>
      <c r="P12" s="2"/>
      <c r="Q12" s="2"/>
    </row>
    <row r="13" spans="2:17" ht="17.25" customHeight="1" x14ac:dyDescent="0.25">
      <c r="B13" s="63">
        <v>8</v>
      </c>
      <c r="C13" s="64">
        <v>301</v>
      </c>
      <c r="D13" s="65" t="s">
        <v>28</v>
      </c>
      <c r="E13" s="66">
        <v>500</v>
      </c>
      <c r="F13" s="67">
        <v>8</v>
      </c>
      <c r="G13" s="64">
        <v>404</v>
      </c>
      <c r="H13" s="65" t="s">
        <v>29</v>
      </c>
      <c r="I13" s="68">
        <v>4500</v>
      </c>
      <c r="J13" s="2"/>
      <c r="K13" s="2"/>
      <c r="O13" s="2"/>
      <c r="P13" s="2"/>
      <c r="Q13" s="2"/>
    </row>
    <row r="14" spans="2:17" ht="17.25" customHeight="1" x14ac:dyDescent="0.25">
      <c r="B14" s="63">
        <v>9</v>
      </c>
      <c r="C14" s="64">
        <v>5121</v>
      </c>
      <c r="D14" s="65" t="s">
        <v>30</v>
      </c>
      <c r="E14" s="66">
        <v>7000</v>
      </c>
      <c r="F14" s="67">
        <v>9</v>
      </c>
      <c r="G14" s="64">
        <v>419</v>
      </c>
      <c r="H14" s="65" t="s">
        <v>31</v>
      </c>
      <c r="I14" s="68">
        <v>2000</v>
      </c>
      <c r="J14" s="2"/>
      <c r="K14" s="2"/>
      <c r="O14" s="2"/>
      <c r="P14" s="2"/>
      <c r="Q14" s="2"/>
    </row>
    <row r="15" spans="2:17" ht="17.25" customHeight="1" x14ac:dyDescent="0.25">
      <c r="B15" s="63">
        <v>10</v>
      </c>
      <c r="C15" s="64">
        <v>5311</v>
      </c>
      <c r="D15" s="65" t="s">
        <v>32</v>
      </c>
      <c r="E15" s="66">
        <v>600</v>
      </c>
      <c r="F15" s="67">
        <v>10</v>
      </c>
      <c r="G15" s="64"/>
      <c r="H15" s="65"/>
      <c r="I15" s="68"/>
      <c r="J15" s="2"/>
      <c r="K15" s="2"/>
      <c r="O15" s="2"/>
      <c r="P15" s="2"/>
      <c r="Q15" s="2"/>
    </row>
    <row r="16" spans="2:17" ht="18" customHeight="1" thickBot="1" x14ac:dyDescent="0.3">
      <c r="B16" s="63">
        <v>11</v>
      </c>
      <c r="C16" s="64">
        <v>456</v>
      </c>
      <c r="D16" s="133" t="s">
        <v>33</v>
      </c>
      <c r="E16" s="134">
        <v>3000</v>
      </c>
      <c r="F16" s="67">
        <v>11</v>
      </c>
      <c r="G16" s="64"/>
      <c r="H16" s="65"/>
      <c r="I16" s="68"/>
      <c r="J16" s="2"/>
      <c r="K16" s="2"/>
      <c r="O16" s="2"/>
      <c r="P16" s="2"/>
      <c r="Q16" s="2"/>
    </row>
    <row r="17" spans="2:17" ht="23.25" customHeight="1" thickTop="1" thickBot="1" x14ac:dyDescent="0.3">
      <c r="B17" s="69">
        <v>12</v>
      </c>
      <c r="C17" s="107" t="s">
        <v>34</v>
      </c>
      <c r="D17" s="108"/>
      <c r="E17" s="70">
        <f>SUM(E6:E16)</f>
        <v>44720</v>
      </c>
      <c r="F17" s="71">
        <v>12</v>
      </c>
      <c r="G17" s="107" t="s">
        <v>35</v>
      </c>
      <c r="H17" s="108"/>
      <c r="I17" s="72">
        <f>SUM(I6:I16)</f>
        <v>44720</v>
      </c>
      <c r="J17" s="2"/>
      <c r="K17" s="2"/>
      <c r="L17" s="2"/>
      <c r="M17" s="12"/>
      <c r="N17" s="2"/>
      <c r="O17" s="2"/>
      <c r="P17" s="2"/>
      <c r="Q17" s="2"/>
    </row>
    <row r="18" spans="2:17" ht="19.5" thickTop="1" x14ac:dyDescent="0.3">
      <c r="B18" s="3"/>
      <c r="C18" s="2"/>
      <c r="D18" s="3"/>
      <c r="E18" s="2"/>
      <c r="F18" s="3"/>
      <c r="G18" s="2"/>
      <c r="H18" s="88" t="s">
        <v>36</v>
      </c>
      <c r="I18" s="89">
        <f>E17-I17</f>
        <v>0</v>
      </c>
      <c r="J18" s="2"/>
      <c r="K18" s="2"/>
      <c r="L18" s="2"/>
      <c r="M18" s="12"/>
      <c r="N18" s="2"/>
      <c r="O18" s="2"/>
      <c r="P18" s="2"/>
      <c r="Q18" s="2"/>
    </row>
    <row r="19" spans="2:17" ht="18.75" x14ac:dyDescent="0.3">
      <c r="B19" s="3"/>
      <c r="C19" s="4"/>
      <c r="D19" s="90" t="s">
        <v>37</v>
      </c>
      <c r="E19" s="73"/>
      <c r="F19" s="74"/>
      <c r="G19" s="5"/>
      <c r="H19" s="3"/>
      <c r="I19" s="2"/>
      <c r="J19" s="2"/>
      <c r="K19" s="2"/>
      <c r="L19" s="2"/>
      <c r="M19" s="12"/>
      <c r="N19" s="2"/>
      <c r="O19" s="2"/>
      <c r="P19" s="2"/>
      <c r="Q19" s="2"/>
    </row>
    <row r="20" spans="2:17" ht="15.75" x14ac:dyDescent="0.25">
      <c r="B20" s="3"/>
      <c r="C20" s="4"/>
      <c r="D20" s="74"/>
      <c r="E20" s="75"/>
      <c r="F20" s="74"/>
      <c r="G20" s="5"/>
      <c r="H20" s="3"/>
      <c r="I20" s="2"/>
      <c r="J20" s="2"/>
      <c r="K20" s="2"/>
      <c r="L20" s="2"/>
      <c r="M20" s="12"/>
      <c r="N20" s="2"/>
      <c r="O20" s="2"/>
      <c r="P20" s="2"/>
      <c r="Q20" s="2"/>
    </row>
    <row r="21" spans="2:17" ht="15.75" x14ac:dyDescent="0.25">
      <c r="B21" s="3"/>
      <c r="C21" s="4"/>
      <c r="D21" s="74"/>
      <c r="E21" s="75"/>
      <c r="F21" s="74"/>
      <c r="G21" s="5"/>
      <c r="H21" s="3"/>
      <c r="I21" s="2"/>
      <c r="J21" s="2"/>
      <c r="K21" s="2"/>
      <c r="L21" s="2"/>
      <c r="M21" s="12"/>
      <c r="N21" s="2"/>
      <c r="O21" s="2"/>
      <c r="P21" s="2"/>
      <c r="Q21" s="2"/>
    </row>
    <row r="22" spans="2:17" ht="15.75" x14ac:dyDescent="0.25">
      <c r="B22" s="3"/>
      <c r="C22" s="4"/>
      <c r="D22" s="74"/>
      <c r="E22" s="75"/>
      <c r="F22" s="74"/>
      <c r="G22" s="5"/>
      <c r="H22" s="3"/>
      <c r="I22" s="2"/>
      <c r="J22" s="2"/>
      <c r="K22" s="2"/>
      <c r="L22" s="2"/>
      <c r="M22" s="12"/>
      <c r="N22" s="2"/>
      <c r="O22" s="2"/>
      <c r="P22" s="2"/>
      <c r="Q22" s="2"/>
    </row>
    <row r="23" spans="2:17" ht="15.75" x14ac:dyDescent="0.25">
      <c r="B23" s="3"/>
      <c r="C23" s="4"/>
      <c r="D23" s="74"/>
      <c r="E23" s="75"/>
      <c r="F23" s="74"/>
      <c r="G23" s="5"/>
      <c r="H23" s="3"/>
      <c r="I23" s="2"/>
      <c r="J23" s="2"/>
      <c r="K23" s="2"/>
      <c r="L23" s="2"/>
      <c r="M23" s="12"/>
      <c r="N23" s="2"/>
      <c r="O23" s="2"/>
      <c r="P23" s="2"/>
      <c r="Q23" s="2"/>
    </row>
    <row r="24" spans="2:17" ht="15.75" x14ac:dyDescent="0.25">
      <c r="C24" s="4"/>
      <c r="D24" s="74"/>
      <c r="E24" s="75"/>
      <c r="F24" s="74"/>
      <c r="G24" s="5"/>
      <c r="M24" s="46"/>
    </row>
    <row r="25" spans="2:17" ht="15.75" x14ac:dyDescent="0.25">
      <c r="D25" s="76"/>
      <c r="E25" s="75"/>
      <c r="F25" s="3"/>
      <c r="G25" s="2"/>
      <c r="H25" s="19"/>
    </row>
    <row r="42" spans="3:7" ht="15.75" x14ac:dyDescent="0.25">
      <c r="C42" s="4"/>
      <c r="D42" s="74"/>
      <c r="E42" s="75"/>
      <c r="F42" s="74"/>
      <c r="G42" s="5"/>
    </row>
    <row r="43" spans="3:7" ht="15.75" x14ac:dyDescent="0.25">
      <c r="C43" s="4"/>
      <c r="D43" s="74"/>
      <c r="E43" s="75"/>
      <c r="F43" s="74"/>
      <c r="G43" s="5"/>
    </row>
    <row r="44" spans="3:7" ht="15.75" x14ac:dyDescent="0.25">
      <c r="C44" s="4"/>
      <c r="D44" s="74"/>
      <c r="E44" s="75"/>
      <c r="F44" s="74"/>
      <c r="G44" s="5"/>
    </row>
    <row r="45" spans="3:7" ht="15.75" x14ac:dyDescent="0.25">
      <c r="C45" s="4"/>
      <c r="D45" s="74"/>
      <c r="E45" s="75"/>
      <c r="F45" s="74"/>
      <c r="G45" s="5"/>
    </row>
    <row r="46" spans="3:7" ht="15.75" x14ac:dyDescent="0.25">
      <c r="C46" s="4"/>
      <c r="D46" s="74"/>
      <c r="E46" s="75"/>
      <c r="F46" s="74"/>
      <c r="G46" s="5"/>
    </row>
    <row r="47" spans="3:7" ht="15.75" x14ac:dyDescent="0.25">
      <c r="C47" s="4"/>
      <c r="D47" s="74"/>
      <c r="E47" s="75"/>
      <c r="F47" s="74"/>
      <c r="G47" s="5"/>
    </row>
    <row r="48" spans="3:7" ht="15.75" x14ac:dyDescent="0.25">
      <c r="C48" s="4"/>
      <c r="D48" s="74"/>
      <c r="E48" s="75"/>
      <c r="F48" s="74"/>
      <c r="G48" s="5"/>
    </row>
    <row r="49" spans="3:7" ht="15.75" x14ac:dyDescent="0.25">
      <c r="C49" s="4"/>
      <c r="D49" s="74"/>
      <c r="E49" s="75"/>
      <c r="F49" s="74"/>
      <c r="G49" s="5"/>
    </row>
    <row r="50" spans="3:7" ht="15.75" x14ac:dyDescent="0.25">
      <c r="C50" s="4"/>
      <c r="D50" s="74"/>
      <c r="E50" s="75"/>
      <c r="F50" s="74"/>
      <c r="G50" s="5"/>
    </row>
    <row r="51" spans="3:7" ht="15.75" x14ac:dyDescent="0.25">
      <c r="C51" s="4"/>
      <c r="D51" s="74"/>
      <c r="E51" s="75"/>
      <c r="F51" s="74"/>
      <c r="G51" s="5"/>
    </row>
    <row r="52" spans="3:7" ht="15.75" x14ac:dyDescent="0.25">
      <c r="C52" s="4"/>
      <c r="D52" s="74"/>
      <c r="E52" s="75"/>
      <c r="F52" s="74"/>
      <c r="G52" s="5"/>
    </row>
    <row r="53" spans="3:7" ht="15.75" x14ac:dyDescent="0.25">
      <c r="C53" s="4"/>
      <c r="D53" s="74"/>
      <c r="E53" s="75"/>
      <c r="F53" s="74"/>
      <c r="G53" s="5"/>
    </row>
    <row r="54" spans="3:7" ht="15.75" x14ac:dyDescent="0.25">
      <c r="C54" s="4"/>
      <c r="D54" s="74"/>
      <c r="E54" s="75"/>
      <c r="F54" s="74"/>
      <c r="G54" s="5"/>
    </row>
    <row r="55" spans="3:7" ht="15.75" x14ac:dyDescent="0.25">
      <c r="C55" s="4"/>
      <c r="D55" s="74"/>
      <c r="E55" s="75"/>
      <c r="F55" s="74"/>
      <c r="G55" s="5"/>
    </row>
    <row r="56" spans="3:7" ht="15.75" x14ac:dyDescent="0.25">
      <c r="C56" s="4"/>
      <c r="D56" s="74"/>
      <c r="E56" s="75"/>
      <c r="F56" s="74"/>
      <c r="G56" s="5"/>
    </row>
    <row r="57" spans="3:7" ht="15.75" x14ac:dyDescent="0.25">
      <c r="C57" s="4"/>
      <c r="D57" s="74"/>
      <c r="E57" s="75"/>
      <c r="F57" s="74"/>
      <c r="G57" s="5"/>
    </row>
    <row r="58" spans="3:7" ht="15.75" x14ac:dyDescent="0.25">
      <c r="C58" s="4"/>
      <c r="D58" s="74"/>
      <c r="E58" s="75"/>
      <c r="F58" s="74"/>
      <c r="G58" s="5"/>
    </row>
    <row r="59" spans="3:7" ht="15.75" x14ac:dyDescent="0.25">
      <c r="C59" s="4"/>
      <c r="D59" s="74"/>
      <c r="E59" s="75"/>
      <c r="F59" s="74"/>
      <c r="G59" s="5"/>
    </row>
    <row r="60" spans="3:7" ht="15.75" x14ac:dyDescent="0.25">
      <c r="C60" s="4"/>
      <c r="D60" s="74"/>
      <c r="E60" s="75"/>
      <c r="F60" s="74"/>
      <c r="G60" s="5"/>
    </row>
    <row r="61" spans="3:7" ht="15.75" x14ac:dyDescent="0.25">
      <c r="C61" s="4"/>
      <c r="D61" s="74"/>
      <c r="E61" s="75"/>
      <c r="F61" s="74"/>
      <c r="G61" s="5"/>
    </row>
    <row r="62" spans="3:7" ht="15.75" x14ac:dyDescent="0.25">
      <c r="C62" s="4"/>
      <c r="D62" s="74"/>
      <c r="E62" s="75"/>
      <c r="F62" s="74"/>
      <c r="G62" s="5"/>
    </row>
    <row r="63" spans="3:7" ht="15.75" x14ac:dyDescent="0.25">
      <c r="C63" s="4"/>
      <c r="D63" s="74"/>
      <c r="E63" s="75"/>
      <c r="F63" s="74"/>
      <c r="G63" s="5"/>
    </row>
    <row r="64" spans="3:7" ht="15.75" x14ac:dyDescent="0.25">
      <c r="C64" s="4"/>
      <c r="D64" s="74"/>
      <c r="E64" s="75"/>
      <c r="F64" s="74"/>
      <c r="G64" s="5"/>
    </row>
    <row r="65" spans="3:7" ht="15.75" x14ac:dyDescent="0.25">
      <c r="C65" s="4"/>
      <c r="D65" s="74"/>
      <c r="E65" s="75"/>
      <c r="F65" s="74"/>
      <c r="G65" s="5"/>
    </row>
    <row r="66" spans="3:7" ht="15.75" x14ac:dyDescent="0.25">
      <c r="C66" s="4"/>
      <c r="D66" s="74"/>
      <c r="E66" s="75"/>
      <c r="F66" s="74"/>
      <c r="G66" s="5"/>
    </row>
    <row r="67" spans="3:7" ht="15.75" x14ac:dyDescent="0.25">
      <c r="C67" s="4"/>
      <c r="D67" s="74"/>
      <c r="E67" s="75"/>
      <c r="F67" s="74"/>
      <c r="G67" s="5"/>
    </row>
    <row r="68" spans="3:7" ht="15.75" x14ac:dyDescent="0.25">
      <c r="C68" s="4"/>
      <c r="D68" s="74"/>
      <c r="E68" s="75"/>
      <c r="F68" s="74"/>
      <c r="G68" s="5"/>
    </row>
    <row r="69" spans="3:7" ht="15.75" x14ac:dyDescent="0.25">
      <c r="C69" s="4"/>
      <c r="D69" s="74"/>
      <c r="E69" s="75"/>
      <c r="F69" s="74"/>
      <c r="G69" s="5"/>
    </row>
    <row r="70" spans="3:7" ht="15.75" x14ac:dyDescent="0.25">
      <c r="C70" s="4"/>
      <c r="D70" s="74"/>
      <c r="E70" s="75"/>
      <c r="F70" s="74"/>
      <c r="G70" s="5"/>
    </row>
    <row r="71" spans="3:7" ht="15.75" x14ac:dyDescent="0.25">
      <c r="C71" s="4"/>
      <c r="D71" s="74"/>
      <c r="E71" s="75"/>
      <c r="F71" s="74"/>
      <c r="G71" s="5"/>
    </row>
    <row r="72" spans="3:7" ht="15.75" x14ac:dyDescent="0.25">
      <c r="C72" s="4"/>
      <c r="D72" s="74"/>
      <c r="E72" s="75"/>
      <c r="F72" s="74"/>
      <c r="G72" s="5"/>
    </row>
    <row r="73" spans="3:7" ht="15.75" x14ac:dyDescent="0.25">
      <c r="C73" s="4"/>
      <c r="D73" s="74"/>
      <c r="E73" s="75"/>
      <c r="F73" s="74"/>
      <c r="G73" s="5"/>
    </row>
    <row r="74" spans="3:7" ht="15.75" x14ac:dyDescent="0.25">
      <c r="C74" s="4"/>
      <c r="D74" s="74"/>
      <c r="E74" s="75"/>
      <c r="F74" s="74"/>
      <c r="G74" s="5"/>
    </row>
    <row r="75" spans="3:7" ht="15.75" x14ac:dyDescent="0.25">
      <c r="C75" s="4"/>
      <c r="D75" s="74"/>
      <c r="E75" s="75"/>
      <c r="F75" s="74"/>
      <c r="G75" s="5"/>
    </row>
    <row r="76" spans="3:7" ht="15.75" x14ac:dyDescent="0.25">
      <c r="C76" s="5"/>
      <c r="D76" s="74"/>
      <c r="E76" s="75"/>
      <c r="F76" s="74"/>
      <c r="G76" s="5"/>
    </row>
    <row r="77" spans="3:7" ht="15.75" x14ac:dyDescent="0.25">
      <c r="C77" s="5"/>
      <c r="D77" s="74"/>
      <c r="E77" s="75"/>
      <c r="F77" s="74"/>
      <c r="G77" s="5"/>
    </row>
    <row r="78" spans="3:7" ht="15.75" x14ac:dyDescent="0.25">
      <c r="C78" s="5"/>
      <c r="D78" s="74"/>
      <c r="E78" s="75"/>
      <c r="F78" s="74"/>
      <c r="G78" s="5"/>
    </row>
    <row r="79" spans="3:7" ht="15.75" x14ac:dyDescent="0.25">
      <c r="C79" s="5"/>
      <c r="D79" s="74"/>
      <c r="E79" s="75"/>
      <c r="F79" s="74"/>
      <c r="G79" s="5"/>
    </row>
    <row r="80" spans="3:7" ht="15.75" x14ac:dyDescent="0.25">
      <c r="C80" s="5"/>
      <c r="D80" s="74"/>
      <c r="E80" s="75"/>
      <c r="F80" s="74"/>
      <c r="G80" s="5"/>
    </row>
    <row r="81" spans="3:7" ht="15.75" x14ac:dyDescent="0.25">
      <c r="C81" s="5"/>
      <c r="D81" s="74"/>
      <c r="E81" s="75"/>
      <c r="F81" s="74"/>
      <c r="G81" s="5"/>
    </row>
    <row r="82" spans="3:7" ht="15.75" x14ac:dyDescent="0.25">
      <c r="C82" s="5"/>
      <c r="D82" s="74"/>
      <c r="E82" s="75"/>
      <c r="F82" s="74"/>
      <c r="G82" s="5"/>
    </row>
    <row r="83" spans="3:7" ht="15.75" x14ac:dyDescent="0.25">
      <c r="C83" s="5"/>
      <c r="D83" s="74"/>
      <c r="E83" s="75"/>
      <c r="F83" s="74"/>
      <c r="G83" s="5"/>
    </row>
    <row r="84" spans="3:7" ht="15.75" x14ac:dyDescent="0.25">
      <c r="C84" s="5"/>
      <c r="D84" s="74"/>
      <c r="E84" s="75"/>
      <c r="F84" s="74"/>
      <c r="G84" s="5"/>
    </row>
    <row r="85" spans="3:7" ht="15.75" x14ac:dyDescent="0.25">
      <c r="C85" s="5"/>
      <c r="D85" s="74"/>
      <c r="E85" s="75"/>
      <c r="F85" s="74"/>
      <c r="G85" s="5"/>
    </row>
    <row r="86" spans="3:7" ht="15.75" x14ac:dyDescent="0.25">
      <c r="C86" s="5"/>
      <c r="D86" s="74"/>
      <c r="E86" s="75"/>
      <c r="F86" s="74"/>
      <c r="G86" s="5"/>
    </row>
    <row r="87" spans="3:7" ht="15.75" x14ac:dyDescent="0.25">
      <c r="C87" s="5"/>
      <c r="D87" s="74"/>
      <c r="E87" s="75"/>
      <c r="F87" s="74"/>
      <c r="G87" s="5"/>
    </row>
    <row r="88" spans="3:7" ht="15.75" x14ac:dyDescent="0.25">
      <c r="C88" s="5"/>
      <c r="D88" s="74"/>
      <c r="E88" s="75"/>
      <c r="F88" s="74"/>
      <c r="G88" s="5"/>
    </row>
    <row r="89" spans="3:7" ht="15.75" x14ac:dyDescent="0.25">
      <c r="C89" s="5"/>
      <c r="D89" s="74"/>
      <c r="E89" s="75"/>
      <c r="F89" s="74"/>
      <c r="G89" s="5"/>
    </row>
    <row r="90" spans="3:7" ht="15.75" x14ac:dyDescent="0.25">
      <c r="C90" s="5"/>
      <c r="D90" s="74"/>
      <c r="E90" s="75"/>
      <c r="F90" s="74"/>
      <c r="G90" s="5"/>
    </row>
    <row r="91" spans="3:7" ht="15.75" x14ac:dyDescent="0.25">
      <c r="C91" s="5"/>
      <c r="D91" s="74"/>
      <c r="E91" s="75"/>
      <c r="F91" s="74"/>
      <c r="G91" s="5"/>
    </row>
    <row r="92" spans="3:7" ht="15.75" x14ac:dyDescent="0.25">
      <c r="C92" s="5"/>
      <c r="D92" s="74"/>
      <c r="E92" s="75"/>
      <c r="F92" s="74"/>
      <c r="G92" s="5"/>
    </row>
    <row r="93" spans="3:7" ht="15.75" x14ac:dyDescent="0.25">
      <c r="C93" s="5"/>
      <c r="D93" s="74"/>
      <c r="E93" s="75"/>
      <c r="F93" s="74"/>
      <c r="G93" s="5"/>
    </row>
    <row r="94" spans="3:7" ht="15.75" x14ac:dyDescent="0.25">
      <c r="C94" s="5"/>
      <c r="D94" s="74"/>
      <c r="E94" s="75"/>
      <c r="F94" s="74"/>
      <c r="G94" s="5"/>
    </row>
    <row r="95" spans="3:7" ht="15.75" x14ac:dyDescent="0.25">
      <c r="C95" s="5"/>
      <c r="D95" s="74"/>
      <c r="E95" s="75"/>
      <c r="F95" s="74"/>
      <c r="G95" s="5"/>
    </row>
    <row r="96" spans="3:7" ht="15.75" x14ac:dyDescent="0.25">
      <c r="C96" s="5"/>
      <c r="D96" s="74"/>
      <c r="E96" s="75"/>
      <c r="F96" s="74"/>
      <c r="G96" s="5"/>
    </row>
    <row r="97" spans="3:7" ht="15.75" x14ac:dyDescent="0.25">
      <c r="C97" s="5"/>
      <c r="D97" s="74"/>
      <c r="E97" s="75"/>
      <c r="F97" s="74"/>
      <c r="G97" s="5"/>
    </row>
    <row r="98" spans="3:7" ht="15.75" x14ac:dyDescent="0.25">
      <c r="C98" s="5"/>
      <c r="D98" s="74"/>
      <c r="E98" s="75"/>
      <c r="F98" s="74"/>
      <c r="G98" s="5"/>
    </row>
  </sheetData>
  <mergeCells count="8">
    <mergeCell ref="C17:D17"/>
    <mergeCell ref="G17:H17"/>
    <mergeCell ref="B1:E3"/>
    <mergeCell ref="F1:I3"/>
    <mergeCell ref="D4:D5"/>
    <mergeCell ref="E4:E5"/>
    <mergeCell ref="H4:H5"/>
    <mergeCell ref="I4:I5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F239"/>
  <sheetViews>
    <sheetView tabSelected="1" zoomScaleNormal="100" workbookViewId="0">
      <pane ySplit="9" topLeftCell="A216" activePane="bottomLeft" state="frozen"/>
      <selection pane="bottomLeft" activeCell="A227" sqref="A227"/>
    </sheetView>
  </sheetViews>
  <sheetFormatPr defaultRowHeight="15" x14ac:dyDescent="0.25"/>
  <cols>
    <col min="1" max="1" width="0.85546875" customWidth="1"/>
    <col min="2" max="2" width="0.85546875" style="1" customWidth="1"/>
    <col min="3" max="3" width="15" customWidth="1"/>
    <col min="4" max="4" width="67.42578125" customWidth="1"/>
    <col min="5" max="5" width="5.5703125" style="46" customWidth="1"/>
    <col min="6" max="6" width="4.5703125" customWidth="1"/>
    <col min="7" max="8" width="4.42578125" customWidth="1"/>
    <col min="10" max="10" width="1.85546875" customWidth="1"/>
    <col min="12" max="12" width="3.28515625" customWidth="1"/>
    <col min="14" max="14" width="9.85546875" bestFit="1" customWidth="1"/>
    <col min="17" max="17" width="4.140625" customWidth="1"/>
    <col min="18" max="18" width="9.85546875" bestFit="1" customWidth="1"/>
    <col min="19" max="19" width="0.5703125" customWidth="1"/>
    <col min="20" max="20" width="9.7109375" customWidth="1"/>
    <col min="21" max="21" width="3.5703125" customWidth="1"/>
    <col min="23" max="23" width="3.7109375" customWidth="1"/>
    <col min="24" max="24" width="10" customWidth="1"/>
    <col min="25" max="25" width="0.5703125" customWidth="1"/>
    <col min="26" max="26" width="9.85546875" bestFit="1" customWidth="1"/>
    <col min="27" max="27" width="3.7109375" customWidth="1"/>
    <col min="28" max="28" width="10.85546875" customWidth="1"/>
  </cols>
  <sheetData>
    <row r="1" spans="2:58" ht="15.75" x14ac:dyDescent="0.25">
      <c r="B1" s="3"/>
      <c r="C1" s="4"/>
      <c r="E1" s="12"/>
      <c r="F1" s="2"/>
      <c r="G1" s="2"/>
      <c r="H1" s="2"/>
      <c r="I1" s="2"/>
      <c r="J1" s="12"/>
      <c r="K1" s="2"/>
      <c r="L1" s="2"/>
      <c r="M1" s="2"/>
      <c r="N1" s="2"/>
      <c r="BD1" s="129" t="s">
        <v>100</v>
      </c>
      <c r="BE1" s="129"/>
      <c r="BF1" s="129"/>
    </row>
    <row r="2" spans="2:58" ht="15.75" x14ac:dyDescent="0.25">
      <c r="B2" s="3"/>
      <c r="C2" s="4"/>
      <c r="E2" s="12"/>
      <c r="F2" s="2"/>
      <c r="G2" s="2"/>
      <c r="H2" s="2"/>
      <c r="I2" s="2"/>
      <c r="J2" s="12"/>
      <c r="K2" s="2"/>
      <c r="L2" s="2"/>
      <c r="M2" s="2"/>
      <c r="N2" s="2"/>
    </row>
    <row r="3" spans="2:58" ht="19.5" thickBot="1" x14ac:dyDescent="0.35">
      <c r="B3" s="3"/>
      <c r="C3" s="4"/>
      <c r="E3" s="12"/>
      <c r="F3" s="2"/>
      <c r="G3" s="2"/>
      <c r="H3" s="2"/>
      <c r="I3" s="6" t="s">
        <v>10</v>
      </c>
      <c r="J3" s="7" t="s">
        <v>11</v>
      </c>
      <c r="K3" s="8" t="s">
        <v>12</v>
      </c>
      <c r="L3" s="2"/>
      <c r="M3" s="2"/>
      <c r="N3" s="2"/>
    </row>
    <row r="4" spans="2:58" ht="15.75" x14ac:dyDescent="0.25">
      <c r="C4" s="4"/>
      <c r="I4" s="9" t="s">
        <v>15</v>
      </c>
      <c r="J4" s="10"/>
      <c r="K4" s="9" t="s">
        <v>16</v>
      </c>
    </row>
    <row r="5" spans="2:58" ht="15.75" x14ac:dyDescent="0.25">
      <c r="I5" s="2"/>
      <c r="J5" s="11"/>
      <c r="K5" s="2"/>
    </row>
    <row r="6" spans="2:58" ht="15.75" x14ac:dyDescent="0.25">
      <c r="I6" s="2"/>
      <c r="J6" s="12"/>
      <c r="K6" s="2"/>
    </row>
    <row r="7" spans="2:58" ht="19.5" thickBot="1" x14ac:dyDescent="0.35">
      <c r="I7" s="6" t="s">
        <v>10</v>
      </c>
      <c r="J7" s="7" t="s">
        <v>23</v>
      </c>
      <c r="K7" s="8" t="s">
        <v>12</v>
      </c>
    </row>
    <row r="8" spans="2:58" ht="15.75" x14ac:dyDescent="0.25">
      <c r="I8" s="9" t="s">
        <v>16</v>
      </c>
      <c r="J8" s="10"/>
      <c r="K8" s="9" t="s">
        <v>15</v>
      </c>
    </row>
    <row r="9" spans="2:58" ht="15.75" x14ac:dyDescent="0.25">
      <c r="C9" s="4"/>
      <c r="I9" s="2"/>
      <c r="J9" s="11"/>
      <c r="K9" s="2"/>
    </row>
    <row r="10" spans="2:58" x14ac:dyDescent="0.25">
      <c r="C10" s="4"/>
    </row>
    <row r="11" spans="2:58" x14ac:dyDescent="0.25">
      <c r="C11" s="4"/>
    </row>
    <row r="12" spans="2:58" ht="21" x14ac:dyDescent="0.35">
      <c r="C12" s="4"/>
      <c r="R12" s="130" t="s">
        <v>38</v>
      </c>
      <c r="S12" s="130"/>
      <c r="T12" s="130"/>
      <c r="X12" s="131" t="s">
        <v>39</v>
      </c>
      <c r="Y12" s="131"/>
      <c r="Z12" s="131"/>
    </row>
    <row r="13" spans="2:58" x14ac:dyDescent="0.25">
      <c r="C13" s="4"/>
      <c r="D13" s="95" t="s">
        <v>40</v>
      </c>
      <c r="E13" s="132" t="s">
        <v>41</v>
      </c>
      <c r="F13" s="132"/>
      <c r="G13" s="132"/>
      <c r="H13" s="132"/>
    </row>
    <row r="14" spans="2:58" ht="16.5" thickBot="1" x14ac:dyDescent="0.3">
      <c r="C14" s="4"/>
      <c r="D14" s="46"/>
      <c r="E14" s="17"/>
      <c r="F14" s="77" t="s">
        <v>42</v>
      </c>
      <c r="G14" s="78" t="s">
        <v>43</v>
      </c>
      <c r="H14" s="47"/>
      <c r="I14" s="13" t="s">
        <v>10</v>
      </c>
      <c r="J14" s="14"/>
      <c r="K14" s="15" t="s">
        <v>12</v>
      </c>
      <c r="M14" s="16" t="s">
        <v>10</v>
      </c>
      <c r="N14" s="17" t="s">
        <v>12</v>
      </c>
      <c r="Q14" s="23" t="s">
        <v>10</v>
      </c>
      <c r="R14" s="127">
        <v>212</v>
      </c>
      <c r="S14" s="127"/>
      <c r="T14" s="127"/>
      <c r="U14" s="24" t="s">
        <v>12</v>
      </c>
      <c r="W14" s="23" t="s">
        <v>10</v>
      </c>
      <c r="X14" s="127">
        <v>1011</v>
      </c>
      <c r="Y14" s="127"/>
      <c r="Z14" s="127"/>
      <c r="AA14" s="24" t="s">
        <v>12</v>
      </c>
    </row>
    <row r="15" spans="2:58" x14ac:dyDescent="0.25">
      <c r="C15" s="4" t="s">
        <v>44</v>
      </c>
      <c r="D15" s="1" t="s">
        <v>45</v>
      </c>
      <c r="E15" s="17">
        <v>456</v>
      </c>
      <c r="F15" s="77" t="s">
        <v>11</v>
      </c>
      <c r="G15" s="78" t="s">
        <v>15</v>
      </c>
      <c r="H15" s="49"/>
      <c r="I15" s="28">
        <v>456</v>
      </c>
      <c r="J15" s="16" t="s">
        <v>46</v>
      </c>
      <c r="K15" s="20">
        <v>1011</v>
      </c>
      <c r="M15" s="31">
        <v>3000</v>
      </c>
      <c r="N15" s="32">
        <f>M15</f>
        <v>3000</v>
      </c>
      <c r="Q15" s="91" t="s">
        <v>47</v>
      </c>
      <c r="R15" s="93">
        <v>8000</v>
      </c>
      <c r="S15" s="26"/>
      <c r="T15" s="25"/>
      <c r="U15" s="22"/>
      <c r="W15" s="33"/>
      <c r="X15" s="25"/>
      <c r="Y15" s="26"/>
      <c r="Z15" s="93">
        <v>3000</v>
      </c>
      <c r="AA15" s="94" t="s">
        <v>47</v>
      </c>
    </row>
    <row r="16" spans="2:58" x14ac:dyDescent="0.25">
      <c r="C16" s="4"/>
      <c r="D16" s="1"/>
      <c r="E16" s="17">
        <v>1011</v>
      </c>
      <c r="F16" s="77" t="s">
        <v>23</v>
      </c>
      <c r="G16" s="78" t="s">
        <v>15</v>
      </c>
      <c r="H16" s="49"/>
      <c r="M16" s="18"/>
      <c r="N16" s="18"/>
      <c r="Q16" s="1" t="s">
        <v>48</v>
      </c>
      <c r="R16" s="18"/>
      <c r="S16" s="27"/>
      <c r="T16" s="18"/>
      <c r="U16" s="21" t="s">
        <v>49</v>
      </c>
      <c r="W16" s="1" t="s">
        <v>48</v>
      </c>
      <c r="X16" s="18">
        <v>3000</v>
      </c>
      <c r="Y16" s="27"/>
      <c r="Z16" s="18"/>
      <c r="AA16" s="21" t="s">
        <v>49</v>
      </c>
    </row>
    <row r="17" spans="3:27" x14ac:dyDescent="0.25">
      <c r="C17" s="4"/>
      <c r="D17" s="98"/>
      <c r="E17" s="17"/>
      <c r="F17" s="77"/>
      <c r="G17" s="78"/>
      <c r="H17" s="50"/>
      <c r="M17" s="18"/>
      <c r="N17" s="18"/>
      <c r="R17" s="18"/>
      <c r="S17" s="27"/>
      <c r="T17" s="18"/>
      <c r="U17" s="34"/>
      <c r="X17" s="18"/>
      <c r="Y17" s="27"/>
      <c r="Z17" s="18"/>
      <c r="AA17" s="34"/>
    </row>
    <row r="18" spans="3:27" x14ac:dyDescent="0.25">
      <c r="D18" s="1"/>
      <c r="R18" s="18"/>
      <c r="S18" s="27"/>
      <c r="T18" s="18"/>
      <c r="U18" s="34"/>
      <c r="X18" s="18"/>
      <c r="Y18" s="27"/>
      <c r="Z18" s="18"/>
      <c r="AA18" s="34"/>
    </row>
    <row r="19" spans="3:27" x14ac:dyDescent="0.25">
      <c r="D19" s="1" t="s">
        <v>50</v>
      </c>
      <c r="E19" s="17"/>
      <c r="F19" s="77" t="s">
        <v>42</v>
      </c>
      <c r="G19" s="78" t="s">
        <v>43</v>
      </c>
      <c r="H19" s="47"/>
      <c r="I19" s="13" t="s">
        <v>10</v>
      </c>
      <c r="J19" s="14"/>
      <c r="K19" s="15" t="s">
        <v>12</v>
      </c>
      <c r="M19" s="16" t="s">
        <v>10</v>
      </c>
      <c r="N19" s="17" t="s">
        <v>12</v>
      </c>
      <c r="Q19" s="38" t="s">
        <v>51</v>
      </c>
      <c r="R19" s="39">
        <f>SUM(R15:R18)</f>
        <v>8000</v>
      </c>
      <c r="S19" s="40"/>
      <c r="T19" s="39">
        <f>SUM(T15:T18)</f>
        <v>0</v>
      </c>
      <c r="U19" s="41" t="s">
        <v>52</v>
      </c>
      <c r="W19" s="38" t="s">
        <v>51</v>
      </c>
      <c r="X19" s="39">
        <f>SUM(X15:X18)</f>
        <v>3000</v>
      </c>
      <c r="Y19" s="40"/>
      <c r="Z19" s="39">
        <f>SUM(Z15:Z18)</f>
        <v>3000</v>
      </c>
      <c r="AA19" s="41" t="s">
        <v>52</v>
      </c>
    </row>
    <row r="20" spans="3:27" x14ac:dyDescent="0.25">
      <c r="D20" s="1"/>
      <c r="E20" s="17">
        <v>456</v>
      </c>
      <c r="F20" s="77" t="s">
        <v>11</v>
      </c>
      <c r="G20" s="78" t="s">
        <v>16</v>
      </c>
      <c r="H20" s="49"/>
      <c r="I20" s="28">
        <v>5311</v>
      </c>
      <c r="J20" s="16" t="s">
        <v>46</v>
      </c>
      <c r="K20" s="20">
        <v>456</v>
      </c>
      <c r="M20" s="31">
        <v>3000</v>
      </c>
      <c r="N20" s="32">
        <f>M20</f>
        <v>3000</v>
      </c>
      <c r="Q20" s="35"/>
      <c r="R20" s="36"/>
      <c r="S20" s="37"/>
      <c r="T20" s="42">
        <f>R19-T19</f>
        <v>8000</v>
      </c>
      <c r="U20" s="43" t="s">
        <v>53</v>
      </c>
      <c r="W20" s="43" t="s">
        <v>54</v>
      </c>
      <c r="X20" s="42">
        <f>Z19-X19</f>
        <v>0</v>
      </c>
      <c r="Y20" s="37"/>
      <c r="Z20" s="42"/>
      <c r="AA20" s="43"/>
    </row>
    <row r="21" spans="3:27" x14ac:dyDescent="0.25">
      <c r="D21" s="1"/>
      <c r="E21" s="17">
        <v>5311</v>
      </c>
      <c r="F21" s="81" t="s">
        <v>11</v>
      </c>
      <c r="G21" s="82" t="s">
        <v>15</v>
      </c>
    </row>
    <row r="22" spans="3:27" x14ac:dyDescent="0.25">
      <c r="D22" s="1"/>
      <c r="V22" s="44"/>
    </row>
    <row r="23" spans="3:27" ht="16.5" thickBot="1" x14ac:dyDescent="0.3">
      <c r="D23" s="1"/>
      <c r="Q23" s="23" t="s">
        <v>10</v>
      </c>
      <c r="R23" s="127">
        <v>2133</v>
      </c>
      <c r="S23" s="127"/>
      <c r="T23" s="127"/>
      <c r="U23" s="24" t="s">
        <v>12</v>
      </c>
      <c r="W23" s="23" t="s">
        <v>10</v>
      </c>
      <c r="X23" s="127">
        <v>1061</v>
      </c>
      <c r="Y23" s="127"/>
      <c r="Z23" s="127"/>
      <c r="AA23" s="24" t="s">
        <v>12</v>
      </c>
    </row>
    <row r="24" spans="3:27" x14ac:dyDescent="0.25">
      <c r="D24" s="1"/>
      <c r="E24" s="17"/>
      <c r="F24" s="77" t="s">
        <v>42</v>
      </c>
      <c r="G24" s="78" t="s">
        <v>43</v>
      </c>
      <c r="H24" s="47"/>
      <c r="I24" s="13" t="s">
        <v>10</v>
      </c>
      <c r="J24" s="14"/>
      <c r="K24" s="15" t="s">
        <v>12</v>
      </c>
      <c r="M24" s="16" t="s">
        <v>10</v>
      </c>
      <c r="N24" s="17" t="s">
        <v>12</v>
      </c>
      <c r="Q24" s="91" t="s">
        <v>47</v>
      </c>
      <c r="R24" s="93">
        <v>12000</v>
      </c>
      <c r="S24" s="26"/>
      <c r="T24" s="25"/>
      <c r="U24" s="22"/>
      <c r="W24" s="33"/>
      <c r="X24" s="25"/>
      <c r="Y24" s="26"/>
      <c r="Z24" s="93">
        <v>500</v>
      </c>
      <c r="AA24" s="94" t="s">
        <v>47</v>
      </c>
    </row>
    <row r="25" spans="3:27" x14ac:dyDescent="0.25">
      <c r="C25" s="4" t="s">
        <v>55</v>
      </c>
      <c r="D25" s="87" t="s">
        <v>56</v>
      </c>
      <c r="E25" s="17">
        <v>1011</v>
      </c>
      <c r="F25" s="77" t="s">
        <v>23</v>
      </c>
      <c r="G25" s="79" t="s">
        <v>16</v>
      </c>
      <c r="H25" s="48"/>
      <c r="I25" s="28">
        <v>1011</v>
      </c>
      <c r="J25" s="16" t="s">
        <v>46</v>
      </c>
      <c r="K25" s="20">
        <v>1012</v>
      </c>
      <c r="M25" s="31">
        <v>3000</v>
      </c>
      <c r="N25" s="32">
        <f>M25</f>
        <v>3000</v>
      </c>
      <c r="Q25" s="1" t="s">
        <v>48</v>
      </c>
      <c r="R25" s="18">
        <v>9500</v>
      </c>
      <c r="S25" s="27"/>
      <c r="T25" s="18"/>
      <c r="U25" s="21" t="s">
        <v>49</v>
      </c>
      <c r="W25" s="1" t="s">
        <v>48</v>
      </c>
      <c r="X25" s="18"/>
      <c r="Y25" s="27"/>
      <c r="Z25" s="18"/>
      <c r="AA25" s="21" t="s">
        <v>49</v>
      </c>
    </row>
    <row r="26" spans="3:27" x14ac:dyDescent="0.25">
      <c r="C26" s="4"/>
      <c r="D26" s="99"/>
      <c r="E26" s="17">
        <v>1012</v>
      </c>
      <c r="F26" s="77" t="s">
        <v>23</v>
      </c>
      <c r="G26" s="78" t="s">
        <v>15</v>
      </c>
      <c r="H26" s="50"/>
      <c r="R26" s="18"/>
      <c r="S26" s="27"/>
      <c r="T26" s="18"/>
      <c r="U26" s="34"/>
      <c r="X26" s="18"/>
      <c r="Y26" s="27"/>
      <c r="Z26" s="18"/>
      <c r="AA26" s="34"/>
    </row>
    <row r="27" spans="3:27" x14ac:dyDescent="0.25">
      <c r="D27" s="87"/>
      <c r="E27" s="17"/>
      <c r="F27" s="81"/>
      <c r="G27" s="82"/>
      <c r="R27" s="18"/>
      <c r="S27" s="27"/>
      <c r="T27" s="18"/>
      <c r="U27" s="34"/>
      <c r="X27" s="18"/>
      <c r="Y27" s="27"/>
      <c r="Z27" s="18"/>
      <c r="AA27" s="34"/>
    </row>
    <row r="28" spans="3:27" x14ac:dyDescent="0.25">
      <c r="C28" s="4"/>
      <c r="D28" s="87"/>
      <c r="E28" s="17"/>
      <c r="F28" s="77"/>
      <c r="G28" s="78"/>
      <c r="H28" s="47"/>
      <c r="I28" s="87"/>
      <c r="J28" s="17"/>
      <c r="K28" s="21"/>
      <c r="M28" s="16"/>
      <c r="N28" s="17"/>
      <c r="Q28" s="38" t="s">
        <v>51</v>
      </c>
      <c r="R28" s="39">
        <f>SUM(R24:R27)</f>
        <v>21500</v>
      </c>
      <c r="S28" s="40"/>
      <c r="T28" s="39">
        <f>SUM(T24:T27)</f>
        <v>0</v>
      </c>
      <c r="U28" s="41" t="s">
        <v>52</v>
      </c>
      <c r="W28" s="38" t="s">
        <v>51</v>
      </c>
      <c r="X28" s="39">
        <f>SUM(X24:X27)</f>
        <v>0</v>
      </c>
      <c r="Y28" s="40"/>
      <c r="Z28" s="39">
        <f>SUM(Z24:Z27)</f>
        <v>500</v>
      </c>
      <c r="AA28" s="41" t="s">
        <v>52</v>
      </c>
    </row>
    <row r="29" spans="3:27" x14ac:dyDescent="0.25">
      <c r="D29" s="87"/>
      <c r="E29" s="17"/>
      <c r="F29" s="77" t="s">
        <v>42</v>
      </c>
      <c r="G29" s="78" t="s">
        <v>43</v>
      </c>
      <c r="H29" s="50"/>
      <c r="I29" s="13" t="s">
        <v>10</v>
      </c>
      <c r="J29" s="14"/>
      <c r="K29" s="15" t="s">
        <v>12</v>
      </c>
      <c r="M29" s="16" t="s">
        <v>10</v>
      </c>
      <c r="N29" s="17" t="s">
        <v>12</v>
      </c>
      <c r="Q29" s="35"/>
      <c r="R29" s="36"/>
      <c r="S29" s="37"/>
      <c r="T29" s="42">
        <f>R28-T28</f>
        <v>21500</v>
      </c>
      <c r="U29" s="43" t="s">
        <v>53</v>
      </c>
      <c r="W29" s="43" t="s">
        <v>54</v>
      </c>
      <c r="X29" s="42">
        <f>Z28-X28</f>
        <v>500</v>
      </c>
      <c r="Y29" s="37"/>
      <c r="Z29" s="42"/>
      <c r="AA29" s="43"/>
    </row>
    <row r="30" spans="3:27" x14ac:dyDescent="0.25">
      <c r="C30" s="4" t="s">
        <v>57</v>
      </c>
      <c r="D30" s="100" t="s">
        <v>58</v>
      </c>
      <c r="E30" s="17">
        <v>401</v>
      </c>
      <c r="F30" s="81" t="s">
        <v>23</v>
      </c>
      <c r="G30" s="82" t="s">
        <v>16</v>
      </c>
      <c r="H30" s="47"/>
      <c r="I30" s="28">
        <v>401</v>
      </c>
      <c r="J30" s="16" t="s">
        <v>46</v>
      </c>
      <c r="K30" s="20">
        <v>5311</v>
      </c>
      <c r="M30" s="31">
        <v>470</v>
      </c>
      <c r="N30" s="32">
        <f>M30</f>
        <v>470</v>
      </c>
      <c r="V30" s="44"/>
    </row>
    <row r="31" spans="3:27" x14ac:dyDescent="0.25">
      <c r="C31" s="4"/>
      <c r="D31" s="87"/>
      <c r="E31" s="17">
        <v>5311</v>
      </c>
      <c r="F31" s="77" t="s">
        <v>11</v>
      </c>
      <c r="G31" s="78" t="s">
        <v>16</v>
      </c>
      <c r="H31" s="49"/>
      <c r="J31" s="46"/>
      <c r="K31" s="20"/>
      <c r="M31" s="45"/>
      <c r="N31" s="18"/>
    </row>
    <row r="32" spans="3:27" ht="16.5" thickBot="1" x14ac:dyDescent="0.3">
      <c r="C32" s="4"/>
      <c r="D32" s="87"/>
      <c r="E32" s="17"/>
      <c r="F32" s="77"/>
      <c r="G32" s="78"/>
      <c r="H32" s="49"/>
      <c r="J32" s="46"/>
      <c r="K32" s="20"/>
      <c r="M32" s="18"/>
      <c r="N32" s="18"/>
      <c r="Q32" s="23" t="s">
        <v>10</v>
      </c>
      <c r="R32" s="127">
        <v>302</v>
      </c>
      <c r="S32" s="127"/>
      <c r="T32" s="127"/>
      <c r="U32" s="24" t="s">
        <v>12</v>
      </c>
      <c r="W32" s="23" t="s">
        <v>10</v>
      </c>
      <c r="X32" s="127">
        <v>1012</v>
      </c>
      <c r="Y32" s="127"/>
      <c r="Z32" s="127"/>
      <c r="AA32" s="24" t="s">
        <v>12</v>
      </c>
    </row>
    <row r="33" spans="3:27" x14ac:dyDescent="0.25">
      <c r="D33" s="87"/>
      <c r="Q33" s="91" t="s">
        <v>47</v>
      </c>
      <c r="R33" s="93">
        <v>800</v>
      </c>
      <c r="S33" s="26"/>
      <c r="T33" s="25"/>
      <c r="U33" s="22"/>
      <c r="W33" s="33"/>
      <c r="X33" s="25"/>
      <c r="Y33" s="26"/>
      <c r="Z33" s="93">
        <v>30000</v>
      </c>
      <c r="AA33" s="94" t="s">
        <v>47</v>
      </c>
    </row>
    <row r="34" spans="3:27" x14ac:dyDescent="0.25">
      <c r="D34" s="87"/>
      <c r="E34" s="17"/>
      <c r="F34" s="77" t="s">
        <v>42</v>
      </c>
      <c r="G34" s="78" t="s">
        <v>43</v>
      </c>
      <c r="H34" s="47"/>
      <c r="I34" s="13" t="s">
        <v>10</v>
      </c>
      <c r="J34" s="14"/>
      <c r="K34" s="15" t="s">
        <v>12</v>
      </c>
      <c r="M34" s="16" t="s">
        <v>10</v>
      </c>
      <c r="N34" s="17" t="s">
        <v>12</v>
      </c>
      <c r="Q34" s="1" t="s">
        <v>48</v>
      </c>
      <c r="R34" s="18"/>
      <c r="S34" s="27"/>
      <c r="T34" s="18">
        <v>300</v>
      </c>
      <c r="U34" s="21" t="s">
        <v>49</v>
      </c>
      <c r="W34" s="1" t="s">
        <v>48</v>
      </c>
      <c r="X34" s="18"/>
      <c r="Y34" s="27"/>
      <c r="Z34" s="18">
        <v>3000</v>
      </c>
      <c r="AA34" s="21" t="s">
        <v>49</v>
      </c>
    </row>
    <row r="35" spans="3:27" x14ac:dyDescent="0.25">
      <c r="C35" s="4" t="s">
        <v>59</v>
      </c>
      <c r="D35" s="87" t="s">
        <v>60</v>
      </c>
      <c r="E35" s="17">
        <v>4111</v>
      </c>
      <c r="F35" s="77" t="s">
        <v>61</v>
      </c>
      <c r="G35" s="78" t="s">
        <v>15</v>
      </c>
      <c r="H35" s="49"/>
      <c r="I35" s="28">
        <v>4111</v>
      </c>
      <c r="J35" s="16" t="s">
        <v>46</v>
      </c>
      <c r="K35" s="20" t="s">
        <v>62</v>
      </c>
      <c r="M35" s="31">
        <f>N36+N37</f>
        <v>4760</v>
      </c>
      <c r="N35" s="32"/>
      <c r="R35" s="18"/>
      <c r="S35" s="27"/>
      <c r="T35" s="18"/>
      <c r="U35" s="34"/>
      <c r="X35" s="18"/>
      <c r="Y35" s="27"/>
      <c r="Z35" s="18"/>
      <c r="AA35" s="34"/>
    </row>
    <row r="36" spans="3:27" x14ac:dyDescent="0.25">
      <c r="D36" s="87"/>
      <c r="E36" s="17">
        <v>7015</v>
      </c>
      <c r="F36" s="77" t="s">
        <v>23</v>
      </c>
      <c r="G36" s="78" t="s">
        <v>15</v>
      </c>
      <c r="H36" s="50"/>
      <c r="I36" s="29"/>
      <c r="K36" s="96">
        <v>7015</v>
      </c>
      <c r="M36" s="45"/>
      <c r="N36" s="18">
        <v>4000</v>
      </c>
      <c r="R36" s="18"/>
      <c r="S36" s="27"/>
      <c r="T36" s="18"/>
      <c r="U36" s="34"/>
      <c r="X36" s="18"/>
      <c r="Y36" s="27"/>
      <c r="Z36" s="18"/>
      <c r="AA36" s="34"/>
    </row>
    <row r="37" spans="3:27" x14ac:dyDescent="0.25">
      <c r="D37" s="99"/>
      <c r="E37" s="17">
        <v>4427</v>
      </c>
      <c r="F37" s="77" t="s">
        <v>23</v>
      </c>
      <c r="G37" s="78" t="s">
        <v>15</v>
      </c>
      <c r="H37" s="50"/>
      <c r="I37" s="29"/>
      <c r="K37" s="96">
        <v>4427</v>
      </c>
      <c r="M37" s="45"/>
      <c r="N37" s="18">
        <f>19%*N36</f>
        <v>760</v>
      </c>
      <c r="Q37" s="38" t="s">
        <v>51</v>
      </c>
      <c r="R37" s="39">
        <f>SUM(R33:R36)</f>
        <v>800</v>
      </c>
      <c r="S37" s="40"/>
      <c r="T37" s="39">
        <f>SUM(T33:T36)</f>
        <v>300</v>
      </c>
      <c r="U37" s="41" t="s">
        <v>52</v>
      </c>
      <c r="W37" s="38" t="s">
        <v>51</v>
      </c>
      <c r="X37" s="39">
        <f>SUM(X33:X36)</f>
        <v>0</v>
      </c>
      <c r="Y37" s="40"/>
      <c r="Z37" s="39">
        <f>SUM(Z33:Z36)</f>
        <v>33000</v>
      </c>
      <c r="AA37" s="41" t="s">
        <v>52</v>
      </c>
    </row>
    <row r="38" spans="3:27" x14ac:dyDescent="0.25">
      <c r="D38" s="87"/>
      <c r="E38" s="17"/>
      <c r="F38" s="81"/>
      <c r="G38" s="82"/>
      <c r="Q38" s="35"/>
      <c r="R38" s="36"/>
      <c r="S38" s="37"/>
      <c r="T38" s="42">
        <f>R37-T37</f>
        <v>500</v>
      </c>
      <c r="U38" s="43" t="s">
        <v>53</v>
      </c>
      <c r="W38" s="43" t="s">
        <v>54</v>
      </c>
      <c r="X38" s="42">
        <f>Z37-X37</f>
        <v>33000</v>
      </c>
      <c r="Y38" s="37"/>
      <c r="Z38" s="42"/>
      <c r="AA38" s="43"/>
    </row>
    <row r="39" spans="3:27" x14ac:dyDescent="0.25">
      <c r="C39" s="4"/>
      <c r="D39" s="87"/>
      <c r="E39" s="17"/>
      <c r="F39" s="81"/>
      <c r="G39" s="82"/>
    </row>
    <row r="40" spans="3:27" x14ac:dyDescent="0.25">
      <c r="C40" s="4"/>
      <c r="D40" s="87"/>
      <c r="E40" s="17"/>
      <c r="F40" s="77" t="s">
        <v>42</v>
      </c>
      <c r="G40" s="78" t="s">
        <v>43</v>
      </c>
      <c r="H40" s="50"/>
      <c r="I40" s="13" t="s">
        <v>10</v>
      </c>
      <c r="J40" s="14"/>
      <c r="K40" s="15" t="s">
        <v>12</v>
      </c>
      <c r="M40" s="16" t="s">
        <v>10</v>
      </c>
      <c r="N40" s="17" t="s">
        <v>12</v>
      </c>
      <c r="Q40" s="51"/>
    </row>
    <row r="41" spans="3:27" ht="16.5" thickBot="1" x14ac:dyDescent="0.3">
      <c r="C41" s="4"/>
      <c r="D41" s="87" t="s">
        <v>63</v>
      </c>
      <c r="E41" s="17">
        <v>711</v>
      </c>
      <c r="F41" s="81" t="s">
        <v>23</v>
      </c>
      <c r="G41" s="82" t="s">
        <v>16</v>
      </c>
      <c r="H41" s="47"/>
      <c r="I41" s="28">
        <v>711</v>
      </c>
      <c r="J41" s="16" t="s">
        <v>46</v>
      </c>
      <c r="K41" s="20">
        <v>345</v>
      </c>
      <c r="M41" s="31">
        <v>2400</v>
      </c>
      <c r="N41" s="32">
        <v>2400</v>
      </c>
      <c r="Q41" s="23" t="s">
        <v>10</v>
      </c>
      <c r="R41" s="127">
        <v>303</v>
      </c>
      <c r="S41" s="127"/>
      <c r="T41" s="127"/>
      <c r="U41" s="24" t="s">
        <v>12</v>
      </c>
      <c r="W41" s="23" t="s">
        <v>10</v>
      </c>
      <c r="X41" s="127">
        <v>121</v>
      </c>
      <c r="Y41" s="127"/>
      <c r="Z41" s="127"/>
      <c r="AA41" s="24" t="s">
        <v>12</v>
      </c>
    </row>
    <row r="42" spans="3:27" x14ac:dyDescent="0.25">
      <c r="D42" s="87"/>
      <c r="E42" s="17">
        <v>345</v>
      </c>
      <c r="F42" s="81" t="s">
        <v>61</v>
      </c>
      <c r="G42" s="82" t="s">
        <v>16</v>
      </c>
      <c r="Q42" s="91" t="s">
        <v>47</v>
      </c>
      <c r="R42" s="93">
        <v>500</v>
      </c>
      <c r="S42" s="26"/>
      <c r="T42" s="25"/>
      <c r="U42" s="22"/>
      <c r="W42" s="33"/>
      <c r="X42" s="25"/>
      <c r="Y42" s="26"/>
      <c r="Z42" s="93">
        <v>1700</v>
      </c>
      <c r="AA42" s="94" t="s">
        <v>47</v>
      </c>
    </row>
    <row r="43" spans="3:27" x14ac:dyDescent="0.25">
      <c r="D43" s="87"/>
      <c r="E43" s="17"/>
      <c r="F43" s="81"/>
      <c r="G43" s="82"/>
      <c r="Q43" s="1" t="s">
        <v>48</v>
      </c>
      <c r="R43" s="18"/>
      <c r="S43" s="27"/>
      <c r="T43" s="18"/>
      <c r="U43" s="21" t="s">
        <v>49</v>
      </c>
      <c r="W43" s="1" t="s">
        <v>48</v>
      </c>
      <c r="X43" s="18"/>
      <c r="Y43" s="27"/>
      <c r="Z43" s="18"/>
      <c r="AA43" s="21" t="s">
        <v>49</v>
      </c>
    </row>
    <row r="44" spans="3:27" x14ac:dyDescent="0.25">
      <c r="D44" s="87"/>
      <c r="R44" s="18"/>
      <c r="S44" s="27"/>
      <c r="T44" s="18"/>
      <c r="U44" s="34"/>
      <c r="X44" s="18"/>
      <c r="Y44" s="27"/>
      <c r="Z44" s="18"/>
      <c r="AA44" s="34"/>
    </row>
    <row r="45" spans="3:27" x14ac:dyDescent="0.25">
      <c r="D45" s="87"/>
      <c r="E45" s="17"/>
      <c r="F45" s="77" t="s">
        <v>42</v>
      </c>
      <c r="G45" s="78" t="s">
        <v>43</v>
      </c>
      <c r="H45" s="50"/>
      <c r="I45" s="13" t="s">
        <v>10</v>
      </c>
      <c r="J45" s="14"/>
      <c r="K45" s="15" t="s">
        <v>12</v>
      </c>
      <c r="M45" s="16" t="s">
        <v>10</v>
      </c>
      <c r="N45" s="17" t="s">
        <v>12</v>
      </c>
      <c r="R45" s="18"/>
      <c r="S45" s="27"/>
      <c r="T45" s="18"/>
      <c r="U45" s="34"/>
      <c r="X45" s="18"/>
      <c r="Y45" s="27"/>
      <c r="Z45" s="18"/>
      <c r="AA45" s="34"/>
    </row>
    <row r="46" spans="3:27" x14ac:dyDescent="0.25">
      <c r="D46" s="87" t="s">
        <v>64</v>
      </c>
      <c r="E46" s="17">
        <v>4111</v>
      </c>
      <c r="F46" s="81" t="s">
        <v>61</v>
      </c>
      <c r="G46" s="82" t="s">
        <v>16</v>
      </c>
      <c r="H46" s="47"/>
      <c r="I46" s="28">
        <v>5121</v>
      </c>
      <c r="J46" s="16" t="s">
        <v>46</v>
      </c>
      <c r="K46" s="20">
        <v>4111</v>
      </c>
      <c r="M46" s="31">
        <v>4760</v>
      </c>
      <c r="N46" s="32">
        <f>M46</f>
        <v>4760</v>
      </c>
      <c r="Q46" s="38" t="s">
        <v>51</v>
      </c>
      <c r="R46" s="39">
        <f>SUM(R42:R45)</f>
        <v>500</v>
      </c>
      <c r="S46" s="40"/>
      <c r="T46" s="39">
        <f>SUM(T42:T45)</f>
        <v>0</v>
      </c>
      <c r="U46" s="41" t="s">
        <v>52</v>
      </c>
      <c r="W46" s="38" t="s">
        <v>51</v>
      </c>
      <c r="X46" s="39">
        <f>SUM(X42:X45)</f>
        <v>0</v>
      </c>
      <c r="Y46" s="40"/>
      <c r="Z46" s="39">
        <f>SUM(Z42:Z45)</f>
        <v>1700</v>
      </c>
      <c r="AA46" s="41" t="s">
        <v>52</v>
      </c>
    </row>
    <row r="47" spans="3:27" x14ac:dyDescent="0.25">
      <c r="D47" s="87"/>
      <c r="E47" s="17">
        <v>5121</v>
      </c>
      <c r="F47" s="81" t="s">
        <v>11</v>
      </c>
      <c r="G47" s="82" t="s">
        <v>15</v>
      </c>
      <c r="Q47" s="35"/>
      <c r="R47" s="36"/>
      <c r="S47" s="37"/>
      <c r="T47" s="42">
        <f>R46-T46</f>
        <v>500</v>
      </c>
      <c r="U47" s="43" t="s">
        <v>53</v>
      </c>
      <c r="W47" s="43" t="s">
        <v>54</v>
      </c>
      <c r="X47" s="42">
        <f>Z46-X46</f>
        <v>1700</v>
      </c>
      <c r="Y47" s="37"/>
      <c r="Z47" s="42"/>
      <c r="AA47" s="43"/>
    </row>
    <row r="48" spans="3:27" x14ac:dyDescent="0.25">
      <c r="D48" s="87"/>
      <c r="E48" s="17"/>
      <c r="F48" s="81"/>
      <c r="G48" s="82"/>
    </row>
    <row r="49" spans="3:27" x14ac:dyDescent="0.25">
      <c r="D49" s="87"/>
    </row>
    <row r="50" spans="3:27" ht="16.5" thickBot="1" x14ac:dyDescent="0.3">
      <c r="D50" s="87"/>
      <c r="E50" s="17"/>
      <c r="F50" s="77" t="s">
        <v>42</v>
      </c>
      <c r="G50" s="78" t="s">
        <v>43</v>
      </c>
      <c r="H50" s="50"/>
      <c r="I50" s="13" t="s">
        <v>10</v>
      </c>
      <c r="J50" s="14"/>
      <c r="K50" s="15" t="s">
        <v>12</v>
      </c>
      <c r="M50" s="16" t="s">
        <v>10</v>
      </c>
      <c r="N50" s="17" t="s">
        <v>12</v>
      </c>
      <c r="Q50" s="23" t="s">
        <v>10</v>
      </c>
      <c r="R50" s="127">
        <v>371</v>
      </c>
      <c r="S50" s="127"/>
      <c r="T50" s="127"/>
      <c r="U50" s="24" t="s">
        <v>12</v>
      </c>
      <c r="W50" s="23" t="s">
        <v>10</v>
      </c>
      <c r="X50" s="127">
        <v>2812</v>
      </c>
      <c r="Y50" s="127"/>
      <c r="Z50" s="127"/>
      <c r="AA50" s="24" t="s">
        <v>12</v>
      </c>
    </row>
    <row r="51" spans="3:27" x14ac:dyDescent="0.25">
      <c r="C51" s="4" t="s">
        <v>65</v>
      </c>
      <c r="D51" s="87" t="s">
        <v>66</v>
      </c>
      <c r="E51" s="17">
        <v>425</v>
      </c>
      <c r="F51" s="81" t="s">
        <v>61</v>
      </c>
      <c r="G51" s="82" t="s">
        <v>15</v>
      </c>
      <c r="H51" s="47"/>
      <c r="I51" s="28">
        <v>425</v>
      </c>
      <c r="J51" s="16" t="s">
        <v>46</v>
      </c>
      <c r="K51" s="20">
        <v>5311</v>
      </c>
      <c r="M51" s="31">
        <v>1500</v>
      </c>
      <c r="N51" s="32">
        <f>M51</f>
        <v>1500</v>
      </c>
      <c r="Q51" s="91" t="s">
        <v>47</v>
      </c>
      <c r="R51" s="93">
        <v>7000</v>
      </c>
      <c r="S51" s="26"/>
      <c r="T51" s="25"/>
      <c r="U51" s="22"/>
      <c r="W51" s="33"/>
      <c r="X51" s="25"/>
      <c r="Y51" s="26"/>
      <c r="Z51" s="93">
        <v>520</v>
      </c>
      <c r="AA51" s="94" t="s">
        <v>47</v>
      </c>
    </row>
    <row r="52" spans="3:27" x14ac:dyDescent="0.25">
      <c r="C52" s="4"/>
      <c r="D52" s="87"/>
      <c r="E52" s="17">
        <v>5311</v>
      </c>
      <c r="F52" s="81" t="s">
        <v>61</v>
      </c>
      <c r="G52" s="82" t="s">
        <v>16</v>
      </c>
      <c r="Q52" s="1" t="s">
        <v>48</v>
      </c>
      <c r="R52" s="18"/>
      <c r="S52" s="27"/>
      <c r="T52" s="18"/>
      <c r="U52" s="21" t="s">
        <v>49</v>
      </c>
      <c r="W52" s="1" t="s">
        <v>48</v>
      </c>
      <c r="X52" s="18"/>
      <c r="Y52" s="27"/>
      <c r="Z52" s="18"/>
      <c r="AA52" s="21" t="s">
        <v>49</v>
      </c>
    </row>
    <row r="53" spans="3:27" x14ac:dyDescent="0.25">
      <c r="C53" s="4"/>
      <c r="D53" s="87"/>
      <c r="E53" s="17"/>
      <c r="F53" s="81"/>
      <c r="G53" s="82"/>
      <c r="R53" s="18"/>
      <c r="S53" s="27"/>
      <c r="T53" s="18"/>
      <c r="U53" s="34"/>
      <c r="X53" s="18"/>
      <c r="Y53" s="27"/>
      <c r="Z53" s="18"/>
      <c r="AA53" s="34"/>
    </row>
    <row r="54" spans="3:27" x14ac:dyDescent="0.25">
      <c r="D54" s="87"/>
      <c r="R54" s="18"/>
      <c r="S54" s="27"/>
      <c r="T54" s="18"/>
      <c r="U54" s="34"/>
      <c r="X54" s="18"/>
      <c r="Y54" s="27"/>
      <c r="Z54" s="18"/>
      <c r="AA54" s="34"/>
    </row>
    <row r="55" spans="3:27" x14ac:dyDescent="0.25">
      <c r="D55" s="87"/>
      <c r="E55" s="17"/>
      <c r="F55" s="77" t="s">
        <v>42</v>
      </c>
      <c r="G55" s="78" t="s">
        <v>43</v>
      </c>
      <c r="H55" s="50"/>
      <c r="I55" s="13" t="s">
        <v>10</v>
      </c>
      <c r="J55" s="14"/>
      <c r="K55" s="15" t="s">
        <v>12</v>
      </c>
      <c r="M55" s="16" t="s">
        <v>10</v>
      </c>
      <c r="N55" s="17" t="s">
        <v>12</v>
      </c>
      <c r="Q55" s="38" t="s">
        <v>51</v>
      </c>
      <c r="R55" s="39">
        <f>SUM(R51:R54)</f>
        <v>7000</v>
      </c>
      <c r="S55" s="40"/>
      <c r="T55" s="39">
        <f>SUM(T51:T54)</f>
        <v>0</v>
      </c>
      <c r="U55" s="41" t="s">
        <v>52</v>
      </c>
      <c r="W55" s="38" t="s">
        <v>51</v>
      </c>
      <c r="X55" s="39">
        <f>SUM(X51:X54)</f>
        <v>0</v>
      </c>
      <c r="Y55" s="40"/>
      <c r="Z55" s="39">
        <f>SUM(Z51:Z54)</f>
        <v>520</v>
      </c>
      <c r="AA55" s="41" t="s">
        <v>52</v>
      </c>
    </row>
    <row r="56" spans="3:27" x14ac:dyDescent="0.25">
      <c r="D56" s="87" t="s">
        <v>67</v>
      </c>
      <c r="E56" s="17">
        <v>425</v>
      </c>
      <c r="F56" s="81" t="s">
        <v>11</v>
      </c>
      <c r="G56" s="82" t="s">
        <v>15</v>
      </c>
      <c r="H56" s="47"/>
      <c r="I56" s="28">
        <v>425</v>
      </c>
      <c r="J56" s="16" t="s">
        <v>46</v>
      </c>
      <c r="K56" s="20">
        <v>5121</v>
      </c>
      <c r="M56" s="31">
        <v>1500</v>
      </c>
      <c r="N56" s="32">
        <f>M56</f>
        <v>1500</v>
      </c>
      <c r="Q56" s="35"/>
      <c r="R56" s="36"/>
      <c r="S56" s="37"/>
      <c r="T56" s="42">
        <f>R55-T55</f>
        <v>7000</v>
      </c>
      <c r="U56" s="43" t="s">
        <v>53</v>
      </c>
      <c r="W56" s="43" t="s">
        <v>54</v>
      </c>
      <c r="X56" s="42">
        <f>Z55-X55</f>
        <v>520</v>
      </c>
      <c r="Y56" s="37"/>
      <c r="Z56" s="42"/>
      <c r="AA56" s="43"/>
    </row>
    <row r="57" spans="3:27" x14ac:dyDescent="0.25">
      <c r="D57" s="87"/>
      <c r="E57" s="17">
        <v>5121</v>
      </c>
      <c r="F57" s="81" t="s">
        <v>11</v>
      </c>
      <c r="G57" s="82" t="s">
        <v>16</v>
      </c>
    </row>
    <row r="58" spans="3:27" x14ac:dyDescent="0.25">
      <c r="D58" s="87"/>
      <c r="Q58" s="51"/>
    </row>
    <row r="59" spans="3:27" ht="16.5" thickBot="1" x14ac:dyDescent="0.3">
      <c r="C59" s="4"/>
      <c r="D59" s="87"/>
      <c r="Q59" s="23" t="s">
        <v>10</v>
      </c>
      <c r="R59" s="127">
        <v>381</v>
      </c>
      <c r="S59" s="127"/>
      <c r="T59" s="127"/>
      <c r="U59" s="24" t="s">
        <v>12</v>
      </c>
      <c r="W59" s="23" t="s">
        <v>10</v>
      </c>
      <c r="X59" s="127">
        <v>2813</v>
      </c>
      <c r="Y59" s="127"/>
      <c r="Z59" s="127"/>
      <c r="AA59" s="24" t="s">
        <v>12</v>
      </c>
    </row>
    <row r="60" spans="3:27" x14ac:dyDescent="0.25">
      <c r="D60" s="87"/>
      <c r="E60" s="17"/>
      <c r="F60" s="77" t="s">
        <v>42</v>
      </c>
      <c r="G60" s="78" t="s">
        <v>43</v>
      </c>
      <c r="H60" s="47"/>
      <c r="I60" s="13" t="s">
        <v>10</v>
      </c>
      <c r="J60" s="14"/>
      <c r="K60" s="15" t="s">
        <v>12</v>
      </c>
      <c r="M60" s="16" t="s">
        <v>10</v>
      </c>
      <c r="N60" s="17" t="s">
        <v>12</v>
      </c>
      <c r="Q60" s="91" t="s">
        <v>47</v>
      </c>
      <c r="R60" s="93">
        <v>600</v>
      </c>
      <c r="S60" s="26"/>
      <c r="T60" s="25"/>
      <c r="U60" s="22"/>
      <c r="W60" s="33"/>
      <c r="X60" s="25"/>
      <c r="Y60" s="26"/>
      <c r="Z60" s="93">
        <v>1000</v>
      </c>
      <c r="AA60" s="94" t="s">
        <v>47</v>
      </c>
    </row>
    <row r="61" spans="3:27" x14ac:dyDescent="0.25">
      <c r="C61" s="4" t="s">
        <v>68</v>
      </c>
      <c r="D61" s="87" t="s">
        <v>69</v>
      </c>
      <c r="E61" s="17">
        <v>2133</v>
      </c>
      <c r="F61" s="77" t="s">
        <v>11</v>
      </c>
      <c r="G61" s="78" t="s">
        <v>15</v>
      </c>
      <c r="H61" s="49"/>
      <c r="I61" s="28" t="s">
        <v>62</v>
      </c>
      <c r="J61" s="16" t="s">
        <v>46</v>
      </c>
      <c r="K61" s="20">
        <v>404</v>
      </c>
      <c r="M61" s="31"/>
      <c r="N61" s="32">
        <v>11305</v>
      </c>
      <c r="Q61" s="1" t="s">
        <v>48</v>
      </c>
      <c r="R61" s="18"/>
      <c r="S61" s="27"/>
      <c r="T61" s="18"/>
      <c r="U61" s="21" t="s">
        <v>49</v>
      </c>
      <c r="W61" s="1" t="s">
        <v>48</v>
      </c>
      <c r="X61" s="18"/>
      <c r="Y61" s="27"/>
      <c r="Z61" s="18"/>
      <c r="AA61" s="21" t="s">
        <v>49</v>
      </c>
    </row>
    <row r="62" spans="3:27" x14ac:dyDescent="0.25">
      <c r="C62" s="4"/>
      <c r="D62" s="87"/>
      <c r="E62" s="17">
        <v>4426</v>
      </c>
      <c r="F62" s="77" t="s">
        <v>61</v>
      </c>
      <c r="G62" s="78" t="s">
        <v>15</v>
      </c>
      <c r="H62" s="50"/>
      <c r="I62" s="29">
        <v>2133</v>
      </c>
      <c r="K62" s="30"/>
      <c r="M62" s="45">
        <f>N61/1.19</f>
        <v>9500</v>
      </c>
      <c r="N62" s="18"/>
      <c r="R62" s="18"/>
      <c r="S62" s="27"/>
      <c r="T62" s="18"/>
      <c r="U62" s="34"/>
      <c r="X62" s="18"/>
      <c r="Y62" s="27"/>
      <c r="Z62" s="18"/>
      <c r="AA62" s="34"/>
    </row>
    <row r="63" spans="3:27" x14ac:dyDescent="0.25">
      <c r="C63" s="4"/>
      <c r="D63" s="87"/>
      <c r="E63" s="17">
        <v>404</v>
      </c>
      <c r="F63" s="77" t="s">
        <v>23</v>
      </c>
      <c r="G63" s="78" t="s">
        <v>15</v>
      </c>
      <c r="H63" s="50"/>
      <c r="I63" s="29">
        <v>4426</v>
      </c>
      <c r="K63" s="30"/>
      <c r="M63" s="45">
        <f>19%*M62</f>
        <v>1805</v>
      </c>
      <c r="N63" s="18"/>
      <c r="R63" s="18"/>
      <c r="S63" s="27"/>
      <c r="T63" s="18"/>
      <c r="U63" s="34"/>
      <c r="X63" s="18"/>
      <c r="Y63" s="27"/>
      <c r="Z63" s="18"/>
      <c r="AA63" s="34"/>
    </row>
    <row r="64" spans="3:27" x14ac:dyDescent="0.25">
      <c r="C64" s="4"/>
      <c r="D64" s="87"/>
      <c r="E64" s="17"/>
      <c r="F64" s="81"/>
      <c r="G64" s="82"/>
      <c r="Q64" s="38" t="s">
        <v>51</v>
      </c>
      <c r="R64" s="39">
        <f>SUM(R60:R63)</f>
        <v>600</v>
      </c>
      <c r="S64" s="40"/>
      <c r="T64" s="39">
        <f>SUM(T60:T63)</f>
        <v>0</v>
      </c>
      <c r="U64" s="41" t="s">
        <v>52</v>
      </c>
      <c r="W64" s="38" t="s">
        <v>51</v>
      </c>
      <c r="X64" s="39">
        <f>SUM(X60:X63)</f>
        <v>0</v>
      </c>
      <c r="Y64" s="40"/>
      <c r="Z64" s="39">
        <f>SUM(Z60:Z63)</f>
        <v>1000</v>
      </c>
      <c r="AA64" s="41" t="s">
        <v>52</v>
      </c>
    </row>
    <row r="65" spans="3:27" x14ac:dyDescent="0.25">
      <c r="C65" s="4"/>
      <c r="D65" s="87"/>
      <c r="E65" s="17"/>
      <c r="F65" s="81"/>
      <c r="G65" s="82"/>
      <c r="Q65" s="35"/>
      <c r="R65" s="36"/>
      <c r="S65" s="37"/>
      <c r="T65" s="42">
        <f>R64-T64</f>
        <v>600</v>
      </c>
      <c r="U65" s="43" t="s">
        <v>53</v>
      </c>
      <c r="W65" s="43" t="s">
        <v>54</v>
      </c>
      <c r="X65" s="42">
        <f>Z64-X64</f>
        <v>1000</v>
      </c>
      <c r="Y65" s="37"/>
      <c r="Z65" s="42"/>
      <c r="AA65" s="43"/>
    </row>
    <row r="66" spans="3:27" x14ac:dyDescent="0.25">
      <c r="D66" s="87"/>
      <c r="E66" s="17"/>
      <c r="F66" s="77" t="s">
        <v>42</v>
      </c>
      <c r="G66" s="78" t="s">
        <v>43</v>
      </c>
      <c r="H66" s="50"/>
      <c r="I66" s="13" t="s">
        <v>10</v>
      </c>
      <c r="J66" s="14"/>
      <c r="K66" s="15" t="s">
        <v>12</v>
      </c>
      <c r="M66" s="16" t="s">
        <v>10</v>
      </c>
      <c r="N66" s="17" t="s">
        <v>12</v>
      </c>
    </row>
    <row r="67" spans="3:27" x14ac:dyDescent="0.25">
      <c r="C67" s="4" t="s">
        <v>70</v>
      </c>
      <c r="D67" s="87" t="s">
        <v>71</v>
      </c>
      <c r="E67" s="17">
        <v>581</v>
      </c>
      <c r="F67" s="81" t="s">
        <v>11</v>
      </c>
      <c r="G67" s="82" t="s">
        <v>15</v>
      </c>
      <c r="H67" s="47"/>
      <c r="I67" s="28">
        <v>581</v>
      </c>
      <c r="J67" s="16" t="s">
        <v>46</v>
      </c>
      <c r="K67" s="20">
        <v>5121</v>
      </c>
      <c r="M67" s="31">
        <v>980</v>
      </c>
      <c r="N67" s="32">
        <f>M67</f>
        <v>980</v>
      </c>
    </row>
    <row r="68" spans="3:27" ht="15.75" x14ac:dyDescent="0.25">
      <c r="D68" s="87"/>
      <c r="E68" s="17">
        <v>5121</v>
      </c>
      <c r="F68" s="81" t="s">
        <v>11</v>
      </c>
      <c r="G68" s="82" t="s">
        <v>16</v>
      </c>
      <c r="I68">
        <v>5311</v>
      </c>
      <c r="J68" s="97" t="s">
        <v>46</v>
      </c>
      <c r="K68" s="20">
        <v>581</v>
      </c>
      <c r="M68" s="83">
        <v>980</v>
      </c>
      <c r="N68" s="18">
        <f>M68</f>
        <v>980</v>
      </c>
      <c r="Q68" s="23" t="s">
        <v>10</v>
      </c>
      <c r="R68" s="127">
        <v>4111</v>
      </c>
      <c r="S68" s="127"/>
      <c r="T68" s="127"/>
      <c r="U68" s="24" t="s">
        <v>12</v>
      </c>
      <c r="W68" s="23" t="s">
        <v>10</v>
      </c>
      <c r="X68" s="127">
        <v>401</v>
      </c>
      <c r="Y68" s="127"/>
      <c r="Z68" s="127"/>
      <c r="AA68" s="24" t="s">
        <v>12</v>
      </c>
    </row>
    <row r="69" spans="3:27" x14ac:dyDescent="0.25">
      <c r="C69" s="5"/>
      <c r="D69" s="87"/>
      <c r="Q69" s="91" t="s">
        <v>47</v>
      </c>
      <c r="R69" s="93">
        <v>4720</v>
      </c>
      <c r="S69" s="26"/>
      <c r="T69" s="25"/>
      <c r="U69" s="22"/>
      <c r="W69" s="33"/>
      <c r="X69" s="25"/>
      <c r="Y69" s="26"/>
      <c r="Z69" s="93">
        <v>1500</v>
      </c>
      <c r="AA69" s="94" t="s">
        <v>47</v>
      </c>
    </row>
    <row r="70" spans="3:27" x14ac:dyDescent="0.25">
      <c r="C70" s="5"/>
      <c r="D70" s="87"/>
      <c r="E70" s="17">
        <v>581</v>
      </c>
      <c r="F70" s="81" t="s">
        <v>11</v>
      </c>
      <c r="G70" s="82" t="s">
        <v>16</v>
      </c>
      <c r="Q70" s="1" t="s">
        <v>48</v>
      </c>
      <c r="R70" s="18">
        <v>4760</v>
      </c>
      <c r="S70" s="27"/>
      <c r="T70" s="18">
        <v>4760</v>
      </c>
      <c r="U70" s="21" t="s">
        <v>49</v>
      </c>
      <c r="W70" s="1" t="s">
        <v>48</v>
      </c>
      <c r="X70" s="18">
        <v>470</v>
      </c>
      <c r="Y70" s="27"/>
      <c r="Z70" s="18"/>
      <c r="AA70" s="21" t="s">
        <v>49</v>
      </c>
    </row>
    <row r="71" spans="3:27" x14ac:dyDescent="0.25">
      <c r="D71" s="1"/>
      <c r="E71" s="17">
        <v>5311</v>
      </c>
      <c r="F71" s="81" t="s">
        <v>11</v>
      </c>
      <c r="G71" s="82" t="s">
        <v>15</v>
      </c>
      <c r="R71" s="18"/>
      <c r="S71" s="27"/>
      <c r="T71" s="18"/>
      <c r="U71" s="34"/>
      <c r="X71" s="18"/>
      <c r="Y71" s="27"/>
      <c r="Z71" s="18"/>
      <c r="AA71" s="34"/>
    </row>
    <row r="72" spans="3:27" x14ac:dyDescent="0.25">
      <c r="D72" s="1"/>
      <c r="R72" s="18"/>
      <c r="S72" s="27"/>
      <c r="T72" s="18"/>
      <c r="U72" s="34"/>
      <c r="X72" s="18"/>
      <c r="Y72" s="27"/>
      <c r="Z72" s="18"/>
      <c r="AA72" s="34"/>
    </row>
    <row r="73" spans="3:27" x14ac:dyDescent="0.25">
      <c r="D73" s="1"/>
      <c r="Q73" s="38" t="s">
        <v>51</v>
      </c>
      <c r="R73" s="39">
        <f>SUM(R69:R72)</f>
        <v>9480</v>
      </c>
      <c r="S73" s="40"/>
      <c r="T73" s="39">
        <f>SUM(T69:T72)</f>
        <v>4760</v>
      </c>
      <c r="U73" s="41" t="s">
        <v>52</v>
      </c>
      <c r="W73" s="38" t="s">
        <v>51</v>
      </c>
      <c r="X73" s="39">
        <f>SUM(X69:X72)</f>
        <v>470</v>
      </c>
      <c r="Y73" s="40"/>
      <c r="Z73" s="39">
        <f>SUM(Z69:Z72)</f>
        <v>1500</v>
      </c>
      <c r="AA73" s="41" t="s">
        <v>52</v>
      </c>
    </row>
    <row r="74" spans="3:27" x14ac:dyDescent="0.25">
      <c r="C74" s="5"/>
      <c r="D74" s="87"/>
      <c r="E74" s="17"/>
      <c r="F74" s="77" t="s">
        <v>42</v>
      </c>
      <c r="G74" s="78" t="s">
        <v>43</v>
      </c>
      <c r="H74" s="50"/>
      <c r="I74" s="13" t="s">
        <v>10</v>
      </c>
      <c r="J74" s="14"/>
      <c r="K74" s="15" t="s">
        <v>12</v>
      </c>
      <c r="M74" s="16" t="s">
        <v>10</v>
      </c>
      <c r="N74" s="17" t="s">
        <v>12</v>
      </c>
      <c r="Q74" s="35"/>
      <c r="R74" s="36"/>
      <c r="S74" s="37"/>
      <c r="T74" s="42">
        <f>R73-T73</f>
        <v>4720</v>
      </c>
      <c r="U74" s="43" t="s">
        <v>53</v>
      </c>
      <c r="W74" s="43" t="s">
        <v>54</v>
      </c>
      <c r="X74" s="42">
        <f>Z73-X73</f>
        <v>1030</v>
      </c>
      <c r="Y74" s="37"/>
      <c r="Z74" s="42"/>
      <c r="AA74" s="43"/>
    </row>
    <row r="75" spans="3:27" x14ac:dyDescent="0.25">
      <c r="D75" s="87" t="s">
        <v>72</v>
      </c>
      <c r="E75" s="17">
        <v>542</v>
      </c>
      <c r="F75" s="81" t="s">
        <v>11</v>
      </c>
      <c r="G75" s="82" t="s">
        <v>15</v>
      </c>
      <c r="H75" s="47"/>
      <c r="I75" s="28">
        <v>542</v>
      </c>
      <c r="J75" s="16" t="s">
        <v>46</v>
      </c>
      <c r="K75" s="20">
        <v>5311</v>
      </c>
      <c r="M75" s="31">
        <v>980</v>
      </c>
      <c r="N75" s="32">
        <f>M75</f>
        <v>980</v>
      </c>
    </row>
    <row r="76" spans="3:27" x14ac:dyDescent="0.25">
      <c r="D76" s="87"/>
      <c r="E76" s="17">
        <v>5311</v>
      </c>
      <c r="F76" s="81" t="s">
        <v>11</v>
      </c>
      <c r="G76" s="82" t="s">
        <v>16</v>
      </c>
      <c r="J76" s="46"/>
    </row>
    <row r="77" spans="3:27" ht="16.5" thickBot="1" x14ac:dyDescent="0.3">
      <c r="D77" s="87"/>
      <c r="E77" s="17"/>
      <c r="F77" s="81"/>
      <c r="G77" s="82"/>
      <c r="Q77" s="23" t="s">
        <v>10</v>
      </c>
      <c r="R77" s="127">
        <v>301</v>
      </c>
      <c r="S77" s="127"/>
      <c r="T77" s="127"/>
      <c r="U77" s="24" t="s">
        <v>12</v>
      </c>
      <c r="W77" s="23" t="s">
        <v>10</v>
      </c>
      <c r="X77" s="127">
        <v>404</v>
      </c>
      <c r="Y77" s="127"/>
      <c r="Z77" s="127"/>
      <c r="AA77" s="24" t="s">
        <v>12</v>
      </c>
    </row>
    <row r="78" spans="3:27" x14ac:dyDescent="0.25">
      <c r="D78" s="87"/>
      <c r="E78" s="17"/>
      <c r="F78" s="77"/>
      <c r="G78" s="78"/>
      <c r="H78" s="50"/>
      <c r="I78" s="87"/>
      <c r="J78" s="17"/>
      <c r="K78" s="21"/>
      <c r="M78" s="16"/>
      <c r="N78" s="17"/>
      <c r="Q78" s="91" t="s">
        <v>47</v>
      </c>
      <c r="R78" s="93">
        <v>500</v>
      </c>
      <c r="S78" s="26"/>
      <c r="T78" s="25"/>
      <c r="U78" s="22"/>
      <c r="W78" s="33"/>
      <c r="X78" s="25"/>
      <c r="Y78" s="26"/>
      <c r="Z78" s="93">
        <v>4500</v>
      </c>
      <c r="AA78" s="94" t="s">
        <v>47</v>
      </c>
    </row>
    <row r="79" spans="3:27" x14ac:dyDescent="0.25">
      <c r="D79" s="87"/>
      <c r="E79" s="17"/>
      <c r="F79" s="77" t="s">
        <v>42</v>
      </c>
      <c r="G79" s="78" t="s">
        <v>43</v>
      </c>
      <c r="H79" s="50"/>
      <c r="I79" s="13" t="s">
        <v>10</v>
      </c>
      <c r="J79" s="14"/>
      <c r="K79" s="15" t="s">
        <v>12</v>
      </c>
      <c r="M79" s="16" t="s">
        <v>10</v>
      </c>
      <c r="N79" s="17" t="s">
        <v>12</v>
      </c>
      <c r="Q79" s="1" t="s">
        <v>48</v>
      </c>
      <c r="R79" s="18"/>
      <c r="S79" s="27"/>
      <c r="T79" s="18">
        <v>400</v>
      </c>
      <c r="U79" s="21" t="s">
        <v>49</v>
      </c>
      <c r="W79" s="1" t="s">
        <v>48</v>
      </c>
      <c r="X79" s="18"/>
      <c r="Y79" s="27"/>
      <c r="Z79" s="18">
        <v>11305</v>
      </c>
      <c r="AA79" s="21" t="s">
        <v>49</v>
      </c>
    </row>
    <row r="80" spans="3:27" x14ac:dyDescent="0.25">
      <c r="C80" s="4" t="s">
        <v>73</v>
      </c>
      <c r="D80" s="87" t="s">
        <v>74</v>
      </c>
      <c r="E80" s="17">
        <v>301</v>
      </c>
      <c r="F80" s="81" t="s">
        <v>11</v>
      </c>
      <c r="G80" s="82" t="s">
        <v>16</v>
      </c>
      <c r="H80" s="47"/>
      <c r="I80" s="28">
        <v>601</v>
      </c>
      <c r="J80" s="16" t="s">
        <v>46</v>
      </c>
      <c r="K80" s="20">
        <v>301</v>
      </c>
      <c r="M80" s="31">
        <v>400</v>
      </c>
      <c r="N80" s="32">
        <f>M80</f>
        <v>400</v>
      </c>
      <c r="R80" s="18"/>
      <c r="S80" s="27"/>
      <c r="T80" s="18"/>
      <c r="U80" s="34"/>
      <c r="X80" s="18"/>
      <c r="Y80" s="27"/>
      <c r="Z80" s="18"/>
      <c r="AA80" s="34"/>
    </row>
    <row r="81" spans="4:27" x14ac:dyDescent="0.25">
      <c r="D81" s="87"/>
      <c r="E81" s="17">
        <v>601</v>
      </c>
      <c r="F81" s="81" t="s">
        <v>11</v>
      </c>
      <c r="G81" s="82" t="s">
        <v>15</v>
      </c>
      <c r="R81" s="18"/>
      <c r="S81" s="27"/>
      <c r="T81" s="18"/>
      <c r="U81" s="34"/>
      <c r="X81" s="18"/>
      <c r="Y81" s="27"/>
      <c r="Z81" s="18"/>
      <c r="AA81" s="34"/>
    </row>
    <row r="82" spans="4:27" x14ac:dyDescent="0.25">
      <c r="D82" s="87"/>
      <c r="E82" s="17"/>
      <c r="F82" s="81"/>
      <c r="G82" s="82"/>
      <c r="Q82" s="38" t="s">
        <v>51</v>
      </c>
      <c r="R82" s="39">
        <f>SUM(R78:R81)</f>
        <v>500</v>
      </c>
      <c r="S82" s="40"/>
      <c r="T82" s="39">
        <f>SUM(T78:T81)</f>
        <v>400</v>
      </c>
      <c r="U82" s="41" t="s">
        <v>52</v>
      </c>
      <c r="W82" s="38" t="s">
        <v>51</v>
      </c>
      <c r="X82" s="39">
        <f>SUM(X78:X81)</f>
        <v>0</v>
      </c>
      <c r="Y82" s="40"/>
      <c r="Z82" s="39">
        <f>SUM(Z78:Z81)</f>
        <v>15805</v>
      </c>
      <c r="AA82" s="41" t="s">
        <v>52</v>
      </c>
    </row>
    <row r="83" spans="4:27" x14ac:dyDescent="0.25">
      <c r="D83" s="87"/>
      <c r="Q83" s="35"/>
      <c r="R83" s="36"/>
      <c r="S83" s="37"/>
      <c r="T83" s="42">
        <f>R82-T82</f>
        <v>100</v>
      </c>
      <c r="U83" s="43" t="s">
        <v>53</v>
      </c>
      <c r="W83" s="43" t="s">
        <v>54</v>
      </c>
      <c r="X83" s="42">
        <f>Z82-X82</f>
        <v>15805</v>
      </c>
      <c r="Y83" s="37"/>
      <c r="Z83" s="42"/>
      <c r="AA83" s="43"/>
    </row>
    <row r="84" spans="4:27" x14ac:dyDescent="0.25">
      <c r="D84" s="87"/>
      <c r="E84" s="17"/>
      <c r="F84" s="77" t="s">
        <v>42</v>
      </c>
      <c r="G84" s="78" t="s">
        <v>43</v>
      </c>
      <c r="H84" s="50"/>
      <c r="I84" s="13" t="s">
        <v>10</v>
      </c>
      <c r="J84" s="14"/>
      <c r="K84" s="15" t="s">
        <v>12</v>
      </c>
      <c r="M84" s="16" t="s">
        <v>10</v>
      </c>
      <c r="N84" s="17" t="s">
        <v>12</v>
      </c>
    </row>
    <row r="85" spans="4:27" x14ac:dyDescent="0.25">
      <c r="D85" s="87" t="s">
        <v>75</v>
      </c>
      <c r="E85" s="17">
        <v>302</v>
      </c>
      <c r="F85" s="81" t="s">
        <v>61</v>
      </c>
      <c r="G85" s="82" t="s">
        <v>16</v>
      </c>
      <c r="H85" s="47"/>
      <c r="I85" s="28">
        <v>602</v>
      </c>
      <c r="J85" s="16" t="s">
        <v>46</v>
      </c>
      <c r="K85" s="20">
        <v>302</v>
      </c>
      <c r="M85" s="31">
        <v>300</v>
      </c>
      <c r="N85" s="32">
        <v>300</v>
      </c>
    </row>
    <row r="86" spans="4:27" ht="16.5" thickBot="1" x14ac:dyDescent="0.3">
      <c r="D86" s="87"/>
      <c r="E86" s="17">
        <v>602</v>
      </c>
      <c r="F86" s="81" t="s">
        <v>61</v>
      </c>
      <c r="G86" s="82" t="s">
        <v>15</v>
      </c>
      <c r="Q86" s="23" t="s">
        <v>10</v>
      </c>
      <c r="R86" s="127">
        <v>5121</v>
      </c>
      <c r="S86" s="127"/>
      <c r="T86" s="127"/>
      <c r="U86" s="24" t="s">
        <v>12</v>
      </c>
      <c r="W86" s="23" t="s">
        <v>10</v>
      </c>
      <c r="X86" s="127">
        <v>419</v>
      </c>
      <c r="Y86" s="127"/>
      <c r="Z86" s="127"/>
      <c r="AA86" s="24" t="s">
        <v>12</v>
      </c>
    </row>
    <row r="87" spans="4:27" x14ac:dyDescent="0.25">
      <c r="D87" s="87"/>
      <c r="E87" s="17"/>
      <c r="F87" s="81"/>
      <c r="G87" s="82"/>
      <c r="Q87" s="91" t="s">
        <v>47</v>
      </c>
      <c r="R87" s="93">
        <v>7000</v>
      </c>
      <c r="S87" s="26"/>
      <c r="T87" s="25"/>
      <c r="U87" s="22"/>
      <c r="W87" s="33"/>
      <c r="X87" s="25"/>
      <c r="Y87" s="26"/>
      <c r="Z87" s="93">
        <v>2000</v>
      </c>
      <c r="AA87" s="94" t="s">
        <v>47</v>
      </c>
    </row>
    <row r="88" spans="4:27" x14ac:dyDescent="0.25">
      <c r="D88" s="87"/>
      <c r="Q88" s="1" t="s">
        <v>48</v>
      </c>
      <c r="R88" s="18">
        <v>4760</v>
      </c>
      <c r="S88" s="27"/>
      <c r="T88" s="18">
        <v>1500</v>
      </c>
      <c r="U88" s="21" t="s">
        <v>49</v>
      </c>
      <c r="W88" s="1" t="s">
        <v>48</v>
      </c>
      <c r="X88" s="18"/>
      <c r="Y88" s="27"/>
      <c r="Z88" s="18"/>
      <c r="AA88" s="21" t="s">
        <v>49</v>
      </c>
    </row>
    <row r="89" spans="4:27" x14ac:dyDescent="0.25">
      <c r="D89" s="87"/>
      <c r="E89" s="17"/>
      <c r="F89" s="77" t="s">
        <v>42</v>
      </c>
      <c r="G89" s="78" t="s">
        <v>43</v>
      </c>
      <c r="H89" s="50"/>
      <c r="I89" s="13" t="s">
        <v>10</v>
      </c>
      <c r="J89" s="14"/>
      <c r="K89" s="15" t="s">
        <v>12</v>
      </c>
      <c r="M89" s="16" t="s">
        <v>10</v>
      </c>
      <c r="N89" s="17" t="s">
        <v>12</v>
      </c>
      <c r="R89" s="18"/>
      <c r="S89" s="27"/>
      <c r="T89" s="18">
        <v>980</v>
      </c>
      <c r="U89" s="34"/>
      <c r="X89" s="18"/>
      <c r="Y89" s="27"/>
      <c r="Z89" s="18"/>
      <c r="AA89" s="34"/>
    </row>
    <row r="90" spans="4:27" x14ac:dyDescent="0.25">
      <c r="D90" s="87" t="s">
        <v>76</v>
      </c>
      <c r="E90" s="17">
        <v>2812</v>
      </c>
      <c r="F90" s="81" t="s">
        <v>23</v>
      </c>
      <c r="G90" s="82" t="s">
        <v>15</v>
      </c>
      <c r="H90" s="47"/>
      <c r="I90" s="28">
        <v>6811</v>
      </c>
      <c r="J90" s="16" t="s">
        <v>46</v>
      </c>
      <c r="K90" s="20">
        <v>2812</v>
      </c>
      <c r="M90" s="31">
        <v>1000</v>
      </c>
      <c r="N90" s="32">
        <f>M90</f>
        <v>1000</v>
      </c>
      <c r="R90" s="18"/>
      <c r="S90" s="27"/>
      <c r="T90" s="18">
        <v>55</v>
      </c>
      <c r="U90" s="34"/>
      <c r="X90" s="18"/>
      <c r="Y90" s="27"/>
      <c r="Z90" s="18"/>
      <c r="AA90" s="34"/>
    </row>
    <row r="91" spans="4:27" x14ac:dyDescent="0.25">
      <c r="D91" s="87"/>
      <c r="E91" s="17">
        <v>6811</v>
      </c>
      <c r="F91" s="81" t="s">
        <v>11</v>
      </c>
      <c r="G91" s="82" t="s">
        <v>15</v>
      </c>
      <c r="Q91" s="38" t="s">
        <v>51</v>
      </c>
      <c r="R91" s="39">
        <f>SUM(R87:R90)</f>
        <v>11760</v>
      </c>
      <c r="S91" s="40"/>
      <c r="T91" s="39">
        <f>SUM(T87:T90)</f>
        <v>2535</v>
      </c>
      <c r="U91" s="41" t="s">
        <v>52</v>
      </c>
      <c r="W91" s="38" t="s">
        <v>51</v>
      </c>
      <c r="X91" s="39">
        <f>SUM(X87:X90)</f>
        <v>0</v>
      </c>
      <c r="Y91" s="40"/>
      <c r="Z91" s="39">
        <f>SUM(Z87:Z90)</f>
        <v>2000</v>
      </c>
      <c r="AA91" s="41" t="s">
        <v>52</v>
      </c>
    </row>
    <row r="92" spans="4:27" x14ac:dyDescent="0.25">
      <c r="D92" s="87"/>
      <c r="E92" s="17"/>
      <c r="F92" s="81"/>
      <c r="G92" s="82"/>
      <c r="Q92" s="35"/>
      <c r="R92" s="36"/>
      <c r="S92" s="37"/>
      <c r="T92" s="42">
        <f>R91-T91</f>
        <v>9225</v>
      </c>
      <c r="U92" s="43" t="s">
        <v>53</v>
      </c>
      <c r="W92" s="43" t="s">
        <v>54</v>
      </c>
      <c r="X92" s="42">
        <f>Z91-X91</f>
        <v>2000</v>
      </c>
      <c r="Y92" s="37"/>
      <c r="Z92" s="42"/>
      <c r="AA92" s="43"/>
    </row>
    <row r="93" spans="4:27" x14ac:dyDescent="0.25">
      <c r="D93" s="87"/>
      <c r="V93" s="44"/>
    </row>
    <row r="94" spans="4:27" x14ac:dyDescent="0.25">
      <c r="D94" s="87"/>
      <c r="E94" s="17"/>
      <c r="F94" s="77" t="s">
        <v>42</v>
      </c>
      <c r="G94" s="78" t="s">
        <v>43</v>
      </c>
      <c r="H94" s="50"/>
      <c r="I94" s="13" t="s">
        <v>10</v>
      </c>
      <c r="J94" s="14"/>
      <c r="K94" s="15" t="s">
        <v>12</v>
      </c>
      <c r="M94" s="16" t="s">
        <v>10</v>
      </c>
      <c r="N94" s="17" t="s">
        <v>12</v>
      </c>
    </row>
    <row r="95" spans="4:27" ht="16.5" thickBot="1" x14ac:dyDescent="0.3">
      <c r="D95" s="87" t="s">
        <v>77</v>
      </c>
      <c r="E95" s="17">
        <v>421</v>
      </c>
      <c r="F95" s="81" t="s">
        <v>23</v>
      </c>
      <c r="G95" s="82" t="s">
        <v>15</v>
      </c>
      <c r="H95" s="47"/>
      <c r="I95" s="28">
        <v>641</v>
      </c>
      <c r="J95" s="16" t="s">
        <v>46</v>
      </c>
      <c r="K95" s="20">
        <v>421</v>
      </c>
      <c r="M95" s="31">
        <v>2800</v>
      </c>
      <c r="N95" s="32">
        <f>M95</f>
        <v>2800</v>
      </c>
      <c r="Q95" s="23" t="s">
        <v>10</v>
      </c>
      <c r="R95" s="127">
        <v>5311</v>
      </c>
      <c r="S95" s="127"/>
      <c r="T95" s="127"/>
      <c r="U95" s="24" t="s">
        <v>12</v>
      </c>
      <c r="W95" s="23" t="s">
        <v>10</v>
      </c>
      <c r="X95" s="127">
        <v>7015</v>
      </c>
      <c r="Y95" s="127"/>
      <c r="Z95" s="127"/>
      <c r="AA95" s="24" t="s">
        <v>12</v>
      </c>
    </row>
    <row r="96" spans="4:27" x14ac:dyDescent="0.25">
      <c r="D96" s="87"/>
      <c r="E96" s="17">
        <v>641</v>
      </c>
      <c r="F96" s="81" t="s">
        <v>11</v>
      </c>
      <c r="G96" s="82" t="s">
        <v>15</v>
      </c>
      <c r="Q96" s="91" t="s">
        <v>47</v>
      </c>
      <c r="R96" s="93">
        <v>600</v>
      </c>
      <c r="S96" s="26"/>
      <c r="T96" s="25"/>
      <c r="U96" s="22"/>
      <c r="W96" s="33"/>
      <c r="X96" s="25"/>
      <c r="Y96" s="26"/>
      <c r="Z96" s="93"/>
      <c r="AA96" s="94" t="s">
        <v>47</v>
      </c>
    </row>
    <row r="97" spans="4:27" x14ac:dyDescent="0.25">
      <c r="D97" s="87"/>
      <c r="E97" s="17"/>
      <c r="F97" s="81"/>
      <c r="G97" s="82"/>
      <c r="Q97" s="1" t="s">
        <v>48</v>
      </c>
      <c r="R97" s="18">
        <v>3000</v>
      </c>
      <c r="S97" s="27"/>
      <c r="T97" s="18">
        <v>470</v>
      </c>
      <c r="U97" s="21" t="s">
        <v>49</v>
      </c>
      <c r="W97" s="1" t="s">
        <v>48</v>
      </c>
      <c r="X97" s="18">
        <v>4000</v>
      </c>
      <c r="Y97" s="27"/>
      <c r="Z97" s="18">
        <v>4000</v>
      </c>
      <c r="AA97" s="21" t="s">
        <v>49</v>
      </c>
    </row>
    <row r="98" spans="4:27" x14ac:dyDescent="0.25">
      <c r="D98" s="87"/>
      <c r="R98" s="18">
        <v>980</v>
      </c>
      <c r="S98" s="27"/>
      <c r="T98" s="18">
        <v>1500</v>
      </c>
      <c r="U98" s="34"/>
      <c r="X98" s="18"/>
      <c r="Y98" s="27"/>
      <c r="Z98" s="18"/>
      <c r="AA98" s="34"/>
    </row>
    <row r="99" spans="4:27" x14ac:dyDescent="0.25">
      <c r="D99" s="87"/>
      <c r="E99" s="17"/>
      <c r="F99" s="77" t="s">
        <v>42</v>
      </c>
      <c r="G99" s="78" t="s">
        <v>43</v>
      </c>
      <c r="H99" s="47"/>
      <c r="I99" s="13" t="s">
        <v>10</v>
      </c>
      <c r="J99" s="14"/>
      <c r="K99" s="15" t="s">
        <v>12</v>
      </c>
      <c r="M99" s="16" t="s">
        <v>10</v>
      </c>
      <c r="N99" s="17" t="s">
        <v>12</v>
      </c>
      <c r="R99" s="18"/>
      <c r="S99" s="27"/>
      <c r="T99" s="18">
        <v>980</v>
      </c>
      <c r="U99" s="34"/>
      <c r="X99" s="18"/>
      <c r="Y99" s="27"/>
      <c r="Z99" s="18"/>
      <c r="AA99" s="34"/>
    </row>
    <row r="100" spans="4:27" x14ac:dyDescent="0.25">
      <c r="D100" s="87" t="s">
        <v>78</v>
      </c>
      <c r="E100" s="17" t="s">
        <v>90</v>
      </c>
      <c r="F100" s="77" t="s">
        <v>11</v>
      </c>
      <c r="G100" s="78" t="s">
        <v>15</v>
      </c>
      <c r="H100" s="49"/>
      <c r="I100" s="28" t="s">
        <v>62</v>
      </c>
      <c r="J100" s="16" t="s">
        <v>46</v>
      </c>
      <c r="K100" s="20" t="s">
        <v>87</v>
      </c>
      <c r="M100" s="31"/>
      <c r="N100" s="32">
        <f>M101+M102</f>
        <v>476</v>
      </c>
      <c r="Q100" s="38" t="s">
        <v>51</v>
      </c>
      <c r="R100" s="39">
        <f>SUM(R96:R99)</f>
        <v>4580</v>
      </c>
      <c r="S100" s="40"/>
      <c r="T100" s="39">
        <f>SUM(T96:T99)</f>
        <v>2950</v>
      </c>
      <c r="U100" s="41" t="s">
        <v>52</v>
      </c>
      <c r="W100" s="38" t="s">
        <v>51</v>
      </c>
      <c r="X100" s="39">
        <f>SUM(X96:X99)</f>
        <v>4000</v>
      </c>
      <c r="Y100" s="40"/>
      <c r="Z100" s="39">
        <f>SUM(Z96:Z99)</f>
        <v>4000</v>
      </c>
      <c r="AA100" s="41" t="s">
        <v>52</v>
      </c>
    </row>
    <row r="101" spans="4:27" x14ac:dyDescent="0.25">
      <c r="D101" s="87"/>
      <c r="E101" s="17">
        <v>4426</v>
      </c>
      <c r="F101" s="77" t="s">
        <v>11</v>
      </c>
      <c r="G101" s="78" t="s">
        <v>15</v>
      </c>
      <c r="H101" s="50"/>
      <c r="I101" s="106" t="s">
        <v>90</v>
      </c>
      <c r="K101" s="30"/>
      <c r="M101" s="45">
        <v>400</v>
      </c>
      <c r="N101" s="18"/>
      <c r="Q101" s="35"/>
      <c r="R101" s="36"/>
      <c r="S101" s="37"/>
      <c r="T101" s="42">
        <f>R100-T100</f>
        <v>1630</v>
      </c>
      <c r="U101" s="43" t="s">
        <v>53</v>
      </c>
      <c r="W101" s="43" t="s">
        <v>54</v>
      </c>
      <c r="X101" s="42">
        <f>Z100-X100</f>
        <v>0</v>
      </c>
      <c r="Y101" s="37"/>
      <c r="Z101" s="42"/>
      <c r="AA101" s="43"/>
    </row>
    <row r="102" spans="4:27" x14ac:dyDescent="0.25">
      <c r="D102" s="87"/>
      <c r="E102" s="17" t="s">
        <v>87</v>
      </c>
      <c r="F102" s="77" t="s">
        <v>23</v>
      </c>
      <c r="G102" s="78" t="s">
        <v>15</v>
      </c>
      <c r="H102" s="50"/>
      <c r="I102" s="29">
        <v>4426</v>
      </c>
      <c r="K102" s="30"/>
      <c r="M102" s="45">
        <f>19%*M101</f>
        <v>76</v>
      </c>
      <c r="N102" s="18"/>
    </row>
    <row r="103" spans="4:27" x14ac:dyDescent="0.25">
      <c r="D103" s="87"/>
      <c r="E103" s="17"/>
      <c r="F103" s="81"/>
      <c r="G103" s="82"/>
      <c r="Q103" s="51"/>
    </row>
    <row r="104" spans="4:27" ht="16.5" thickBot="1" x14ac:dyDescent="0.3">
      <c r="D104" s="87"/>
      <c r="E104" s="17"/>
      <c r="F104" s="81"/>
      <c r="G104" s="82"/>
      <c r="Q104" s="103" t="s">
        <v>10</v>
      </c>
      <c r="R104" s="127">
        <v>456</v>
      </c>
      <c r="S104" s="127"/>
      <c r="T104" s="127"/>
      <c r="U104" s="24" t="s">
        <v>12</v>
      </c>
      <c r="W104" s="23" t="s">
        <v>10</v>
      </c>
      <c r="X104" s="127">
        <v>4427</v>
      </c>
      <c r="Y104" s="127"/>
      <c r="Z104" s="127"/>
      <c r="AA104" s="24" t="s">
        <v>12</v>
      </c>
    </row>
    <row r="105" spans="4:27" x14ac:dyDescent="0.25">
      <c r="D105" s="87"/>
      <c r="E105" s="17"/>
      <c r="F105" s="77" t="s">
        <v>42</v>
      </c>
      <c r="G105" s="78" t="s">
        <v>43</v>
      </c>
      <c r="H105" s="47"/>
      <c r="I105" s="13" t="s">
        <v>10</v>
      </c>
      <c r="J105" s="14"/>
      <c r="K105" s="15" t="s">
        <v>12</v>
      </c>
      <c r="M105" s="16" t="s">
        <v>10</v>
      </c>
      <c r="N105" s="17" t="s">
        <v>12</v>
      </c>
      <c r="Q105" s="102" t="s">
        <v>47</v>
      </c>
      <c r="R105" s="93">
        <v>3000</v>
      </c>
      <c r="S105" s="26"/>
      <c r="T105" s="25"/>
      <c r="U105" s="22"/>
      <c r="W105" s="33"/>
      <c r="X105" s="25"/>
      <c r="Y105" s="26"/>
      <c r="Z105" s="93"/>
      <c r="AA105" s="94" t="s">
        <v>47</v>
      </c>
    </row>
    <row r="106" spans="4:27" x14ac:dyDescent="0.25">
      <c r="D106" s="87" t="s">
        <v>79</v>
      </c>
      <c r="E106" s="17" t="s">
        <v>91</v>
      </c>
      <c r="F106" s="77" t="s">
        <v>11</v>
      </c>
      <c r="G106" s="78" t="s">
        <v>15</v>
      </c>
      <c r="H106" s="49"/>
      <c r="I106" s="28" t="s">
        <v>62</v>
      </c>
      <c r="J106" s="16" t="s">
        <v>46</v>
      </c>
      <c r="K106" s="20" t="s">
        <v>93</v>
      </c>
      <c r="M106" s="31"/>
      <c r="N106" s="32">
        <f>M107+M108</f>
        <v>1071</v>
      </c>
      <c r="Q106" s="1" t="s">
        <v>48</v>
      </c>
      <c r="R106" s="18"/>
      <c r="S106" s="27"/>
      <c r="T106" s="18">
        <v>3000</v>
      </c>
      <c r="U106" s="21" t="s">
        <v>49</v>
      </c>
      <c r="W106" s="1" t="s">
        <v>48</v>
      </c>
      <c r="X106" s="18"/>
      <c r="Y106" s="27"/>
      <c r="Z106" s="18">
        <v>760</v>
      </c>
      <c r="AA106" s="21" t="s">
        <v>49</v>
      </c>
    </row>
    <row r="107" spans="4:27" x14ac:dyDescent="0.25">
      <c r="D107" s="87"/>
      <c r="E107" s="17">
        <v>4426</v>
      </c>
      <c r="F107" s="77" t="s">
        <v>11</v>
      </c>
      <c r="G107" s="78" t="s">
        <v>15</v>
      </c>
      <c r="H107" s="50"/>
      <c r="I107" s="106" t="s">
        <v>91</v>
      </c>
      <c r="K107" s="30"/>
      <c r="M107" s="45">
        <v>900</v>
      </c>
      <c r="N107" s="18"/>
      <c r="R107" s="18"/>
      <c r="S107" s="27"/>
      <c r="T107" s="18"/>
      <c r="U107" s="34"/>
      <c r="X107" s="18"/>
      <c r="Y107" s="27"/>
      <c r="Z107" s="18"/>
      <c r="AA107" s="34"/>
    </row>
    <row r="108" spans="4:27" x14ac:dyDescent="0.25">
      <c r="D108" s="87"/>
      <c r="E108" s="17" t="s">
        <v>93</v>
      </c>
      <c r="F108" s="77" t="s">
        <v>23</v>
      </c>
      <c r="G108" s="78" t="s">
        <v>15</v>
      </c>
      <c r="H108" s="50"/>
      <c r="I108" s="29">
        <v>4426</v>
      </c>
      <c r="K108" s="30"/>
      <c r="M108" s="45">
        <f>19%*M107</f>
        <v>171</v>
      </c>
      <c r="N108" s="18"/>
      <c r="R108" s="18"/>
      <c r="S108" s="27"/>
      <c r="T108" s="18"/>
      <c r="U108" s="34"/>
      <c r="X108" s="18"/>
      <c r="Y108" s="27"/>
      <c r="Z108" s="18"/>
      <c r="AA108" s="34"/>
    </row>
    <row r="109" spans="4:27" x14ac:dyDescent="0.25">
      <c r="D109" s="87"/>
      <c r="E109" s="17"/>
      <c r="F109" s="81"/>
      <c r="G109" s="82"/>
      <c r="Q109" s="38" t="s">
        <v>51</v>
      </c>
      <c r="R109" s="39">
        <f>SUM(R105:R108)</f>
        <v>3000</v>
      </c>
      <c r="S109" s="40"/>
      <c r="T109" s="39">
        <f>SUM(T105:T108)</f>
        <v>3000</v>
      </c>
      <c r="U109" s="41" t="s">
        <v>52</v>
      </c>
      <c r="W109" s="38" t="s">
        <v>51</v>
      </c>
      <c r="X109" s="39">
        <f>SUM(X105:X108)</f>
        <v>0</v>
      </c>
      <c r="Y109" s="40"/>
      <c r="Z109" s="39">
        <f>SUM(Z105:Z108)</f>
        <v>760</v>
      </c>
      <c r="AA109" s="41" t="s">
        <v>52</v>
      </c>
    </row>
    <row r="110" spans="4:27" x14ac:dyDescent="0.25">
      <c r="D110" s="87"/>
      <c r="E110" s="17"/>
      <c r="F110" s="81"/>
      <c r="G110" s="82"/>
      <c r="Q110" s="35"/>
      <c r="R110" s="36"/>
      <c r="S110" s="37"/>
      <c r="T110" s="42">
        <f>R109-T109</f>
        <v>0</v>
      </c>
      <c r="U110" s="43" t="s">
        <v>53</v>
      </c>
      <c r="W110" s="43" t="s">
        <v>54</v>
      </c>
      <c r="X110" s="42">
        <f>Z109-X109</f>
        <v>760</v>
      </c>
      <c r="Y110" s="37"/>
      <c r="Z110" s="42"/>
      <c r="AA110" s="43"/>
    </row>
    <row r="111" spans="4:27" x14ac:dyDescent="0.25">
      <c r="D111" s="87"/>
      <c r="E111" s="17"/>
      <c r="F111" s="77" t="s">
        <v>42</v>
      </c>
      <c r="G111" s="78" t="s">
        <v>43</v>
      </c>
      <c r="H111" s="47"/>
      <c r="I111" s="13" t="s">
        <v>10</v>
      </c>
      <c r="J111" s="14"/>
      <c r="K111" s="15" t="s">
        <v>12</v>
      </c>
      <c r="M111" s="16" t="s">
        <v>10</v>
      </c>
      <c r="N111" s="17" t="s">
        <v>12</v>
      </c>
    </row>
    <row r="112" spans="4:27" x14ac:dyDescent="0.25">
      <c r="D112" s="87" t="s">
        <v>80</v>
      </c>
      <c r="E112" s="17" t="s">
        <v>92</v>
      </c>
      <c r="F112" s="77" t="s">
        <v>11</v>
      </c>
      <c r="G112" s="78" t="s">
        <v>15</v>
      </c>
      <c r="H112" s="49"/>
      <c r="I112" s="28" t="s">
        <v>62</v>
      </c>
      <c r="J112" s="16" t="s">
        <v>46</v>
      </c>
      <c r="K112" s="20" t="s">
        <v>96</v>
      </c>
      <c r="M112" s="31"/>
      <c r="N112" s="32">
        <f>M113+M114</f>
        <v>452.2</v>
      </c>
    </row>
    <row r="113" spans="4:27" ht="16.5" thickBot="1" x14ac:dyDescent="0.3">
      <c r="D113" s="87"/>
      <c r="E113" s="17">
        <v>4426</v>
      </c>
      <c r="F113" s="77" t="s">
        <v>11</v>
      </c>
      <c r="G113" s="78" t="s">
        <v>15</v>
      </c>
      <c r="H113" s="50"/>
      <c r="I113" s="106" t="s">
        <v>92</v>
      </c>
      <c r="K113" s="30"/>
      <c r="M113" s="45">
        <v>380</v>
      </c>
      <c r="N113" s="18"/>
      <c r="Q113" s="23" t="s">
        <v>10</v>
      </c>
      <c r="R113" s="127">
        <v>425</v>
      </c>
      <c r="S113" s="127"/>
      <c r="T113" s="127"/>
      <c r="U113" s="24" t="s">
        <v>12</v>
      </c>
      <c r="W113" s="23" t="s">
        <v>10</v>
      </c>
      <c r="X113" s="127">
        <v>2812</v>
      </c>
      <c r="Y113" s="127"/>
      <c r="Z113" s="127"/>
      <c r="AA113" s="24" t="s">
        <v>12</v>
      </c>
    </row>
    <row r="114" spans="4:27" x14ac:dyDescent="0.25">
      <c r="D114" s="87"/>
      <c r="E114" s="17" t="s">
        <v>96</v>
      </c>
      <c r="F114" s="77" t="s">
        <v>23</v>
      </c>
      <c r="G114" s="78" t="s">
        <v>15</v>
      </c>
      <c r="H114" s="50"/>
      <c r="I114" s="29">
        <v>4426</v>
      </c>
      <c r="K114" s="30"/>
      <c r="M114" s="45">
        <f>19%*M113</f>
        <v>72.2</v>
      </c>
      <c r="N114" s="18"/>
      <c r="Q114" s="91" t="s">
        <v>47</v>
      </c>
      <c r="R114" s="92"/>
      <c r="S114" s="26"/>
      <c r="T114" s="25"/>
      <c r="U114" s="22"/>
      <c r="W114" s="33"/>
      <c r="X114" s="25"/>
      <c r="Y114" s="26"/>
      <c r="Z114" s="93"/>
      <c r="AA114" s="94" t="s">
        <v>47</v>
      </c>
    </row>
    <row r="115" spans="4:27" x14ac:dyDescent="0.25">
      <c r="D115" s="87"/>
      <c r="E115" s="17"/>
      <c r="F115" s="81"/>
      <c r="G115" s="82"/>
      <c r="Q115" s="1" t="s">
        <v>48</v>
      </c>
      <c r="R115" s="18">
        <v>1500</v>
      </c>
      <c r="S115" s="27"/>
      <c r="T115" s="18"/>
      <c r="U115" s="21" t="s">
        <v>49</v>
      </c>
      <c r="W115" s="1" t="s">
        <v>48</v>
      </c>
      <c r="X115" s="18"/>
      <c r="Y115" s="27"/>
      <c r="Z115" s="18">
        <v>1000</v>
      </c>
      <c r="AA115" s="21" t="s">
        <v>49</v>
      </c>
    </row>
    <row r="116" spans="4:27" x14ac:dyDescent="0.25">
      <c r="D116" s="87"/>
      <c r="E116" s="17"/>
      <c r="F116" s="81"/>
      <c r="G116" s="82"/>
      <c r="R116" s="18">
        <v>1500</v>
      </c>
      <c r="S116" s="27"/>
      <c r="T116" s="18"/>
      <c r="U116" s="34"/>
      <c r="X116" s="18"/>
      <c r="Y116" s="27"/>
      <c r="Z116" s="18"/>
      <c r="AA116" s="34"/>
    </row>
    <row r="117" spans="4:27" x14ac:dyDescent="0.25">
      <c r="D117" s="87"/>
      <c r="E117" s="17"/>
      <c r="F117" s="77" t="s">
        <v>42</v>
      </c>
      <c r="G117" s="78" t="s">
        <v>43</v>
      </c>
      <c r="H117" s="47"/>
      <c r="I117" s="13" t="s">
        <v>10</v>
      </c>
      <c r="J117" s="14"/>
      <c r="K117" s="15" t="s">
        <v>12</v>
      </c>
      <c r="M117" s="16" t="s">
        <v>10</v>
      </c>
      <c r="N117" s="17" t="s">
        <v>12</v>
      </c>
      <c r="R117" s="18"/>
      <c r="S117" s="27"/>
      <c r="T117" s="18"/>
      <c r="U117" s="34"/>
      <c r="X117" s="18"/>
      <c r="Y117" s="27"/>
      <c r="Z117" s="18"/>
      <c r="AA117" s="34"/>
    </row>
    <row r="118" spans="4:27" x14ac:dyDescent="0.25">
      <c r="D118" s="87" t="s">
        <v>81</v>
      </c>
      <c r="E118" s="17">
        <v>611</v>
      </c>
      <c r="F118" s="77" t="s">
        <v>11</v>
      </c>
      <c r="G118" s="78" t="s">
        <v>15</v>
      </c>
      <c r="H118" s="49"/>
      <c r="I118" s="28" t="s">
        <v>62</v>
      </c>
      <c r="J118" s="16" t="s">
        <v>46</v>
      </c>
      <c r="K118" s="20" t="s">
        <v>97</v>
      </c>
      <c r="M118" s="31"/>
      <c r="N118" s="32">
        <f>M119+M120</f>
        <v>1154.3</v>
      </c>
      <c r="Q118" s="38" t="s">
        <v>51</v>
      </c>
      <c r="R118" s="39">
        <f>SUM(R114:R117)</f>
        <v>3000</v>
      </c>
      <c r="S118" s="40"/>
      <c r="T118" s="39">
        <f>SUM(T114:T117)</f>
        <v>0</v>
      </c>
      <c r="U118" s="41" t="s">
        <v>52</v>
      </c>
      <c r="W118" s="38" t="s">
        <v>51</v>
      </c>
      <c r="X118" s="39">
        <f>SUM(X114:X117)</f>
        <v>0</v>
      </c>
      <c r="Y118" s="40"/>
      <c r="Z118" s="39">
        <f>SUM(Z114:Z117)</f>
        <v>1000</v>
      </c>
      <c r="AA118" s="41" t="s">
        <v>52</v>
      </c>
    </row>
    <row r="119" spans="4:27" x14ac:dyDescent="0.25">
      <c r="D119" s="87"/>
      <c r="E119" s="17">
        <v>4426</v>
      </c>
      <c r="F119" s="77" t="s">
        <v>61</v>
      </c>
      <c r="G119" s="78" t="s">
        <v>15</v>
      </c>
      <c r="H119" s="50"/>
      <c r="I119" s="29">
        <v>611</v>
      </c>
      <c r="K119" s="30"/>
      <c r="M119" s="45">
        <v>970</v>
      </c>
      <c r="N119" s="18"/>
      <c r="Q119" s="35"/>
      <c r="R119" s="36"/>
      <c r="S119" s="37"/>
      <c r="T119" s="42">
        <f>R118-T118</f>
        <v>3000</v>
      </c>
      <c r="U119" s="43" t="s">
        <v>53</v>
      </c>
      <c r="W119" s="43" t="s">
        <v>54</v>
      </c>
      <c r="X119" s="42">
        <f>Z118-X118</f>
        <v>1000</v>
      </c>
      <c r="Y119" s="37"/>
      <c r="Z119" s="42"/>
      <c r="AA119" s="43"/>
    </row>
    <row r="120" spans="4:27" x14ac:dyDescent="0.25">
      <c r="D120" s="87"/>
      <c r="E120" s="17" t="s">
        <v>97</v>
      </c>
      <c r="F120" s="77" t="s">
        <v>23</v>
      </c>
      <c r="G120" s="78" t="s">
        <v>15</v>
      </c>
      <c r="H120" s="50"/>
      <c r="I120" s="29">
        <v>4426</v>
      </c>
      <c r="K120" s="30"/>
      <c r="M120" s="45">
        <f>19%*M119</f>
        <v>184.3</v>
      </c>
      <c r="N120" s="18"/>
    </row>
    <row r="121" spans="4:27" x14ac:dyDescent="0.25">
      <c r="D121" s="87"/>
      <c r="E121" s="17"/>
      <c r="F121" s="81"/>
      <c r="G121" s="82"/>
      <c r="Q121" s="51"/>
    </row>
    <row r="122" spans="4:27" ht="16.5" thickBot="1" x14ac:dyDescent="0.3">
      <c r="D122" s="87"/>
      <c r="E122" s="17"/>
      <c r="F122" s="81"/>
      <c r="G122" s="82"/>
      <c r="Q122" s="23" t="s">
        <v>10</v>
      </c>
      <c r="R122" s="127">
        <v>4426</v>
      </c>
      <c r="S122" s="127"/>
      <c r="T122" s="127"/>
      <c r="U122" s="24" t="s">
        <v>12</v>
      </c>
      <c r="W122" s="23" t="s">
        <v>10</v>
      </c>
      <c r="X122" s="127">
        <v>421</v>
      </c>
      <c r="Y122" s="127"/>
      <c r="Z122" s="127"/>
      <c r="AA122" s="24" t="s">
        <v>12</v>
      </c>
    </row>
    <row r="123" spans="4:27" x14ac:dyDescent="0.25">
      <c r="D123" s="87"/>
      <c r="E123" s="17"/>
      <c r="F123" s="77" t="s">
        <v>42</v>
      </c>
      <c r="G123" s="78" t="s">
        <v>43</v>
      </c>
      <c r="H123" s="47"/>
      <c r="I123" s="13" t="s">
        <v>10</v>
      </c>
      <c r="J123" s="14"/>
      <c r="K123" s="15" t="s">
        <v>12</v>
      </c>
      <c r="M123" s="16" t="s">
        <v>10</v>
      </c>
      <c r="N123" s="17" t="s">
        <v>12</v>
      </c>
      <c r="Q123" s="91" t="s">
        <v>47</v>
      </c>
      <c r="R123" s="93"/>
      <c r="S123" s="26"/>
      <c r="T123" s="25"/>
      <c r="U123" s="22"/>
      <c r="W123" s="33"/>
      <c r="X123" s="25"/>
      <c r="Y123" s="26"/>
      <c r="Z123" s="93"/>
      <c r="AA123" s="94" t="s">
        <v>47</v>
      </c>
    </row>
    <row r="124" spans="4:27" x14ac:dyDescent="0.25">
      <c r="D124" s="87" t="s">
        <v>82</v>
      </c>
      <c r="E124" s="17">
        <v>624</v>
      </c>
      <c r="F124" s="77" t="s">
        <v>11</v>
      </c>
      <c r="G124" s="78" t="s">
        <v>15</v>
      </c>
      <c r="H124" s="49"/>
      <c r="I124" s="28" t="s">
        <v>62</v>
      </c>
      <c r="J124" s="16" t="s">
        <v>46</v>
      </c>
      <c r="K124" s="20" t="s">
        <v>83</v>
      </c>
      <c r="M124" s="31"/>
      <c r="N124" s="32">
        <f>M125+M126</f>
        <v>821.1</v>
      </c>
      <c r="Q124" s="1" t="s">
        <v>48</v>
      </c>
      <c r="R124" s="18">
        <v>1805</v>
      </c>
      <c r="S124" s="27"/>
      <c r="T124" s="18"/>
      <c r="U124" s="21" t="s">
        <v>49</v>
      </c>
      <c r="W124" s="1" t="s">
        <v>48</v>
      </c>
      <c r="X124" s="18"/>
      <c r="Y124" s="27"/>
      <c r="Z124" s="18">
        <v>2800</v>
      </c>
      <c r="AA124" s="21" t="s">
        <v>49</v>
      </c>
    </row>
    <row r="125" spans="4:27" x14ac:dyDescent="0.25">
      <c r="D125" s="87"/>
      <c r="E125" s="17">
        <v>4426</v>
      </c>
      <c r="F125" s="77" t="s">
        <v>11</v>
      </c>
      <c r="G125" s="78" t="s">
        <v>15</v>
      </c>
      <c r="H125" s="50"/>
      <c r="I125" s="29">
        <v>624</v>
      </c>
      <c r="K125" s="30"/>
      <c r="M125" s="45">
        <v>690</v>
      </c>
      <c r="N125" s="18"/>
      <c r="R125" s="18">
        <v>76</v>
      </c>
      <c r="S125" s="27"/>
      <c r="T125" s="18"/>
      <c r="U125" s="34"/>
      <c r="X125" s="18"/>
      <c r="Y125" s="27"/>
      <c r="Z125" s="18"/>
      <c r="AA125" s="34"/>
    </row>
    <row r="126" spans="4:27" x14ac:dyDescent="0.25">
      <c r="D126" s="87"/>
      <c r="E126" s="17" t="s">
        <v>83</v>
      </c>
      <c r="F126" s="77" t="s">
        <v>23</v>
      </c>
      <c r="G126" s="78" t="s">
        <v>15</v>
      </c>
      <c r="H126" s="50"/>
      <c r="I126" s="29">
        <v>4426</v>
      </c>
      <c r="K126" s="30"/>
      <c r="M126" s="45">
        <f>19%*M125</f>
        <v>131.1</v>
      </c>
      <c r="N126" s="18"/>
      <c r="R126" s="18">
        <v>171</v>
      </c>
      <c r="S126" s="27"/>
      <c r="T126" s="18"/>
      <c r="U126" s="34"/>
      <c r="X126" s="18"/>
      <c r="Y126" s="27"/>
      <c r="Z126" s="18"/>
      <c r="AA126" s="34"/>
    </row>
    <row r="127" spans="4:27" x14ac:dyDescent="0.25">
      <c r="D127" s="87"/>
      <c r="E127" s="17"/>
      <c r="F127" s="77"/>
      <c r="G127" s="78"/>
      <c r="H127" s="50"/>
      <c r="M127" s="18"/>
      <c r="N127" s="18"/>
      <c r="R127" s="18">
        <v>72.2</v>
      </c>
      <c r="S127" s="27"/>
      <c r="T127" s="18"/>
      <c r="U127" s="34"/>
      <c r="X127" s="18"/>
      <c r="Y127" s="27"/>
      <c r="Z127" s="18"/>
      <c r="AA127" s="34"/>
    </row>
    <row r="128" spans="4:27" x14ac:dyDescent="0.25">
      <c r="D128" s="87"/>
      <c r="E128" s="17"/>
      <c r="F128" s="77"/>
      <c r="G128" s="78"/>
      <c r="H128" s="50"/>
      <c r="M128" s="18"/>
      <c r="N128" s="18"/>
      <c r="R128" s="18">
        <v>184.3</v>
      </c>
      <c r="S128" s="27"/>
      <c r="T128" s="18"/>
      <c r="U128" s="34"/>
      <c r="X128" s="18"/>
      <c r="Y128" s="27"/>
      <c r="Z128" s="18"/>
      <c r="AA128" s="34"/>
    </row>
    <row r="129" spans="3:27" x14ac:dyDescent="0.25">
      <c r="D129" s="87"/>
      <c r="E129" s="17"/>
      <c r="F129" s="77" t="s">
        <v>42</v>
      </c>
      <c r="G129" s="78" t="s">
        <v>43</v>
      </c>
      <c r="H129" s="50"/>
      <c r="I129" s="13" t="s">
        <v>10</v>
      </c>
      <c r="J129" s="14"/>
      <c r="K129" s="15" t="s">
        <v>12</v>
      </c>
      <c r="M129" s="16" t="s">
        <v>10</v>
      </c>
      <c r="N129" s="17" t="s">
        <v>12</v>
      </c>
      <c r="R129" s="18">
        <v>131.1</v>
      </c>
      <c r="S129" s="27"/>
      <c r="T129" s="18"/>
      <c r="U129" s="34"/>
      <c r="X129" s="18"/>
      <c r="Y129" s="27"/>
      <c r="Z129" s="18"/>
      <c r="AA129" s="34"/>
    </row>
    <row r="130" spans="3:27" x14ac:dyDescent="0.25">
      <c r="D130" s="87" t="s">
        <v>84</v>
      </c>
      <c r="E130" s="17">
        <v>5121</v>
      </c>
      <c r="F130" s="81" t="s">
        <v>11</v>
      </c>
      <c r="G130" s="82" t="s">
        <v>16</v>
      </c>
      <c r="H130" s="47"/>
      <c r="I130" s="28">
        <v>627</v>
      </c>
      <c r="J130" s="16" t="s">
        <v>46</v>
      </c>
      <c r="K130" s="20">
        <v>5121</v>
      </c>
      <c r="M130" s="31">
        <v>55</v>
      </c>
      <c r="N130" s="32">
        <f>M130</f>
        <v>55</v>
      </c>
      <c r="Q130" s="38" t="s">
        <v>51</v>
      </c>
      <c r="R130" s="39">
        <f>SUM(R123:R129)</f>
        <v>2439.6</v>
      </c>
      <c r="S130" s="40"/>
      <c r="T130" s="39">
        <f>SUM(T123:T129)</f>
        <v>0</v>
      </c>
      <c r="U130" s="41" t="s">
        <v>52</v>
      </c>
      <c r="W130" s="38" t="s">
        <v>51</v>
      </c>
      <c r="X130" s="39">
        <f>SUM(X123:X129)</f>
        <v>0</v>
      </c>
      <c r="Y130" s="40"/>
      <c r="Z130" s="39">
        <f>SUM(Z123:Z129)</f>
        <v>2800</v>
      </c>
      <c r="AA130" s="41" t="s">
        <v>52</v>
      </c>
    </row>
    <row r="131" spans="3:27" x14ac:dyDescent="0.25">
      <c r="D131" s="87"/>
      <c r="E131" s="17">
        <v>627</v>
      </c>
      <c r="F131" s="81" t="s">
        <v>11</v>
      </c>
      <c r="G131" s="82" t="s">
        <v>15</v>
      </c>
      <c r="Q131" s="35"/>
      <c r="R131" s="36"/>
      <c r="S131" s="37"/>
      <c r="T131" s="42">
        <f>R130-T130</f>
        <v>2439.6</v>
      </c>
      <c r="U131" s="43" t="s">
        <v>53</v>
      </c>
      <c r="W131" s="43" t="s">
        <v>54</v>
      </c>
      <c r="X131" s="42">
        <f>Z130-X130</f>
        <v>2800</v>
      </c>
      <c r="Y131" s="37"/>
      <c r="Z131" s="42"/>
      <c r="AA131" s="43"/>
    </row>
    <row r="132" spans="3:27" x14ac:dyDescent="0.25">
      <c r="D132" s="87"/>
    </row>
    <row r="134" spans="3:27" ht="15.75" x14ac:dyDescent="0.25">
      <c r="C134" s="4" t="s">
        <v>85</v>
      </c>
      <c r="D134" s="1" t="s">
        <v>86</v>
      </c>
      <c r="E134" s="17"/>
      <c r="Q134" s="23" t="s">
        <v>10</v>
      </c>
      <c r="R134" s="127">
        <v>581</v>
      </c>
      <c r="S134" s="127"/>
      <c r="T134" s="127"/>
      <c r="U134" s="24" t="s">
        <v>12</v>
      </c>
      <c r="W134" s="23" t="s">
        <v>10</v>
      </c>
      <c r="X134" s="127" t="s">
        <v>87</v>
      </c>
      <c r="Y134" s="127"/>
      <c r="Z134" s="127"/>
      <c r="AA134" s="24" t="s">
        <v>12</v>
      </c>
    </row>
    <row r="135" spans="3:27" x14ac:dyDescent="0.25">
      <c r="E135" s="17"/>
      <c r="F135" s="77" t="s">
        <v>42</v>
      </c>
      <c r="G135" s="78" t="s">
        <v>43</v>
      </c>
      <c r="H135" s="47"/>
      <c r="I135" s="13" t="s">
        <v>10</v>
      </c>
      <c r="J135" s="14"/>
      <c r="K135" s="15" t="s">
        <v>12</v>
      </c>
      <c r="M135" s="16" t="s">
        <v>10</v>
      </c>
      <c r="N135" s="17" t="s">
        <v>12</v>
      </c>
      <c r="Q135" s="91" t="s">
        <v>47</v>
      </c>
      <c r="R135" s="92"/>
      <c r="S135" s="26"/>
      <c r="T135" s="25"/>
      <c r="U135" s="22"/>
      <c r="W135" s="33"/>
      <c r="X135" s="25"/>
      <c r="Y135" s="26"/>
      <c r="Z135" s="93"/>
      <c r="AA135" s="94" t="s">
        <v>47</v>
      </c>
    </row>
    <row r="136" spans="3:27" x14ac:dyDescent="0.25">
      <c r="D136" t="s">
        <v>88</v>
      </c>
      <c r="E136" s="17">
        <v>121</v>
      </c>
      <c r="F136" s="77" t="s">
        <v>42</v>
      </c>
      <c r="G136" s="78" t="s">
        <v>15</v>
      </c>
      <c r="H136" s="49"/>
      <c r="I136" s="28">
        <v>121</v>
      </c>
      <c r="J136" s="16" t="s">
        <v>46</v>
      </c>
      <c r="K136" s="20" t="s">
        <v>62</v>
      </c>
      <c r="M136" s="31">
        <f>SUM(N136:N147)</f>
        <v>7895</v>
      </c>
      <c r="N136" s="32"/>
      <c r="Q136" s="1" t="s">
        <v>48</v>
      </c>
      <c r="R136" s="18">
        <v>980</v>
      </c>
      <c r="S136" s="27"/>
      <c r="T136" s="18">
        <v>980</v>
      </c>
      <c r="U136" s="21" t="s">
        <v>49</v>
      </c>
      <c r="W136" s="1" t="s">
        <v>48</v>
      </c>
      <c r="X136" s="18"/>
      <c r="Y136" s="27"/>
      <c r="Z136" s="18">
        <v>476</v>
      </c>
      <c r="AA136" s="21" t="s">
        <v>49</v>
      </c>
    </row>
    <row r="137" spans="3:27" ht="18.75" x14ac:dyDescent="0.3">
      <c r="D137" s="101" t="s">
        <v>89</v>
      </c>
      <c r="E137" s="17">
        <v>601</v>
      </c>
      <c r="F137" s="77" t="s">
        <v>11</v>
      </c>
      <c r="G137" s="78" t="s">
        <v>16</v>
      </c>
      <c r="H137" s="50"/>
      <c r="J137" s="80"/>
      <c r="K137" s="20">
        <v>601</v>
      </c>
      <c r="M137" s="45"/>
      <c r="N137" s="18">
        <v>400</v>
      </c>
      <c r="R137" s="18"/>
      <c r="S137" s="27"/>
      <c r="T137" s="18"/>
      <c r="U137" s="34"/>
      <c r="X137" s="18"/>
      <c r="Y137" s="27"/>
      <c r="Z137" s="18"/>
      <c r="AA137" s="34"/>
    </row>
    <row r="138" spans="3:27" x14ac:dyDescent="0.25">
      <c r="E138" s="17">
        <v>602</v>
      </c>
      <c r="F138" s="77" t="s">
        <v>11</v>
      </c>
      <c r="G138" s="78" t="s">
        <v>16</v>
      </c>
      <c r="H138" s="50"/>
      <c r="J138" s="80"/>
      <c r="K138" s="20">
        <v>602</v>
      </c>
      <c r="M138" s="45"/>
      <c r="N138" s="18">
        <v>300</v>
      </c>
      <c r="R138" s="18"/>
      <c r="S138" s="27"/>
      <c r="T138" s="18"/>
      <c r="U138" s="34"/>
      <c r="X138" s="18"/>
      <c r="Y138" s="27"/>
      <c r="Z138" s="18"/>
      <c r="AA138" s="34"/>
    </row>
    <row r="139" spans="3:27" x14ac:dyDescent="0.25">
      <c r="E139" s="17">
        <v>6811</v>
      </c>
      <c r="F139" s="77" t="s">
        <v>11</v>
      </c>
      <c r="G139" s="78" t="s">
        <v>16</v>
      </c>
      <c r="J139" s="80"/>
      <c r="K139" s="20">
        <v>6811</v>
      </c>
      <c r="M139" s="83"/>
      <c r="N139" s="18">
        <v>1000</v>
      </c>
      <c r="Q139" s="38" t="s">
        <v>51</v>
      </c>
      <c r="R139" s="39">
        <f>SUM(R135:R138)</f>
        <v>980</v>
      </c>
      <c r="S139" s="40"/>
      <c r="T139" s="39">
        <f>SUM(T135:T138)</f>
        <v>980</v>
      </c>
      <c r="U139" s="41" t="s">
        <v>52</v>
      </c>
      <c r="W139" s="38" t="s">
        <v>51</v>
      </c>
      <c r="X139" s="39">
        <f>SUM(X135:X138)</f>
        <v>0</v>
      </c>
      <c r="Y139" s="40"/>
      <c r="Z139" s="39">
        <f>SUM(Z135:Z138)</f>
        <v>476</v>
      </c>
      <c r="AA139" s="41" t="s">
        <v>52</v>
      </c>
    </row>
    <row r="140" spans="3:27" x14ac:dyDescent="0.25">
      <c r="E140" s="17">
        <v>641</v>
      </c>
      <c r="F140" s="77" t="s">
        <v>11</v>
      </c>
      <c r="G140" s="78" t="s">
        <v>16</v>
      </c>
      <c r="J140" s="80"/>
      <c r="K140" s="20">
        <v>641</v>
      </c>
      <c r="M140" s="83"/>
      <c r="N140" s="18">
        <v>2800</v>
      </c>
      <c r="Q140" s="35"/>
      <c r="R140" s="36"/>
      <c r="S140" s="37"/>
      <c r="T140" s="42">
        <f>R139-T139</f>
        <v>0</v>
      </c>
      <c r="U140" s="43" t="s">
        <v>53</v>
      </c>
      <c r="W140" s="43" t="s">
        <v>54</v>
      </c>
      <c r="X140" s="42">
        <f>Z139-X139</f>
        <v>476</v>
      </c>
      <c r="Y140" s="37"/>
      <c r="Z140" s="42"/>
      <c r="AA140" s="43"/>
    </row>
    <row r="141" spans="3:27" x14ac:dyDescent="0.25">
      <c r="E141" s="49" t="s">
        <v>90</v>
      </c>
      <c r="F141" s="77" t="s">
        <v>11</v>
      </c>
      <c r="G141" s="78" t="s">
        <v>16</v>
      </c>
      <c r="J141" s="80"/>
      <c r="K141" s="105" t="s">
        <v>90</v>
      </c>
      <c r="M141" s="83"/>
      <c r="N141" s="18">
        <v>400</v>
      </c>
    </row>
    <row r="142" spans="3:27" x14ac:dyDescent="0.25">
      <c r="E142" s="49" t="s">
        <v>91</v>
      </c>
      <c r="F142" s="77" t="s">
        <v>11</v>
      </c>
      <c r="G142" s="78" t="s">
        <v>16</v>
      </c>
      <c r="J142" s="80"/>
      <c r="K142" s="105" t="s">
        <v>91</v>
      </c>
      <c r="M142" s="83"/>
      <c r="N142" s="18">
        <v>900</v>
      </c>
    </row>
    <row r="143" spans="3:27" ht="15.75" x14ac:dyDescent="0.25">
      <c r="E143" s="49" t="s">
        <v>92</v>
      </c>
      <c r="F143" s="77" t="s">
        <v>11</v>
      </c>
      <c r="G143" s="78" t="s">
        <v>16</v>
      </c>
      <c r="J143" s="80"/>
      <c r="K143" s="105" t="s">
        <v>92</v>
      </c>
      <c r="M143" s="83"/>
      <c r="N143" s="18">
        <v>380</v>
      </c>
      <c r="Q143" s="23" t="s">
        <v>10</v>
      </c>
      <c r="R143" s="127">
        <v>542</v>
      </c>
      <c r="S143" s="127"/>
      <c r="T143" s="127"/>
      <c r="U143" s="24" t="s">
        <v>12</v>
      </c>
      <c r="W143" s="23" t="s">
        <v>10</v>
      </c>
      <c r="X143" s="127" t="s">
        <v>93</v>
      </c>
      <c r="Y143" s="127"/>
      <c r="Z143" s="127"/>
      <c r="AA143" s="24" t="s">
        <v>12</v>
      </c>
    </row>
    <row r="144" spans="3:27" x14ac:dyDescent="0.25">
      <c r="E144" s="17">
        <v>611</v>
      </c>
      <c r="F144" s="77" t="s">
        <v>11</v>
      </c>
      <c r="G144" s="78" t="s">
        <v>16</v>
      </c>
      <c r="J144" s="80"/>
      <c r="K144" s="20">
        <v>611</v>
      </c>
      <c r="M144" s="83"/>
      <c r="N144" s="18">
        <v>970</v>
      </c>
      <c r="Q144" s="91" t="s">
        <v>47</v>
      </c>
      <c r="R144" s="93"/>
      <c r="S144" s="26"/>
      <c r="T144" s="25"/>
      <c r="U144" s="22"/>
      <c r="W144" s="33"/>
      <c r="X144" s="25"/>
      <c r="Y144" s="26"/>
      <c r="Z144" s="93"/>
      <c r="AA144" s="94" t="s">
        <v>47</v>
      </c>
    </row>
    <row r="145" spans="4:27" x14ac:dyDescent="0.25">
      <c r="E145" s="17">
        <v>624</v>
      </c>
      <c r="F145" s="77" t="s">
        <v>11</v>
      </c>
      <c r="G145" s="78" t="s">
        <v>16</v>
      </c>
      <c r="J145" s="80"/>
      <c r="K145" s="20">
        <v>624</v>
      </c>
      <c r="M145" s="83"/>
      <c r="N145" s="18">
        <v>690</v>
      </c>
      <c r="Q145" s="1" t="s">
        <v>48</v>
      </c>
      <c r="R145" s="18">
        <v>980</v>
      </c>
      <c r="S145" s="27"/>
      <c r="T145" s="18"/>
      <c r="U145" s="21" t="s">
        <v>49</v>
      </c>
      <c r="W145" s="1" t="s">
        <v>48</v>
      </c>
      <c r="X145" s="18"/>
      <c r="Y145" s="27"/>
      <c r="Z145" s="18">
        <v>1071</v>
      </c>
      <c r="AA145" s="21" t="s">
        <v>49</v>
      </c>
    </row>
    <row r="146" spans="4:27" x14ac:dyDescent="0.25">
      <c r="E146" s="17">
        <v>627</v>
      </c>
      <c r="F146" s="77" t="s">
        <v>11</v>
      </c>
      <c r="G146" s="78" t="s">
        <v>16</v>
      </c>
      <c r="J146" s="80"/>
      <c r="K146" s="20">
        <v>627</v>
      </c>
      <c r="M146" s="83"/>
      <c r="N146" s="18">
        <v>55</v>
      </c>
      <c r="R146" s="18"/>
      <c r="S146" s="27"/>
      <c r="T146" s="18"/>
      <c r="U146" s="34"/>
      <c r="X146" s="18"/>
      <c r="Y146" s="27"/>
      <c r="Z146" s="18"/>
      <c r="AA146" s="34"/>
    </row>
    <row r="147" spans="4:27" x14ac:dyDescent="0.25">
      <c r="F147" s="81"/>
      <c r="G147" s="82"/>
      <c r="R147" s="18"/>
      <c r="S147" s="27"/>
      <c r="T147" s="18"/>
      <c r="U147" s="34"/>
      <c r="X147" s="18"/>
      <c r="Y147" s="27"/>
      <c r="Z147" s="18"/>
      <c r="AA147" s="34"/>
    </row>
    <row r="148" spans="4:27" x14ac:dyDescent="0.25">
      <c r="F148" s="81"/>
      <c r="G148" s="82"/>
      <c r="Q148" s="38" t="s">
        <v>51</v>
      </c>
      <c r="R148" s="39">
        <f>SUM(R144:R147)</f>
        <v>980</v>
      </c>
      <c r="S148" s="40"/>
      <c r="T148" s="39">
        <f>SUM(T144:T147)</f>
        <v>0</v>
      </c>
      <c r="U148" s="41" t="s">
        <v>52</v>
      </c>
      <c r="W148" s="38" t="s">
        <v>51</v>
      </c>
      <c r="X148" s="39">
        <f>SUM(X144:X147)</f>
        <v>0</v>
      </c>
      <c r="Y148" s="40"/>
      <c r="Z148" s="39">
        <f>SUM(Z144:Z147)</f>
        <v>1071</v>
      </c>
      <c r="AA148" s="41" t="s">
        <v>52</v>
      </c>
    </row>
    <row r="149" spans="4:27" x14ac:dyDescent="0.25">
      <c r="F149" s="81"/>
      <c r="G149" s="82"/>
      <c r="Q149" s="35"/>
      <c r="R149" s="36"/>
      <c r="S149" s="37"/>
      <c r="T149" s="42">
        <f>R148-T148</f>
        <v>980</v>
      </c>
      <c r="U149" s="43" t="s">
        <v>53</v>
      </c>
      <c r="W149" s="43" t="s">
        <v>54</v>
      </c>
      <c r="X149" s="42">
        <f>Z148-X148</f>
        <v>1071</v>
      </c>
      <c r="Y149" s="37"/>
      <c r="Z149" s="42"/>
      <c r="AA149" s="43"/>
    </row>
    <row r="150" spans="4:27" x14ac:dyDescent="0.25">
      <c r="F150" s="77" t="s">
        <v>42</v>
      </c>
      <c r="G150" s="78" t="s">
        <v>43</v>
      </c>
      <c r="H150" s="47"/>
      <c r="I150" s="13" t="s">
        <v>10</v>
      </c>
      <c r="J150" s="14"/>
      <c r="K150" s="15" t="s">
        <v>12</v>
      </c>
      <c r="M150" s="16" t="s">
        <v>10</v>
      </c>
      <c r="N150" s="17" t="s">
        <v>12</v>
      </c>
    </row>
    <row r="151" spans="4:27" x14ac:dyDescent="0.25">
      <c r="D151" t="s">
        <v>94</v>
      </c>
      <c r="E151" s="17">
        <v>121</v>
      </c>
      <c r="F151" s="77" t="s">
        <v>42</v>
      </c>
      <c r="G151" s="78" t="s">
        <v>15</v>
      </c>
      <c r="H151" s="49"/>
      <c r="I151" s="28">
        <v>7015</v>
      </c>
      <c r="J151" s="16" t="s">
        <v>46</v>
      </c>
      <c r="K151" s="20">
        <v>121</v>
      </c>
      <c r="M151" s="31">
        <v>4000</v>
      </c>
      <c r="N151" s="32">
        <f>M151</f>
        <v>4000</v>
      </c>
    </row>
    <row r="152" spans="4:27" ht="18.75" x14ac:dyDescent="0.3">
      <c r="D152" s="101" t="s">
        <v>95</v>
      </c>
      <c r="E152" s="17">
        <v>7015</v>
      </c>
      <c r="F152" s="77" t="s">
        <v>23</v>
      </c>
      <c r="G152" s="78" t="s">
        <v>16</v>
      </c>
      <c r="H152" s="50"/>
      <c r="M152" s="18"/>
      <c r="N152" s="18"/>
      <c r="Q152" s="23" t="s">
        <v>10</v>
      </c>
      <c r="R152" s="127">
        <v>601</v>
      </c>
      <c r="S152" s="127"/>
      <c r="T152" s="127"/>
      <c r="U152" s="24" t="s">
        <v>12</v>
      </c>
      <c r="W152" s="23" t="s">
        <v>10</v>
      </c>
      <c r="X152" s="127" t="s">
        <v>96</v>
      </c>
      <c r="Y152" s="127"/>
      <c r="Z152" s="127"/>
      <c r="AA152" s="24" t="s">
        <v>12</v>
      </c>
    </row>
    <row r="153" spans="4:27" x14ac:dyDescent="0.25">
      <c r="F153" s="77"/>
      <c r="G153" s="78"/>
      <c r="H153" s="50"/>
      <c r="M153" s="18"/>
      <c r="N153" s="18"/>
      <c r="Q153" s="91" t="s">
        <v>47</v>
      </c>
      <c r="R153" s="93"/>
      <c r="S153" s="26"/>
      <c r="T153" s="25"/>
      <c r="U153" s="22"/>
      <c r="W153" s="33"/>
      <c r="X153" s="25"/>
      <c r="Y153" s="26"/>
      <c r="Z153" s="93"/>
      <c r="AA153" s="94" t="s">
        <v>47</v>
      </c>
    </row>
    <row r="154" spans="4:27" x14ac:dyDescent="0.25">
      <c r="F154" s="81"/>
      <c r="G154" s="82"/>
      <c r="Q154" s="1" t="s">
        <v>48</v>
      </c>
      <c r="R154" s="18">
        <v>400</v>
      </c>
      <c r="S154" s="27"/>
      <c r="T154" s="18">
        <v>400</v>
      </c>
      <c r="U154" s="21" t="s">
        <v>49</v>
      </c>
      <c r="W154" s="1" t="s">
        <v>48</v>
      </c>
      <c r="X154" s="18"/>
      <c r="Y154" s="27"/>
      <c r="Z154" s="104">
        <v>452.2</v>
      </c>
      <c r="AA154" s="21" t="s">
        <v>49</v>
      </c>
    </row>
    <row r="155" spans="4:27" x14ac:dyDescent="0.25">
      <c r="F155" s="81"/>
      <c r="G155" s="82"/>
      <c r="R155" s="18"/>
      <c r="S155" s="27"/>
      <c r="T155" s="18"/>
      <c r="U155" s="34"/>
      <c r="X155" s="18"/>
      <c r="Y155" s="27"/>
      <c r="Z155" s="18"/>
      <c r="AA155" s="34"/>
    </row>
    <row r="156" spans="4:27" x14ac:dyDescent="0.25">
      <c r="F156" s="77"/>
      <c r="G156" s="78"/>
      <c r="H156" s="50"/>
      <c r="I156" s="87"/>
      <c r="J156" s="17"/>
      <c r="K156" s="21"/>
      <c r="M156" s="17"/>
      <c r="N156" s="17"/>
      <c r="R156" s="18"/>
      <c r="S156" s="27"/>
      <c r="T156" s="18"/>
      <c r="U156" s="34"/>
      <c r="X156" s="18"/>
      <c r="Y156" s="27"/>
      <c r="Z156" s="18"/>
      <c r="AA156" s="34"/>
    </row>
    <row r="157" spans="4:27" x14ac:dyDescent="0.25">
      <c r="F157" s="81"/>
      <c r="G157" s="82"/>
      <c r="H157" s="47"/>
      <c r="I157" s="34"/>
      <c r="J157" s="17"/>
      <c r="K157" s="20"/>
      <c r="M157" s="18"/>
      <c r="N157" s="18"/>
      <c r="Q157" s="38" t="s">
        <v>51</v>
      </c>
      <c r="R157" s="39">
        <f>SUM(R153:R156)</f>
        <v>400</v>
      </c>
      <c r="S157" s="40"/>
      <c r="T157" s="39">
        <f>SUM(T153:T156)</f>
        <v>400</v>
      </c>
      <c r="U157" s="41" t="s">
        <v>52</v>
      </c>
      <c r="W157" s="38" t="s">
        <v>51</v>
      </c>
      <c r="X157" s="39">
        <f>SUM(X153:X156)</f>
        <v>0</v>
      </c>
      <c r="Y157" s="40"/>
      <c r="Z157" s="39">
        <f>SUM(Z153:Z156)</f>
        <v>452.2</v>
      </c>
      <c r="AA157" s="41" t="s">
        <v>52</v>
      </c>
    </row>
    <row r="158" spans="4:27" x14ac:dyDescent="0.25">
      <c r="F158" s="81"/>
      <c r="G158" s="82"/>
      <c r="Q158" s="35"/>
      <c r="R158" s="36"/>
      <c r="S158" s="37"/>
      <c r="T158" s="42">
        <f>R157-T157</f>
        <v>0</v>
      </c>
      <c r="U158" s="43" t="s">
        <v>53</v>
      </c>
      <c r="W158" s="43" t="s">
        <v>54</v>
      </c>
      <c r="X158" s="42">
        <f>Z157-X157</f>
        <v>452.2</v>
      </c>
      <c r="Y158" s="37"/>
      <c r="Z158" s="42"/>
      <c r="AA158" s="43"/>
    </row>
    <row r="159" spans="4:27" x14ac:dyDescent="0.25">
      <c r="F159" s="81"/>
      <c r="G159" s="82"/>
    </row>
    <row r="161" spans="5:27" ht="15.75" x14ac:dyDescent="0.25">
      <c r="F161" s="77"/>
      <c r="G161" s="78"/>
      <c r="H161" s="50"/>
      <c r="I161" s="87"/>
      <c r="J161" s="17"/>
      <c r="K161" s="21"/>
      <c r="M161" s="17"/>
      <c r="N161" s="17"/>
      <c r="Q161" s="23" t="s">
        <v>10</v>
      </c>
      <c r="R161" s="127">
        <v>602</v>
      </c>
      <c r="S161" s="127"/>
      <c r="T161" s="127"/>
      <c r="U161" s="24" t="s">
        <v>12</v>
      </c>
      <c r="W161" s="23" t="s">
        <v>10</v>
      </c>
      <c r="X161" s="127" t="s">
        <v>97</v>
      </c>
      <c r="Y161" s="127"/>
      <c r="Z161" s="127"/>
      <c r="AA161" s="24" t="s">
        <v>12</v>
      </c>
    </row>
    <row r="162" spans="5:27" x14ac:dyDescent="0.25">
      <c r="E162" s="17"/>
      <c r="F162" s="81"/>
      <c r="G162" s="82"/>
      <c r="H162" s="47"/>
      <c r="I162" s="34"/>
      <c r="J162" s="17"/>
      <c r="K162" s="20"/>
      <c r="M162" s="18"/>
      <c r="N162" s="18"/>
      <c r="Q162" s="91" t="s">
        <v>47</v>
      </c>
      <c r="R162" s="93"/>
      <c r="S162" s="26"/>
      <c r="T162" s="25"/>
      <c r="U162" s="22"/>
      <c r="W162" s="33"/>
      <c r="X162" s="25"/>
      <c r="Y162" s="26"/>
      <c r="Z162" s="93"/>
      <c r="AA162" s="94" t="s">
        <v>47</v>
      </c>
    </row>
    <row r="163" spans="5:27" x14ac:dyDescent="0.25">
      <c r="E163" s="17"/>
      <c r="F163" s="81"/>
      <c r="G163" s="82"/>
      <c r="Q163" s="1" t="s">
        <v>48</v>
      </c>
      <c r="R163" s="18">
        <v>300</v>
      </c>
      <c r="S163" s="27"/>
      <c r="T163" s="18">
        <v>300</v>
      </c>
      <c r="U163" s="21" t="s">
        <v>49</v>
      </c>
      <c r="W163" s="1" t="s">
        <v>48</v>
      </c>
      <c r="X163" s="18"/>
      <c r="Y163" s="27"/>
      <c r="Z163" s="18">
        <v>1154.3</v>
      </c>
      <c r="AA163" s="21" t="s">
        <v>49</v>
      </c>
    </row>
    <row r="164" spans="5:27" x14ac:dyDescent="0.25">
      <c r="R164" s="18"/>
      <c r="S164" s="27"/>
      <c r="T164" s="18"/>
      <c r="U164" s="34"/>
      <c r="X164" s="18"/>
      <c r="Y164" s="27"/>
      <c r="Z164" s="18"/>
      <c r="AA164" s="34"/>
    </row>
    <row r="165" spans="5:27" x14ac:dyDescent="0.25">
      <c r="R165" s="18"/>
      <c r="S165" s="27"/>
      <c r="T165" s="18"/>
      <c r="U165" s="34"/>
      <c r="X165" s="18"/>
      <c r="Y165" s="27"/>
      <c r="Z165" s="18"/>
      <c r="AA165" s="34"/>
    </row>
    <row r="166" spans="5:27" x14ac:dyDescent="0.25">
      <c r="Q166" s="38" t="s">
        <v>51</v>
      </c>
      <c r="R166" s="39">
        <f>SUM(R162:R165)</f>
        <v>300</v>
      </c>
      <c r="S166" s="40"/>
      <c r="T166" s="39">
        <f>SUM(T162:T165)</f>
        <v>300</v>
      </c>
      <c r="U166" s="41" t="s">
        <v>52</v>
      </c>
      <c r="W166" s="38" t="s">
        <v>51</v>
      </c>
      <c r="X166" s="39">
        <f>SUM(X162:X165)</f>
        <v>0</v>
      </c>
      <c r="Y166" s="40"/>
      <c r="Z166" s="39">
        <f>SUM(Z162:Z165)</f>
        <v>1154.3</v>
      </c>
      <c r="AA166" s="41" t="s">
        <v>52</v>
      </c>
    </row>
    <row r="167" spans="5:27" x14ac:dyDescent="0.25">
      <c r="Q167" s="35"/>
      <c r="R167" s="36"/>
      <c r="S167" s="37"/>
      <c r="T167" s="42">
        <f>R166-T166</f>
        <v>0</v>
      </c>
      <c r="U167" s="43" t="s">
        <v>53</v>
      </c>
      <c r="W167" s="43" t="s">
        <v>54</v>
      </c>
      <c r="X167" s="42">
        <f>Z166-X166</f>
        <v>1154.3</v>
      </c>
      <c r="Y167" s="37"/>
      <c r="Z167" s="42"/>
      <c r="AA167" s="43"/>
    </row>
    <row r="169" spans="5:27" x14ac:dyDescent="0.25">
      <c r="E169" s="17"/>
      <c r="F169" s="81"/>
      <c r="G169" s="82"/>
    </row>
    <row r="170" spans="5:27" ht="15.75" x14ac:dyDescent="0.25">
      <c r="Q170" s="23" t="s">
        <v>10</v>
      </c>
      <c r="R170" s="127">
        <v>6811</v>
      </c>
      <c r="S170" s="127"/>
      <c r="T170" s="127"/>
      <c r="U170" s="24" t="s">
        <v>12</v>
      </c>
      <c r="W170" s="23" t="s">
        <v>10</v>
      </c>
      <c r="X170" s="127" t="s">
        <v>83</v>
      </c>
      <c r="Y170" s="127"/>
      <c r="Z170" s="127"/>
      <c r="AA170" s="24" t="s">
        <v>12</v>
      </c>
    </row>
    <row r="171" spans="5:27" x14ac:dyDescent="0.25">
      <c r="Q171" s="91" t="s">
        <v>47</v>
      </c>
      <c r="R171" s="93"/>
      <c r="S171" s="26"/>
      <c r="T171" s="25"/>
      <c r="U171" s="22"/>
      <c r="W171" s="33"/>
      <c r="X171" s="25"/>
      <c r="Y171" s="26"/>
      <c r="Z171" s="93"/>
      <c r="AA171" s="94" t="s">
        <v>47</v>
      </c>
    </row>
    <row r="172" spans="5:27" x14ac:dyDescent="0.25">
      <c r="Q172" s="1" t="s">
        <v>48</v>
      </c>
      <c r="R172" s="18">
        <v>1000</v>
      </c>
      <c r="S172" s="27"/>
      <c r="T172" s="18">
        <v>1000</v>
      </c>
      <c r="U172" s="21" t="s">
        <v>49</v>
      </c>
      <c r="W172" s="1" t="s">
        <v>48</v>
      </c>
      <c r="X172" s="18"/>
      <c r="Y172" s="27"/>
      <c r="Z172" s="18">
        <v>821.1</v>
      </c>
      <c r="AA172" s="21" t="s">
        <v>49</v>
      </c>
    </row>
    <row r="173" spans="5:27" x14ac:dyDescent="0.25">
      <c r="R173" s="18"/>
      <c r="S173" s="27"/>
      <c r="T173" s="18"/>
      <c r="U173" s="34"/>
      <c r="X173" s="18"/>
      <c r="Y173" s="27"/>
      <c r="Z173" s="18"/>
      <c r="AA173" s="34"/>
    </row>
    <row r="174" spans="5:27" x14ac:dyDescent="0.25">
      <c r="R174" s="18"/>
      <c r="S174" s="27"/>
      <c r="T174" s="18"/>
      <c r="U174" s="34"/>
      <c r="X174" s="18"/>
      <c r="Y174" s="27"/>
      <c r="Z174" s="18"/>
      <c r="AA174" s="34"/>
    </row>
    <row r="175" spans="5:27" x14ac:dyDescent="0.25">
      <c r="Q175" s="38" t="s">
        <v>51</v>
      </c>
      <c r="R175" s="39">
        <f>SUM(R171:R174)</f>
        <v>1000</v>
      </c>
      <c r="S175" s="40"/>
      <c r="T175" s="39">
        <f>SUM(T171:T174)</f>
        <v>1000</v>
      </c>
      <c r="U175" s="41" t="s">
        <v>52</v>
      </c>
      <c r="W175" s="38" t="s">
        <v>51</v>
      </c>
      <c r="X175" s="39">
        <f>SUM(X171:X174)</f>
        <v>0</v>
      </c>
      <c r="Y175" s="40"/>
      <c r="Z175" s="39">
        <f>SUM(Z171:Z174)</f>
        <v>821.1</v>
      </c>
      <c r="AA175" s="41" t="s">
        <v>52</v>
      </c>
    </row>
    <row r="176" spans="5:27" x14ac:dyDescent="0.25">
      <c r="Q176" s="35"/>
      <c r="R176" s="36"/>
      <c r="S176" s="37"/>
      <c r="T176" s="42">
        <f>R175-T175</f>
        <v>0</v>
      </c>
      <c r="U176" s="43" t="s">
        <v>53</v>
      </c>
      <c r="W176" s="43" t="s">
        <v>54</v>
      </c>
      <c r="X176" s="42">
        <f>Z175-X175</f>
        <v>821.1</v>
      </c>
      <c r="Y176" s="37"/>
      <c r="Z176" s="42"/>
      <c r="AA176" s="43"/>
    </row>
    <row r="179" spans="17:27" ht="18.75" x14ac:dyDescent="0.3">
      <c r="Q179" s="23" t="s">
        <v>10</v>
      </c>
      <c r="R179" s="127">
        <v>641</v>
      </c>
      <c r="S179" s="127"/>
      <c r="T179" s="127"/>
      <c r="U179" s="24" t="s">
        <v>12</v>
      </c>
      <c r="W179" s="23" t="s">
        <v>10</v>
      </c>
      <c r="X179" s="128" t="s">
        <v>98</v>
      </c>
      <c r="Y179" s="128"/>
      <c r="Z179" s="128"/>
      <c r="AA179" s="24" t="s">
        <v>12</v>
      </c>
    </row>
    <row r="180" spans="17:27" x14ac:dyDescent="0.25">
      <c r="Q180" s="91" t="s">
        <v>47</v>
      </c>
      <c r="R180" s="93"/>
      <c r="S180" s="26"/>
      <c r="T180" s="25"/>
      <c r="U180" s="22"/>
      <c r="W180" s="33"/>
      <c r="X180" s="25"/>
      <c r="Y180" s="26"/>
      <c r="Z180" s="85"/>
      <c r="AA180" s="84"/>
    </row>
    <row r="181" spans="17:27" x14ac:dyDescent="0.25">
      <c r="Q181" s="1" t="s">
        <v>48</v>
      </c>
      <c r="R181" s="18">
        <v>2800</v>
      </c>
      <c r="S181" s="27"/>
      <c r="T181" s="18">
        <v>2800</v>
      </c>
      <c r="U181" s="21" t="s">
        <v>49</v>
      </c>
      <c r="W181" s="1" t="s">
        <v>48</v>
      </c>
      <c r="X181" s="18">
        <v>400</v>
      </c>
      <c r="Y181" s="27"/>
      <c r="Z181" s="18">
        <v>4000</v>
      </c>
      <c r="AA181" s="21" t="s">
        <v>49</v>
      </c>
    </row>
    <row r="182" spans="17:27" x14ac:dyDescent="0.25">
      <c r="R182" s="18"/>
      <c r="S182" s="27"/>
      <c r="T182" s="18"/>
      <c r="U182" s="34"/>
      <c r="X182" s="18">
        <v>300</v>
      </c>
      <c r="Y182" s="27"/>
      <c r="Z182" s="18"/>
      <c r="AA182" s="34"/>
    </row>
    <row r="183" spans="17:27" x14ac:dyDescent="0.25">
      <c r="R183" s="18"/>
      <c r="S183" s="27"/>
      <c r="T183" s="18"/>
      <c r="U183" s="34"/>
      <c r="X183" s="18">
        <v>1000</v>
      </c>
      <c r="Y183" s="27"/>
      <c r="Z183" s="18"/>
      <c r="AA183" s="34"/>
    </row>
    <row r="184" spans="17:27" x14ac:dyDescent="0.25">
      <c r="Q184" s="38" t="s">
        <v>51</v>
      </c>
      <c r="R184" s="39">
        <f>SUM(R180:R183)</f>
        <v>2800</v>
      </c>
      <c r="S184" s="40"/>
      <c r="T184" s="39">
        <f>SUM(T180:T183)</f>
        <v>2800</v>
      </c>
      <c r="U184" s="41" t="s">
        <v>52</v>
      </c>
      <c r="X184" s="18">
        <v>2800</v>
      </c>
      <c r="Y184" s="86"/>
    </row>
    <row r="185" spans="17:27" x14ac:dyDescent="0.25">
      <c r="Q185" s="35"/>
      <c r="R185" s="36"/>
      <c r="S185" s="37"/>
      <c r="T185" s="42">
        <f>R184-T184</f>
        <v>0</v>
      </c>
      <c r="U185" s="43" t="s">
        <v>53</v>
      </c>
      <c r="X185" s="18">
        <v>400</v>
      </c>
      <c r="Y185" s="86"/>
    </row>
    <row r="186" spans="17:27" x14ac:dyDescent="0.25">
      <c r="X186" s="18">
        <v>900</v>
      </c>
      <c r="Y186" s="86"/>
    </row>
    <row r="187" spans="17:27" x14ac:dyDescent="0.25">
      <c r="X187" s="18">
        <v>380</v>
      </c>
      <c r="Y187" s="86"/>
    </row>
    <row r="188" spans="17:27" ht="15.75" x14ac:dyDescent="0.25">
      <c r="Q188" s="23" t="s">
        <v>10</v>
      </c>
      <c r="R188" s="127" t="s">
        <v>90</v>
      </c>
      <c r="S188" s="127"/>
      <c r="T188" s="127"/>
      <c r="U188" s="24" t="s">
        <v>12</v>
      </c>
      <c r="X188" s="18">
        <v>970</v>
      </c>
      <c r="Y188" s="86"/>
    </row>
    <row r="189" spans="17:27" x14ac:dyDescent="0.25">
      <c r="Q189" s="91" t="s">
        <v>47</v>
      </c>
      <c r="R189" s="93"/>
      <c r="S189" s="26"/>
      <c r="T189" s="25"/>
      <c r="U189" s="22"/>
      <c r="X189" s="18">
        <v>690</v>
      </c>
      <c r="Y189" s="86"/>
    </row>
    <row r="190" spans="17:27" x14ac:dyDescent="0.25">
      <c r="Q190" s="1" t="s">
        <v>48</v>
      </c>
      <c r="R190" s="18">
        <v>400</v>
      </c>
      <c r="S190" s="27"/>
      <c r="T190" s="18">
        <v>400</v>
      </c>
      <c r="U190" s="21" t="s">
        <v>49</v>
      </c>
      <c r="X190" s="18">
        <v>55</v>
      </c>
      <c r="Y190" s="86"/>
    </row>
    <row r="191" spans="17:27" x14ac:dyDescent="0.25">
      <c r="R191" s="18"/>
      <c r="S191" s="27"/>
      <c r="T191" s="18"/>
      <c r="U191" s="34"/>
      <c r="Y191" s="86"/>
    </row>
    <row r="192" spans="17:27" x14ac:dyDescent="0.25">
      <c r="R192" s="18"/>
      <c r="S192" s="27"/>
      <c r="T192" s="18"/>
      <c r="U192" s="34"/>
      <c r="W192" s="38" t="s">
        <v>51</v>
      </c>
      <c r="X192" s="39">
        <f>SUM(X180:X191)</f>
        <v>7895</v>
      </c>
      <c r="Y192" s="40"/>
      <c r="Z192" s="39">
        <f>SUM(Z180:Z191)</f>
        <v>4000</v>
      </c>
      <c r="AA192" s="41" t="s">
        <v>52</v>
      </c>
    </row>
    <row r="193" spans="17:28" x14ac:dyDescent="0.25">
      <c r="Q193" s="38" t="s">
        <v>51</v>
      </c>
      <c r="R193" s="39">
        <f>SUM(R189:R192)</f>
        <v>400</v>
      </c>
      <c r="S193" s="40"/>
      <c r="T193" s="39">
        <f>SUM(T189:T192)</f>
        <v>400</v>
      </c>
      <c r="U193" s="41" t="s">
        <v>52</v>
      </c>
      <c r="W193" s="43"/>
      <c r="X193" s="42"/>
      <c r="Y193" s="37"/>
      <c r="Z193" s="42">
        <f>X192-Z192</f>
        <v>3895</v>
      </c>
      <c r="AA193" s="43" t="s">
        <v>53</v>
      </c>
      <c r="AB193" s="102" t="s">
        <v>99</v>
      </c>
    </row>
    <row r="194" spans="17:28" x14ac:dyDescent="0.25">
      <c r="Q194" s="35"/>
      <c r="R194" s="36"/>
      <c r="S194" s="37"/>
      <c r="T194" s="42">
        <f>R193-T193</f>
        <v>0</v>
      </c>
      <c r="U194" s="43" t="s">
        <v>53</v>
      </c>
      <c r="W194" s="43"/>
      <c r="X194" s="42"/>
      <c r="Y194" s="37"/>
      <c r="Z194" s="42"/>
      <c r="AA194" s="43"/>
    </row>
    <row r="197" spans="17:28" ht="16.5" customHeight="1" x14ac:dyDescent="0.25">
      <c r="Q197" s="23" t="s">
        <v>10</v>
      </c>
      <c r="R197" s="127" t="s">
        <v>91</v>
      </c>
      <c r="S197" s="127"/>
      <c r="T197" s="127"/>
      <c r="U197" s="24" t="s">
        <v>12</v>
      </c>
    </row>
    <row r="198" spans="17:28" x14ac:dyDescent="0.25">
      <c r="Q198" s="91" t="s">
        <v>47</v>
      </c>
      <c r="R198" s="93"/>
      <c r="S198" s="26"/>
      <c r="T198" s="25"/>
      <c r="U198" s="22"/>
    </row>
    <row r="199" spans="17:28" x14ac:dyDescent="0.25">
      <c r="Q199" s="1" t="s">
        <v>48</v>
      </c>
      <c r="R199" s="18">
        <v>900</v>
      </c>
      <c r="S199" s="27"/>
      <c r="T199" s="18">
        <v>900</v>
      </c>
      <c r="U199" s="21" t="s">
        <v>49</v>
      </c>
    </row>
    <row r="200" spans="17:28" x14ac:dyDescent="0.25">
      <c r="R200" s="18"/>
      <c r="S200" s="27"/>
      <c r="T200" s="18"/>
      <c r="U200" s="34"/>
    </row>
    <row r="201" spans="17:28" x14ac:dyDescent="0.25">
      <c r="R201" s="18"/>
      <c r="S201" s="27"/>
      <c r="T201" s="18"/>
      <c r="U201" s="34"/>
    </row>
    <row r="202" spans="17:28" x14ac:dyDescent="0.25">
      <c r="Q202" s="38" t="s">
        <v>51</v>
      </c>
      <c r="R202" s="39">
        <f>SUM(R198:R201)</f>
        <v>900</v>
      </c>
      <c r="S202" s="40"/>
      <c r="T202" s="39">
        <f>SUM(T198:T201)</f>
        <v>900</v>
      </c>
      <c r="U202" s="41" t="s">
        <v>52</v>
      </c>
    </row>
    <row r="203" spans="17:28" x14ac:dyDescent="0.25">
      <c r="Q203" s="35"/>
      <c r="R203" s="36"/>
      <c r="S203" s="37"/>
      <c r="T203" s="42">
        <f>R202-T202</f>
        <v>0</v>
      </c>
      <c r="U203" s="43" t="s">
        <v>53</v>
      </c>
    </row>
    <row r="206" spans="17:28" ht="16.5" thickBot="1" x14ac:dyDescent="0.3">
      <c r="Q206" s="23" t="s">
        <v>10</v>
      </c>
      <c r="R206" s="127" t="s">
        <v>92</v>
      </c>
      <c r="S206" s="127"/>
      <c r="T206" s="127"/>
      <c r="U206" s="24" t="s">
        <v>12</v>
      </c>
    </row>
    <row r="207" spans="17:28" x14ac:dyDescent="0.25">
      <c r="Q207" s="91" t="s">
        <v>47</v>
      </c>
      <c r="R207" s="93"/>
      <c r="S207" s="26"/>
      <c r="T207" s="25"/>
      <c r="U207" s="22"/>
    </row>
    <row r="208" spans="17:28" x14ac:dyDescent="0.25">
      <c r="Q208" s="1" t="s">
        <v>48</v>
      </c>
      <c r="R208" s="18">
        <v>380</v>
      </c>
      <c r="S208" s="27"/>
      <c r="T208" s="18">
        <v>380</v>
      </c>
      <c r="U208" s="21" t="s">
        <v>49</v>
      </c>
    </row>
    <row r="209" spans="17:21" x14ac:dyDescent="0.25">
      <c r="R209" s="18"/>
      <c r="S209" s="27"/>
      <c r="T209" s="18"/>
      <c r="U209" s="34"/>
    </row>
    <row r="210" spans="17:21" x14ac:dyDescent="0.25">
      <c r="R210" s="18"/>
      <c r="S210" s="27"/>
      <c r="T210" s="18"/>
      <c r="U210" s="34"/>
    </row>
    <row r="211" spans="17:21" x14ac:dyDescent="0.25">
      <c r="Q211" s="38" t="s">
        <v>51</v>
      </c>
      <c r="R211" s="39">
        <f>SUM(R207:R210)</f>
        <v>380</v>
      </c>
      <c r="S211" s="40"/>
      <c r="T211" s="39">
        <f>SUM(T207:T210)</f>
        <v>380</v>
      </c>
      <c r="U211" s="41" t="s">
        <v>52</v>
      </c>
    </row>
    <row r="212" spans="17:21" x14ac:dyDescent="0.25">
      <c r="Q212" s="35"/>
      <c r="R212" s="36"/>
      <c r="S212" s="37"/>
      <c r="T212" s="42">
        <f>R211-T211</f>
        <v>0</v>
      </c>
      <c r="U212" s="43" t="s">
        <v>53</v>
      </c>
    </row>
    <row r="215" spans="17:21" ht="16.5" thickBot="1" x14ac:dyDescent="0.3">
      <c r="Q215" s="23" t="s">
        <v>10</v>
      </c>
      <c r="R215" s="127">
        <v>611</v>
      </c>
      <c r="S215" s="127"/>
      <c r="T215" s="127"/>
      <c r="U215" s="24" t="s">
        <v>12</v>
      </c>
    </row>
    <row r="216" spans="17:21" x14ac:dyDescent="0.25">
      <c r="Q216" s="91" t="s">
        <v>47</v>
      </c>
      <c r="R216" s="93"/>
      <c r="S216" s="26"/>
      <c r="T216" s="25"/>
      <c r="U216" s="22"/>
    </row>
    <row r="217" spans="17:21" x14ac:dyDescent="0.25">
      <c r="Q217" s="1" t="s">
        <v>48</v>
      </c>
      <c r="R217" s="18">
        <v>970</v>
      </c>
      <c r="S217" s="27"/>
      <c r="T217" s="18">
        <v>970</v>
      </c>
      <c r="U217" s="21" t="s">
        <v>49</v>
      </c>
    </row>
    <row r="218" spans="17:21" x14ac:dyDescent="0.25">
      <c r="R218" s="18"/>
      <c r="S218" s="27"/>
      <c r="T218" s="18"/>
      <c r="U218" s="34"/>
    </row>
    <row r="219" spans="17:21" x14ac:dyDescent="0.25">
      <c r="R219" s="18"/>
      <c r="S219" s="27"/>
      <c r="T219" s="18"/>
      <c r="U219" s="34"/>
    </row>
    <row r="220" spans="17:21" x14ac:dyDescent="0.25">
      <c r="Q220" s="38" t="s">
        <v>51</v>
      </c>
      <c r="R220" s="39">
        <f>SUM(R216:R219)</f>
        <v>970</v>
      </c>
      <c r="S220" s="40"/>
      <c r="T220" s="39">
        <f>SUM(T216:T219)</f>
        <v>970</v>
      </c>
      <c r="U220" s="41" t="s">
        <v>52</v>
      </c>
    </row>
    <row r="221" spans="17:21" x14ac:dyDescent="0.25">
      <c r="Q221" s="35"/>
      <c r="R221" s="36"/>
      <c r="S221" s="37"/>
      <c r="T221" s="42">
        <f>R220-T220</f>
        <v>0</v>
      </c>
      <c r="U221" s="43" t="s">
        <v>53</v>
      </c>
    </row>
    <row r="224" spans="17:21" ht="15.75" x14ac:dyDescent="0.25">
      <c r="Q224" s="23" t="s">
        <v>10</v>
      </c>
      <c r="R224" s="127">
        <v>624</v>
      </c>
      <c r="S224" s="127"/>
      <c r="T224" s="127"/>
      <c r="U224" s="24" t="s">
        <v>12</v>
      </c>
    </row>
    <row r="225" spans="17:21" x14ac:dyDescent="0.25">
      <c r="Q225" s="91" t="s">
        <v>47</v>
      </c>
      <c r="R225" s="93"/>
      <c r="S225" s="26"/>
      <c r="T225" s="25"/>
      <c r="U225" s="22"/>
    </row>
    <row r="226" spans="17:21" x14ac:dyDescent="0.25">
      <c r="Q226" s="1" t="s">
        <v>48</v>
      </c>
      <c r="R226" s="18">
        <v>690</v>
      </c>
      <c r="S226" s="27"/>
      <c r="T226" s="18">
        <v>690</v>
      </c>
      <c r="U226" s="21" t="s">
        <v>49</v>
      </c>
    </row>
    <row r="227" spans="17:21" x14ac:dyDescent="0.25">
      <c r="R227" s="18"/>
      <c r="S227" s="27"/>
      <c r="T227" s="18"/>
      <c r="U227" s="34"/>
    </row>
    <row r="228" spans="17:21" x14ac:dyDescent="0.25">
      <c r="R228" s="18"/>
      <c r="S228" s="27"/>
      <c r="T228" s="18"/>
      <c r="U228" s="34"/>
    </row>
    <row r="229" spans="17:21" x14ac:dyDescent="0.25">
      <c r="Q229" s="38" t="s">
        <v>51</v>
      </c>
      <c r="R229" s="39">
        <f>SUM(R225:R228)</f>
        <v>690</v>
      </c>
      <c r="S229" s="40"/>
      <c r="T229" s="39">
        <f>SUM(T225:T228)</f>
        <v>690</v>
      </c>
      <c r="U229" s="41" t="s">
        <v>52</v>
      </c>
    </row>
    <row r="230" spans="17:21" x14ac:dyDescent="0.25">
      <c r="Q230" s="35"/>
      <c r="R230" s="36"/>
      <c r="S230" s="37"/>
      <c r="T230" s="42">
        <f>R229-T229</f>
        <v>0</v>
      </c>
      <c r="U230" s="43" t="s">
        <v>53</v>
      </c>
    </row>
    <row r="233" spans="17:21" ht="15.75" x14ac:dyDescent="0.25">
      <c r="Q233" s="23" t="s">
        <v>10</v>
      </c>
      <c r="R233" s="127">
        <v>627</v>
      </c>
      <c r="S233" s="127"/>
      <c r="T233" s="127"/>
      <c r="U233" s="24" t="s">
        <v>12</v>
      </c>
    </row>
    <row r="234" spans="17:21" x14ac:dyDescent="0.25">
      <c r="Q234" s="91" t="s">
        <v>47</v>
      </c>
      <c r="R234" s="93"/>
      <c r="S234" s="26"/>
      <c r="T234" s="25"/>
      <c r="U234" s="22"/>
    </row>
    <row r="235" spans="17:21" x14ac:dyDescent="0.25">
      <c r="Q235" s="1" t="s">
        <v>48</v>
      </c>
      <c r="R235" s="18">
        <v>55</v>
      </c>
      <c r="S235" s="27"/>
      <c r="T235" s="18">
        <v>55</v>
      </c>
      <c r="U235" s="21" t="s">
        <v>49</v>
      </c>
    </row>
    <row r="236" spans="17:21" x14ac:dyDescent="0.25">
      <c r="R236" s="18"/>
      <c r="S236" s="27"/>
      <c r="T236" s="18"/>
      <c r="U236" s="34"/>
    </row>
    <row r="237" spans="17:21" x14ac:dyDescent="0.25">
      <c r="R237" s="18"/>
      <c r="S237" s="27"/>
      <c r="T237" s="18"/>
      <c r="U237" s="34"/>
    </row>
    <row r="238" spans="17:21" x14ac:dyDescent="0.25">
      <c r="Q238" s="38" t="s">
        <v>51</v>
      </c>
      <c r="R238" s="39">
        <f>SUM(R234:R237)</f>
        <v>55</v>
      </c>
      <c r="S238" s="40"/>
      <c r="T238" s="39">
        <f>SUM(T234:T237)</f>
        <v>55</v>
      </c>
      <c r="U238" s="41" t="s">
        <v>52</v>
      </c>
    </row>
    <row r="239" spans="17:21" x14ac:dyDescent="0.25">
      <c r="Q239" s="35"/>
      <c r="R239" s="36"/>
      <c r="S239" s="37"/>
      <c r="T239" s="42">
        <f>R238-T238</f>
        <v>0</v>
      </c>
      <c r="U239" s="43" t="s">
        <v>53</v>
      </c>
    </row>
  </sheetData>
  <mergeCells count="48">
    <mergeCell ref="R224:T224"/>
    <mergeCell ref="R233:T233"/>
    <mergeCell ref="E13:H13"/>
    <mergeCell ref="R197:T197"/>
    <mergeCell ref="R206:T206"/>
    <mergeCell ref="R215:T215"/>
    <mergeCell ref="R95:T95"/>
    <mergeCell ref="R59:T59"/>
    <mergeCell ref="R188:T188"/>
    <mergeCell ref="BD1:BF1"/>
    <mergeCell ref="R143:T143"/>
    <mergeCell ref="R104:T104"/>
    <mergeCell ref="X104:Z104"/>
    <mergeCell ref="R113:T113"/>
    <mergeCell ref="X113:Z113"/>
    <mergeCell ref="R122:T122"/>
    <mergeCell ref="X122:Z122"/>
    <mergeCell ref="R23:T23"/>
    <mergeCell ref="X23:Z23"/>
    <mergeCell ref="R12:T12"/>
    <mergeCell ref="X12:Z12"/>
    <mergeCell ref="R134:T134"/>
    <mergeCell ref="X68:Z68"/>
    <mergeCell ref="R77:T77"/>
    <mergeCell ref="X77:Z77"/>
    <mergeCell ref="X179:Z179"/>
    <mergeCell ref="X86:Z86"/>
    <mergeCell ref="R86:T86"/>
    <mergeCell ref="X134:Z134"/>
    <mergeCell ref="X143:Z143"/>
    <mergeCell ref="X152:Z152"/>
    <mergeCell ref="X161:Z161"/>
    <mergeCell ref="X170:Z170"/>
    <mergeCell ref="R152:T152"/>
    <mergeCell ref="R161:T161"/>
    <mergeCell ref="R170:T170"/>
    <mergeCell ref="R179:T179"/>
    <mergeCell ref="X59:Z59"/>
    <mergeCell ref="R68:T68"/>
    <mergeCell ref="X95:Z95"/>
    <mergeCell ref="R14:T14"/>
    <mergeCell ref="X14:Z14"/>
    <mergeCell ref="R32:T32"/>
    <mergeCell ref="X32:Z32"/>
    <mergeCell ref="R41:T41"/>
    <mergeCell ref="X41:Z41"/>
    <mergeCell ref="R50:T50"/>
    <mergeCell ref="X50:Z50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08F726E745A04C91F9F8F895D66162" ma:contentTypeVersion="2" ma:contentTypeDescription="Create a new document." ma:contentTypeScope="" ma:versionID="754e55f924c09c1c451957368d568516">
  <xsd:schema xmlns:xsd="http://www.w3.org/2001/XMLSchema" xmlns:xs="http://www.w3.org/2001/XMLSchema" xmlns:p="http://schemas.microsoft.com/office/2006/metadata/properties" xmlns:ns2="9a07d9f6-5560-42b9-af2b-9c7500fb4ebb" targetNamespace="http://schemas.microsoft.com/office/2006/metadata/properties" ma:root="true" ma:fieldsID="a42f74979edba4d53594f2409591de41" ns2:_="">
    <xsd:import namespace="9a07d9f6-5560-42b9-af2b-9c7500fb4e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7d9f6-5560-42b9-af2b-9c7500fb4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F445A4-AB12-473F-8559-B2B684A055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96AB8A-60AD-4D02-86C9-0977E23B7EA3}"/>
</file>

<file path=customXml/itemProps3.xml><?xml version="1.0" encoding="utf-8"?>
<ds:datastoreItem xmlns:ds="http://schemas.openxmlformats.org/officeDocument/2006/customXml" ds:itemID="{0D99B7C8-82B4-4790-9B17-0E338C55E30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Bilant inițial</vt:lpstr>
      <vt:lpstr>Aplicatie practica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2020-10-09T08:24:51Z</dcterms:created>
  <dcterms:modified xsi:type="dcterms:W3CDTF">2022-04-08T06:10:00Z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0x0101002008F726E745A04C91F9F8F895D66162</vt:lpwstr>
  </property>
</Properties>
</file>