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175" windowHeight="12450"/>
  </bookViews>
  <sheets>
    <sheet name="Facturi neprimite-neacordate" sheetId="7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1" i="7" l="1"/>
  <c r="Q46" i="7"/>
  <c r="AC83" i="7"/>
  <c r="AA83" i="7"/>
  <c r="W83" i="7"/>
  <c r="U83" i="7"/>
  <c r="W84" i="7" s="1"/>
  <c r="Q76" i="7"/>
  <c r="AC74" i="7"/>
  <c r="AA74" i="7"/>
  <c r="W74" i="7"/>
  <c r="U74" i="7"/>
  <c r="P72" i="7"/>
  <c r="AC62" i="7"/>
  <c r="AA62" i="7"/>
  <c r="Q42" i="7"/>
  <c r="P40" i="7" s="1"/>
  <c r="W53" i="7"/>
  <c r="U53" i="7"/>
  <c r="W54" i="7" s="1"/>
  <c r="AC53" i="7"/>
  <c r="AA53" i="7"/>
  <c r="Q51" i="7"/>
  <c r="AC44" i="7"/>
  <c r="AA44" i="7"/>
  <c r="W44" i="7"/>
  <c r="U44" i="7"/>
  <c r="W33" i="7"/>
  <c r="U33" i="7"/>
  <c r="AC24" i="7"/>
  <c r="AA24" i="7"/>
  <c r="W24" i="7"/>
  <c r="U24" i="7"/>
  <c r="Q22" i="7"/>
  <c r="Q17" i="7"/>
  <c r="AC15" i="7"/>
  <c r="AA15" i="7"/>
  <c r="W15" i="7"/>
  <c r="U15" i="7"/>
  <c r="W16" i="7" s="1"/>
  <c r="P13" i="7"/>
  <c r="Q11" i="7" s="1"/>
  <c r="AA63" i="7" l="1"/>
  <c r="AA75" i="7"/>
  <c r="W75" i="7"/>
  <c r="AC84" i="7"/>
  <c r="W45" i="7"/>
  <c r="W25" i="7"/>
  <c r="AA54" i="7"/>
  <c r="AA45" i="7"/>
  <c r="W34" i="7"/>
  <c r="AA16" i="7"/>
  <c r="AA25" i="7"/>
</calcChain>
</file>

<file path=xl/comments1.xml><?xml version="1.0" encoding="utf-8"?>
<comments xmlns="http://schemas.openxmlformats.org/spreadsheetml/2006/main">
  <authors>
    <author>Author</author>
  </authors>
  <commentList>
    <comment ref="C11" authorId="0" shapeId="0">
      <text>
        <r>
          <rPr>
            <sz val="9"/>
            <color indexed="81"/>
            <rFont val="Tahoma"/>
            <family val="2"/>
            <charset val="238"/>
          </rPr>
          <t xml:space="preserve">Aplicatia propusa </t>
        </r>
        <r>
          <rPr>
            <b/>
            <sz val="9"/>
            <color indexed="81"/>
            <rFont val="Tahoma"/>
            <family val="2"/>
            <charset val="238"/>
          </rPr>
          <t>1</t>
        </r>
        <r>
          <rPr>
            <sz val="9"/>
            <color indexed="81"/>
            <rFont val="Tahoma"/>
            <family val="2"/>
            <charset val="238"/>
          </rPr>
          <t xml:space="preserve"> de la inventarul permanent</t>
        </r>
      </text>
    </comment>
    <comment ref="C40" authorId="0" shapeId="0">
      <text>
        <r>
          <rPr>
            <sz val="9"/>
            <color indexed="81"/>
            <rFont val="Tahoma"/>
            <family val="2"/>
            <charset val="238"/>
          </rPr>
          <t xml:space="preserve">Aplicatia propusa </t>
        </r>
        <r>
          <rPr>
            <b/>
            <sz val="9"/>
            <color indexed="81"/>
            <rFont val="Tahoma"/>
            <family val="2"/>
            <charset val="238"/>
          </rPr>
          <t>2</t>
        </r>
        <r>
          <rPr>
            <sz val="9"/>
            <color indexed="81"/>
            <rFont val="Tahoma"/>
            <family val="2"/>
            <charset val="238"/>
          </rPr>
          <t xml:space="preserve"> de la inventarul permanent</t>
        </r>
      </text>
    </comment>
    <comment ref="C70" authorId="0" shapeId="0">
      <text>
        <r>
          <rPr>
            <sz val="9"/>
            <color indexed="81"/>
            <rFont val="Tahoma"/>
            <family val="2"/>
            <charset val="238"/>
          </rPr>
          <t>Aplicatia propusa 9</t>
        </r>
      </text>
    </comment>
  </commentList>
</comments>
</file>

<file path=xl/sharedStrings.xml><?xml version="1.0" encoding="utf-8"?>
<sst xmlns="http://schemas.openxmlformats.org/spreadsheetml/2006/main" count="240" uniqueCount="36">
  <si>
    <t>D</t>
  </si>
  <si>
    <t>A</t>
  </si>
  <si>
    <t>C</t>
  </si>
  <si>
    <t>+</t>
  </si>
  <si>
    <t>-</t>
  </si>
  <si>
    <t>P</t>
  </si>
  <si>
    <t>Analiza contabilă</t>
  </si>
  <si>
    <t>A / P</t>
  </si>
  <si>
    <t>+ / -</t>
  </si>
  <si>
    <t>1.</t>
  </si>
  <si>
    <t>%</t>
  </si>
  <si>
    <t>=</t>
  </si>
  <si>
    <t>Si</t>
  </si>
  <si>
    <t>Rd</t>
  </si>
  <si>
    <t>Rc</t>
  </si>
  <si>
    <t>4426</t>
  </si>
  <si>
    <t>TSD</t>
  </si>
  <si>
    <t>TSC</t>
  </si>
  <si>
    <t>Sfd</t>
  </si>
  <si>
    <t>Sfc</t>
  </si>
  <si>
    <t>Conf. Univ. Dr. Florin Scorțescu</t>
  </si>
  <si>
    <r>
      <t xml:space="preserve">achizitie materii prime pe 10.01.N </t>
    </r>
    <r>
      <rPr>
        <sz val="10"/>
        <rFont val="Calibri"/>
        <family val="2"/>
        <charset val="238"/>
        <scheme val="minor"/>
      </rPr>
      <t>(nu s-a primit factura)</t>
    </r>
  </si>
  <si>
    <t>301</t>
  </si>
  <si>
    <t>4428</t>
  </si>
  <si>
    <r>
      <t xml:space="preserve">primire factura de la furnizor </t>
    </r>
    <r>
      <rPr>
        <sz val="10"/>
        <rFont val="Calibri"/>
        <family val="2"/>
        <charset val="238"/>
        <scheme val="minor"/>
      </rPr>
      <t>(13.01.N)</t>
    </r>
  </si>
  <si>
    <t>408</t>
  </si>
  <si>
    <t>2.</t>
  </si>
  <si>
    <r>
      <t xml:space="preserve">vanzare de marfuri pe 06.01.N </t>
    </r>
    <r>
      <rPr>
        <sz val="10"/>
        <rFont val="Calibri"/>
        <family val="2"/>
        <charset val="238"/>
        <scheme val="minor"/>
      </rPr>
      <t>(nu s-a intocmit factura)</t>
    </r>
  </si>
  <si>
    <t>418</t>
  </si>
  <si>
    <r>
      <t xml:space="preserve">emitere factura catre client </t>
    </r>
    <r>
      <rPr>
        <sz val="10"/>
        <rFont val="Calibri"/>
        <family val="2"/>
        <charset val="238"/>
        <scheme val="minor"/>
      </rPr>
      <t>(08.01.N)</t>
    </r>
  </si>
  <si>
    <t>4111</t>
  </si>
  <si>
    <t>3.</t>
  </si>
  <si>
    <r>
      <t xml:space="preserve">achizitie materiale de natura obiectelor de inventar </t>
    </r>
    <r>
      <rPr>
        <sz val="10"/>
        <rFont val="Calibri"/>
        <family val="2"/>
        <charset val="238"/>
        <scheme val="minor"/>
      </rPr>
      <t>(nu au fost inca receptionate)</t>
    </r>
  </si>
  <si>
    <t>323</t>
  </si>
  <si>
    <t>receptionarea materialelor de natura obiectelor de inventar</t>
  </si>
  <si>
    <t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</si>
</sst>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b/>
      <sz val="14"/>
      <color theme="1"/>
      <name val="Calibri"/>
      <family val="2"/>
      <charset val="238"/>
      <scheme val="minor"/>
    </font>
    <font>
      <b/>
      <u/>
      <sz val="12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rgb="FF0000FF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b/>
      <sz val="11"/>
      <color rgb="FFFF000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u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4"/>
      <color rgb="FF0000FF"/>
      <name val="Calibri"/>
      <family val="2"/>
      <charset val="238"/>
      <scheme val="minor"/>
    </font>
    <font>
      <b/>
      <sz val="12"/>
      <color rgb="FFFF0000"/>
      <name val="Times New Roman"/>
      <family val="1"/>
      <charset val="238"/>
    </font>
    <font>
      <b/>
      <sz val="12"/>
      <color rgb="FF0000FF"/>
      <name val="Times New Roman"/>
      <family val="1"/>
      <charset val="238"/>
    </font>
    <font>
      <sz val="11"/>
      <color rgb="FFFF0000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b/>
      <sz val="1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auto="1"/>
      </left>
      <right/>
      <top/>
      <bottom/>
      <diagonal/>
    </border>
    <border>
      <left/>
      <right/>
      <top style="dashed">
        <color auto="1"/>
      </top>
      <bottom/>
      <diagonal/>
    </border>
    <border>
      <left/>
      <right style="dashed">
        <color rgb="FF000000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/>
      <right/>
      <top style="dashed">
        <color rgb="FF00000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29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5" xfId="0" applyBorder="1"/>
    <xf numFmtId="0" fontId="7" fillId="0" borderId="0" xfId="0" applyFont="1"/>
    <xf numFmtId="0" fontId="7" fillId="0" borderId="0" xfId="0" applyFont="1" applyAlignment="1">
      <alignment horizontal="right"/>
    </xf>
    <xf numFmtId="4" fontId="0" fillId="0" borderId="5" xfId="0" applyNumberFormat="1" applyBorder="1"/>
    <xf numFmtId="4" fontId="0" fillId="3" borderId="5" xfId="0" applyNumberFormat="1" applyFill="1" applyBorder="1"/>
    <xf numFmtId="4" fontId="0" fillId="3" borderId="0" xfId="0" applyNumberFormat="1" applyFill="1"/>
    <xf numFmtId="4" fontId="0" fillId="0" borderId="10" xfId="0" applyNumberFormat="1" applyBorder="1"/>
    <xf numFmtId="4" fontId="0" fillId="0" borderId="9" xfId="0" applyNumberFormat="1" applyBorder="1"/>
    <xf numFmtId="0" fontId="1" fillId="0" borderId="5" xfId="0" applyFont="1" applyBorder="1"/>
    <xf numFmtId="0" fontId="0" fillId="0" borderId="0" xfId="0" applyAlignment="1">
      <alignment horizontal="right"/>
    </xf>
    <xf numFmtId="0" fontId="0" fillId="0" borderId="12" xfId="0" applyBorder="1"/>
    <xf numFmtId="4" fontId="1" fillId="0" borderId="12" xfId="0" applyNumberFormat="1" applyFont="1" applyBorder="1"/>
    <xf numFmtId="4" fontId="1" fillId="3" borderId="12" xfId="0" applyNumberFormat="1" applyFont="1" applyFill="1" applyBorder="1"/>
    <xf numFmtId="0" fontId="1" fillId="0" borderId="13" xfId="0" applyFont="1" applyBorder="1"/>
    <xf numFmtId="4" fontId="1" fillId="0" borderId="13" xfId="0" applyNumberFormat="1" applyFont="1" applyBorder="1"/>
    <xf numFmtId="4" fontId="1" fillId="3" borderId="13" xfId="0" applyNumberFormat="1" applyFont="1" applyFill="1" applyBorder="1"/>
    <xf numFmtId="0" fontId="1" fillId="0" borderId="13" xfId="0" applyFont="1" applyBorder="1" applyAlignment="1">
      <alignment horizontal="right"/>
    </xf>
    <xf numFmtId="4" fontId="8" fillId="0" borderId="12" xfId="0" applyNumberFormat="1" applyFont="1" applyBorder="1"/>
    <xf numFmtId="0" fontId="8" fillId="0" borderId="12" xfId="0" applyFont="1" applyBorder="1"/>
    <xf numFmtId="0" fontId="9" fillId="0" borderId="0" xfId="0" applyFont="1"/>
    <xf numFmtId="4" fontId="0" fillId="0" borderId="11" xfId="0" applyNumberFormat="1" applyBorder="1"/>
    <xf numFmtId="49" fontId="1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2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" fontId="1" fillId="0" borderId="5" xfId="0" applyNumberFormat="1" applyFont="1" applyBorder="1"/>
    <xf numFmtId="4" fontId="14" fillId="0" borderId="0" xfId="0" applyNumberFormat="1" applyFont="1" applyAlignment="1">
      <alignment horizontal="right"/>
    </xf>
    <xf numFmtId="4" fontId="13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4" fontId="12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right"/>
    </xf>
    <xf numFmtId="4" fontId="16" fillId="0" borderId="0" xfId="0" applyNumberFormat="1" applyFont="1" applyAlignment="1">
      <alignment horizontal="right"/>
    </xf>
    <xf numFmtId="10" fontId="4" fillId="0" borderId="0" xfId="0" applyNumberFormat="1" applyFont="1"/>
    <xf numFmtId="10" fontId="12" fillId="0" borderId="0" xfId="0" applyNumberFormat="1" applyFont="1"/>
    <xf numFmtId="10" fontId="16" fillId="0" borderId="0" xfId="0" applyNumberFormat="1" applyFont="1" applyAlignment="1">
      <alignment horizontal="center"/>
    </xf>
    <xf numFmtId="10" fontId="12" fillId="0" borderId="0" xfId="0" applyNumberFormat="1" applyFont="1" applyAlignment="1">
      <alignment horizontal="center"/>
    </xf>
    <xf numFmtId="10" fontId="1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0" fillId="4" borderId="0" xfId="0" applyFill="1"/>
    <xf numFmtId="0" fontId="7" fillId="4" borderId="0" xfId="0" applyFont="1" applyFill="1"/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right"/>
    </xf>
    <xf numFmtId="0" fontId="1" fillId="4" borderId="0" xfId="0" applyFont="1" applyFill="1"/>
    <xf numFmtId="4" fontId="0" fillId="4" borderId="0" xfId="0" applyNumberFormat="1" applyFill="1"/>
    <xf numFmtId="4" fontId="1" fillId="4" borderId="0" xfId="0" applyNumberFormat="1" applyFont="1" applyFill="1"/>
    <xf numFmtId="0" fontId="1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4" fontId="8" fillId="4" borderId="0" xfId="0" applyNumberFormat="1" applyFont="1" applyFill="1"/>
    <xf numFmtId="0" fontId="8" fillId="4" borderId="0" xfId="0" applyFont="1" applyFill="1"/>
    <xf numFmtId="0" fontId="0" fillId="4" borderId="14" xfId="0" applyFill="1" applyBorder="1"/>
    <xf numFmtId="0" fontId="7" fillId="4" borderId="14" xfId="0" applyFont="1" applyFill="1" applyBorder="1"/>
    <xf numFmtId="0" fontId="7" fillId="4" borderId="14" xfId="0" applyFont="1" applyFill="1" applyBorder="1" applyAlignment="1">
      <alignment horizontal="right"/>
    </xf>
    <xf numFmtId="0" fontId="1" fillId="4" borderId="14" xfId="0" applyFont="1" applyFill="1" applyBorder="1"/>
    <xf numFmtId="4" fontId="0" fillId="4" borderId="14" xfId="0" applyNumberFormat="1" applyFill="1" applyBorder="1"/>
    <xf numFmtId="4" fontId="1" fillId="4" borderId="14" xfId="0" applyNumberFormat="1" applyFont="1" applyFill="1" applyBorder="1"/>
    <xf numFmtId="0" fontId="1" fillId="4" borderId="14" xfId="0" applyFont="1" applyFill="1" applyBorder="1" applyAlignment="1">
      <alignment horizontal="right"/>
    </xf>
    <xf numFmtId="0" fontId="0" fillId="4" borderId="14" xfId="0" applyFill="1" applyBorder="1" applyAlignment="1">
      <alignment horizontal="right"/>
    </xf>
    <xf numFmtId="4" fontId="8" fillId="4" borderId="14" xfId="0" applyNumberFormat="1" applyFont="1" applyFill="1" applyBorder="1"/>
    <xf numFmtId="0" fontId="8" fillId="4" borderId="14" xfId="0" applyFont="1" applyFill="1" applyBorder="1"/>
    <xf numFmtId="0" fontId="9" fillId="4" borderId="14" xfId="0" applyFont="1" applyFill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8" xfId="0" applyBorder="1" applyAlignment="1">
      <alignment horizontal="left"/>
    </xf>
    <xf numFmtId="4" fontId="1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49" fontId="19" fillId="0" borderId="0" xfId="0" applyNumberFormat="1" applyFont="1" applyAlignment="1">
      <alignment horizontal="left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8" fillId="0" borderId="5" xfId="0" applyFont="1" applyBorder="1"/>
    <xf numFmtId="0" fontId="8" fillId="0" borderId="5" xfId="0" applyFont="1" applyBorder="1" applyAlignment="1">
      <alignment horizontal="right"/>
    </xf>
    <xf numFmtId="0" fontId="12" fillId="0" borderId="0" xfId="0" applyFont="1"/>
    <xf numFmtId="4" fontId="1" fillId="4" borderId="14" xfId="0" applyNumberFormat="1" applyFont="1" applyFill="1" applyBorder="1" applyAlignment="1">
      <alignment horizontal="right"/>
    </xf>
    <xf numFmtId="10" fontId="12" fillId="4" borderId="14" xfId="0" applyNumberFormat="1" applyFont="1" applyFill="1" applyBorder="1"/>
    <xf numFmtId="0" fontId="1" fillId="4" borderId="14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10" fillId="4" borderId="14" xfId="0" applyFont="1" applyFill="1" applyBorder="1"/>
    <xf numFmtId="4" fontId="0" fillId="4" borderId="14" xfId="0" applyNumberFormat="1" applyFill="1" applyBorder="1" applyAlignment="1">
      <alignment horizontal="right"/>
    </xf>
    <xf numFmtId="4" fontId="12" fillId="4" borderId="14" xfId="0" applyNumberFormat="1" applyFont="1" applyFill="1" applyBorder="1" applyAlignment="1">
      <alignment horizontal="right"/>
    </xf>
    <xf numFmtId="4" fontId="24" fillId="0" borderId="0" xfId="0" applyNumberFormat="1" applyFont="1"/>
    <xf numFmtId="0" fontId="0" fillId="4" borderId="16" xfId="0" applyFill="1" applyBorder="1"/>
    <xf numFmtId="4" fontId="0" fillId="0" borderId="17" xfId="0" applyNumberFormat="1" applyBorder="1"/>
    <xf numFmtId="4" fontId="0" fillId="4" borderId="15" xfId="0" applyNumberFormat="1" applyFill="1" applyBorder="1"/>
    <xf numFmtId="0" fontId="1" fillId="4" borderId="15" xfId="0" applyFont="1" applyFill="1" applyBorder="1" applyAlignment="1">
      <alignment horizontal="right"/>
    </xf>
    <xf numFmtId="0" fontId="0" fillId="4" borderId="15" xfId="0" applyFill="1" applyBorder="1"/>
    <xf numFmtId="49" fontId="12" fillId="4" borderId="14" xfId="0" applyNumberFormat="1" applyFont="1" applyFill="1" applyBorder="1" applyAlignment="1">
      <alignment horizontal="center"/>
    </xf>
    <xf numFmtId="49" fontId="8" fillId="4" borderId="14" xfId="0" applyNumberFormat="1" applyFont="1" applyFill="1" applyBorder="1" applyAlignment="1">
      <alignment horizontal="center"/>
    </xf>
    <xf numFmtId="49" fontId="10" fillId="4" borderId="14" xfId="0" applyNumberFormat="1" applyFont="1" applyFill="1" applyBorder="1" applyAlignment="1">
      <alignment horizontal="center"/>
    </xf>
    <xf numFmtId="4" fontId="1" fillId="4" borderId="14" xfId="0" applyNumberFormat="1" applyFont="1" applyFill="1" applyBorder="1" applyAlignment="1">
      <alignment horizontal="center"/>
    </xf>
    <xf numFmtId="49" fontId="0" fillId="4" borderId="14" xfId="0" applyNumberFormat="1" applyFill="1" applyBorder="1" applyAlignment="1">
      <alignment horizontal="center"/>
    </xf>
    <xf numFmtId="0" fontId="0" fillId="4" borderId="14" xfId="0" applyFill="1" applyBorder="1" applyAlignment="1">
      <alignment horizontal="left"/>
    </xf>
    <xf numFmtId="49" fontId="1" fillId="4" borderId="14" xfId="0" applyNumberFormat="1" applyFont="1" applyFill="1" applyBorder="1" applyAlignment="1">
      <alignment horizontal="center"/>
    </xf>
    <xf numFmtId="0" fontId="4" fillId="4" borderId="14" xfId="0" applyFont="1" applyFill="1" applyBorder="1" applyAlignment="1">
      <alignment horizontal="right"/>
    </xf>
    <xf numFmtId="0" fontId="8" fillId="4" borderId="14" xfId="0" applyFont="1" applyFill="1" applyBorder="1" applyAlignment="1">
      <alignment horizontal="center"/>
    </xf>
    <xf numFmtId="0" fontId="19" fillId="4" borderId="14" xfId="0" applyFont="1" applyFill="1" applyBorder="1" applyAlignment="1">
      <alignment horizontal="left"/>
    </xf>
    <xf numFmtId="4" fontId="13" fillId="4" borderId="14" xfId="0" applyNumberFormat="1" applyFont="1" applyFill="1" applyBorder="1" applyAlignment="1">
      <alignment horizontal="right"/>
    </xf>
    <xf numFmtId="0" fontId="8" fillId="4" borderId="14" xfId="0" applyFont="1" applyFill="1" applyBorder="1" applyAlignment="1">
      <alignment horizontal="right"/>
    </xf>
    <xf numFmtId="49" fontId="19" fillId="4" borderId="14" xfId="0" applyNumberFormat="1" applyFont="1" applyFill="1" applyBorder="1" applyAlignment="1">
      <alignment horizontal="left"/>
    </xf>
    <xf numFmtId="10" fontId="12" fillId="4" borderId="14" xfId="0" applyNumberFormat="1" applyFont="1" applyFill="1" applyBorder="1" applyAlignment="1">
      <alignment horizontal="right"/>
    </xf>
    <xf numFmtId="4" fontId="14" fillId="4" borderId="14" xfId="0" applyNumberFormat="1" applyFont="1" applyFill="1" applyBorder="1" applyAlignment="1">
      <alignment horizontal="right"/>
    </xf>
    <xf numFmtId="0" fontId="24" fillId="0" borderId="0" xfId="0" applyFont="1"/>
    <xf numFmtId="4" fontId="17" fillId="0" borderId="0" xfId="0" applyNumberFormat="1" applyFont="1"/>
    <xf numFmtId="0" fontId="1" fillId="0" borderId="0" xfId="0" applyFont="1" applyAlignment="1">
      <alignment horizontal="center" vertical="center"/>
    </xf>
    <xf numFmtId="0" fontId="0" fillId="4" borderId="18" xfId="0" applyFill="1" applyBorder="1" applyAlignment="1">
      <alignment horizontal="right"/>
    </xf>
    <xf numFmtId="0" fontId="19" fillId="4" borderId="15" xfId="0" applyFont="1" applyFill="1" applyBorder="1" applyAlignment="1">
      <alignment horizontal="left"/>
    </xf>
    <xf numFmtId="4" fontId="1" fillId="4" borderId="15" xfId="0" applyNumberFormat="1" applyFont="1" applyFill="1" applyBorder="1" applyAlignment="1">
      <alignment horizontal="right"/>
    </xf>
    <xf numFmtId="10" fontId="12" fillId="4" borderId="15" xfId="0" applyNumberFormat="1" applyFont="1" applyFill="1" applyBorder="1"/>
    <xf numFmtId="0" fontId="1" fillId="4" borderId="15" xfId="0" applyFont="1" applyFill="1" applyBorder="1" applyAlignment="1">
      <alignment horizontal="center"/>
    </xf>
    <xf numFmtId="0" fontId="7" fillId="4" borderId="15" xfId="0" applyFont="1" applyFill="1" applyBorder="1"/>
    <xf numFmtId="0" fontId="7" fillId="4" borderId="15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right"/>
    </xf>
    <xf numFmtId="0" fontId="1" fillId="4" borderId="1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8" xfId="0" applyFont="1" applyFill="1" applyBorder="1" applyAlignment="1">
      <alignment horizontal="right"/>
    </xf>
    <xf numFmtId="0" fontId="0" fillId="4" borderId="15" xfId="0" applyFill="1" applyBorder="1" applyAlignment="1">
      <alignment horizontal="right"/>
    </xf>
    <xf numFmtId="10" fontId="12" fillId="4" borderId="14" xfId="0" applyNumberFormat="1" applyFont="1" applyFill="1" applyBorder="1" applyAlignment="1">
      <alignment horizontal="center"/>
    </xf>
    <xf numFmtId="4" fontId="17" fillId="4" borderId="14" xfId="0" applyNumberFormat="1" applyFont="1" applyFill="1" applyBorder="1"/>
    <xf numFmtId="4" fontId="24" fillId="4" borderId="14" xfId="0" applyNumberFormat="1" applyFont="1" applyFill="1" applyBorder="1"/>
    <xf numFmtId="0" fontId="1" fillId="4" borderId="18" xfId="0" applyFont="1" applyFill="1" applyBorder="1"/>
    <xf numFmtId="49" fontId="12" fillId="4" borderId="15" xfId="0" applyNumberFormat="1" applyFont="1" applyFill="1" applyBorder="1" applyAlignment="1">
      <alignment horizontal="center"/>
    </xf>
    <xf numFmtId="49" fontId="8" fillId="4" borderId="15" xfId="0" applyNumberFormat="1" applyFont="1" applyFill="1" applyBorder="1" applyAlignment="1">
      <alignment horizontal="center"/>
    </xf>
    <xf numFmtId="49" fontId="1" fillId="4" borderId="15" xfId="0" applyNumberFormat="1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12" fillId="4" borderId="14" xfId="0" applyFont="1" applyFill="1" applyBorder="1" applyAlignment="1">
      <alignment horizontal="right"/>
    </xf>
    <xf numFmtId="0" fontId="0" fillId="4" borderId="19" xfId="0" applyFill="1" applyBorder="1"/>
    <xf numFmtId="49" fontId="10" fillId="4" borderId="15" xfId="0" applyNumberFormat="1" applyFont="1" applyFill="1" applyBorder="1" applyAlignment="1">
      <alignment horizontal="center"/>
    </xf>
    <xf numFmtId="4" fontId="1" fillId="4" borderId="15" xfId="0" applyNumberFormat="1" applyFont="1" applyFill="1" applyBorder="1" applyAlignment="1">
      <alignment horizontal="center"/>
    </xf>
    <xf numFmtId="49" fontId="19" fillId="0" borderId="17" xfId="0" applyNumberFormat="1" applyFont="1" applyBorder="1" applyAlignment="1">
      <alignment horizontal="left"/>
    </xf>
    <xf numFmtId="4" fontId="12" fillId="0" borderId="17" xfId="0" applyNumberFormat="1" applyFont="1" applyBorder="1" applyAlignment="1">
      <alignment horizontal="right"/>
    </xf>
    <xf numFmtId="10" fontId="12" fillId="0" borderId="17" xfId="0" applyNumberFormat="1" applyFont="1" applyBorder="1" applyAlignment="1">
      <alignment horizontal="right"/>
    </xf>
    <xf numFmtId="4" fontId="14" fillId="0" borderId="17" xfId="0" applyNumberFormat="1" applyFont="1" applyBorder="1" applyAlignment="1">
      <alignment horizontal="right"/>
    </xf>
    <xf numFmtId="0" fontId="1" fillId="0" borderId="17" xfId="0" applyFont="1" applyBorder="1" applyAlignment="1">
      <alignment horizontal="center"/>
    </xf>
    <xf numFmtId="49" fontId="12" fillId="0" borderId="17" xfId="0" applyNumberFormat="1" applyFont="1" applyBorder="1" applyAlignment="1">
      <alignment horizontal="center"/>
    </xf>
    <xf numFmtId="49" fontId="8" fillId="0" borderId="17" xfId="0" applyNumberFormat="1" applyFon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7" xfId="0" applyBorder="1"/>
    <xf numFmtId="0" fontId="19" fillId="4" borderId="17" xfId="0" applyFont="1" applyFill="1" applyBorder="1" applyAlignment="1">
      <alignment horizontal="left"/>
    </xf>
    <xf numFmtId="4" fontId="1" fillId="4" borderId="17" xfId="0" applyNumberFormat="1" applyFont="1" applyFill="1" applyBorder="1" applyAlignment="1">
      <alignment horizontal="right"/>
    </xf>
    <xf numFmtId="10" fontId="12" fillId="4" borderId="17" xfId="0" applyNumberFormat="1" applyFont="1" applyFill="1" applyBorder="1"/>
    <xf numFmtId="0" fontId="1" fillId="4" borderId="17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0" fontId="0" fillId="4" borderId="17" xfId="0" applyFill="1" applyBorder="1"/>
    <xf numFmtId="0" fontId="1" fillId="4" borderId="17" xfId="0" applyFont="1" applyFill="1" applyBorder="1" applyAlignment="1">
      <alignment horizontal="center" vertical="center"/>
    </xf>
    <xf numFmtId="4" fontId="0" fillId="4" borderId="17" xfId="0" applyNumberFormat="1" applyFill="1" applyBorder="1"/>
    <xf numFmtId="0" fontId="0" fillId="4" borderId="20" xfId="0" applyFill="1" applyBorder="1"/>
    <xf numFmtId="0" fontId="0" fillId="4" borderId="21" xfId="0" applyFill="1" applyBorder="1"/>
    <xf numFmtId="49" fontId="1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1" fillId="0" borderId="3" xfId="0" applyNumberFormat="1" applyFont="1" applyBorder="1" applyAlignment="1">
      <alignment horizontal="left"/>
    </xf>
    <xf numFmtId="49" fontId="0" fillId="0" borderId="7" xfId="0" applyNumberFormat="1" applyBorder="1" applyAlignment="1">
      <alignment horizontal="right"/>
    </xf>
    <xf numFmtId="49" fontId="0" fillId="0" borderId="4" xfId="0" applyNumberFormat="1" applyBorder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7" xfId="0" applyNumberFormat="1" applyBorder="1" applyAlignment="1">
      <alignment horizontal="right"/>
    </xf>
    <xf numFmtId="49" fontId="0" fillId="4" borderId="17" xfId="0" applyNumberFormat="1" applyFill="1" applyBorder="1"/>
    <xf numFmtId="49" fontId="1" fillId="4" borderId="15" xfId="0" applyNumberFormat="1" applyFont="1" applyFill="1" applyBorder="1" applyAlignment="1">
      <alignment horizontal="left"/>
    </xf>
    <xf numFmtId="49" fontId="0" fillId="4" borderId="14" xfId="0" applyNumberFormat="1" applyFill="1" applyBorder="1" applyAlignment="1">
      <alignment horizontal="right"/>
    </xf>
    <xf numFmtId="49" fontId="0" fillId="4" borderId="14" xfId="0" applyNumberFormat="1" applyFill="1" applyBorder="1"/>
    <xf numFmtId="49" fontId="1" fillId="4" borderId="14" xfId="0" applyNumberFormat="1" applyFont="1" applyFill="1" applyBorder="1" applyAlignment="1">
      <alignment horizontal="left"/>
    </xf>
    <xf numFmtId="49" fontId="0" fillId="4" borderId="15" xfId="0" applyNumberFormat="1" applyFill="1" applyBorder="1"/>
    <xf numFmtId="49" fontId="0" fillId="0" borderId="4" xfId="0" applyNumberFormat="1" applyBorder="1" applyAlignment="1">
      <alignment horizontal="right"/>
    </xf>
    <xf numFmtId="0" fontId="7" fillId="4" borderId="14" xfId="0" applyFont="1" applyFill="1" applyBorder="1" applyAlignment="1">
      <alignment horizontal="center"/>
    </xf>
    <xf numFmtId="4" fontId="0" fillId="0" borderId="22" xfId="0" applyNumberFormat="1" applyBorder="1"/>
    <xf numFmtId="4" fontId="14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49" fontId="12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19" fillId="0" borderId="0" xfId="0" applyFont="1" applyBorder="1" applyAlignment="1">
      <alignment horizontal="left"/>
    </xf>
    <xf numFmtId="4" fontId="1" fillId="0" borderId="0" xfId="0" applyNumberFormat="1" applyFont="1" applyBorder="1" applyAlignment="1">
      <alignment horizontal="right"/>
    </xf>
    <xf numFmtId="10" fontId="12" fillId="0" borderId="0" xfId="0" applyNumberFormat="1" applyFon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4" fontId="24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0" fontId="24" fillId="0" borderId="0" xfId="0" applyFont="1" applyBorder="1"/>
    <xf numFmtId="0" fontId="1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Border="1"/>
    <xf numFmtId="4" fontId="17" fillId="0" borderId="0" xfId="0" applyNumberFormat="1" applyFont="1" applyBorder="1"/>
    <xf numFmtId="4" fontId="0" fillId="0" borderId="0" xfId="0" applyNumberFormat="1" applyBorder="1"/>
    <xf numFmtId="0" fontId="19" fillId="4" borderId="23" xfId="0" applyFont="1" applyFill="1" applyBorder="1" applyAlignment="1">
      <alignment horizontal="left"/>
    </xf>
    <xf numFmtId="4" fontId="1" fillId="4" borderId="23" xfId="0" applyNumberFormat="1" applyFont="1" applyFill="1" applyBorder="1" applyAlignment="1">
      <alignment horizontal="right"/>
    </xf>
    <xf numFmtId="10" fontId="12" fillId="4" borderId="23" xfId="0" applyNumberFormat="1" applyFont="1" applyFill="1" applyBorder="1"/>
    <xf numFmtId="0" fontId="1" fillId="4" borderId="23" xfId="0" applyFont="1" applyFill="1" applyBorder="1" applyAlignment="1">
      <alignment horizontal="center"/>
    </xf>
    <xf numFmtId="0" fontId="0" fillId="4" borderId="23" xfId="0" applyFill="1" applyBorder="1"/>
    <xf numFmtId="49" fontId="0" fillId="4" borderId="23" xfId="0" applyNumberFormat="1" applyFill="1" applyBorder="1"/>
    <xf numFmtId="0" fontId="1" fillId="4" borderId="23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right"/>
    </xf>
    <xf numFmtId="0" fontId="0" fillId="4" borderId="25" xfId="0" applyFill="1" applyBorder="1"/>
    <xf numFmtId="0" fontId="0" fillId="4" borderId="26" xfId="0" applyFill="1" applyBorder="1" applyAlignment="1">
      <alignment horizontal="right"/>
    </xf>
    <xf numFmtId="0" fontId="19" fillId="0" borderId="26" xfId="0" applyFont="1" applyBorder="1" applyAlignment="1">
      <alignment horizontal="left"/>
    </xf>
    <xf numFmtId="4" fontId="1" fillId="0" borderId="26" xfId="0" applyNumberFormat="1" applyFont="1" applyBorder="1" applyAlignment="1">
      <alignment horizontal="right"/>
    </xf>
    <xf numFmtId="10" fontId="12" fillId="0" borderId="26" xfId="0" applyNumberFormat="1" applyFont="1" applyBorder="1"/>
    <xf numFmtId="0" fontId="1" fillId="0" borderId="26" xfId="0" applyFont="1" applyBorder="1" applyAlignment="1">
      <alignment horizontal="center"/>
    </xf>
    <xf numFmtId="49" fontId="12" fillId="0" borderId="26" xfId="0" applyNumberFormat="1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6" xfId="0" applyNumberFormat="1" applyBorder="1" applyAlignment="1">
      <alignment horizontal="right"/>
    </xf>
    <xf numFmtId="0" fontId="1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6" xfId="0" applyBorder="1"/>
    <xf numFmtId="4" fontId="17" fillId="0" borderId="26" xfId="0" applyNumberFormat="1" applyFont="1" applyBorder="1"/>
    <xf numFmtId="0" fontId="0" fillId="4" borderId="26" xfId="0" applyFill="1" applyBorder="1"/>
    <xf numFmtId="0" fontId="10" fillId="0" borderId="26" xfId="0" applyFont="1" applyBorder="1"/>
    <xf numFmtId="49" fontId="1" fillId="0" borderId="26" xfId="0" applyNumberFormat="1" applyFont="1" applyBorder="1" applyAlignment="1">
      <alignment horizontal="center"/>
    </xf>
    <xf numFmtId="49" fontId="0" fillId="0" borderId="26" xfId="0" applyNumberFormat="1" applyBorder="1"/>
    <xf numFmtId="0" fontId="24" fillId="0" borderId="26" xfId="0" applyFont="1" applyBorder="1"/>
    <xf numFmtId="4" fontId="24" fillId="0" borderId="26" xfId="0" applyNumberFormat="1" applyFont="1" applyBorder="1"/>
    <xf numFmtId="0" fontId="12" fillId="0" borderId="26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19" fillId="4" borderId="26" xfId="0" applyFont="1" applyFill="1" applyBorder="1" applyAlignment="1">
      <alignment horizontal="left"/>
    </xf>
    <xf numFmtId="4" fontId="1" fillId="4" borderId="26" xfId="0" applyNumberFormat="1" applyFont="1" applyFill="1" applyBorder="1" applyAlignment="1">
      <alignment horizontal="right"/>
    </xf>
    <xf numFmtId="10" fontId="12" fillId="4" borderId="26" xfId="0" applyNumberFormat="1" applyFont="1" applyFill="1" applyBorder="1"/>
    <xf numFmtId="49" fontId="10" fillId="0" borderId="26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left"/>
    </xf>
    <xf numFmtId="0" fontId="1" fillId="0" borderId="26" xfId="0" applyFont="1" applyBorder="1" applyAlignment="1">
      <alignment horizontal="right"/>
    </xf>
    <xf numFmtId="49" fontId="19" fillId="4" borderId="26" xfId="0" applyNumberFormat="1" applyFont="1" applyFill="1" applyBorder="1" applyAlignment="1">
      <alignment horizontal="left"/>
    </xf>
    <xf numFmtId="4" fontId="12" fillId="4" borderId="26" xfId="0" applyNumberFormat="1" applyFont="1" applyFill="1" applyBorder="1" applyAlignment="1">
      <alignment horizontal="right"/>
    </xf>
    <xf numFmtId="10" fontId="12" fillId="4" borderId="26" xfId="0" applyNumberFormat="1" applyFont="1" applyFill="1" applyBorder="1" applyAlignment="1">
      <alignment horizontal="right"/>
    </xf>
    <xf numFmtId="0" fontId="1" fillId="4" borderId="26" xfId="0" applyFont="1" applyFill="1" applyBorder="1" applyAlignment="1">
      <alignment horizontal="center"/>
    </xf>
    <xf numFmtId="49" fontId="12" fillId="4" borderId="26" xfId="0" applyNumberFormat="1" applyFont="1" applyFill="1" applyBorder="1" applyAlignment="1">
      <alignment horizontal="center"/>
    </xf>
    <xf numFmtId="49" fontId="8" fillId="4" borderId="26" xfId="0" applyNumberFormat="1" applyFont="1" applyFill="1" applyBorder="1" applyAlignment="1">
      <alignment horizontal="center"/>
    </xf>
    <xf numFmtId="49" fontId="10" fillId="4" borderId="26" xfId="0" applyNumberFormat="1" applyFont="1" applyFill="1" applyBorder="1" applyAlignment="1">
      <alignment horizontal="center"/>
    </xf>
    <xf numFmtId="49" fontId="1" fillId="4" borderId="26" xfId="0" applyNumberFormat="1" applyFont="1" applyFill="1" applyBorder="1" applyAlignment="1">
      <alignment horizontal="left"/>
    </xf>
    <xf numFmtId="0" fontId="1" fillId="4" borderId="26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right"/>
    </xf>
    <xf numFmtId="4" fontId="1" fillId="4" borderId="26" xfId="0" applyNumberFormat="1" applyFont="1" applyFill="1" applyBorder="1" applyAlignment="1">
      <alignment horizontal="center"/>
    </xf>
    <xf numFmtId="0" fontId="4" fillId="4" borderId="26" xfId="0" applyFont="1" applyFill="1" applyBorder="1" applyAlignment="1">
      <alignment horizontal="right"/>
    </xf>
    <xf numFmtId="0" fontId="19" fillId="0" borderId="26" xfId="0" applyFont="1" applyBorder="1" applyAlignment="1">
      <alignment horizontal="left" wrapText="1"/>
    </xf>
    <xf numFmtId="10" fontId="12" fillId="0" borderId="26" xfId="0" applyNumberFormat="1" applyFont="1" applyBorder="1" applyAlignment="1">
      <alignment wrapText="1"/>
    </xf>
    <xf numFmtId="49" fontId="12" fillId="0" borderId="26" xfId="0" applyNumberFormat="1" applyFont="1" applyBorder="1" applyAlignment="1">
      <alignment horizontal="center" vertical="center"/>
    </xf>
    <xf numFmtId="49" fontId="8" fillId="0" borderId="26" xfId="0" applyNumberFormat="1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right" vertical="center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vertical="center"/>
    </xf>
    <xf numFmtId="4" fontId="17" fillId="0" borderId="26" xfId="0" applyNumberFormat="1" applyFont="1" applyBorder="1" applyAlignment="1">
      <alignment vertical="center"/>
    </xf>
    <xf numFmtId="49" fontId="1" fillId="4" borderId="26" xfId="0" applyNumberFormat="1" applyFont="1" applyFill="1" applyBorder="1" applyAlignment="1">
      <alignment horizontal="center"/>
    </xf>
    <xf numFmtId="49" fontId="0" fillId="4" borderId="26" xfId="0" applyNumberFormat="1" applyFill="1" applyBorder="1"/>
    <xf numFmtId="0" fontId="0" fillId="4" borderId="26" xfId="0" applyFill="1" applyBorder="1" applyAlignment="1">
      <alignment horizontal="left"/>
    </xf>
    <xf numFmtId="4" fontId="0" fillId="4" borderId="26" xfId="0" applyNumberFormat="1" applyFill="1" applyBorder="1"/>
    <xf numFmtId="0" fontId="10" fillId="4" borderId="26" xfId="0" applyFont="1" applyFill="1" applyBorder="1"/>
    <xf numFmtId="0" fontId="12" fillId="4" borderId="26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49" fontId="0" fillId="4" borderId="26" xfId="0" applyNumberFormat="1" applyFill="1" applyBorder="1" applyAlignment="1">
      <alignment horizontal="center"/>
    </xf>
    <xf numFmtId="49" fontId="0" fillId="4" borderId="26" xfId="0" applyNumberFormat="1" applyFill="1" applyBorder="1" applyAlignment="1">
      <alignment horizontal="right"/>
    </xf>
    <xf numFmtId="0" fontId="0" fillId="0" borderId="26" xfId="0" applyBorder="1" applyAlignment="1">
      <alignment horizontal="right"/>
    </xf>
    <xf numFmtId="4" fontId="0" fillId="0" borderId="26" xfId="0" applyNumberFormat="1" applyBorder="1"/>
    <xf numFmtId="49" fontId="19" fillId="0" borderId="26" xfId="0" applyNumberFormat="1" applyFont="1" applyBorder="1" applyAlignment="1">
      <alignment horizontal="left"/>
    </xf>
    <xf numFmtId="4" fontId="12" fillId="0" borderId="26" xfId="0" applyNumberFormat="1" applyFont="1" applyBorder="1" applyAlignment="1">
      <alignment horizontal="right"/>
    </xf>
    <xf numFmtId="10" fontId="12" fillId="0" borderId="26" xfId="0" applyNumberFormat="1" applyFont="1" applyBorder="1" applyAlignment="1">
      <alignment horizontal="right"/>
    </xf>
    <xf numFmtId="4" fontId="14" fillId="0" borderId="26" xfId="0" applyNumberFormat="1" applyFont="1" applyBorder="1" applyAlignment="1">
      <alignment horizontal="right"/>
    </xf>
    <xf numFmtId="0" fontId="0" fillId="4" borderId="23" xfId="0" applyFill="1" applyBorder="1" applyAlignment="1">
      <alignment horizontal="right"/>
    </xf>
    <xf numFmtId="49" fontId="12" fillId="4" borderId="23" xfId="0" applyNumberFormat="1" applyFont="1" applyFill="1" applyBorder="1" applyAlignment="1">
      <alignment horizontal="center"/>
    </xf>
    <xf numFmtId="49" fontId="8" fillId="4" borderId="23" xfId="0" applyNumberFormat="1" applyFont="1" applyFill="1" applyBorder="1" applyAlignment="1">
      <alignment horizontal="center"/>
    </xf>
    <xf numFmtId="0" fontId="4" fillId="4" borderId="27" xfId="0" applyFont="1" applyFill="1" applyBorder="1" applyAlignment="1">
      <alignment horizontal="right"/>
    </xf>
    <xf numFmtId="0" fontId="0" fillId="4" borderId="28" xfId="0" applyFill="1" applyBorder="1"/>
    <xf numFmtId="0" fontId="15" fillId="0" borderId="0" xfId="0" applyFont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21" fillId="4" borderId="1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6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180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0.85546875" customWidth="1"/>
    <col min="2" max="2" width="0.85546875" style="1" customWidth="1"/>
    <col min="3" max="3" width="3.7109375" style="22" customWidth="1"/>
    <col min="4" max="4" width="64.7109375" style="80" customWidth="1"/>
    <col min="5" max="5" width="3.85546875" style="45" customWidth="1"/>
    <col min="6" max="6" width="4" style="52" customWidth="1"/>
    <col min="7" max="7" width="3.85546875" style="45" customWidth="1"/>
    <col min="8" max="8" width="5.28515625" style="9" customWidth="1"/>
    <col min="9" max="9" width="4.5703125" style="39" customWidth="1"/>
    <col min="10" max="10" width="4.42578125" style="40" customWidth="1"/>
    <col min="11" max="11" width="4.42578125" customWidth="1"/>
    <col min="12" max="12" width="9.140625" style="174"/>
    <col min="13" max="13" width="1.85546875" style="121" customWidth="1"/>
    <col min="15" max="15" width="3.28515625" customWidth="1"/>
    <col min="16" max="16" width="10.5703125" bestFit="1" customWidth="1"/>
    <col min="17" max="17" width="11.85546875" bestFit="1" customWidth="1"/>
    <col min="18" max="19" width="4.42578125" customWidth="1"/>
    <col min="20" max="20" width="4.140625" customWidth="1"/>
    <col min="21" max="21" width="10.28515625" bestFit="1" customWidth="1"/>
    <col min="22" max="22" width="0.5703125" customWidth="1"/>
    <col min="23" max="23" width="10.5703125" customWidth="1"/>
    <col min="24" max="24" width="3.5703125" customWidth="1"/>
    <col min="26" max="26" width="3.7109375" customWidth="1"/>
    <col min="27" max="27" width="10.28515625" customWidth="1"/>
    <col min="28" max="28" width="0.5703125" customWidth="1"/>
    <col min="29" max="29" width="10.5703125" customWidth="1"/>
    <col min="30" max="30" width="3.7109375" customWidth="1"/>
  </cols>
  <sheetData>
    <row r="1" spans="1:78" ht="19.5" thickBot="1" x14ac:dyDescent="0.3">
      <c r="B1" s="3"/>
      <c r="C1" s="56"/>
      <c r="D1" s="90"/>
      <c r="E1" s="49"/>
      <c r="F1" s="51"/>
      <c r="G1" s="44"/>
      <c r="H1" s="5"/>
      <c r="I1" s="86"/>
      <c r="J1" s="87"/>
      <c r="K1" s="2"/>
      <c r="L1" s="171" t="s">
        <v>0</v>
      </c>
      <c r="M1" s="131" t="s">
        <v>1</v>
      </c>
      <c r="N1" s="4" t="s">
        <v>2</v>
      </c>
      <c r="O1" s="2"/>
      <c r="P1" s="2"/>
      <c r="Q1" s="2"/>
      <c r="Y1" s="291"/>
      <c r="Z1" s="291"/>
      <c r="AA1" s="291"/>
      <c r="AB1" s="291"/>
      <c r="AC1" s="291"/>
      <c r="BW1" s="291" t="s">
        <v>20</v>
      </c>
      <c r="BX1" s="291"/>
      <c r="BY1" s="291"/>
      <c r="BZ1" s="291"/>
    </row>
    <row r="2" spans="1:78" ht="15.75" x14ac:dyDescent="0.25">
      <c r="C2" s="56"/>
      <c r="L2" s="172" t="s">
        <v>3</v>
      </c>
      <c r="M2" s="132"/>
      <c r="N2" s="5" t="s">
        <v>4</v>
      </c>
    </row>
    <row r="3" spans="1:78" ht="14.25" customHeight="1" x14ac:dyDescent="0.25">
      <c r="L3" s="173"/>
      <c r="M3" s="132"/>
      <c r="N3" s="2"/>
    </row>
    <row r="4" spans="1:78" ht="15.75" x14ac:dyDescent="0.25">
      <c r="L4" s="173"/>
      <c r="M4" s="133"/>
      <c r="N4" s="2"/>
    </row>
    <row r="5" spans="1:78" ht="19.5" thickBot="1" x14ac:dyDescent="0.3">
      <c r="L5" s="171" t="s">
        <v>0</v>
      </c>
      <c r="M5" s="131" t="s">
        <v>5</v>
      </c>
      <c r="N5" s="4" t="s">
        <v>2</v>
      </c>
    </row>
    <row r="6" spans="1:78" ht="15.75" x14ac:dyDescent="0.25">
      <c r="L6" s="172" t="s">
        <v>4</v>
      </c>
      <c r="M6" s="132"/>
      <c r="N6" s="5" t="s">
        <v>3</v>
      </c>
    </row>
    <row r="7" spans="1:78" ht="15.75" x14ac:dyDescent="0.25">
      <c r="C7" s="56"/>
      <c r="L7" s="173"/>
      <c r="M7" s="132"/>
      <c r="N7" s="2"/>
    </row>
    <row r="8" spans="1:78" x14ac:dyDescent="0.25">
      <c r="B8" s="22"/>
      <c r="D8" s="94"/>
      <c r="E8" s="96"/>
      <c r="F8" s="92"/>
      <c r="G8" s="97"/>
    </row>
    <row r="9" spans="1:78" ht="15.75" x14ac:dyDescent="0.25">
      <c r="A9" s="69"/>
      <c r="B9" s="56"/>
      <c r="C9" s="56"/>
      <c r="D9" s="47" t="s">
        <v>6</v>
      </c>
      <c r="E9" s="50"/>
      <c r="F9" s="53"/>
      <c r="G9" s="46"/>
    </row>
    <row r="10" spans="1:78" ht="16.5" thickBot="1" x14ac:dyDescent="0.3">
      <c r="A10" s="69"/>
      <c r="B10" s="56"/>
      <c r="C10" s="56"/>
      <c r="D10" s="47"/>
      <c r="E10" s="50"/>
      <c r="F10" s="53"/>
      <c r="G10" s="46"/>
      <c r="I10" s="37" t="s">
        <v>7</v>
      </c>
      <c r="J10" s="38" t="s">
        <v>8</v>
      </c>
      <c r="L10" s="175" t="s">
        <v>0</v>
      </c>
      <c r="M10" s="6"/>
      <c r="N10" s="7" t="s">
        <v>2</v>
      </c>
      <c r="P10" s="8" t="s">
        <v>0</v>
      </c>
      <c r="Q10" s="83" t="s">
        <v>2</v>
      </c>
      <c r="T10" s="14" t="s">
        <v>0</v>
      </c>
      <c r="U10" s="294">
        <v>301</v>
      </c>
      <c r="V10" s="294"/>
      <c r="W10" s="294"/>
      <c r="X10" s="15" t="s">
        <v>2</v>
      </c>
      <c r="Z10" s="14" t="s">
        <v>0</v>
      </c>
      <c r="AA10" s="295">
        <v>408</v>
      </c>
      <c r="AB10" s="295"/>
      <c r="AC10" s="295"/>
      <c r="AD10" s="15" t="s">
        <v>2</v>
      </c>
    </row>
    <row r="11" spans="1:78" x14ac:dyDescent="0.25">
      <c r="A11" s="69"/>
      <c r="B11" s="56"/>
      <c r="C11" s="57" t="s">
        <v>9</v>
      </c>
      <c r="D11" s="84" t="s">
        <v>21</v>
      </c>
      <c r="G11" s="43"/>
      <c r="H11" s="9">
        <v>301</v>
      </c>
      <c r="I11" s="37" t="s">
        <v>1</v>
      </c>
      <c r="J11" s="38" t="s">
        <v>3</v>
      </c>
      <c r="K11" s="36"/>
      <c r="L11" s="176" t="s">
        <v>10</v>
      </c>
      <c r="M11" s="8" t="s">
        <v>11</v>
      </c>
      <c r="N11" s="11">
        <v>408</v>
      </c>
      <c r="P11" s="19"/>
      <c r="Q11" s="20">
        <f>P12+P13</f>
        <v>5355</v>
      </c>
      <c r="T11" s="88" t="s">
        <v>12</v>
      </c>
      <c r="U11" s="16"/>
      <c r="V11" s="17"/>
      <c r="W11" s="16"/>
      <c r="X11" s="13"/>
      <c r="Z11" s="21"/>
      <c r="AA11" s="16"/>
      <c r="AB11" s="17"/>
      <c r="AC11" s="41"/>
      <c r="AD11" s="89" t="s">
        <v>12</v>
      </c>
    </row>
    <row r="12" spans="1:78" x14ac:dyDescent="0.25">
      <c r="A12" s="69"/>
      <c r="B12" s="56"/>
      <c r="C12" s="56"/>
      <c r="D12" s="84"/>
      <c r="G12" s="43"/>
      <c r="H12" s="9">
        <v>4428</v>
      </c>
      <c r="I12" s="37" t="s">
        <v>1</v>
      </c>
      <c r="J12" s="38" t="s">
        <v>3</v>
      </c>
      <c r="K12" s="35"/>
      <c r="L12" s="187" t="s">
        <v>22</v>
      </c>
      <c r="M12" s="1"/>
      <c r="N12" s="82"/>
      <c r="P12" s="33">
        <v>4500</v>
      </c>
      <c r="Q12" s="10"/>
      <c r="T12" s="1" t="s">
        <v>13</v>
      </c>
      <c r="U12" s="10">
        <v>4500</v>
      </c>
      <c r="V12" s="18"/>
      <c r="W12" s="10"/>
      <c r="X12" s="12" t="s">
        <v>14</v>
      </c>
      <c r="Z12" s="1" t="s">
        <v>13</v>
      </c>
      <c r="AA12" s="10">
        <v>5355</v>
      </c>
      <c r="AB12" s="18"/>
      <c r="AC12" s="10">
        <v>5355</v>
      </c>
      <c r="AD12" s="12" t="s">
        <v>14</v>
      </c>
    </row>
    <row r="13" spans="1:78" x14ac:dyDescent="0.25">
      <c r="A13" s="69"/>
      <c r="B13" s="22"/>
      <c r="C13" s="56"/>
      <c r="D13" s="85"/>
      <c r="E13" s="48"/>
      <c r="F13" s="55"/>
      <c r="G13" s="42"/>
      <c r="H13" s="9">
        <v>408</v>
      </c>
      <c r="I13" s="37" t="s">
        <v>5</v>
      </c>
      <c r="J13" s="38" t="s">
        <v>3</v>
      </c>
      <c r="K13" s="35"/>
      <c r="L13" s="187" t="s">
        <v>23</v>
      </c>
      <c r="M13" s="1"/>
      <c r="N13" s="82"/>
      <c r="P13" s="33">
        <f>P12*0.19</f>
        <v>855</v>
      </c>
      <c r="Q13" s="10"/>
      <c r="U13" s="10"/>
      <c r="V13" s="18"/>
      <c r="W13" s="10"/>
      <c r="X13" s="22"/>
      <c r="AA13" s="10"/>
      <c r="AB13" s="18"/>
      <c r="AC13" s="120"/>
      <c r="AD13" s="22"/>
    </row>
    <row r="14" spans="1:78" x14ac:dyDescent="0.25">
      <c r="A14" s="69"/>
      <c r="B14" s="22"/>
      <c r="D14" s="84"/>
      <c r="G14" s="43"/>
      <c r="M14" s="1"/>
      <c r="Q14" s="10"/>
      <c r="U14" s="120"/>
      <c r="V14" s="18"/>
      <c r="W14" s="10"/>
      <c r="X14" s="22"/>
      <c r="AA14" s="10"/>
      <c r="AB14" s="18"/>
      <c r="AC14" s="10"/>
      <c r="AD14" s="22"/>
    </row>
    <row r="15" spans="1:78" x14ac:dyDescent="0.25">
      <c r="A15" s="69"/>
      <c r="B15" s="22"/>
      <c r="M15" s="1"/>
      <c r="T15" s="26" t="s">
        <v>16</v>
      </c>
      <c r="U15" s="27">
        <f>U12+U13+U14</f>
        <v>4500</v>
      </c>
      <c r="V15" s="28"/>
      <c r="W15" s="27">
        <f>SUM(W11:W14)</f>
        <v>0</v>
      </c>
      <c r="X15" s="29" t="s">
        <v>17</v>
      </c>
      <c r="Z15" s="26" t="s">
        <v>16</v>
      </c>
      <c r="AA15" s="27">
        <f>SUM(AA11:AA14)</f>
        <v>5355</v>
      </c>
      <c r="AB15" s="28"/>
      <c r="AC15" s="27">
        <f>AC12+AC13+AC14</f>
        <v>5355</v>
      </c>
      <c r="AD15" s="29" t="s">
        <v>17</v>
      </c>
    </row>
    <row r="16" spans="1:78" x14ac:dyDescent="0.25">
      <c r="A16" s="69"/>
      <c r="B16" s="22"/>
      <c r="D16" s="84"/>
      <c r="F16" s="55"/>
      <c r="G16" s="43"/>
      <c r="I16" s="37" t="s">
        <v>7</v>
      </c>
      <c r="J16" s="38" t="s">
        <v>8</v>
      </c>
      <c r="K16" s="34"/>
      <c r="L16" s="175" t="s">
        <v>0</v>
      </c>
      <c r="M16" s="6"/>
      <c r="N16" s="7" t="s">
        <v>2</v>
      </c>
      <c r="P16" s="8" t="s">
        <v>0</v>
      </c>
      <c r="Q16" s="83" t="s">
        <v>2</v>
      </c>
      <c r="T16" s="23"/>
      <c r="U16" s="24"/>
      <c r="V16" s="25"/>
      <c r="W16" s="30">
        <f>U15-W15</f>
        <v>4500</v>
      </c>
      <c r="X16" s="31" t="s">
        <v>18</v>
      </c>
      <c r="Z16" s="31" t="s">
        <v>19</v>
      </c>
      <c r="AA16" s="30">
        <f>AC15-AA15</f>
        <v>0</v>
      </c>
      <c r="AB16" s="25"/>
      <c r="AC16" s="30"/>
      <c r="AD16" s="31"/>
    </row>
    <row r="17" spans="1:30" ht="13.5" customHeight="1" x14ac:dyDescent="0.25">
      <c r="A17" s="69"/>
      <c r="B17" s="22"/>
      <c r="D17" s="85" t="s">
        <v>24</v>
      </c>
      <c r="E17" s="48"/>
      <c r="F17" s="55"/>
      <c r="G17" s="42"/>
      <c r="H17" s="9">
        <v>4428</v>
      </c>
      <c r="I17" s="37" t="s">
        <v>1</v>
      </c>
      <c r="J17" s="38" t="s">
        <v>4</v>
      </c>
      <c r="K17" s="36"/>
      <c r="L17" s="176" t="s">
        <v>15</v>
      </c>
      <c r="M17" s="8" t="s">
        <v>11</v>
      </c>
      <c r="N17" s="11">
        <v>4428</v>
      </c>
      <c r="P17" s="19">
        <v>855</v>
      </c>
      <c r="Q17" s="20">
        <f>P17</f>
        <v>855</v>
      </c>
    </row>
    <row r="18" spans="1:30" ht="14.25" customHeight="1" x14ac:dyDescent="0.25">
      <c r="A18" s="69"/>
      <c r="B18" s="56"/>
      <c r="D18" s="84"/>
      <c r="H18" s="9">
        <v>4426</v>
      </c>
      <c r="I18" s="37" t="s">
        <v>1</v>
      </c>
      <c r="J18" s="38" t="s">
        <v>3</v>
      </c>
      <c r="K18" s="35"/>
      <c r="M18" s="1"/>
      <c r="N18" s="11"/>
      <c r="P18" s="10"/>
      <c r="Q18" s="10"/>
      <c r="Y18" s="32"/>
    </row>
    <row r="19" spans="1:30" ht="16.5" thickBot="1" x14ac:dyDescent="0.3">
      <c r="A19" s="69"/>
      <c r="B19" s="56"/>
      <c r="C19" s="56"/>
      <c r="D19" s="84"/>
      <c r="G19" s="43"/>
      <c r="M19" s="1"/>
      <c r="Q19" s="10"/>
      <c r="T19" s="14" t="s">
        <v>0</v>
      </c>
      <c r="U19" s="294">
        <v>4428</v>
      </c>
      <c r="V19" s="294"/>
      <c r="W19" s="294"/>
      <c r="X19" s="15" t="s">
        <v>2</v>
      </c>
      <c r="Z19" s="14" t="s">
        <v>0</v>
      </c>
      <c r="AA19" s="295">
        <v>401</v>
      </c>
      <c r="AB19" s="295"/>
      <c r="AC19" s="295"/>
      <c r="AD19" s="15" t="s">
        <v>2</v>
      </c>
    </row>
    <row r="20" spans="1:30" x14ac:dyDescent="0.25">
      <c r="A20" s="69"/>
      <c r="B20" s="22"/>
      <c r="C20" s="56"/>
      <c r="D20" s="84"/>
      <c r="G20" s="43"/>
      <c r="T20" s="88" t="s">
        <v>12</v>
      </c>
      <c r="U20" s="16"/>
      <c r="V20" s="17"/>
      <c r="W20" s="16"/>
      <c r="X20" s="13"/>
      <c r="Z20" s="21"/>
      <c r="AA20" s="16"/>
      <c r="AB20" s="17"/>
      <c r="AC20" s="41"/>
      <c r="AD20" s="89" t="s">
        <v>12</v>
      </c>
    </row>
    <row r="21" spans="1:30" x14ac:dyDescent="0.25">
      <c r="A21" s="69"/>
      <c r="B21" s="56"/>
      <c r="D21" s="85"/>
      <c r="E21" s="48"/>
      <c r="F21" s="55"/>
      <c r="G21" s="42"/>
      <c r="I21" s="37" t="s">
        <v>7</v>
      </c>
      <c r="J21" s="38" t="s">
        <v>8</v>
      </c>
      <c r="K21" s="34"/>
      <c r="L21" s="175" t="s">
        <v>0</v>
      </c>
      <c r="M21" s="6"/>
      <c r="N21" s="7" t="s">
        <v>2</v>
      </c>
      <c r="P21" s="8" t="s">
        <v>0</v>
      </c>
      <c r="Q21" s="9" t="s">
        <v>2</v>
      </c>
      <c r="T21" s="1" t="s">
        <v>13</v>
      </c>
      <c r="U21" s="10">
        <v>855</v>
      </c>
      <c r="V21" s="18"/>
      <c r="W21" s="10">
        <v>855</v>
      </c>
      <c r="X21" s="12" t="s">
        <v>14</v>
      </c>
      <c r="Z21" s="1" t="s">
        <v>13</v>
      </c>
      <c r="AA21" s="10"/>
      <c r="AB21" s="18"/>
      <c r="AC21" s="10">
        <v>5355</v>
      </c>
      <c r="AD21" s="12" t="s">
        <v>14</v>
      </c>
    </row>
    <row r="22" spans="1:30" x14ac:dyDescent="0.25">
      <c r="A22" s="69"/>
      <c r="B22" s="22"/>
      <c r="C22" s="56"/>
      <c r="D22" s="84"/>
      <c r="H22" s="9">
        <v>408</v>
      </c>
      <c r="I22" s="37" t="s">
        <v>5</v>
      </c>
      <c r="J22" s="38" t="s">
        <v>4</v>
      </c>
      <c r="K22" s="36"/>
      <c r="L22" s="176" t="s">
        <v>25</v>
      </c>
      <c r="M22" s="8" t="s">
        <v>11</v>
      </c>
      <c r="N22" s="11">
        <v>401</v>
      </c>
      <c r="P22" s="19">
        <v>5355</v>
      </c>
      <c r="Q22" s="20">
        <f>P22</f>
        <v>5355</v>
      </c>
      <c r="U22" s="10"/>
      <c r="V22" s="18"/>
      <c r="W22" s="10"/>
      <c r="X22" s="22"/>
      <c r="AA22" s="10"/>
      <c r="AB22" s="18"/>
      <c r="AC22" s="10"/>
      <c r="AD22" s="22"/>
    </row>
    <row r="23" spans="1:30" x14ac:dyDescent="0.25">
      <c r="A23" s="69"/>
      <c r="B23" s="22"/>
      <c r="D23" s="84"/>
      <c r="H23" s="9">
        <v>401</v>
      </c>
      <c r="I23" s="39" t="s">
        <v>5</v>
      </c>
      <c r="J23" s="40" t="s">
        <v>3</v>
      </c>
      <c r="M23" s="1"/>
      <c r="N23" s="11"/>
      <c r="Q23" s="10"/>
      <c r="U23" s="10"/>
      <c r="V23" s="18"/>
      <c r="W23" s="10"/>
      <c r="X23" s="22"/>
      <c r="AA23" s="10"/>
      <c r="AB23" s="18"/>
      <c r="AC23" s="98"/>
      <c r="AD23" s="22"/>
    </row>
    <row r="24" spans="1:30" x14ac:dyDescent="0.25">
      <c r="A24" s="69"/>
      <c r="B24" s="22"/>
      <c r="D24" s="85"/>
      <c r="E24" s="48"/>
      <c r="F24" s="55"/>
      <c r="G24" s="42"/>
      <c r="I24" s="37"/>
      <c r="J24" s="38"/>
      <c r="K24" s="34"/>
      <c r="L24" s="178"/>
      <c r="M24" s="9"/>
      <c r="N24" s="12"/>
      <c r="P24" s="9"/>
      <c r="Q24" s="83"/>
      <c r="T24" s="26" t="s">
        <v>16</v>
      </c>
      <c r="U24" s="27">
        <f>SUM(U20:U23)</f>
        <v>855</v>
      </c>
      <c r="V24" s="28"/>
      <c r="W24" s="27">
        <f>SUM(W20:W23)</f>
        <v>855</v>
      </c>
      <c r="X24" s="29" t="s">
        <v>17</v>
      </c>
      <c r="Z24" s="26" t="s">
        <v>16</v>
      </c>
      <c r="AA24" s="27">
        <f>SUM(AA20:AA23)</f>
        <v>0</v>
      </c>
      <c r="AB24" s="28"/>
      <c r="AC24" s="27">
        <f>AC21+AC22-AC23</f>
        <v>5355</v>
      </c>
      <c r="AD24" s="29" t="s">
        <v>17</v>
      </c>
    </row>
    <row r="25" spans="1:30" x14ac:dyDescent="0.25">
      <c r="A25" s="69"/>
      <c r="B25" s="56"/>
      <c r="D25" s="84"/>
      <c r="G25" s="43"/>
      <c r="I25" s="37"/>
      <c r="J25" s="38"/>
      <c r="K25" s="36"/>
      <c r="L25" s="179"/>
      <c r="M25" s="9"/>
      <c r="N25" s="11"/>
      <c r="P25" s="10"/>
      <c r="Q25" s="10"/>
      <c r="T25" s="23"/>
      <c r="U25" s="24"/>
      <c r="V25" s="25"/>
      <c r="W25" s="30">
        <f>U24-W24</f>
        <v>0</v>
      </c>
      <c r="X25" s="31" t="s">
        <v>18</v>
      </c>
      <c r="Z25" s="31" t="s">
        <v>19</v>
      </c>
      <c r="AA25" s="30">
        <f>AC24-AA24</f>
        <v>5355</v>
      </c>
      <c r="AB25" s="25"/>
      <c r="AC25" s="30"/>
      <c r="AD25" s="31"/>
    </row>
    <row r="26" spans="1:30" x14ac:dyDescent="0.25">
      <c r="A26" s="69"/>
      <c r="B26" s="22"/>
      <c r="C26" s="56"/>
      <c r="M26" s="1"/>
      <c r="Y26" s="32"/>
    </row>
    <row r="27" spans="1:30" x14ac:dyDescent="0.25">
      <c r="A27" s="69"/>
      <c r="B27" s="22"/>
      <c r="M27" s="1"/>
    </row>
    <row r="28" spans="1:30" ht="16.5" thickBot="1" x14ac:dyDescent="0.3">
      <c r="A28" s="69"/>
      <c r="B28" s="22"/>
      <c r="C28" s="56"/>
      <c r="D28" s="81"/>
      <c r="F28" s="54"/>
      <c r="I28" s="37"/>
      <c r="J28" s="38"/>
      <c r="K28" s="34"/>
      <c r="L28" s="178"/>
      <c r="M28" s="9"/>
      <c r="N28" s="12"/>
      <c r="P28" s="9"/>
      <c r="Q28" s="9"/>
      <c r="T28" s="14" t="s">
        <v>0</v>
      </c>
      <c r="U28" s="294">
        <v>4426</v>
      </c>
      <c r="V28" s="294"/>
      <c r="W28" s="294"/>
      <c r="X28" s="15" t="s">
        <v>2</v>
      </c>
      <c r="Y28" s="147"/>
      <c r="Z28" s="70"/>
      <c r="AA28" s="296"/>
      <c r="AB28" s="296"/>
      <c r="AC28" s="296"/>
      <c r="AD28" s="71"/>
    </row>
    <row r="29" spans="1:30" x14ac:dyDescent="0.25">
      <c r="A29" s="69"/>
      <c r="B29" s="22"/>
      <c r="C29" s="56"/>
      <c r="D29" s="84"/>
      <c r="G29" s="43"/>
      <c r="I29" s="37"/>
      <c r="J29" s="38"/>
      <c r="K29" s="36"/>
      <c r="L29" s="179"/>
      <c r="M29" s="9"/>
      <c r="N29" s="11"/>
      <c r="P29" s="10"/>
      <c r="Q29" s="10"/>
      <c r="T29" s="88" t="s">
        <v>12</v>
      </c>
      <c r="U29" s="16"/>
      <c r="V29" s="17"/>
      <c r="W29" s="16"/>
      <c r="X29" s="13"/>
      <c r="Y29" s="147"/>
      <c r="Z29" s="72"/>
      <c r="AA29" s="73"/>
      <c r="AB29" s="73"/>
      <c r="AC29" s="74"/>
      <c r="AD29" s="115"/>
    </row>
    <row r="30" spans="1:30" x14ac:dyDescent="0.25">
      <c r="A30" s="69"/>
      <c r="B30" s="22"/>
      <c r="C30" s="56"/>
      <c r="D30" s="84"/>
      <c r="G30" s="43"/>
      <c r="I30" s="37"/>
      <c r="J30" s="38"/>
      <c r="K30" s="35"/>
      <c r="M30" s="1"/>
      <c r="N30" s="11"/>
      <c r="P30" s="10"/>
      <c r="Q30" s="10"/>
      <c r="T30" s="1" t="s">
        <v>13</v>
      </c>
      <c r="U30" s="10">
        <v>855</v>
      </c>
      <c r="V30" s="18"/>
      <c r="W30" s="10"/>
      <c r="X30" s="12" t="s">
        <v>14</v>
      </c>
      <c r="Z30" s="72"/>
      <c r="AA30" s="73"/>
      <c r="AB30" s="73"/>
      <c r="AC30" s="73"/>
      <c r="AD30" s="75"/>
    </row>
    <row r="31" spans="1:30" ht="15" customHeight="1" x14ac:dyDescent="0.25">
      <c r="A31" s="69"/>
      <c r="B31" s="22"/>
      <c r="D31" s="85"/>
      <c r="E31" s="48"/>
      <c r="F31" s="55"/>
      <c r="G31" s="42"/>
      <c r="I31" s="37"/>
      <c r="J31" s="38"/>
      <c r="K31" s="35"/>
      <c r="M31" s="1"/>
      <c r="N31" s="11"/>
      <c r="P31" s="10"/>
      <c r="Q31" s="10"/>
      <c r="U31" s="10"/>
      <c r="V31" s="18"/>
      <c r="W31" s="10"/>
      <c r="X31" s="22"/>
      <c r="Z31" s="69"/>
      <c r="AA31" s="73"/>
      <c r="AB31" s="73"/>
      <c r="AC31" s="73"/>
      <c r="AD31" s="76"/>
    </row>
    <row r="32" spans="1:30" x14ac:dyDescent="0.25">
      <c r="A32" s="69"/>
      <c r="B32" s="22"/>
      <c r="D32" s="84"/>
      <c r="I32" s="37"/>
      <c r="J32" s="38"/>
      <c r="K32" s="36"/>
      <c r="L32" s="179"/>
      <c r="M32" s="9"/>
      <c r="N32" s="11"/>
      <c r="P32" s="98"/>
      <c r="Q32" s="98"/>
      <c r="U32" s="10"/>
      <c r="V32" s="18"/>
      <c r="W32" s="10"/>
      <c r="X32" s="22"/>
      <c r="Z32" s="69"/>
      <c r="AA32" s="73"/>
      <c r="AB32" s="73"/>
      <c r="AC32" s="73"/>
      <c r="AD32" s="76"/>
    </row>
    <row r="33" spans="1:30" x14ac:dyDescent="0.25">
      <c r="A33" s="69"/>
      <c r="B33" s="22"/>
      <c r="D33" s="84"/>
      <c r="I33" s="37"/>
      <c r="J33" s="38"/>
      <c r="K33" s="35"/>
      <c r="M33" s="1"/>
      <c r="N33" s="11"/>
      <c r="P33" s="119"/>
      <c r="Q33" s="98"/>
      <c r="T33" s="26" t="s">
        <v>16</v>
      </c>
      <c r="U33" s="27">
        <f>SUM(U29:U32)</f>
        <v>855</v>
      </c>
      <c r="V33" s="28"/>
      <c r="W33" s="27">
        <f>SUM(W29:W32)</f>
        <v>0</v>
      </c>
      <c r="X33" s="29" t="s">
        <v>17</v>
      </c>
      <c r="Z33" s="72"/>
      <c r="AA33" s="74"/>
      <c r="AB33" s="74"/>
      <c r="AC33" s="74"/>
      <c r="AD33" s="75"/>
    </row>
    <row r="34" spans="1:30" x14ac:dyDescent="0.25">
      <c r="A34" s="69"/>
      <c r="B34" s="56"/>
      <c r="D34" s="84"/>
      <c r="G34" s="43"/>
      <c r="I34" s="37"/>
      <c r="J34" s="38"/>
      <c r="K34" s="34"/>
      <c r="L34" s="178"/>
      <c r="M34" s="9"/>
      <c r="N34" s="12"/>
      <c r="P34" s="9"/>
      <c r="Q34" s="9"/>
      <c r="T34" s="23"/>
      <c r="U34" s="24"/>
      <c r="V34" s="25"/>
      <c r="W34" s="30">
        <f>U33-W33</f>
        <v>855</v>
      </c>
      <c r="X34" s="31" t="s">
        <v>18</v>
      </c>
      <c r="Z34" s="78"/>
      <c r="AA34" s="77"/>
      <c r="AB34" s="74"/>
      <c r="AC34" s="77"/>
      <c r="AD34" s="78"/>
    </row>
    <row r="35" spans="1:30" x14ac:dyDescent="0.25">
      <c r="A35" s="69"/>
      <c r="B35" s="56"/>
      <c r="D35" s="150"/>
      <c r="E35" s="151"/>
      <c r="F35" s="152"/>
      <c r="G35" s="153"/>
      <c r="H35" s="154"/>
      <c r="I35" s="155"/>
      <c r="J35" s="156"/>
      <c r="K35" s="157"/>
      <c r="L35" s="180"/>
      <c r="M35" s="154"/>
      <c r="N35" s="158"/>
      <c r="O35" s="159"/>
      <c r="P35" s="100"/>
      <c r="Q35" s="100"/>
      <c r="R35" s="159"/>
    </row>
    <row r="36" spans="1:30" x14ac:dyDescent="0.25">
      <c r="A36" s="69"/>
      <c r="B36" s="56"/>
      <c r="C36" s="134"/>
      <c r="D36" s="160"/>
      <c r="E36" s="161"/>
      <c r="F36" s="162"/>
      <c r="G36" s="161"/>
      <c r="H36" s="163"/>
      <c r="I36" s="164"/>
      <c r="J36" s="165"/>
      <c r="K36" s="166"/>
      <c r="L36" s="181"/>
      <c r="M36" s="167"/>
      <c r="N36" s="166"/>
      <c r="O36" s="166"/>
      <c r="P36" s="166"/>
      <c r="Q36" s="168"/>
      <c r="R36" s="166"/>
      <c r="S36" s="99"/>
      <c r="T36" s="72"/>
      <c r="U36" s="74"/>
      <c r="V36" s="74"/>
      <c r="W36" s="74"/>
      <c r="X36" s="75"/>
      <c r="Y36" s="69"/>
      <c r="Z36" s="72"/>
      <c r="AA36" s="74"/>
      <c r="AB36" s="74"/>
      <c r="AC36" s="74"/>
      <c r="AD36" s="75"/>
    </row>
    <row r="37" spans="1:30" x14ac:dyDescent="0.25">
      <c r="A37" s="69"/>
      <c r="B37" s="22"/>
      <c r="C37" s="76"/>
      <c r="D37" s="123"/>
      <c r="E37" s="124"/>
      <c r="F37" s="125"/>
      <c r="G37" s="124"/>
      <c r="H37" s="126"/>
      <c r="I37" s="140"/>
      <c r="J37" s="141"/>
      <c r="K37" s="148"/>
      <c r="L37" s="182"/>
      <c r="M37" s="143"/>
      <c r="N37" s="102"/>
      <c r="O37" s="103"/>
      <c r="P37" s="126"/>
      <c r="Q37" s="149"/>
      <c r="R37" s="103"/>
      <c r="S37" s="69"/>
      <c r="T37" s="69"/>
      <c r="U37" s="74"/>
      <c r="V37" s="74"/>
      <c r="W37" s="77"/>
      <c r="X37" s="78"/>
      <c r="Y37" s="69"/>
      <c r="Z37" s="78"/>
      <c r="AA37" s="77"/>
      <c r="AB37" s="74"/>
      <c r="AC37" s="77"/>
      <c r="AD37" s="78"/>
    </row>
    <row r="38" spans="1:30" x14ac:dyDescent="0.25">
      <c r="A38" s="69"/>
      <c r="B38" s="56"/>
      <c r="C38" s="111"/>
      <c r="D38" s="113"/>
      <c r="E38" s="91"/>
      <c r="F38" s="92"/>
      <c r="G38" s="91"/>
      <c r="H38" s="93"/>
      <c r="I38" s="104"/>
      <c r="J38" s="105"/>
      <c r="K38" s="108"/>
      <c r="L38" s="183"/>
      <c r="M38" s="130"/>
      <c r="N38" s="109"/>
      <c r="O38" s="69"/>
      <c r="P38" s="73"/>
      <c r="Q38" s="73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</row>
    <row r="39" spans="1:30" ht="16.5" thickBot="1" x14ac:dyDescent="0.3">
      <c r="A39" s="69"/>
      <c r="B39" s="22"/>
      <c r="C39" s="56"/>
      <c r="D39" s="47"/>
      <c r="E39" s="50"/>
      <c r="F39" s="53"/>
      <c r="G39" s="46"/>
      <c r="I39" s="37" t="s">
        <v>7</v>
      </c>
      <c r="J39" s="38" t="s">
        <v>8</v>
      </c>
      <c r="L39" s="175" t="s">
        <v>0</v>
      </c>
      <c r="M39" s="6"/>
      <c r="N39" s="7" t="s">
        <v>2</v>
      </c>
      <c r="P39" s="8" t="s">
        <v>0</v>
      </c>
      <c r="Q39" s="83" t="s">
        <v>2</v>
      </c>
      <c r="T39" s="14" t="s">
        <v>0</v>
      </c>
      <c r="U39" s="294">
        <v>418</v>
      </c>
      <c r="V39" s="294"/>
      <c r="W39" s="294"/>
      <c r="X39" s="15" t="s">
        <v>2</v>
      </c>
      <c r="Z39" s="14" t="s">
        <v>0</v>
      </c>
      <c r="AA39" s="295">
        <v>707</v>
      </c>
      <c r="AB39" s="295"/>
      <c r="AC39" s="295"/>
      <c r="AD39" s="15" t="s">
        <v>2</v>
      </c>
    </row>
    <row r="40" spans="1:30" x14ac:dyDescent="0.25">
      <c r="A40" s="69"/>
      <c r="B40" s="22"/>
      <c r="C40" s="57" t="s">
        <v>26</v>
      </c>
      <c r="D40" s="84" t="s">
        <v>27</v>
      </c>
      <c r="G40" s="43"/>
      <c r="H40" s="9">
        <v>418</v>
      </c>
      <c r="I40" s="37" t="s">
        <v>1</v>
      </c>
      <c r="J40" s="38" t="s">
        <v>3</v>
      </c>
      <c r="K40" s="36"/>
      <c r="L40" s="176" t="s">
        <v>28</v>
      </c>
      <c r="M40" s="8" t="s">
        <v>11</v>
      </c>
      <c r="N40" s="11" t="s">
        <v>10</v>
      </c>
      <c r="P40" s="19">
        <f>Q41+Q42</f>
        <v>12257</v>
      </c>
      <c r="Q40" s="20"/>
      <c r="T40" s="88" t="s">
        <v>12</v>
      </c>
      <c r="U40" s="16"/>
      <c r="V40" s="17"/>
      <c r="W40" s="16"/>
      <c r="X40" s="13"/>
      <c r="Z40" s="21"/>
      <c r="AA40" s="16"/>
      <c r="AB40" s="17"/>
      <c r="AC40" s="41"/>
      <c r="AD40" s="89" t="s">
        <v>12</v>
      </c>
    </row>
    <row r="41" spans="1:30" x14ac:dyDescent="0.25">
      <c r="A41" s="69"/>
      <c r="B41" s="22"/>
      <c r="C41" s="56"/>
      <c r="D41" s="84"/>
      <c r="G41" s="43"/>
      <c r="H41" s="9">
        <v>707</v>
      </c>
      <c r="I41" s="37" t="s">
        <v>5</v>
      </c>
      <c r="J41" s="38" t="s">
        <v>3</v>
      </c>
      <c r="K41" s="35"/>
      <c r="L41" s="177"/>
      <c r="M41" s="1"/>
      <c r="N41" s="82">
        <v>707</v>
      </c>
      <c r="P41" s="33"/>
      <c r="Q41" s="10">
        <v>10300</v>
      </c>
      <c r="T41" s="1" t="s">
        <v>13</v>
      </c>
      <c r="U41" s="10">
        <v>12257</v>
      </c>
      <c r="V41" s="18"/>
      <c r="W41" s="10">
        <v>12257</v>
      </c>
      <c r="X41" s="12" t="s">
        <v>14</v>
      </c>
      <c r="Z41" s="1" t="s">
        <v>13</v>
      </c>
      <c r="AA41" s="10"/>
      <c r="AB41" s="18"/>
      <c r="AC41" s="10">
        <v>10300</v>
      </c>
      <c r="AD41" s="12" t="s">
        <v>14</v>
      </c>
    </row>
    <row r="42" spans="1:30" x14ac:dyDescent="0.25">
      <c r="A42" s="69"/>
      <c r="B42" s="22"/>
      <c r="C42" s="56"/>
      <c r="D42" s="85"/>
      <c r="E42" s="48"/>
      <c r="F42" s="55"/>
      <c r="G42" s="42"/>
      <c r="H42" s="9">
        <v>4428</v>
      </c>
      <c r="I42" s="37" t="s">
        <v>5</v>
      </c>
      <c r="J42" s="38" t="s">
        <v>3</v>
      </c>
      <c r="K42" s="35"/>
      <c r="L42" s="177"/>
      <c r="M42" s="1"/>
      <c r="N42" s="82">
        <v>4428</v>
      </c>
      <c r="P42" s="33"/>
      <c r="Q42" s="10">
        <f>Q41*19%</f>
        <v>1957</v>
      </c>
      <c r="U42" s="10"/>
      <c r="V42" s="18"/>
      <c r="W42" s="10"/>
      <c r="X42" s="22"/>
      <c r="AA42" s="10"/>
      <c r="AB42" s="18"/>
      <c r="AC42" s="120"/>
      <c r="AD42" s="22"/>
    </row>
    <row r="43" spans="1:30" x14ac:dyDescent="0.25">
      <c r="A43" s="69"/>
      <c r="B43" s="56"/>
      <c r="D43" s="84"/>
      <c r="G43" s="43"/>
      <c r="M43" s="1"/>
      <c r="Q43" s="10"/>
      <c r="U43" s="120"/>
      <c r="V43" s="18"/>
      <c r="W43" s="10"/>
      <c r="X43" s="22"/>
      <c r="AA43" s="10"/>
      <c r="AB43" s="18"/>
      <c r="AC43" s="10"/>
      <c r="AD43" s="22"/>
    </row>
    <row r="44" spans="1:30" x14ac:dyDescent="0.25">
      <c r="A44" s="69"/>
      <c r="B44" s="56"/>
      <c r="M44" s="1"/>
      <c r="T44" s="26" t="s">
        <v>16</v>
      </c>
      <c r="U44" s="27">
        <f>U41+U42+U43</f>
        <v>12257</v>
      </c>
      <c r="V44" s="28"/>
      <c r="W44" s="27">
        <f>SUM(W40:W43)</f>
        <v>12257</v>
      </c>
      <c r="X44" s="29" t="s">
        <v>17</v>
      </c>
      <c r="Z44" s="26" t="s">
        <v>16</v>
      </c>
      <c r="AA44" s="27">
        <f>SUM(AA40:AA43)</f>
        <v>0</v>
      </c>
      <c r="AB44" s="28"/>
      <c r="AC44" s="27">
        <f>AC41+AC42+AC43</f>
        <v>10300</v>
      </c>
      <c r="AD44" s="29" t="s">
        <v>17</v>
      </c>
    </row>
    <row r="45" spans="1:30" x14ac:dyDescent="0.25">
      <c r="A45" s="69"/>
      <c r="B45" s="22"/>
      <c r="D45" s="84"/>
      <c r="F45" s="55"/>
      <c r="G45" s="43"/>
      <c r="I45" s="37" t="s">
        <v>7</v>
      </c>
      <c r="J45" s="38" t="s">
        <v>8</v>
      </c>
      <c r="K45" s="34"/>
      <c r="L45" s="175" t="s">
        <v>0</v>
      </c>
      <c r="M45" s="6"/>
      <c r="N45" s="7" t="s">
        <v>2</v>
      </c>
      <c r="P45" s="8" t="s">
        <v>0</v>
      </c>
      <c r="Q45" s="83" t="s">
        <v>2</v>
      </c>
      <c r="T45" s="23"/>
      <c r="U45" s="24"/>
      <c r="V45" s="25"/>
      <c r="W45" s="30">
        <f>U44-W44</f>
        <v>0</v>
      </c>
      <c r="X45" s="31" t="s">
        <v>18</v>
      </c>
      <c r="Z45" s="31" t="s">
        <v>19</v>
      </c>
      <c r="AA45" s="30">
        <f>AC44-AA44</f>
        <v>10300</v>
      </c>
      <c r="AB45" s="25"/>
      <c r="AC45" s="30"/>
      <c r="AD45" s="31"/>
    </row>
    <row r="46" spans="1:30" x14ac:dyDescent="0.25">
      <c r="A46" s="69"/>
      <c r="B46" s="57"/>
      <c r="D46" s="85" t="s">
        <v>29</v>
      </c>
      <c r="E46" s="48"/>
      <c r="F46" s="55"/>
      <c r="G46" s="42"/>
      <c r="H46" s="9">
        <v>4428</v>
      </c>
      <c r="I46" s="37" t="s">
        <v>5</v>
      </c>
      <c r="J46" s="38" t="s">
        <v>4</v>
      </c>
      <c r="K46" s="36"/>
      <c r="L46" s="176" t="s">
        <v>23</v>
      </c>
      <c r="M46" s="8" t="s">
        <v>11</v>
      </c>
      <c r="N46" s="11">
        <v>4427</v>
      </c>
      <c r="P46" s="19">
        <v>1957</v>
      </c>
      <c r="Q46" s="189">
        <f>P46</f>
        <v>1957</v>
      </c>
    </row>
    <row r="47" spans="1:30" x14ac:dyDescent="0.25">
      <c r="A47" s="69"/>
      <c r="B47" s="56"/>
      <c r="D47" s="84"/>
      <c r="H47" s="9">
        <v>4427</v>
      </c>
      <c r="I47" s="37" t="s">
        <v>5</v>
      </c>
      <c r="J47" s="38" t="s">
        <v>3</v>
      </c>
      <c r="K47" s="35"/>
      <c r="M47" s="1"/>
      <c r="N47" s="11"/>
      <c r="P47" s="10"/>
      <c r="Q47" s="10"/>
      <c r="Y47" s="32"/>
    </row>
    <row r="48" spans="1:30" ht="16.5" thickBot="1" x14ac:dyDescent="0.3">
      <c r="A48" s="69"/>
      <c r="B48" s="56"/>
      <c r="C48" s="56"/>
      <c r="D48" s="84"/>
      <c r="G48" s="43"/>
      <c r="M48" s="1"/>
      <c r="Q48" s="10"/>
      <c r="T48" s="14" t="s">
        <v>0</v>
      </c>
      <c r="U48" s="294">
        <v>4111</v>
      </c>
      <c r="V48" s="294"/>
      <c r="W48" s="294"/>
      <c r="X48" s="15" t="s">
        <v>2</v>
      </c>
      <c r="Z48" s="14" t="s">
        <v>0</v>
      </c>
      <c r="AA48" s="295">
        <v>4428</v>
      </c>
      <c r="AB48" s="295"/>
      <c r="AC48" s="295"/>
      <c r="AD48" s="15" t="s">
        <v>2</v>
      </c>
    </row>
    <row r="49" spans="1:30" x14ac:dyDescent="0.25">
      <c r="A49" s="69"/>
      <c r="B49" s="22"/>
      <c r="C49" s="56"/>
      <c r="D49" s="84"/>
      <c r="G49" s="43"/>
      <c r="T49" s="88" t="s">
        <v>12</v>
      </c>
      <c r="U49" s="16"/>
      <c r="V49" s="17"/>
      <c r="W49" s="16"/>
      <c r="X49" s="13"/>
      <c r="Z49" s="21"/>
      <c r="AA49" s="16"/>
      <c r="AB49" s="17"/>
      <c r="AC49" s="41"/>
      <c r="AD49" s="89" t="s">
        <v>12</v>
      </c>
    </row>
    <row r="50" spans="1:30" x14ac:dyDescent="0.25">
      <c r="A50" s="69"/>
      <c r="B50" s="22"/>
      <c r="D50" s="85"/>
      <c r="E50" s="48"/>
      <c r="F50" s="55"/>
      <c r="G50" s="42"/>
      <c r="I50" s="37" t="s">
        <v>7</v>
      </c>
      <c r="J50" s="38" t="s">
        <v>8</v>
      </c>
      <c r="K50" s="34"/>
      <c r="L50" s="175" t="s">
        <v>0</v>
      </c>
      <c r="M50" s="6"/>
      <c r="N50" s="7" t="s">
        <v>2</v>
      </c>
      <c r="P50" s="8" t="s">
        <v>0</v>
      </c>
      <c r="Q50" s="9" t="s">
        <v>2</v>
      </c>
      <c r="T50" s="1" t="s">
        <v>13</v>
      </c>
      <c r="U50" s="10">
        <v>12257</v>
      </c>
      <c r="V50" s="18"/>
      <c r="W50" s="10"/>
      <c r="X50" s="12" t="s">
        <v>14</v>
      </c>
      <c r="Z50" s="1" t="s">
        <v>13</v>
      </c>
      <c r="AA50" s="10">
        <v>1957</v>
      </c>
      <c r="AB50" s="18"/>
      <c r="AC50" s="10">
        <v>1957</v>
      </c>
      <c r="AD50" s="12" t="s">
        <v>14</v>
      </c>
    </row>
    <row r="51" spans="1:30" x14ac:dyDescent="0.25">
      <c r="A51" s="69"/>
      <c r="B51" s="22"/>
      <c r="C51" s="56"/>
      <c r="D51" s="84"/>
      <c r="H51" s="9">
        <v>418</v>
      </c>
      <c r="I51" s="37" t="s">
        <v>1</v>
      </c>
      <c r="J51" s="38" t="s">
        <v>4</v>
      </c>
      <c r="K51" s="36"/>
      <c r="L51" s="176" t="s">
        <v>30</v>
      </c>
      <c r="M51" s="8" t="s">
        <v>11</v>
      </c>
      <c r="N51" s="11">
        <v>418</v>
      </c>
      <c r="P51" s="19">
        <v>12257</v>
      </c>
      <c r="Q51" s="20">
        <f>P51</f>
        <v>12257</v>
      </c>
      <c r="U51" s="10"/>
      <c r="V51" s="18"/>
      <c r="W51" s="10"/>
      <c r="X51" s="22"/>
      <c r="AA51" s="10"/>
      <c r="AB51" s="18"/>
      <c r="AC51" s="10"/>
      <c r="AD51" s="22"/>
    </row>
    <row r="52" spans="1:30" x14ac:dyDescent="0.25">
      <c r="A52" s="69"/>
      <c r="B52" s="22"/>
      <c r="D52" s="84"/>
      <c r="H52" s="9">
        <v>4111</v>
      </c>
      <c r="I52" s="37" t="s">
        <v>1</v>
      </c>
      <c r="J52" s="40" t="s">
        <v>3</v>
      </c>
      <c r="M52" s="1"/>
      <c r="N52" s="11"/>
      <c r="Q52" s="10"/>
      <c r="U52" s="10"/>
      <c r="V52" s="18"/>
      <c r="W52" s="10"/>
      <c r="X52" s="22"/>
      <c r="AA52" s="10"/>
      <c r="AB52" s="18"/>
      <c r="AC52" s="98"/>
      <c r="AD52" s="22"/>
    </row>
    <row r="53" spans="1:30" x14ac:dyDescent="0.25">
      <c r="A53" s="69"/>
      <c r="B53" s="22"/>
      <c r="D53" s="85"/>
      <c r="E53" s="48"/>
      <c r="F53" s="55"/>
      <c r="G53" s="42"/>
      <c r="I53" s="37"/>
      <c r="J53" s="38"/>
      <c r="K53" s="34"/>
      <c r="L53" s="178"/>
      <c r="M53" s="9"/>
      <c r="N53" s="12"/>
      <c r="P53" s="9"/>
      <c r="Q53" s="83"/>
      <c r="T53" s="26" t="s">
        <v>16</v>
      </c>
      <c r="U53" s="27">
        <f>SUM(U49:U52)</f>
        <v>12257</v>
      </c>
      <c r="V53" s="28"/>
      <c r="W53" s="27">
        <f>SUM(W49:W52)</f>
        <v>0</v>
      </c>
      <c r="X53" s="29" t="s">
        <v>17</v>
      </c>
      <c r="Z53" s="26" t="s">
        <v>16</v>
      </c>
      <c r="AA53" s="27">
        <f>SUM(AA49:AA52)</f>
        <v>1957</v>
      </c>
      <c r="AB53" s="28"/>
      <c r="AC53" s="27">
        <f>AC50+AC51-AC52</f>
        <v>1957</v>
      </c>
      <c r="AD53" s="29" t="s">
        <v>17</v>
      </c>
    </row>
    <row r="54" spans="1:30" x14ac:dyDescent="0.25">
      <c r="A54" s="69"/>
      <c r="B54" s="56"/>
      <c r="D54" s="84"/>
      <c r="G54" s="43"/>
      <c r="I54" s="37"/>
      <c r="J54" s="38"/>
      <c r="K54" s="36"/>
      <c r="L54" s="179"/>
      <c r="M54" s="9"/>
      <c r="N54" s="11"/>
      <c r="P54" s="10"/>
      <c r="Q54" s="10"/>
      <c r="T54" s="23"/>
      <c r="U54" s="24"/>
      <c r="V54" s="25"/>
      <c r="W54" s="30">
        <f>U53-W53</f>
        <v>12257</v>
      </c>
      <c r="X54" s="31" t="s">
        <v>18</v>
      </c>
      <c r="Z54" s="31" t="s">
        <v>19</v>
      </c>
      <c r="AA54" s="30">
        <f>AC53-AA53</f>
        <v>0</v>
      </c>
      <c r="AB54" s="25"/>
      <c r="AC54" s="30"/>
      <c r="AD54" s="31"/>
    </row>
    <row r="55" spans="1:30" x14ac:dyDescent="0.25">
      <c r="A55" s="69"/>
      <c r="B55" s="56"/>
      <c r="C55" s="56"/>
      <c r="M55" s="1"/>
      <c r="Y55" s="32"/>
    </row>
    <row r="56" spans="1:30" x14ac:dyDescent="0.25">
      <c r="A56" s="69"/>
      <c r="B56" s="22"/>
      <c r="M56" s="1"/>
    </row>
    <row r="57" spans="1:30" ht="16.5" thickBot="1" x14ac:dyDescent="0.3">
      <c r="A57" s="69"/>
      <c r="B57" s="56"/>
      <c r="C57" s="56"/>
      <c r="D57" s="81"/>
      <c r="F57" s="54"/>
      <c r="I57" s="37"/>
      <c r="J57" s="38"/>
      <c r="K57" s="34"/>
      <c r="L57" s="178"/>
      <c r="M57" s="9"/>
      <c r="N57" s="12"/>
      <c r="P57" s="9"/>
      <c r="Q57" s="9"/>
      <c r="Y57" s="169"/>
      <c r="Z57" s="14" t="s">
        <v>0</v>
      </c>
      <c r="AA57" s="295">
        <v>4427</v>
      </c>
      <c r="AB57" s="295"/>
      <c r="AC57" s="295"/>
      <c r="AD57" s="15" t="s">
        <v>2</v>
      </c>
    </row>
    <row r="58" spans="1:30" x14ac:dyDescent="0.25">
      <c r="A58" s="69"/>
      <c r="B58" s="22"/>
      <c r="C58" s="56"/>
      <c r="D58" s="84"/>
      <c r="G58" s="43"/>
      <c r="I58" s="37"/>
      <c r="J58" s="38"/>
      <c r="K58" s="36"/>
      <c r="L58" s="179"/>
      <c r="M58" s="9"/>
      <c r="N58" s="11"/>
      <c r="P58" s="10"/>
      <c r="Q58" s="10"/>
      <c r="Y58" s="170"/>
      <c r="Z58" s="21"/>
      <c r="AA58" s="16"/>
      <c r="AB58" s="17"/>
      <c r="AC58" s="41"/>
      <c r="AD58" s="89" t="s">
        <v>12</v>
      </c>
    </row>
    <row r="59" spans="1:30" x14ac:dyDescent="0.25">
      <c r="A59" s="69"/>
      <c r="B59" s="22"/>
      <c r="C59" s="56"/>
      <c r="D59" s="84"/>
      <c r="G59" s="43"/>
      <c r="I59" s="37"/>
      <c r="J59" s="38"/>
      <c r="K59" s="35"/>
      <c r="M59" s="1"/>
      <c r="N59" s="11"/>
      <c r="P59" s="10"/>
      <c r="Q59" s="10"/>
      <c r="Z59" s="1" t="s">
        <v>13</v>
      </c>
      <c r="AA59" s="10"/>
      <c r="AB59" s="18"/>
      <c r="AC59" s="10">
        <v>1957</v>
      </c>
      <c r="AD59" s="12" t="s">
        <v>14</v>
      </c>
    </row>
    <row r="60" spans="1:30" x14ac:dyDescent="0.25">
      <c r="A60" s="69"/>
      <c r="B60" s="22"/>
      <c r="D60" s="85"/>
      <c r="E60" s="48"/>
      <c r="F60" s="55"/>
      <c r="G60" s="42"/>
      <c r="I60" s="37"/>
      <c r="J60" s="38"/>
      <c r="K60" s="35"/>
      <c r="M60" s="1"/>
      <c r="N60" s="11"/>
      <c r="P60" s="10"/>
      <c r="Q60" s="10"/>
      <c r="AA60" s="10"/>
      <c r="AB60" s="18"/>
      <c r="AC60" s="10"/>
      <c r="AD60" s="22"/>
    </row>
    <row r="61" spans="1:30" x14ac:dyDescent="0.25">
      <c r="A61" s="69"/>
      <c r="B61" s="56"/>
      <c r="D61" s="84"/>
      <c r="I61" s="37"/>
      <c r="J61" s="38"/>
      <c r="K61" s="36"/>
      <c r="L61" s="179"/>
      <c r="M61" s="9"/>
      <c r="N61" s="11"/>
      <c r="P61" s="98"/>
      <c r="Q61" s="98"/>
      <c r="AA61" s="10"/>
      <c r="AB61" s="18"/>
      <c r="AC61" s="98"/>
      <c r="AD61" s="22"/>
    </row>
    <row r="62" spans="1:30" x14ac:dyDescent="0.25">
      <c r="A62" s="69"/>
      <c r="B62" s="22"/>
      <c r="D62" s="84"/>
      <c r="I62" s="37"/>
      <c r="J62" s="38"/>
      <c r="K62" s="35"/>
      <c r="M62" s="1"/>
      <c r="N62" s="11"/>
      <c r="P62" s="119"/>
      <c r="Q62" s="98"/>
      <c r="Z62" s="26" t="s">
        <v>16</v>
      </c>
      <c r="AA62" s="27">
        <f>SUM(AA58:AA61)</f>
        <v>0</v>
      </c>
      <c r="AB62" s="28"/>
      <c r="AC62" s="27">
        <f>AC59+AC60-AC61</f>
        <v>1957</v>
      </c>
      <c r="AD62" s="29" t="s">
        <v>17</v>
      </c>
    </row>
    <row r="63" spans="1:30" x14ac:dyDescent="0.25">
      <c r="A63" s="69"/>
      <c r="B63" s="56"/>
      <c r="D63" s="84"/>
      <c r="G63" s="43"/>
      <c r="I63" s="37"/>
      <c r="J63" s="38"/>
      <c r="K63" s="34"/>
      <c r="L63" s="178"/>
      <c r="M63" s="9"/>
      <c r="N63" s="12"/>
      <c r="P63" s="9"/>
      <c r="Q63" s="9"/>
      <c r="Z63" s="31" t="s">
        <v>19</v>
      </c>
      <c r="AA63" s="30">
        <f>AC62-AA62</f>
        <v>1957</v>
      </c>
      <c r="AB63" s="25"/>
      <c r="AC63" s="30"/>
      <c r="AD63" s="31"/>
    </row>
    <row r="64" spans="1:30" x14ac:dyDescent="0.25">
      <c r="A64" s="69"/>
      <c r="B64" s="56"/>
      <c r="C64" s="111"/>
      <c r="D64" s="95"/>
      <c r="E64" s="91"/>
      <c r="F64" s="92"/>
      <c r="G64" s="91"/>
      <c r="H64" s="93"/>
      <c r="I64" s="94"/>
      <c r="J64" s="112"/>
      <c r="K64" s="69"/>
      <c r="L64" s="184"/>
      <c r="M64" s="130"/>
      <c r="N64" s="69"/>
      <c r="O64" s="69"/>
      <c r="P64" s="69"/>
      <c r="Q64" s="69"/>
      <c r="R64" s="69"/>
      <c r="S64" s="69"/>
      <c r="T64" s="78"/>
      <c r="U64" s="73"/>
      <c r="V64" s="73"/>
      <c r="W64" s="73"/>
      <c r="X64" s="69"/>
      <c r="Y64" s="69"/>
      <c r="Z64" s="72"/>
      <c r="AA64" s="73"/>
      <c r="AB64" s="73"/>
      <c r="AC64" s="74"/>
      <c r="AD64" s="115"/>
    </row>
    <row r="65" spans="1:30" ht="15.75" x14ac:dyDescent="0.25">
      <c r="A65" s="69"/>
      <c r="B65" s="56"/>
      <c r="C65" s="76"/>
      <c r="D65" s="145"/>
      <c r="E65" s="91"/>
      <c r="F65" s="136"/>
      <c r="G65" s="91"/>
      <c r="H65" s="93"/>
      <c r="I65" s="104"/>
      <c r="J65" s="105"/>
      <c r="K65" s="106"/>
      <c r="L65" s="185"/>
      <c r="M65" s="130"/>
      <c r="N65" s="75"/>
      <c r="O65" s="69"/>
      <c r="P65" s="93"/>
      <c r="Q65" s="93"/>
      <c r="R65" s="69"/>
      <c r="S65" s="69"/>
      <c r="T65" s="70"/>
      <c r="U65" s="292"/>
      <c r="V65" s="292"/>
      <c r="W65" s="292"/>
      <c r="X65" s="71"/>
      <c r="Y65" s="69"/>
      <c r="Z65" s="70"/>
      <c r="AA65" s="292"/>
      <c r="AB65" s="292"/>
      <c r="AC65" s="292"/>
      <c r="AD65" s="71"/>
    </row>
    <row r="66" spans="1:30" ht="14.25" customHeight="1" x14ac:dyDescent="0.25">
      <c r="A66" s="69"/>
      <c r="B66" s="22"/>
      <c r="C66" s="146"/>
      <c r="D66" s="113"/>
      <c r="E66" s="91"/>
      <c r="F66" s="92"/>
      <c r="G66" s="114"/>
      <c r="H66" s="93"/>
      <c r="I66" s="104"/>
      <c r="J66" s="105"/>
      <c r="K66" s="108"/>
      <c r="L66" s="183"/>
      <c r="M66" s="130"/>
      <c r="N66" s="109"/>
      <c r="O66" s="69"/>
      <c r="P66" s="73"/>
      <c r="Q66" s="73"/>
      <c r="R66" s="69"/>
      <c r="S66" s="69"/>
      <c r="T66" s="78"/>
      <c r="U66" s="73"/>
      <c r="V66" s="73"/>
      <c r="W66" s="73"/>
      <c r="X66" s="69"/>
      <c r="Y66" s="69"/>
      <c r="Z66" s="72"/>
      <c r="AA66" s="73"/>
      <c r="AB66" s="73"/>
      <c r="AC66" s="74"/>
      <c r="AD66" s="115"/>
    </row>
    <row r="67" spans="1:30" x14ac:dyDescent="0.25">
      <c r="A67" s="69"/>
      <c r="B67" s="22"/>
      <c r="C67" s="111"/>
      <c r="D67" s="113"/>
      <c r="E67" s="91"/>
      <c r="F67" s="92"/>
      <c r="G67" s="114"/>
      <c r="H67" s="93"/>
      <c r="I67" s="104"/>
      <c r="J67" s="105"/>
      <c r="K67" s="110"/>
      <c r="L67" s="184"/>
      <c r="M67" s="130"/>
      <c r="N67" s="109"/>
      <c r="O67" s="69"/>
      <c r="P67" s="73"/>
      <c r="Q67" s="73"/>
      <c r="R67" s="69"/>
      <c r="S67" s="69"/>
      <c r="T67" s="72"/>
      <c r="U67" s="73"/>
      <c r="V67" s="73"/>
      <c r="W67" s="137"/>
      <c r="X67" s="75"/>
      <c r="Y67" s="69"/>
      <c r="Z67" s="72"/>
      <c r="AA67" s="73"/>
      <c r="AB67" s="73"/>
      <c r="AC67" s="73"/>
      <c r="AD67" s="75"/>
    </row>
    <row r="68" spans="1:30" x14ac:dyDescent="0.25">
      <c r="A68" s="69"/>
      <c r="B68" s="22"/>
      <c r="C68" s="111"/>
      <c r="D68" s="116"/>
      <c r="E68" s="97"/>
      <c r="F68" s="117"/>
      <c r="G68" s="118"/>
      <c r="H68" s="93"/>
      <c r="I68" s="104"/>
      <c r="J68" s="105"/>
      <c r="K68" s="110"/>
      <c r="L68" s="184"/>
      <c r="M68" s="130"/>
      <c r="N68" s="109"/>
      <c r="O68" s="69"/>
      <c r="P68" s="73"/>
      <c r="Q68" s="73"/>
      <c r="R68" s="69"/>
      <c r="S68" s="69"/>
      <c r="T68" s="69"/>
      <c r="U68" s="138"/>
      <c r="V68" s="73"/>
      <c r="W68" s="73"/>
      <c r="X68" s="76"/>
      <c r="Y68" s="69"/>
      <c r="Z68" s="69"/>
      <c r="AA68" s="73"/>
      <c r="AB68" s="73"/>
      <c r="AC68" s="138"/>
      <c r="AD68" s="76"/>
    </row>
    <row r="69" spans="1:30" ht="16.5" thickBot="1" x14ac:dyDescent="0.3">
      <c r="A69" s="69"/>
      <c r="B69" s="22"/>
      <c r="C69" s="56"/>
      <c r="D69" s="47"/>
      <c r="E69" s="50"/>
      <c r="F69" s="53"/>
      <c r="G69" s="46"/>
      <c r="I69" s="37" t="s">
        <v>7</v>
      </c>
      <c r="J69" s="38" t="s">
        <v>8</v>
      </c>
      <c r="L69" s="175" t="s">
        <v>0</v>
      </c>
      <c r="M69" s="6"/>
      <c r="N69" s="7" t="s">
        <v>2</v>
      </c>
      <c r="P69" s="8" t="s">
        <v>0</v>
      </c>
      <c r="Q69" s="83" t="s">
        <v>2</v>
      </c>
      <c r="T69" s="14" t="s">
        <v>0</v>
      </c>
      <c r="U69" s="294">
        <v>323</v>
      </c>
      <c r="V69" s="294"/>
      <c r="W69" s="294"/>
      <c r="X69" s="15" t="s">
        <v>2</v>
      </c>
      <c r="Z69" s="14" t="s">
        <v>0</v>
      </c>
      <c r="AA69" s="295">
        <v>401</v>
      </c>
      <c r="AB69" s="295"/>
      <c r="AC69" s="295"/>
      <c r="AD69" s="15" t="s">
        <v>2</v>
      </c>
    </row>
    <row r="70" spans="1:30" x14ac:dyDescent="0.25">
      <c r="A70" s="69"/>
      <c r="B70" s="22"/>
      <c r="C70" s="57" t="s">
        <v>31</v>
      </c>
      <c r="D70" s="84" t="s">
        <v>32</v>
      </c>
      <c r="G70" s="43"/>
      <c r="H70" s="9">
        <v>323</v>
      </c>
      <c r="I70" s="37" t="s">
        <v>1</v>
      </c>
      <c r="J70" s="38" t="s">
        <v>3</v>
      </c>
      <c r="K70" s="36"/>
      <c r="L70" s="176" t="s">
        <v>10</v>
      </c>
      <c r="M70" s="8" t="s">
        <v>11</v>
      </c>
      <c r="N70" s="11">
        <v>401</v>
      </c>
      <c r="P70" s="19"/>
      <c r="Q70" s="20">
        <v>5000</v>
      </c>
      <c r="T70" s="88" t="s">
        <v>12</v>
      </c>
      <c r="U70" s="16"/>
      <c r="V70" s="17"/>
      <c r="W70" s="16"/>
      <c r="X70" s="13"/>
      <c r="Z70" s="21"/>
      <c r="AA70" s="16"/>
      <c r="AB70" s="17"/>
      <c r="AC70" s="41"/>
      <c r="AD70" s="89" t="s">
        <v>12</v>
      </c>
    </row>
    <row r="71" spans="1:30" x14ac:dyDescent="0.25">
      <c r="A71" s="69"/>
      <c r="B71" s="22"/>
      <c r="C71" s="56"/>
      <c r="D71" s="84"/>
      <c r="G71" s="43"/>
      <c r="H71" s="9">
        <v>4426</v>
      </c>
      <c r="I71" s="37" t="s">
        <v>1</v>
      </c>
      <c r="J71" s="38" t="s">
        <v>3</v>
      </c>
      <c r="K71" s="35"/>
      <c r="L71" s="187" t="s">
        <v>33</v>
      </c>
      <c r="M71" s="1"/>
      <c r="N71" s="82"/>
      <c r="P71" s="33">
        <f>Q70/1.19</f>
        <v>4201.680672268908</v>
      </c>
      <c r="Q71" s="10"/>
      <c r="T71" s="1" t="s">
        <v>13</v>
      </c>
      <c r="U71" s="10">
        <v>4201.68</v>
      </c>
      <c r="V71" s="18"/>
      <c r="W71" s="10">
        <v>4201.68</v>
      </c>
      <c r="X71" s="12" t="s">
        <v>14</v>
      </c>
      <c r="Z71" s="1" t="s">
        <v>13</v>
      </c>
      <c r="AA71" s="10"/>
      <c r="AB71" s="18">
        <v>500</v>
      </c>
      <c r="AC71" s="10">
        <v>5000</v>
      </c>
      <c r="AD71" s="12" t="s">
        <v>14</v>
      </c>
    </row>
    <row r="72" spans="1:30" x14ac:dyDescent="0.25">
      <c r="A72" s="69"/>
      <c r="B72" s="22"/>
      <c r="C72" s="56"/>
      <c r="D72" s="85"/>
      <c r="E72" s="48"/>
      <c r="F72" s="55"/>
      <c r="G72" s="42"/>
      <c r="H72" s="9">
        <v>401</v>
      </c>
      <c r="I72" s="37" t="s">
        <v>5</v>
      </c>
      <c r="J72" s="38" t="s">
        <v>3</v>
      </c>
      <c r="K72" s="35"/>
      <c r="L72" s="187" t="s">
        <v>15</v>
      </c>
      <c r="M72" s="1"/>
      <c r="N72" s="82"/>
      <c r="P72" s="33">
        <f>P71*0.19</f>
        <v>798.31932773109247</v>
      </c>
      <c r="Q72" s="10"/>
      <c r="U72" s="10"/>
      <c r="V72" s="18"/>
      <c r="W72" s="10"/>
      <c r="X72" s="22"/>
      <c r="AA72" s="10"/>
      <c r="AB72" s="18"/>
      <c r="AC72" s="120"/>
      <c r="AD72" s="22"/>
    </row>
    <row r="73" spans="1:30" x14ac:dyDescent="0.25">
      <c r="A73" s="69"/>
      <c r="B73" s="22"/>
      <c r="D73" s="84"/>
      <c r="G73" s="43"/>
      <c r="M73" s="1"/>
      <c r="Q73" s="10"/>
      <c r="U73" s="120"/>
      <c r="V73" s="18"/>
      <c r="W73" s="10"/>
      <c r="X73" s="22"/>
      <c r="AA73" s="10"/>
      <c r="AB73" s="18"/>
      <c r="AC73" s="10"/>
      <c r="AD73" s="22"/>
    </row>
    <row r="74" spans="1:30" x14ac:dyDescent="0.25">
      <c r="A74" s="69"/>
      <c r="B74" s="22"/>
      <c r="M74" s="1"/>
      <c r="T74" s="26" t="s">
        <v>16</v>
      </c>
      <c r="U74" s="27">
        <f>U71+U72+U73</f>
        <v>4201.68</v>
      </c>
      <c r="V74" s="28"/>
      <c r="W74" s="27">
        <f>SUM(W70:W73)</f>
        <v>4201.68</v>
      </c>
      <c r="X74" s="29" t="s">
        <v>17</v>
      </c>
      <c r="Z74" s="26" t="s">
        <v>16</v>
      </c>
      <c r="AA74" s="27">
        <f>SUM(AA70:AA73)</f>
        <v>0</v>
      </c>
      <c r="AB74" s="28"/>
      <c r="AC74" s="27">
        <f>AC71+AC72+AC73</f>
        <v>5000</v>
      </c>
      <c r="AD74" s="29" t="s">
        <v>17</v>
      </c>
    </row>
    <row r="75" spans="1:30" x14ac:dyDescent="0.25">
      <c r="A75" s="69"/>
      <c r="B75" s="56"/>
      <c r="D75" s="84"/>
      <c r="F75" s="55"/>
      <c r="G75" s="43"/>
      <c r="I75" s="37" t="s">
        <v>7</v>
      </c>
      <c r="J75" s="38" t="s">
        <v>8</v>
      </c>
      <c r="K75" s="34"/>
      <c r="L75" s="175" t="s">
        <v>0</v>
      </c>
      <c r="M75" s="6"/>
      <c r="N75" s="7" t="s">
        <v>2</v>
      </c>
      <c r="P75" s="8" t="s">
        <v>0</v>
      </c>
      <c r="Q75" s="83" t="s">
        <v>2</v>
      </c>
      <c r="T75" s="23"/>
      <c r="U75" s="24"/>
      <c r="V75" s="25"/>
      <c r="W75" s="30">
        <f>U74-W74</f>
        <v>0</v>
      </c>
      <c r="X75" s="31" t="s">
        <v>18</v>
      </c>
      <c r="Z75" s="31" t="s">
        <v>19</v>
      </c>
      <c r="AA75" s="30">
        <f>AC74-AA74</f>
        <v>5000</v>
      </c>
      <c r="AB75" s="25"/>
      <c r="AC75" s="30"/>
      <c r="AD75" s="31"/>
    </row>
    <row r="76" spans="1:30" x14ac:dyDescent="0.25">
      <c r="A76" s="69"/>
      <c r="B76" s="134"/>
      <c r="D76" s="85" t="s">
        <v>34</v>
      </c>
      <c r="E76" s="48"/>
      <c r="F76" s="55"/>
      <c r="G76" s="42"/>
      <c r="H76" s="9">
        <v>323</v>
      </c>
      <c r="I76" s="37" t="s">
        <v>1</v>
      </c>
      <c r="J76" s="38" t="s">
        <v>4</v>
      </c>
      <c r="K76" s="36"/>
      <c r="L76" s="176" t="s">
        <v>35</v>
      </c>
      <c r="M76" s="8" t="s">
        <v>11</v>
      </c>
      <c r="N76" s="11">
        <v>323</v>
      </c>
      <c r="P76" s="19">
        <v>4201.68</v>
      </c>
      <c r="Q76" s="20">
        <f>P76</f>
        <v>4201.68</v>
      </c>
    </row>
    <row r="77" spans="1:30" x14ac:dyDescent="0.25">
      <c r="A77" s="69"/>
      <c r="B77" s="122"/>
      <c r="D77" s="84"/>
      <c r="H77" s="9">
        <v>303</v>
      </c>
      <c r="I77" s="37" t="s">
        <v>1</v>
      </c>
      <c r="J77" s="38" t="s">
        <v>3</v>
      </c>
      <c r="K77" s="35"/>
      <c r="M77" s="1"/>
      <c r="N77" s="11"/>
      <c r="P77" s="10"/>
      <c r="Q77" s="10"/>
      <c r="Y77" s="32"/>
    </row>
    <row r="78" spans="1:30" ht="16.5" thickBot="1" x14ac:dyDescent="0.3">
      <c r="A78" s="69"/>
      <c r="B78" s="134"/>
      <c r="C78" s="56"/>
      <c r="D78" s="84"/>
      <c r="G78" s="43"/>
      <c r="M78" s="1"/>
      <c r="Q78" s="10"/>
      <c r="T78" s="14" t="s">
        <v>0</v>
      </c>
      <c r="U78" s="294">
        <v>303</v>
      </c>
      <c r="V78" s="294"/>
      <c r="W78" s="294"/>
      <c r="X78" s="15" t="s">
        <v>2</v>
      </c>
      <c r="Z78" s="14" t="s">
        <v>0</v>
      </c>
      <c r="AA78" s="294">
        <v>4426</v>
      </c>
      <c r="AB78" s="294"/>
      <c r="AC78" s="294"/>
      <c r="AD78" s="15" t="s">
        <v>2</v>
      </c>
    </row>
    <row r="79" spans="1:30" x14ac:dyDescent="0.25">
      <c r="A79" s="69"/>
      <c r="B79" s="134"/>
      <c r="C79" s="56"/>
      <c r="D79" s="84"/>
      <c r="G79" s="43"/>
      <c r="I79" s="37"/>
      <c r="J79" s="38"/>
      <c r="K79" s="34"/>
      <c r="L79" s="178"/>
      <c r="M79" s="9"/>
      <c r="N79" s="12"/>
      <c r="P79" s="9"/>
      <c r="Q79" s="9"/>
      <c r="T79" s="88" t="s">
        <v>12</v>
      </c>
      <c r="U79" s="16"/>
      <c r="V79" s="17"/>
      <c r="W79" s="16"/>
      <c r="X79" s="13"/>
      <c r="Z79" s="88" t="s">
        <v>12</v>
      </c>
      <c r="AA79" s="16"/>
      <c r="AB79" s="17"/>
      <c r="AC79" s="16"/>
      <c r="AD79" s="13"/>
    </row>
    <row r="80" spans="1:30" x14ac:dyDescent="0.25">
      <c r="A80" s="69"/>
      <c r="B80" s="134"/>
      <c r="D80" s="85"/>
      <c r="E80" s="48"/>
      <c r="F80" s="55"/>
      <c r="G80" s="42"/>
      <c r="I80" s="37"/>
      <c r="J80" s="38"/>
      <c r="K80" s="36"/>
      <c r="L80" s="179"/>
      <c r="M80" s="9"/>
      <c r="N80" s="11"/>
      <c r="P80" s="10"/>
      <c r="Q80" s="10"/>
      <c r="T80" s="1" t="s">
        <v>13</v>
      </c>
      <c r="U80" s="10">
        <v>4201.68</v>
      </c>
      <c r="V80" s="18"/>
      <c r="W80" s="10"/>
      <c r="X80" s="12" t="s">
        <v>14</v>
      </c>
      <c r="Z80" s="1" t="s">
        <v>13</v>
      </c>
      <c r="AA80" s="10">
        <v>798.32</v>
      </c>
      <c r="AB80" s="18"/>
      <c r="AC80" s="10"/>
      <c r="AD80" s="12" t="s">
        <v>14</v>
      </c>
    </row>
    <row r="81" spans="1:30" x14ac:dyDescent="0.25">
      <c r="A81" s="69"/>
      <c r="B81" s="122"/>
      <c r="C81" s="56"/>
      <c r="D81" s="84"/>
      <c r="M81" s="1"/>
      <c r="N81" s="11"/>
      <c r="Q81" s="10"/>
      <c r="U81" s="10"/>
      <c r="V81" s="18"/>
      <c r="W81" s="10"/>
      <c r="X81" s="22"/>
      <c r="AA81" s="10"/>
      <c r="AB81" s="18"/>
      <c r="AC81" s="10"/>
      <c r="AD81" s="22"/>
    </row>
    <row r="82" spans="1:30" x14ac:dyDescent="0.25">
      <c r="A82" s="69"/>
      <c r="B82" s="122"/>
      <c r="D82" s="84"/>
      <c r="M82" s="1"/>
      <c r="N82" s="11"/>
      <c r="Q82" s="10"/>
      <c r="U82" s="10"/>
      <c r="V82" s="18"/>
      <c r="W82" s="10"/>
      <c r="X82" s="22"/>
      <c r="AA82" s="10"/>
      <c r="AB82" s="18"/>
      <c r="AC82" s="10"/>
      <c r="AD82" s="22"/>
    </row>
    <row r="83" spans="1:30" x14ac:dyDescent="0.25">
      <c r="A83" s="69"/>
      <c r="B83" s="122"/>
      <c r="D83" s="85"/>
      <c r="E83" s="48"/>
      <c r="F83" s="55"/>
      <c r="G83" s="42"/>
      <c r="I83" s="37"/>
      <c r="J83" s="38"/>
      <c r="K83" s="34"/>
      <c r="L83" s="178"/>
      <c r="M83" s="9"/>
      <c r="N83" s="12"/>
      <c r="P83" s="9"/>
      <c r="Q83" s="83"/>
      <c r="T83" s="26" t="s">
        <v>16</v>
      </c>
      <c r="U83" s="27">
        <f>SUM(U79:U82)</f>
        <v>4201.68</v>
      </c>
      <c r="V83" s="28"/>
      <c r="W83" s="27">
        <f>SUM(W79:W82)</f>
        <v>0</v>
      </c>
      <c r="X83" s="29" t="s">
        <v>17</v>
      </c>
      <c r="Z83" s="26" t="s">
        <v>16</v>
      </c>
      <c r="AA83" s="27">
        <f>SUM(AA79:AA82)</f>
        <v>798.32</v>
      </c>
      <c r="AB83" s="28"/>
      <c r="AC83" s="27">
        <f>SUM(AC79:AC82)</f>
        <v>0</v>
      </c>
      <c r="AD83" s="29" t="s">
        <v>17</v>
      </c>
    </row>
    <row r="84" spans="1:30" x14ac:dyDescent="0.25">
      <c r="A84" s="69"/>
      <c r="B84" s="122"/>
      <c r="D84" s="84"/>
      <c r="G84" s="43"/>
      <c r="I84" s="37"/>
      <c r="J84" s="38"/>
      <c r="K84" s="36"/>
      <c r="L84" s="179"/>
      <c r="M84" s="9"/>
      <c r="N84" s="11"/>
      <c r="P84" s="10"/>
      <c r="Q84" s="10"/>
      <c r="T84" s="23"/>
      <c r="U84" s="24"/>
      <c r="V84" s="25"/>
      <c r="W84" s="30">
        <f>U83-W83</f>
        <v>4201.68</v>
      </c>
      <c r="X84" s="31" t="s">
        <v>18</v>
      </c>
      <c r="Z84" s="23"/>
      <c r="AA84" s="24"/>
      <c r="AB84" s="25"/>
      <c r="AC84" s="30">
        <f>AA83-AC83</f>
        <v>798.32</v>
      </c>
      <c r="AD84" s="31" t="s">
        <v>18</v>
      </c>
    </row>
    <row r="85" spans="1:30" x14ac:dyDescent="0.25">
      <c r="A85" s="69"/>
      <c r="B85" s="122"/>
      <c r="C85" s="56"/>
      <c r="M85" s="1"/>
      <c r="Y85" s="32"/>
    </row>
    <row r="86" spans="1:30" x14ac:dyDescent="0.25">
      <c r="A86" s="69"/>
      <c r="B86" s="122"/>
      <c r="M86" s="1"/>
    </row>
    <row r="87" spans="1:30" ht="15.75" x14ac:dyDescent="0.25">
      <c r="A87" s="69"/>
      <c r="B87" s="122"/>
      <c r="C87" s="56"/>
      <c r="D87" s="81"/>
      <c r="F87" s="54"/>
      <c r="I87" s="37"/>
      <c r="J87" s="38"/>
      <c r="K87" s="34"/>
      <c r="L87" s="178"/>
      <c r="M87" s="9"/>
      <c r="N87" s="12"/>
      <c r="P87" s="9"/>
      <c r="Q87" s="9"/>
      <c r="Y87" s="147"/>
      <c r="Z87" s="70"/>
      <c r="AA87" s="296"/>
      <c r="AB87" s="296"/>
      <c r="AC87" s="296"/>
      <c r="AD87" s="71"/>
    </row>
    <row r="88" spans="1:30" x14ac:dyDescent="0.25">
      <c r="A88" s="69"/>
      <c r="B88" s="122"/>
      <c r="C88" s="56"/>
      <c r="D88" s="84"/>
      <c r="G88" s="43"/>
      <c r="I88" s="37"/>
      <c r="J88" s="38"/>
      <c r="K88" s="36"/>
      <c r="L88" s="179"/>
      <c r="M88" s="9"/>
      <c r="N88" s="11"/>
      <c r="P88" s="10"/>
      <c r="Q88" s="10"/>
      <c r="Y88" s="147"/>
      <c r="Z88" s="72"/>
      <c r="AA88" s="73"/>
      <c r="AB88" s="73"/>
      <c r="AC88" s="74"/>
      <c r="AD88" s="115"/>
    </row>
    <row r="89" spans="1:30" x14ac:dyDescent="0.25">
      <c r="A89" s="69"/>
      <c r="B89" s="122"/>
      <c r="C89" s="56"/>
      <c r="D89" s="84"/>
      <c r="G89" s="43"/>
      <c r="I89" s="37"/>
      <c r="J89" s="38"/>
      <c r="K89" s="35"/>
      <c r="M89" s="1"/>
      <c r="N89" s="11"/>
      <c r="P89" s="10"/>
      <c r="Q89" s="10"/>
      <c r="Z89" s="72"/>
      <c r="AA89" s="73"/>
      <c r="AB89" s="73"/>
      <c r="AC89" s="73"/>
      <c r="AD89" s="75"/>
    </row>
    <row r="90" spans="1:30" x14ac:dyDescent="0.25">
      <c r="A90" s="69"/>
      <c r="B90" s="139"/>
      <c r="D90" s="85"/>
      <c r="E90" s="48"/>
      <c r="F90" s="55"/>
      <c r="G90" s="42"/>
      <c r="I90" s="37"/>
      <c r="J90" s="38"/>
      <c r="K90" s="35"/>
      <c r="M90" s="1"/>
      <c r="N90" s="11"/>
      <c r="P90" s="10"/>
      <c r="Q90" s="10"/>
      <c r="Z90" s="69"/>
      <c r="AA90" s="73"/>
      <c r="AB90" s="73"/>
      <c r="AC90" s="73"/>
      <c r="AD90" s="76"/>
    </row>
    <row r="91" spans="1:30" x14ac:dyDescent="0.25">
      <c r="A91" s="69"/>
      <c r="B91" s="139"/>
      <c r="D91" s="84"/>
      <c r="I91" s="37"/>
      <c r="J91" s="38"/>
      <c r="K91" s="36"/>
      <c r="L91" s="179"/>
      <c r="M91" s="9"/>
      <c r="N91" s="11"/>
      <c r="P91" s="98"/>
      <c r="Q91" s="98"/>
      <c r="Z91" s="69"/>
      <c r="AA91" s="73"/>
      <c r="AB91" s="73"/>
      <c r="AC91" s="73"/>
      <c r="AD91" s="76"/>
    </row>
    <row r="92" spans="1:30" x14ac:dyDescent="0.25">
      <c r="A92" s="69"/>
      <c r="B92" s="139"/>
      <c r="D92" s="84"/>
      <c r="I92" s="37"/>
      <c r="J92" s="38"/>
      <c r="K92" s="35"/>
      <c r="M92" s="1"/>
      <c r="N92" s="11"/>
      <c r="P92" s="119"/>
      <c r="Q92" s="98"/>
      <c r="Z92" s="72"/>
      <c r="AA92" s="74"/>
      <c r="AB92" s="74"/>
      <c r="AC92" s="74"/>
      <c r="AD92" s="75"/>
    </row>
    <row r="93" spans="1:30" x14ac:dyDescent="0.25">
      <c r="A93" s="69"/>
      <c r="B93" s="139"/>
      <c r="D93" s="84"/>
      <c r="G93" s="43"/>
      <c r="I93" s="37"/>
      <c r="J93" s="38"/>
      <c r="K93" s="34"/>
      <c r="L93" s="178"/>
      <c r="M93" s="9"/>
      <c r="N93" s="12"/>
      <c r="P93" s="9"/>
      <c r="Q93" s="9"/>
      <c r="Z93" s="78"/>
      <c r="AA93" s="77"/>
      <c r="AB93" s="74"/>
      <c r="AC93" s="77"/>
      <c r="AD93" s="78"/>
    </row>
    <row r="94" spans="1:30" x14ac:dyDescent="0.25">
      <c r="A94" s="69"/>
      <c r="B94" s="139"/>
      <c r="C94" s="76"/>
      <c r="D94" s="113"/>
      <c r="E94" s="91"/>
      <c r="F94" s="117"/>
      <c r="G94" s="114"/>
      <c r="H94" s="93"/>
      <c r="I94" s="104"/>
      <c r="J94" s="105"/>
      <c r="K94" s="106"/>
      <c r="L94" s="185"/>
      <c r="M94" s="130"/>
      <c r="N94" s="75"/>
      <c r="O94" s="69"/>
      <c r="P94" s="93"/>
      <c r="Q94" s="107"/>
      <c r="R94" s="69"/>
      <c r="S94" s="69"/>
      <c r="T94" s="72"/>
      <c r="U94" s="74"/>
      <c r="V94" s="74"/>
      <c r="W94" s="74"/>
      <c r="X94" s="75"/>
      <c r="Y94" s="69"/>
      <c r="Z94" s="72"/>
      <c r="AA94" s="74"/>
      <c r="AB94" s="74"/>
      <c r="AC94" s="74"/>
      <c r="AD94" s="75"/>
    </row>
    <row r="95" spans="1:30" x14ac:dyDescent="0.25">
      <c r="A95" s="69"/>
      <c r="B95" s="139"/>
      <c r="C95" s="76"/>
      <c r="D95" s="116"/>
      <c r="E95" s="97"/>
      <c r="F95" s="117"/>
      <c r="G95" s="118"/>
      <c r="H95" s="93"/>
      <c r="I95" s="104"/>
      <c r="J95" s="105"/>
      <c r="K95" s="108"/>
      <c r="L95" s="183"/>
      <c r="M95" s="130"/>
      <c r="N95" s="109"/>
      <c r="O95" s="69"/>
      <c r="P95" s="73"/>
      <c r="Q95" s="73"/>
      <c r="R95" s="69"/>
      <c r="S95" s="69"/>
      <c r="T95" s="69"/>
      <c r="U95" s="74"/>
      <c r="V95" s="74"/>
      <c r="W95" s="77"/>
      <c r="X95" s="78"/>
      <c r="Y95" s="69"/>
      <c r="Z95" s="78"/>
      <c r="AA95" s="77"/>
      <c r="AB95" s="74"/>
      <c r="AC95" s="77"/>
      <c r="AD95" s="78"/>
    </row>
    <row r="96" spans="1:30" x14ac:dyDescent="0.25">
      <c r="A96" s="69"/>
      <c r="B96" s="72"/>
      <c r="C96" s="135"/>
      <c r="D96" s="123"/>
      <c r="E96" s="124"/>
      <c r="F96" s="125"/>
      <c r="G96" s="124"/>
      <c r="H96" s="126"/>
      <c r="I96" s="140"/>
      <c r="J96" s="141"/>
      <c r="K96" s="142"/>
      <c r="L96" s="186"/>
      <c r="M96" s="143"/>
      <c r="N96" s="144"/>
      <c r="O96" s="103"/>
      <c r="P96" s="101"/>
      <c r="Q96" s="101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</row>
    <row r="97" spans="1:30" x14ac:dyDescent="0.25">
      <c r="A97" s="69"/>
      <c r="B97" s="72"/>
      <c r="C97" s="76"/>
      <c r="D97" s="113"/>
      <c r="E97" s="91"/>
      <c r="F97" s="92"/>
      <c r="G97" s="114"/>
      <c r="H97" s="93"/>
      <c r="I97" s="104"/>
      <c r="J97" s="105"/>
      <c r="K97" s="110"/>
      <c r="L97" s="184"/>
      <c r="M97" s="130"/>
      <c r="N97" s="109"/>
      <c r="O97" s="69"/>
      <c r="P97" s="73"/>
      <c r="Q97" s="73"/>
      <c r="R97" s="69"/>
      <c r="S97" s="69"/>
      <c r="T97" s="69"/>
      <c r="U97" s="69"/>
      <c r="V97" s="69"/>
      <c r="W97" s="69"/>
      <c r="X97" s="69"/>
      <c r="Y97" s="79"/>
      <c r="Z97" s="69"/>
      <c r="AA97" s="69"/>
      <c r="AB97" s="69"/>
      <c r="AC97" s="69"/>
      <c r="AD97" s="69"/>
    </row>
    <row r="98" spans="1:30" ht="15.75" x14ac:dyDescent="0.25">
      <c r="A98" s="69"/>
      <c r="B98" s="72"/>
      <c r="C98" s="111"/>
      <c r="D98" s="113"/>
      <c r="E98" s="91"/>
      <c r="F98" s="92"/>
      <c r="G98" s="114"/>
      <c r="H98" s="93"/>
      <c r="I98" s="94"/>
      <c r="J98" s="112"/>
      <c r="K98" s="69"/>
      <c r="L98" s="184"/>
      <c r="M98" s="130"/>
      <c r="N98" s="69"/>
      <c r="O98" s="69"/>
      <c r="P98" s="69"/>
      <c r="Q98" s="73"/>
      <c r="R98" s="69"/>
      <c r="S98" s="69"/>
      <c r="T98" s="70"/>
      <c r="U98" s="292"/>
      <c r="V98" s="292"/>
      <c r="W98" s="292"/>
      <c r="X98" s="71"/>
      <c r="Y98" s="69"/>
      <c r="Z98" s="70"/>
      <c r="AA98" s="292"/>
      <c r="AB98" s="292"/>
      <c r="AC98" s="292"/>
      <c r="AD98" s="71"/>
    </row>
    <row r="99" spans="1:30" x14ac:dyDescent="0.25">
      <c r="A99" s="69"/>
      <c r="B99" s="72"/>
      <c r="C99" s="111"/>
      <c r="D99" s="113"/>
      <c r="E99" s="91"/>
      <c r="F99" s="92"/>
      <c r="G99" s="114"/>
      <c r="H99" s="93"/>
      <c r="I99" s="94"/>
      <c r="J99" s="112"/>
      <c r="K99" s="69"/>
      <c r="L99" s="184"/>
      <c r="M99" s="130"/>
      <c r="N99" s="69"/>
      <c r="O99" s="69"/>
      <c r="P99" s="69"/>
      <c r="Q99" s="73"/>
      <c r="R99" s="69"/>
      <c r="S99" s="69"/>
      <c r="T99" s="78"/>
      <c r="U99" s="73"/>
      <c r="V99" s="73"/>
      <c r="W99" s="73"/>
      <c r="X99" s="69"/>
      <c r="Y99" s="69"/>
      <c r="Z99" s="72"/>
      <c r="AA99" s="73"/>
      <c r="AB99" s="73"/>
      <c r="AC99" s="74"/>
      <c r="AD99" s="115"/>
    </row>
    <row r="100" spans="1:30" x14ac:dyDescent="0.25">
      <c r="A100" s="69"/>
      <c r="B100" s="72"/>
      <c r="C100" s="76"/>
      <c r="D100" s="113"/>
      <c r="E100" s="91"/>
      <c r="F100" s="92"/>
      <c r="G100" s="114"/>
      <c r="H100" s="93"/>
      <c r="I100" s="104"/>
      <c r="J100" s="105"/>
      <c r="K100" s="106"/>
      <c r="L100" s="185"/>
      <c r="M100" s="130"/>
      <c r="N100" s="75"/>
      <c r="O100" s="69"/>
      <c r="P100" s="93"/>
      <c r="Q100" s="93"/>
      <c r="R100" s="69"/>
      <c r="S100" s="69"/>
      <c r="T100" s="72"/>
      <c r="U100" s="73"/>
      <c r="V100" s="73"/>
      <c r="W100" s="73"/>
      <c r="X100" s="75"/>
      <c r="Y100" s="69"/>
      <c r="Z100" s="72"/>
      <c r="AA100" s="73"/>
      <c r="AB100" s="73"/>
      <c r="AC100" s="73"/>
      <c r="AD100" s="75"/>
    </row>
    <row r="101" spans="1:30" x14ac:dyDescent="0.25">
      <c r="A101" s="69"/>
      <c r="B101" s="72"/>
      <c r="C101" s="111"/>
      <c r="D101" s="116"/>
      <c r="E101" s="97"/>
      <c r="F101" s="117"/>
      <c r="G101" s="118"/>
      <c r="H101" s="93"/>
      <c r="I101" s="104"/>
      <c r="J101" s="105"/>
      <c r="K101" s="108"/>
      <c r="L101" s="183"/>
      <c r="M101" s="130"/>
      <c r="N101" s="109"/>
      <c r="O101" s="69"/>
      <c r="P101" s="73"/>
      <c r="Q101" s="73"/>
      <c r="R101" s="69"/>
      <c r="S101" s="69"/>
      <c r="T101" s="69"/>
      <c r="U101" s="73"/>
      <c r="V101" s="73"/>
      <c r="W101" s="73"/>
      <c r="X101" s="76"/>
      <c r="Y101" s="69"/>
      <c r="Z101" s="69"/>
      <c r="AA101" s="73"/>
      <c r="AB101" s="73"/>
      <c r="AC101" s="73"/>
      <c r="AD101" s="76"/>
    </row>
    <row r="102" spans="1:30" x14ac:dyDescent="0.25">
      <c r="A102" s="69"/>
      <c r="B102" s="72"/>
      <c r="C102" s="286"/>
      <c r="D102" s="214"/>
      <c r="E102" s="215"/>
      <c r="F102" s="216"/>
      <c r="G102" s="215"/>
      <c r="H102" s="217"/>
      <c r="I102" s="287"/>
      <c r="J102" s="288"/>
      <c r="K102" s="218"/>
      <c r="L102" s="219"/>
      <c r="M102" s="220"/>
      <c r="N102" s="218"/>
      <c r="O102" s="218"/>
      <c r="P102" s="218"/>
      <c r="Q102" s="218"/>
      <c r="R102" s="218"/>
      <c r="S102" s="69"/>
      <c r="T102" s="69"/>
      <c r="U102" s="73"/>
      <c r="V102" s="73"/>
      <c r="W102" s="73"/>
      <c r="X102" s="76"/>
      <c r="Y102" s="69"/>
      <c r="Z102" s="69"/>
      <c r="AA102" s="73"/>
      <c r="AB102" s="73"/>
      <c r="AC102" s="73"/>
      <c r="AD102" s="76"/>
    </row>
    <row r="103" spans="1:30" x14ac:dyDescent="0.25">
      <c r="A103" s="69"/>
      <c r="B103" s="139"/>
      <c r="C103" s="223"/>
      <c r="D103" s="244"/>
      <c r="E103" s="245"/>
      <c r="F103" s="246"/>
      <c r="G103" s="245"/>
      <c r="H103" s="253"/>
      <c r="I103" s="276"/>
      <c r="J103" s="277"/>
      <c r="K103" s="236"/>
      <c r="L103" s="272"/>
      <c r="M103" s="258"/>
      <c r="N103" s="236"/>
      <c r="O103" s="236"/>
      <c r="P103" s="236"/>
      <c r="Q103" s="236"/>
      <c r="R103" s="236"/>
      <c r="S103" s="99"/>
      <c r="T103" s="72"/>
      <c r="U103" s="74"/>
      <c r="V103" s="74"/>
      <c r="W103" s="74"/>
      <c r="X103" s="75"/>
      <c r="Y103" s="69"/>
      <c r="Z103" s="72"/>
      <c r="AA103" s="74"/>
      <c r="AB103" s="74"/>
      <c r="AC103" s="74"/>
      <c r="AD103" s="75"/>
    </row>
    <row r="104" spans="1:30" x14ac:dyDescent="0.25">
      <c r="A104" s="69"/>
      <c r="B104" s="139"/>
      <c r="C104" s="223"/>
      <c r="D104" s="282"/>
      <c r="E104" s="283"/>
      <c r="F104" s="284"/>
      <c r="G104" s="285"/>
      <c r="H104" s="227"/>
      <c r="I104" s="228"/>
      <c r="J104" s="229"/>
      <c r="K104" s="247"/>
      <c r="L104" s="248"/>
      <c r="M104" s="232"/>
      <c r="N104" s="249"/>
      <c r="O104" s="234"/>
      <c r="P104" s="227"/>
      <c r="Q104" s="227"/>
      <c r="R104" s="236"/>
      <c r="S104" s="99"/>
      <c r="T104" s="69"/>
      <c r="U104" s="74"/>
      <c r="V104" s="74"/>
      <c r="W104" s="77"/>
      <c r="X104" s="78"/>
      <c r="Y104" s="69"/>
      <c r="Z104" s="78"/>
      <c r="AA104" s="77"/>
      <c r="AB104" s="74"/>
      <c r="AC104" s="77"/>
      <c r="AD104" s="78"/>
    </row>
    <row r="105" spans="1:30" x14ac:dyDescent="0.25">
      <c r="A105" s="69"/>
      <c r="B105" s="72"/>
      <c r="C105" s="289"/>
      <c r="D105" s="199"/>
      <c r="E105" s="200"/>
      <c r="F105" s="201"/>
      <c r="G105" s="200"/>
      <c r="H105" s="191"/>
      <c r="I105" s="192"/>
      <c r="J105" s="193"/>
      <c r="K105" s="202"/>
      <c r="L105" s="203"/>
      <c r="M105" s="196"/>
      <c r="N105" s="204"/>
      <c r="O105" s="198"/>
      <c r="P105" s="205"/>
      <c r="Q105" s="205"/>
      <c r="R105" s="290"/>
      <c r="S105" s="69"/>
      <c r="T105" s="69"/>
      <c r="U105" s="69"/>
      <c r="V105" s="69"/>
      <c r="W105" s="69"/>
      <c r="X105" s="69"/>
      <c r="Y105" s="79"/>
      <c r="Z105" s="69"/>
      <c r="AA105" s="69"/>
      <c r="AB105" s="69"/>
      <c r="AC105" s="69"/>
      <c r="AD105" s="69"/>
    </row>
    <row r="106" spans="1:30" x14ac:dyDescent="0.25">
      <c r="A106" s="69"/>
      <c r="B106" s="72"/>
      <c r="C106" s="122"/>
      <c r="D106" s="199"/>
      <c r="E106" s="200"/>
      <c r="F106" s="201"/>
      <c r="G106" s="200"/>
      <c r="H106" s="191"/>
      <c r="I106" s="192"/>
      <c r="J106" s="193"/>
      <c r="K106" s="206"/>
      <c r="L106" s="207"/>
      <c r="M106" s="196"/>
      <c r="N106" s="204"/>
      <c r="O106" s="198"/>
      <c r="P106" s="208"/>
      <c r="Q106" s="205"/>
      <c r="R106" s="9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</row>
    <row r="107" spans="1:30" ht="15.75" x14ac:dyDescent="0.25">
      <c r="A107" s="69"/>
      <c r="B107" s="72"/>
      <c r="C107" s="134"/>
      <c r="D107" s="199"/>
      <c r="E107" s="200"/>
      <c r="F107" s="201"/>
      <c r="G107" s="200"/>
      <c r="H107" s="191"/>
      <c r="I107" s="209"/>
      <c r="J107" s="210"/>
      <c r="K107" s="198"/>
      <c r="L107" s="207"/>
      <c r="M107" s="196"/>
      <c r="N107" s="204"/>
      <c r="O107" s="198"/>
      <c r="P107" s="208"/>
      <c r="Q107" s="205"/>
      <c r="R107" s="99"/>
      <c r="S107" s="69"/>
      <c r="T107" s="70"/>
      <c r="U107" s="292"/>
      <c r="V107" s="292"/>
      <c r="W107" s="292"/>
      <c r="X107" s="71"/>
      <c r="Y107" s="69"/>
      <c r="Z107" s="70"/>
      <c r="AA107" s="292"/>
      <c r="AB107" s="292"/>
      <c r="AC107" s="292"/>
      <c r="AD107" s="71"/>
    </row>
    <row r="108" spans="1:30" x14ac:dyDescent="0.25">
      <c r="A108" s="69"/>
      <c r="B108" s="72"/>
      <c r="C108" s="134"/>
      <c r="D108" s="211"/>
      <c r="E108" s="200"/>
      <c r="F108" s="201"/>
      <c r="G108" s="200"/>
      <c r="H108" s="191"/>
      <c r="I108" s="209"/>
      <c r="J108" s="210"/>
      <c r="K108" s="198"/>
      <c r="L108" s="207"/>
      <c r="M108" s="196"/>
      <c r="N108" s="204"/>
      <c r="O108" s="198"/>
      <c r="P108" s="208"/>
      <c r="Q108" s="205"/>
      <c r="R108" s="99"/>
      <c r="S108" s="69"/>
      <c r="T108" s="78"/>
      <c r="U108" s="73"/>
      <c r="V108" s="73"/>
      <c r="W108" s="73"/>
      <c r="X108" s="69"/>
      <c r="Y108" s="69"/>
      <c r="Z108" s="72"/>
      <c r="AA108" s="73"/>
      <c r="AB108" s="73"/>
      <c r="AC108" s="74"/>
      <c r="AD108" s="115"/>
    </row>
    <row r="109" spans="1:30" x14ac:dyDescent="0.25">
      <c r="A109" s="69"/>
      <c r="B109" s="72"/>
      <c r="C109" s="134"/>
      <c r="D109" s="199"/>
      <c r="E109" s="200"/>
      <c r="F109" s="201"/>
      <c r="G109" s="200"/>
      <c r="H109" s="191"/>
      <c r="I109" s="192"/>
      <c r="J109" s="193"/>
      <c r="K109" s="194"/>
      <c r="L109" s="195"/>
      <c r="M109" s="196"/>
      <c r="N109" s="197"/>
      <c r="O109" s="198"/>
      <c r="P109" s="191"/>
      <c r="Q109" s="191"/>
      <c r="R109" s="99"/>
      <c r="S109" s="69"/>
      <c r="T109" s="72"/>
      <c r="U109" s="73"/>
      <c r="V109" s="73"/>
      <c r="W109" s="73"/>
      <c r="X109" s="75"/>
      <c r="Y109" s="69"/>
      <c r="Z109" s="72"/>
      <c r="AA109" s="73"/>
      <c r="AB109" s="73"/>
      <c r="AC109" s="73"/>
      <c r="AD109" s="75"/>
    </row>
    <row r="110" spans="1:30" x14ac:dyDescent="0.25">
      <c r="A110" s="69"/>
      <c r="B110" s="72"/>
      <c r="C110" s="122"/>
      <c r="D110" s="211"/>
      <c r="E110" s="200"/>
      <c r="F110" s="201"/>
      <c r="G110" s="200"/>
      <c r="H110" s="191"/>
      <c r="I110" s="192"/>
      <c r="J110" s="193"/>
      <c r="K110" s="202"/>
      <c r="L110" s="203"/>
      <c r="M110" s="196"/>
      <c r="N110" s="204"/>
      <c r="O110" s="198"/>
      <c r="P110" s="212"/>
      <c r="Q110" s="212"/>
      <c r="R110" s="99"/>
      <c r="S110" s="69"/>
      <c r="T110" s="69"/>
      <c r="U110" s="73"/>
      <c r="V110" s="73"/>
      <c r="W110" s="73"/>
      <c r="X110" s="76"/>
      <c r="Y110" s="69"/>
      <c r="Z110" s="69"/>
      <c r="AA110" s="73"/>
      <c r="AB110" s="73"/>
      <c r="AC110" s="73"/>
      <c r="AD110" s="76"/>
    </row>
    <row r="111" spans="1:30" x14ac:dyDescent="0.25">
      <c r="A111" s="69"/>
      <c r="B111" s="72"/>
      <c r="C111" s="122"/>
      <c r="D111" s="199"/>
      <c r="E111" s="200"/>
      <c r="F111" s="201"/>
      <c r="G111" s="200"/>
      <c r="H111" s="191"/>
      <c r="I111" s="192"/>
      <c r="J111" s="193"/>
      <c r="K111" s="206"/>
      <c r="L111" s="207"/>
      <c r="M111" s="196"/>
      <c r="N111" s="204"/>
      <c r="O111" s="198"/>
      <c r="P111" s="208"/>
      <c r="Q111" s="205"/>
      <c r="R111" s="99"/>
      <c r="S111" s="69"/>
      <c r="T111" s="69"/>
      <c r="U111" s="73"/>
      <c r="V111" s="73"/>
      <c r="W111" s="73"/>
      <c r="X111" s="76"/>
      <c r="Y111" s="69"/>
      <c r="Z111" s="69"/>
      <c r="AA111" s="73"/>
      <c r="AB111" s="73"/>
      <c r="AC111" s="73"/>
      <c r="AD111" s="76"/>
    </row>
    <row r="112" spans="1:30" x14ac:dyDescent="0.25">
      <c r="A112" s="69"/>
      <c r="B112" s="72"/>
      <c r="C112" s="122"/>
      <c r="D112" s="199"/>
      <c r="E112" s="200"/>
      <c r="F112" s="201"/>
      <c r="G112" s="200"/>
      <c r="H112" s="191"/>
      <c r="I112" s="209"/>
      <c r="J112" s="210"/>
      <c r="K112" s="198"/>
      <c r="L112" s="207"/>
      <c r="M112" s="196"/>
      <c r="N112" s="204"/>
      <c r="O112" s="198"/>
      <c r="P112" s="208"/>
      <c r="Q112" s="205"/>
      <c r="R112" s="99"/>
      <c r="S112" s="69"/>
      <c r="T112" s="72"/>
      <c r="U112" s="74"/>
      <c r="V112" s="74"/>
      <c r="W112" s="74"/>
      <c r="X112" s="75"/>
      <c r="Y112" s="69"/>
      <c r="Z112" s="72"/>
      <c r="AA112" s="74"/>
      <c r="AB112" s="74"/>
      <c r="AC112" s="74"/>
      <c r="AD112" s="75"/>
    </row>
    <row r="113" spans="1:30" x14ac:dyDescent="0.25">
      <c r="A113" s="69"/>
      <c r="B113" s="72"/>
      <c r="C113" s="122"/>
      <c r="D113" s="211"/>
      <c r="E113" s="200"/>
      <c r="F113" s="201"/>
      <c r="G113" s="200"/>
      <c r="H113" s="191"/>
      <c r="I113" s="209"/>
      <c r="J113" s="210"/>
      <c r="K113" s="198"/>
      <c r="L113" s="207"/>
      <c r="M113" s="196"/>
      <c r="N113" s="198"/>
      <c r="O113" s="198"/>
      <c r="P113" s="198"/>
      <c r="Q113" s="198"/>
      <c r="R113" s="99"/>
      <c r="S113" s="69"/>
      <c r="T113" s="69"/>
      <c r="U113" s="74"/>
      <c r="V113" s="74"/>
      <c r="W113" s="77"/>
      <c r="X113" s="78"/>
      <c r="Y113" s="69"/>
      <c r="Z113" s="78"/>
      <c r="AA113" s="77"/>
      <c r="AB113" s="74"/>
      <c r="AC113" s="77"/>
      <c r="AD113" s="78"/>
    </row>
    <row r="114" spans="1:30" x14ac:dyDescent="0.25">
      <c r="A114" s="69"/>
      <c r="B114" s="72"/>
      <c r="C114" s="221"/>
      <c r="D114" s="211"/>
      <c r="E114" s="200"/>
      <c r="F114" s="201"/>
      <c r="G114" s="190"/>
      <c r="H114" s="191"/>
      <c r="I114" s="192"/>
      <c r="J114" s="193"/>
      <c r="K114" s="194"/>
      <c r="L114" s="195"/>
      <c r="M114" s="196"/>
      <c r="N114" s="197"/>
      <c r="O114" s="198"/>
      <c r="P114" s="191"/>
      <c r="Q114" s="191"/>
      <c r="R114" s="222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</row>
    <row r="115" spans="1:30" x14ac:dyDescent="0.25">
      <c r="A115" s="69"/>
      <c r="B115" s="139"/>
      <c r="C115" s="223"/>
      <c r="D115" s="224"/>
      <c r="E115" s="225"/>
      <c r="F115" s="226"/>
      <c r="G115" s="225"/>
      <c r="H115" s="227"/>
      <c r="I115" s="228"/>
      <c r="J115" s="229"/>
      <c r="K115" s="230"/>
      <c r="L115" s="231"/>
      <c r="M115" s="232"/>
      <c r="N115" s="233"/>
      <c r="O115" s="234"/>
      <c r="P115" s="235"/>
      <c r="Q115" s="235"/>
      <c r="R115" s="236"/>
      <c r="S115" s="9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</row>
    <row r="116" spans="1:30" ht="18.75" x14ac:dyDescent="0.3">
      <c r="A116" s="69"/>
      <c r="B116" s="139"/>
      <c r="C116" s="223"/>
      <c r="D116" s="237"/>
      <c r="E116" s="225"/>
      <c r="F116" s="226"/>
      <c r="G116" s="225"/>
      <c r="H116" s="227"/>
      <c r="I116" s="228"/>
      <c r="J116" s="229"/>
      <c r="K116" s="238"/>
      <c r="L116" s="239"/>
      <c r="M116" s="232"/>
      <c r="N116" s="233"/>
      <c r="O116" s="234"/>
      <c r="P116" s="240"/>
      <c r="Q116" s="241"/>
      <c r="R116" s="236"/>
      <c r="S116" s="99"/>
      <c r="T116" s="70"/>
      <c r="U116" s="292"/>
      <c r="V116" s="292"/>
      <c r="W116" s="292"/>
      <c r="X116" s="71"/>
      <c r="Y116" s="69"/>
      <c r="Z116" s="70"/>
      <c r="AA116" s="293"/>
      <c r="AB116" s="293"/>
      <c r="AC116" s="293"/>
      <c r="AD116" s="71"/>
    </row>
    <row r="117" spans="1:30" x14ac:dyDescent="0.25">
      <c r="A117" s="69"/>
      <c r="B117" s="139"/>
      <c r="C117" s="223"/>
      <c r="D117" s="237"/>
      <c r="E117" s="225"/>
      <c r="F117" s="226"/>
      <c r="G117" s="225"/>
      <c r="H117" s="227"/>
      <c r="I117" s="242"/>
      <c r="J117" s="243"/>
      <c r="K117" s="234"/>
      <c r="L117" s="239"/>
      <c r="M117" s="232"/>
      <c r="N117" s="233"/>
      <c r="O117" s="234"/>
      <c r="P117" s="240"/>
      <c r="Q117" s="241"/>
      <c r="R117" s="236"/>
      <c r="S117" s="99"/>
      <c r="T117" s="78"/>
      <c r="U117" s="73"/>
      <c r="V117" s="73"/>
      <c r="W117" s="73"/>
      <c r="X117" s="69"/>
      <c r="Y117" s="69"/>
      <c r="Z117" s="72"/>
      <c r="AA117" s="73"/>
      <c r="AB117" s="73"/>
      <c r="AC117" s="74"/>
      <c r="AD117" s="115"/>
    </row>
    <row r="118" spans="1:30" x14ac:dyDescent="0.25">
      <c r="A118" s="69"/>
      <c r="B118" s="139"/>
      <c r="C118" s="223"/>
      <c r="D118" s="244"/>
      <c r="E118" s="245"/>
      <c r="F118" s="246"/>
      <c r="G118" s="225"/>
      <c r="H118" s="227"/>
      <c r="I118" s="228"/>
      <c r="J118" s="229"/>
      <c r="K118" s="247"/>
      <c r="L118" s="248"/>
      <c r="M118" s="232"/>
      <c r="N118" s="249"/>
      <c r="O118" s="234"/>
      <c r="P118" s="227"/>
      <c r="Q118" s="227"/>
      <c r="R118" s="236"/>
      <c r="S118" s="99"/>
      <c r="T118" s="72"/>
      <c r="U118" s="73"/>
      <c r="V118" s="73"/>
      <c r="W118" s="73"/>
      <c r="X118" s="75"/>
      <c r="Y118" s="69"/>
      <c r="Z118" s="72"/>
      <c r="AA118" s="73"/>
      <c r="AB118" s="73"/>
      <c r="AC118" s="73"/>
      <c r="AD118" s="75"/>
    </row>
    <row r="119" spans="1:30" x14ac:dyDescent="0.25">
      <c r="A119" s="69"/>
      <c r="B119" s="139"/>
      <c r="C119" s="223"/>
      <c r="D119" s="244"/>
      <c r="E119" s="245"/>
      <c r="F119" s="246"/>
      <c r="G119" s="225"/>
      <c r="H119" s="227"/>
      <c r="I119" s="228"/>
      <c r="J119" s="229"/>
      <c r="K119" s="230"/>
      <c r="L119" s="231"/>
      <c r="M119" s="232"/>
      <c r="N119" s="233"/>
      <c r="O119" s="234"/>
      <c r="P119" s="235"/>
      <c r="Q119" s="235"/>
      <c r="R119" s="236"/>
      <c r="S119" s="99"/>
      <c r="T119" s="69"/>
      <c r="U119" s="73"/>
      <c r="V119" s="73"/>
      <c r="W119" s="73"/>
      <c r="X119" s="76"/>
      <c r="Y119" s="69"/>
      <c r="Z119" s="69"/>
      <c r="AA119" s="73"/>
      <c r="AB119" s="73"/>
      <c r="AC119" s="73"/>
      <c r="AD119" s="76"/>
    </row>
    <row r="120" spans="1:30" x14ac:dyDescent="0.25">
      <c r="A120" s="69"/>
      <c r="B120" s="139"/>
      <c r="C120" s="223"/>
      <c r="D120" s="250"/>
      <c r="E120" s="251"/>
      <c r="F120" s="252"/>
      <c r="G120" s="225"/>
      <c r="H120" s="227"/>
      <c r="I120" s="228"/>
      <c r="J120" s="229"/>
      <c r="K120" s="238"/>
      <c r="L120" s="239"/>
      <c r="M120" s="232"/>
      <c r="N120" s="233"/>
      <c r="O120" s="234"/>
      <c r="P120" s="240"/>
      <c r="Q120" s="241"/>
      <c r="R120" s="236"/>
      <c r="S120" s="99"/>
      <c r="T120" s="69"/>
      <c r="U120" s="73"/>
      <c r="V120" s="73"/>
      <c r="W120" s="73"/>
      <c r="X120" s="76"/>
      <c r="Y120" s="69"/>
      <c r="Z120" s="69"/>
      <c r="AA120" s="73"/>
      <c r="AB120" s="73"/>
      <c r="AC120" s="73"/>
      <c r="AD120" s="76"/>
    </row>
    <row r="121" spans="1:30" x14ac:dyDescent="0.25">
      <c r="A121" s="69"/>
      <c r="B121" s="139"/>
      <c r="C121" s="223"/>
      <c r="D121" s="244"/>
      <c r="E121" s="245"/>
      <c r="F121" s="246"/>
      <c r="G121" s="225"/>
      <c r="H121" s="227"/>
      <c r="I121" s="242"/>
      <c r="J121" s="243"/>
      <c r="K121" s="234"/>
      <c r="L121" s="239"/>
      <c r="M121" s="232"/>
      <c r="N121" s="234"/>
      <c r="O121" s="234"/>
      <c r="P121" s="234"/>
      <c r="Q121" s="234"/>
      <c r="R121" s="236"/>
      <c r="S121" s="99"/>
      <c r="T121" s="72"/>
      <c r="U121" s="74"/>
      <c r="V121" s="74"/>
      <c r="W121" s="74"/>
      <c r="X121" s="75"/>
      <c r="Y121" s="69"/>
      <c r="Z121" s="72"/>
      <c r="AA121" s="74"/>
      <c r="AB121" s="74"/>
      <c r="AC121" s="74"/>
      <c r="AD121" s="75"/>
    </row>
    <row r="122" spans="1:30" x14ac:dyDescent="0.25">
      <c r="A122" s="69"/>
      <c r="B122" s="139"/>
      <c r="C122" s="223"/>
      <c r="D122" s="244"/>
      <c r="E122" s="245"/>
      <c r="F122" s="246"/>
      <c r="G122" s="245"/>
      <c r="H122" s="253"/>
      <c r="I122" s="254"/>
      <c r="J122" s="255"/>
      <c r="K122" s="256"/>
      <c r="L122" s="257"/>
      <c r="M122" s="258"/>
      <c r="N122" s="259"/>
      <c r="O122" s="236"/>
      <c r="P122" s="253"/>
      <c r="Q122" s="260"/>
      <c r="R122" s="236"/>
      <c r="S122" s="99"/>
      <c r="T122" s="69"/>
      <c r="U122" s="74"/>
      <c r="V122" s="74"/>
      <c r="W122" s="77"/>
      <c r="X122" s="78"/>
      <c r="Y122" s="69"/>
      <c r="Z122" s="78"/>
      <c r="AA122" s="77"/>
      <c r="AB122" s="74"/>
      <c r="AC122" s="77"/>
      <c r="AD122" s="78"/>
    </row>
    <row r="123" spans="1:30" x14ac:dyDescent="0.25">
      <c r="A123" s="69"/>
      <c r="B123" s="139"/>
      <c r="C123" s="223"/>
      <c r="D123" s="224"/>
      <c r="E123" s="225"/>
      <c r="F123" s="226"/>
      <c r="G123" s="225"/>
      <c r="H123" s="227"/>
      <c r="I123" s="228"/>
      <c r="J123" s="229"/>
      <c r="K123" s="247"/>
      <c r="L123" s="248"/>
      <c r="M123" s="232"/>
      <c r="N123" s="249"/>
      <c r="O123" s="234"/>
      <c r="P123" s="227"/>
      <c r="Q123" s="227"/>
      <c r="R123" s="236"/>
      <c r="S123" s="99"/>
      <c r="T123" s="69"/>
      <c r="U123" s="73"/>
      <c r="V123" s="73"/>
      <c r="W123" s="73"/>
      <c r="X123" s="76"/>
      <c r="Y123" s="69"/>
      <c r="Z123" s="69"/>
      <c r="AA123" s="73"/>
      <c r="AB123" s="73"/>
      <c r="AC123" s="73"/>
      <c r="AD123" s="76"/>
    </row>
    <row r="124" spans="1:30" x14ac:dyDescent="0.25">
      <c r="A124" s="69"/>
      <c r="B124" s="139"/>
      <c r="C124" s="261"/>
      <c r="D124" s="262"/>
      <c r="E124" s="225"/>
      <c r="F124" s="263"/>
      <c r="G124" s="225"/>
      <c r="H124" s="232"/>
      <c r="I124" s="264"/>
      <c r="J124" s="265"/>
      <c r="K124" s="266"/>
      <c r="L124" s="267"/>
      <c r="M124" s="232"/>
      <c r="N124" s="268"/>
      <c r="O124" s="269"/>
      <c r="P124" s="270"/>
      <c r="Q124" s="270"/>
      <c r="R124" s="236"/>
      <c r="S124" s="99"/>
      <c r="T124" s="72"/>
      <c r="U124" s="74"/>
      <c r="V124" s="74"/>
      <c r="W124" s="74"/>
      <c r="X124" s="75"/>
      <c r="Y124" s="69"/>
      <c r="Z124" s="72"/>
      <c r="AA124" s="74"/>
      <c r="AB124" s="74"/>
      <c r="AC124" s="74"/>
      <c r="AD124" s="75"/>
    </row>
    <row r="125" spans="1:30" ht="15.75" x14ac:dyDescent="0.25">
      <c r="A125" s="69"/>
      <c r="B125" s="139"/>
      <c r="C125" s="261"/>
      <c r="D125" s="244"/>
      <c r="E125" s="245"/>
      <c r="F125" s="246"/>
      <c r="G125" s="245"/>
      <c r="H125" s="253"/>
      <c r="I125" s="254"/>
      <c r="J125" s="255"/>
      <c r="K125" s="271"/>
      <c r="L125" s="272"/>
      <c r="M125" s="258"/>
      <c r="N125" s="273"/>
      <c r="O125" s="236"/>
      <c r="P125" s="274"/>
      <c r="Q125" s="274"/>
      <c r="R125" s="236"/>
      <c r="S125" s="99"/>
      <c r="T125" s="70"/>
      <c r="U125" s="292"/>
      <c r="V125" s="292"/>
      <c r="W125" s="292"/>
      <c r="X125" s="71"/>
      <c r="Y125" s="69"/>
      <c r="Z125" s="78"/>
      <c r="AA125" s="77"/>
      <c r="AB125" s="74"/>
      <c r="AC125" s="77"/>
      <c r="AD125" s="78"/>
    </row>
    <row r="126" spans="1:30" x14ac:dyDescent="0.25">
      <c r="A126" s="69"/>
      <c r="B126" s="139"/>
      <c r="C126" s="261"/>
      <c r="D126" s="275"/>
      <c r="E126" s="245"/>
      <c r="F126" s="246"/>
      <c r="G126" s="245"/>
      <c r="H126" s="253"/>
      <c r="I126" s="276"/>
      <c r="J126" s="277"/>
      <c r="K126" s="236"/>
      <c r="L126" s="272"/>
      <c r="M126" s="258"/>
      <c r="N126" s="236"/>
      <c r="O126" s="236"/>
      <c r="P126" s="236"/>
      <c r="Q126" s="274"/>
      <c r="R126" s="236"/>
      <c r="S126" s="99"/>
      <c r="T126" s="78"/>
      <c r="U126" s="73"/>
      <c r="V126" s="73"/>
      <c r="W126" s="73"/>
      <c r="X126" s="69"/>
      <c r="Y126" s="69"/>
      <c r="Z126" s="69"/>
      <c r="AA126" s="69"/>
      <c r="AB126" s="69"/>
      <c r="AC126" s="69"/>
      <c r="AD126" s="69"/>
    </row>
    <row r="127" spans="1:30" x14ac:dyDescent="0.25">
      <c r="A127" s="69"/>
      <c r="B127" s="139"/>
      <c r="C127" s="223"/>
      <c r="D127" s="275"/>
      <c r="E127" s="245"/>
      <c r="F127" s="246"/>
      <c r="G127" s="245"/>
      <c r="H127" s="253"/>
      <c r="I127" s="276"/>
      <c r="J127" s="277"/>
      <c r="K127" s="236"/>
      <c r="L127" s="272"/>
      <c r="M127" s="258"/>
      <c r="N127" s="236"/>
      <c r="O127" s="236"/>
      <c r="P127" s="236"/>
      <c r="Q127" s="236"/>
      <c r="R127" s="236"/>
      <c r="S127" s="99"/>
      <c r="T127" s="72"/>
      <c r="U127" s="73"/>
      <c r="V127" s="73"/>
      <c r="W127" s="73"/>
      <c r="X127" s="75"/>
      <c r="Y127" s="69"/>
      <c r="Z127" s="69"/>
      <c r="AA127" s="69"/>
      <c r="AB127" s="69"/>
      <c r="AC127" s="69"/>
      <c r="AD127" s="69"/>
    </row>
    <row r="128" spans="1:30" ht="15.75" x14ac:dyDescent="0.25">
      <c r="A128" s="69"/>
      <c r="B128" s="139"/>
      <c r="C128" s="223"/>
      <c r="D128" s="275"/>
      <c r="E128" s="245"/>
      <c r="F128" s="246"/>
      <c r="G128" s="245"/>
      <c r="H128" s="253"/>
      <c r="I128" s="254"/>
      <c r="J128" s="255"/>
      <c r="K128" s="256"/>
      <c r="L128" s="257"/>
      <c r="M128" s="258"/>
      <c r="N128" s="259"/>
      <c r="O128" s="236"/>
      <c r="P128" s="253"/>
      <c r="Q128" s="260"/>
      <c r="R128" s="236"/>
      <c r="S128" s="99"/>
      <c r="T128" s="69"/>
      <c r="U128" s="73"/>
      <c r="V128" s="73"/>
      <c r="W128" s="73"/>
      <c r="X128" s="76"/>
      <c r="Y128" s="69"/>
      <c r="Z128" s="70"/>
      <c r="AA128" s="188"/>
      <c r="AB128" s="188"/>
      <c r="AC128" s="188"/>
      <c r="AD128" s="71"/>
    </row>
    <row r="129" spans="1:30" x14ac:dyDescent="0.25">
      <c r="A129" s="69"/>
      <c r="B129" s="139"/>
      <c r="C129" s="223"/>
      <c r="D129" s="244"/>
      <c r="E129" s="245"/>
      <c r="F129" s="246"/>
      <c r="G129" s="245"/>
      <c r="H129" s="253"/>
      <c r="I129" s="254"/>
      <c r="J129" s="255"/>
      <c r="K129" s="278"/>
      <c r="L129" s="279"/>
      <c r="M129" s="258"/>
      <c r="N129" s="273"/>
      <c r="O129" s="236"/>
      <c r="P129" s="274"/>
      <c r="Q129" s="274"/>
      <c r="R129" s="236"/>
      <c r="S129" s="99"/>
      <c r="T129" s="69"/>
      <c r="U129" s="73"/>
      <c r="V129" s="73"/>
      <c r="W129" s="73"/>
      <c r="X129" s="76"/>
      <c r="Y129" s="69"/>
      <c r="Z129" s="72"/>
      <c r="AA129" s="73"/>
      <c r="AB129" s="73"/>
      <c r="AC129" s="74"/>
      <c r="AD129" s="75"/>
    </row>
    <row r="130" spans="1:30" x14ac:dyDescent="0.25">
      <c r="A130" s="69"/>
      <c r="B130" s="139"/>
      <c r="C130" s="223"/>
      <c r="D130" s="275"/>
      <c r="E130" s="245"/>
      <c r="F130" s="246"/>
      <c r="G130" s="245"/>
      <c r="H130" s="253"/>
      <c r="I130" s="276"/>
      <c r="J130" s="277"/>
      <c r="K130" s="236"/>
      <c r="L130" s="272"/>
      <c r="M130" s="258"/>
      <c r="N130" s="236"/>
      <c r="O130" s="236"/>
      <c r="P130" s="236"/>
      <c r="Q130" s="236"/>
      <c r="R130" s="236"/>
      <c r="S130" s="99"/>
      <c r="T130" s="72"/>
      <c r="U130" s="74"/>
      <c r="V130" s="74"/>
      <c r="W130" s="74"/>
      <c r="X130" s="75"/>
      <c r="Y130" s="69"/>
      <c r="Z130" s="72"/>
      <c r="AA130" s="73"/>
      <c r="AB130" s="73"/>
      <c r="AC130" s="73"/>
      <c r="AD130" s="75"/>
    </row>
    <row r="131" spans="1:30" x14ac:dyDescent="0.25">
      <c r="A131" s="69"/>
      <c r="B131" s="139"/>
      <c r="C131" s="223"/>
      <c r="D131" s="275"/>
      <c r="E131" s="245"/>
      <c r="F131" s="246"/>
      <c r="G131" s="245"/>
      <c r="H131" s="253"/>
      <c r="I131" s="276"/>
      <c r="J131" s="277"/>
      <c r="K131" s="236"/>
      <c r="L131" s="272"/>
      <c r="M131" s="258"/>
      <c r="N131" s="236"/>
      <c r="O131" s="236"/>
      <c r="P131" s="236"/>
      <c r="Q131" s="236"/>
      <c r="R131" s="236"/>
      <c r="S131" s="99"/>
      <c r="T131" s="69"/>
      <c r="U131" s="74"/>
      <c r="V131" s="74"/>
      <c r="W131" s="77"/>
      <c r="X131" s="78"/>
      <c r="Y131" s="69"/>
      <c r="Z131" s="69"/>
      <c r="AA131" s="73"/>
      <c r="AB131" s="73"/>
      <c r="AC131" s="73"/>
      <c r="AD131" s="76"/>
    </row>
    <row r="132" spans="1:30" x14ac:dyDescent="0.25">
      <c r="A132" s="69"/>
      <c r="B132" s="139"/>
      <c r="C132" s="223"/>
      <c r="D132" s="275"/>
      <c r="E132" s="245"/>
      <c r="F132" s="246"/>
      <c r="G132" s="245"/>
      <c r="H132" s="253"/>
      <c r="I132" s="276"/>
      <c r="J132" s="277"/>
      <c r="K132" s="236"/>
      <c r="L132" s="272"/>
      <c r="M132" s="258"/>
      <c r="N132" s="236"/>
      <c r="O132" s="236"/>
      <c r="P132" s="236"/>
      <c r="Q132" s="236"/>
      <c r="R132" s="236"/>
      <c r="S132" s="99"/>
      <c r="T132" s="69"/>
      <c r="U132" s="73"/>
      <c r="V132" s="73"/>
      <c r="W132" s="73"/>
      <c r="X132" s="76"/>
      <c r="Y132" s="69"/>
      <c r="Z132" s="69"/>
      <c r="AA132" s="73"/>
      <c r="AB132" s="73"/>
      <c r="AC132" s="73"/>
      <c r="AD132" s="76"/>
    </row>
    <row r="133" spans="1:30" x14ac:dyDescent="0.25">
      <c r="A133" s="69"/>
      <c r="B133" s="139"/>
      <c r="C133" s="223"/>
      <c r="D133" s="275"/>
      <c r="E133" s="245"/>
      <c r="F133" s="246"/>
      <c r="G133" s="245"/>
      <c r="H133" s="253"/>
      <c r="I133" s="276"/>
      <c r="J133" s="277"/>
      <c r="K133" s="236"/>
      <c r="L133" s="272"/>
      <c r="M133" s="258"/>
      <c r="N133" s="236"/>
      <c r="O133" s="236"/>
      <c r="P133" s="236"/>
      <c r="Q133" s="236"/>
      <c r="R133" s="236"/>
      <c r="S133" s="99"/>
      <c r="T133" s="72"/>
      <c r="U133" s="74"/>
      <c r="V133" s="74"/>
      <c r="W133" s="74"/>
      <c r="X133" s="75"/>
      <c r="Y133" s="69"/>
      <c r="Z133" s="72"/>
      <c r="AA133" s="74"/>
      <c r="AB133" s="74"/>
      <c r="AC133" s="74"/>
      <c r="AD133" s="75"/>
    </row>
    <row r="134" spans="1:30" x14ac:dyDescent="0.25">
      <c r="A134" s="69"/>
      <c r="B134" s="139"/>
      <c r="C134" s="223"/>
      <c r="D134" s="275"/>
      <c r="E134" s="245"/>
      <c r="F134" s="246"/>
      <c r="G134" s="245"/>
      <c r="H134" s="253"/>
      <c r="I134" s="276"/>
      <c r="J134" s="277"/>
      <c r="K134" s="236"/>
      <c r="L134" s="272"/>
      <c r="M134" s="258"/>
      <c r="N134" s="236"/>
      <c r="O134" s="236"/>
      <c r="P134" s="236"/>
      <c r="Q134" s="236"/>
      <c r="R134" s="236"/>
      <c r="S134" s="99"/>
      <c r="T134" s="69"/>
      <c r="U134" s="74"/>
      <c r="V134" s="74"/>
      <c r="W134" s="77"/>
      <c r="X134" s="78"/>
      <c r="Y134" s="69"/>
      <c r="Z134" s="78"/>
      <c r="AA134" s="77"/>
      <c r="AB134" s="74"/>
      <c r="AC134" s="77"/>
      <c r="AD134" s="78"/>
    </row>
    <row r="135" spans="1:30" x14ac:dyDescent="0.25">
      <c r="A135" s="69"/>
      <c r="B135" s="139"/>
      <c r="C135" s="223"/>
      <c r="D135" s="275"/>
      <c r="E135" s="245"/>
      <c r="F135" s="246"/>
      <c r="G135" s="245"/>
      <c r="H135" s="253"/>
      <c r="I135" s="254"/>
      <c r="J135" s="255"/>
      <c r="K135" s="256"/>
      <c r="L135" s="257"/>
      <c r="M135" s="258"/>
      <c r="N135" s="259"/>
      <c r="O135" s="236"/>
      <c r="P135" s="253"/>
      <c r="Q135" s="253"/>
      <c r="R135" s="236"/>
      <c r="S135" s="9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</row>
    <row r="136" spans="1:30" x14ac:dyDescent="0.25">
      <c r="A136" s="69"/>
      <c r="B136" s="139"/>
      <c r="C136" s="223"/>
      <c r="D136" s="275"/>
      <c r="E136" s="245"/>
      <c r="F136" s="246"/>
      <c r="G136" s="245"/>
      <c r="H136" s="253"/>
      <c r="I136" s="254"/>
      <c r="J136" s="255"/>
      <c r="K136" s="271"/>
      <c r="L136" s="279"/>
      <c r="M136" s="258"/>
      <c r="N136" s="273"/>
      <c r="O136" s="236"/>
      <c r="P136" s="274"/>
      <c r="Q136" s="274"/>
      <c r="R136" s="236"/>
      <c r="S136" s="9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</row>
    <row r="137" spans="1:30" ht="15.75" x14ac:dyDescent="0.25">
      <c r="C137" s="280"/>
      <c r="D137" s="237"/>
      <c r="E137" s="225"/>
      <c r="F137" s="226"/>
      <c r="G137" s="225"/>
      <c r="H137" s="227"/>
      <c r="I137" s="228"/>
      <c r="J137" s="229"/>
      <c r="K137" s="230"/>
      <c r="L137" s="239"/>
      <c r="M137" s="232"/>
      <c r="N137" s="234"/>
      <c r="O137" s="234"/>
      <c r="P137" s="281"/>
      <c r="Q137" s="281"/>
      <c r="R137" s="234"/>
      <c r="T137" s="127"/>
      <c r="U137" s="128"/>
      <c r="V137" s="128"/>
      <c r="W137" s="128"/>
      <c r="X137" s="129"/>
      <c r="Y137" s="103"/>
      <c r="Z137" s="127"/>
      <c r="AA137" s="128"/>
      <c r="AB137" s="128"/>
      <c r="AC137" s="128"/>
      <c r="AD137" s="129"/>
    </row>
    <row r="138" spans="1:30" x14ac:dyDescent="0.25">
      <c r="C138" s="280"/>
      <c r="D138" s="237"/>
      <c r="E138" s="225"/>
      <c r="F138" s="226"/>
      <c r="G138" s="225"/>
      <c r="H138" s="227"/>
      <c r="I138" s="228"/>
      <c r="J138" s="229"/>
      <c r="K138" s="230"/>
      <c r="L138" s="239"/>
      <c r="M138" s="232"/>
      <c r="N138" s="234"/>
      <c r="O138" s="234"/>
      <c r="P138" s="281"/>
      <c r="Q138" s="281"/>
      <c r="R138" s="234"/>
      <c r="T138" s="72"/>
      <c r="U138" s="73"/>
      <c r="V138" s="73"/>
      <c r="W138" s="73"/>
      <c r="X138" s="69"/>
      <c r="Y138" s="69"/>
      <c r="Z138" s="72"/>
      <c r="AA138" s="73"/>
      <c r="AB138" s="73"/>
      <c r="AC138" s="74"/>
      <c r="AD138" s="75"/>
    </row>
    <row r="139" spans="1:30" x14ac:dyDescent="0.25">
      <c r="C139" s="280"/>
      <c r="D139" s="237"/>
      <c r="E139" s="225"/>
      <c r="F139" s="226"/>
      <c r="G139" s="225"/>
      <c r="H139" s="227"/>
      <c r="I139" s="242"/>
      <c r="J139" s="243"/>
      <c r="K139" s="234"/>
      <c r="L139" s="239"/>
      <c r="M139" s="232"/>
      <c r="N139" s="234"/>
      <c r="O139" s="234"/>
      <c r="P139" s="234"/>
      <c r="Q139" s="234"/>
      <c r="R139" s="234"/>
      <c r="T139" s="72"/>
      <c r="U139" s="73"/>
      <c r="V139" s="73"/>
      <c r="W139" s="73"/>
      <c r="X139" s="75"/>
      <c r="Y139" s="69"/>
      <c r="Z139" s="72"/>
      <c r="AA139" s="73"/>
      <c r="AB139" s="73"/>
      <c r="AC139" s="73"/>
      <c r="AD139" s="75"/>
    </row>
    <row r="140" spans="1:30" x14ac:dyDescent="0.25">
      <c r="C140" s="280"/>
      <c r="D140" s="237"/>
      <c r="E140" s="225"/>
      <c r="F140" s="226"/>
      <c r="G140" s="225"/>
      <c r="H140" s="227"/>
      <c r="I140" s="242"/>
      <c r="J140" s="243"/>
      <c r="K140" s="234"/>
      <c r="L140" s="239"/>
      <c r="M140" s="232"/>
      <c r="N140" s="234"/>
      <c r="O140" s="234"/>
      <c r="P140" s="234"/>
      <c r="Q140" s="234"/>
      <c r="R140" s="234"/>
      <c r="T140" s="69"/>
      <c r="U140" s="73"/>
      <c r="V140" s="73"/>
      <c r="W140" s="73"/>
      <c r="X140" s="76"/>
      <c r="Y140" s="69"/>
      <c r="Z140" s="69"/>
      <c r="AA140" s="73"/>
      <c r="AB140" s="73"/>
      <c r="AC140" s="73"/>
      <c r="AD140" s="76"/>
    </row>
    <row r="141" spans="1:30" x14ac:dyDescent="0.25">
      <c r="C141" s="280"/>
      <c r="D141" s="237"/>
      <c r="E141" s="225"/>
      <c r="F141" s="226"/>
      <c r="G141" s="225"/>
      <c r="H141" s="227"/>
      <c r="I141" s="228"/>
      <c r="J141" s="229"/>
      <c r="K141" s="247"/>
      <c r="L141" s="248"/>
      <c r="M141" s="232"/>
      <c r="N141" s="249"/>
      <c r="O141" s="234"/>
      <c r="P141" s="227"/>
      <c r="Q141" s="227"/>
      <c r="R141" s="234"/>
      <c r="T141" s="69"/>
      <c r="U141" s="73"/>
      <c r="V141" s="73"/>
      <c r="W141" s="73"/>
      <c r="X141" s="76"/>
      <c r="Y141" s="69"/>
      <c r="Z141" s="69"/>
      <c r="AA141" s="73"/>
      <c r="AB141" s="73"/>
      <c r="AC141" s="73"/>
      <c r="AD141" s="76"/>
    </row>
    <row r="142" spans="1:30" x14ac:dyDescent="0.25">
      <c r="C142" s="280"/>
      <c r="D142" s="237"/>
      <c r="E142" s="225"/>
      <c r="F142" s="226"/>
      <c r="G142" s="225"/>
      <c r="H142" s="227"/>
      <c r="I142" s="228"/>
      <c r="J142" s="229"/>
      <c r="K142" s="238"/>
      <c r="L142" s="231"/>
      <c r="M142" s="232"/>
      <c r="N142" s="233"/>
      <c r="O142" s="234"/>
      <c r="P142" s="281"/>
      <c r="Q142" s="281"/>
      <c r="R142" s="234"/>
      <c r="T142" s="72"/>
      <c r="U142" s="74"/>
      <c r="V142" s="74"/>
      <c r="W142" s="74"/>
      <c r="X142" s="75"/>
      <c r="Y142" s="69"/>
      <c r="Z142" s="72"/>
      <c r="AA142" s="74"/>
      <c r="AB142" s="74"/>
      <c r="AC142" s="74"/>
      <c r="AD142" s="75"/>
    </row>
    <row r="143" spans="1:30" x14ac:dyDescent="0.25">
      <c r="C143" s="280"/>
      <c r="D143" s="237"/>
      <c r="E143" s="225"/>
      <c r="F143" s="226"/>
      <c r="G143" s="225"/>
      <c r="H143" s="227"/>
      <c r="I143" s="228"/>
      <c r="J143" s="229"/>
      <c r="K143" s="230"/>
      <c r="L143" s="239"/>
      <c r="M143" s="232"/>
      <c r="N143" s="234"/>
      <c r="O143" s="234"/>
      <c r="P143" s="281"/>
      <c r="Q143" s="281"/>
      <c r="R143" s="234"/>
      <c r="T143" s="69"/>
      <c r="U143" s="74"/>
      <c r="V143" s="74"/>
      <c r="W143" s="77"/>
      <c r="X143" s="78"/>
      <c r="Y143" s="69"/>
      <c r="Z143" s="78"/>
      <c r="AA143" s="77"/>
      <c r="AB143" s="74"/>
      <c r="AC143" s="77"/>
      <c r="AD143" s="78"/>
    </row>
    <row r="144" spans="1:30" x14ac:dyDescent="0.25">
      <c r="C144" s="280"/>
      <c r="D144" s="237"/>
      <c r="E144" s="225"/>
      <c r="F144" s="226"/>
      <c r="G144" s="225"/>
      <c r="H144" s="227"/>
      <c r="I144" s="228"/>
      <c r="J144" s="229"/>
      <c r="K144" s="230"/>
      <c r="L144" s="239"/>
      <c r="M144" s="232"/>
      <c r="N144" s="234"/>
      <c r="O144" s="234"/>
      <c r="P144" s="281"/>
      <c r="Q144" s="281"/>
      <c r="R144" s="234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</row>
    <row r="145" spans="3:30" x14ac:dyDescent="0.25">
      <c r="C145" s="280"/>
      <c r="D145" s="237"/>
      <c r="E145" s="225"/>
      <c r="F145" s="226"/>
      <c r="G145" s="225"/>
      <c r="H145" s="227"/>
      <c r="I145" s="242"/>
      <c r="J145" s="243"/>
      <c r="K145" s="234"/>
      <c r="L145" s="239"/>
      <c r="M145" s="232"/>
      <c r="N145" s="234"/>
      <c r="O145" s="234"/>
      <c r="P145" s="234"/>
      <c r="Q145" s="234"/>
      <c r="R145" s="234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</row>
    <row r="146" spans="3:30" ht="15.75" x14ac:dyDescent="0.25">
      <c r="C146" s="280"/>
      <c r="D146" s="237"/>
      <c r="E146" s="225"/>
      <c r="F146" s="226"/>
      <c r="G146" s="225"/>
      <c r="H146" s="227"/>
      <c r="I146" s="242"/>
      <c r="J146" s="243"/>
      <c r="K146" s="234"/>
      <c r="L146" s="239"/>
      <c r="M146" s="232"/>
      <c r="N146" s="234"/>
      <c r="O146" s="234"/>
      <c r="P146" s="234"/>
      <c r="Q146" s="234"/>
      <c r="R146" s="234"/>
      <c r="T146" s="70"/>
      <c r="U146" s="188"/>
      <c r="V146" s="188"/>
      <c r="W146" s="188"/>
      <c r="X146" s="71"/>
      <c r="Y146" s="69"/>
      <c r="Z146" s="70"/>
      <c r="AA146" s="188"/>
      <c r="AB146" s="188"/>
      <c r="AC146" s="188"/>
      <c r="AD146" s="71"/>
    </row>
    <row r="147" spans="3:30" x14ac:dyDescent="0.25">
      <c r="C147" s="280"/>
      <c r="D147" s="237"/>
      <c r="E147" s="225"/>
      <c r="F147" s="226"/>
      <c r="G147" s="225"/>
      <c r="H147" s="227"/>
      <c r="I147" s="228"/>
      <c r="J147" s="229"/>
      <c r="K147" s="247"/>
      <c r="L147" s="248"/>
      <c r="M147" s="232"/>
      <c r="N147" s="249"/>
      <c r="O147" s="234"/>
      <c r="P147" s="227"/>
      <c r="Q147" s="227"/>
      <c r="R147" s="234"/>
      <c r="T147" s="72"/>
      <c r="U147" s="73"/>
      <c r="V147" s="73"/>
      <c r="W147" s="73"/>
      <c r="X147" s="69"/>
      <c r="Y147" s="69"/>
      <c r="Z147" s="72"/>
      <c r="AA147" s="73"/>
      <c r="AB147" s="73"/>
      <c r="AC147" s="74"/>
      <c r="AD147" s="75"/>
    </row>
    <row r="148" spans="3:30" x14ac:dyDescent="0.25">
      <c r="C148" s="280"/>
      <c r="D148" s="237"/>
      <c r="E148" s="225"/>
      <c r="F148" s="226"/>
      <c r="G148" s="225"/>
      <c r="H148" s="227"/>
      <c r="I148" s="228"/>
      <c r="J148" s="229"/>
      <c r="K148" s="238"/>
      <c r="L148" s="231"/>
      <c r="M148" s="232"/>
      <c r="N148" s="233"/>
      <c r="O148" s="234"/>
      <c r="P148" s="281"/>
      <c r="Q148" s="281"/>
      <c r="R148" s="234"/>
      <c r="T148" s="72"/>
      <c r="U148" s="73"/>
      <c r="V148" s="73"/>
      <c r="W148" s="73"/>
      <c r="X148" s="75"/>
      <c r="Y148" s="69"/>
      <c r="Z148" s="72"/>
      <c r="AA148" s="73"/>
      <c r="AB148" s="73"/>
      <c r="AC148" s="73"/>
      <c r="AD148" s="75"/>
    </row>
    <row r="149" spans="3:30" x14ac:dyDescent="0.25">
      <c r="C149" s="280"/>
      <c r="D149" s="237"/>
      <c r="E149" s="225"/>
      <c r="F149" s="226"/>
      <c r="G149" s="225"/>
      <c r="H149" s="227"/>
      <c r="I149" s="228"/>
      <c r="J149" s="229"/>
      <c r="K149" s="230"/>
      <c r="L149" s="239"/>
      <c r="M149" s="232"/>
      <c r="N149" s="234"/>
      <c r="O149" s="234"/>
      <c r="P149" s="281"/>
      <c r="Q149" s="281"/>
      <c r="R149" s="234"/>
      <c r="T149" s="69"/>
      <c r="U149" s="73"/>
      <c r="V149" s="73"/>
      <c r="W149" s="73"/>
      <c r="X149" s="76"/>
      <c r="Y149" s="69"/>
      <c r="Z149" s="69"/>
      <c r="AA149" s="73"/>
      <c r="AB149" s="73"/>
      <c r="AC149" s="73"/>
      <c r="AD149" s="76"/>
    </row>
    <row r="150" spans="3:30" x14ac:dyDescent="0.25">
      <c r="C150" s="280"/>
      <c r="D150" s="237"/>
      <c r="E150" s="225"/>
      <c r="F150" s="226"/>
      <c r="G150" s="225"/>
      <c r="H150" s="227"/>
      <c r="I150" s="228"/>
      <c r="J150" s="229"/>
      <c r="K150" s="230"/>
      <c r="L150" s="239"/>
      <c r="M150" s="232"/>
      <c r="N150" s="234"/>
      <c r="O150" s="234"/>
      <c r="P150" s="281"/>
      <c r="Q150" s="281"/>
      <c r="R150" s="234"/>
      <c r="T150" s="69"/>
      <c r="U150" s="73"/>
      <c r="V150" s="73"/>
      <c r="W150" s="73"/>
      <c r="X150" s="76"/>
      <c r="Y150" s="69"/>
      <c r="Z150" s="69"/>
      <c r="AA150" s="73"/>
      <c r="AB150" s="73"/>
      <c r="AC150" s="73"/>
      <c r="AD150" s="76"/>
    </row>
    <row r="151" spans="3:30" x14ac:dyDescent="0.25">
      <c r="C151" s="280"/>
      <c r="D151" s="237"/>
      <c r="E151" s="225"/>
      <c r="F151" s="226"/>
      <c r="G151" s="225"/>
      <c r="H151" s="227"/>
      <c r="I151" s="242"/>
      <c r="J151" s="243"/>
      <c r="K151" s="234"/>
      <c r="L151" s="239"/>
      <c r="M151" s="232"/>
      <c r="N151" s="234"/>
      <c r="O151" s="234"/>
      <c r="P151" s="234"/>
      <c r="Q151" s="234"/>
      <c r="R151" s="234"/>
      <c r="T151" s="72"/>
      <c r="U151" s="74"/>
      <c r="V151" s="74"/>
      <c r="W151" s="74"/>
      <c r="X151" s="75"/>
      <c r="Y151" s="69"/>
      <c r="Z151" s="72"/>
      <c r="AA151" s="74"/>
      <c r="AB151" s="74"/>
      <c r="AC151" s="74"/>
      <c r="AD151" s="75"/>
    </row>
    <row r="152" spans="3:30" x14ac:dyDescent="0.25">
      <c r="D152" s="211"/>
      <c r="E152" s="200"/>
      <c r="F152" s="201"/>
      <c r="G152" s="200"/>
      <c r="H152" s="191"/>
      <c r="I152" s="209"/>
      <c r="J152" s="210"/>
      <c r="K152" s="198"/>
      <c r="L152" s="207"/>
      <c r="M152" s="196"/>
      <c r="N152" s="198"/>
      <c r="O152" s="198"/>
      <c r="P152" s="198"/>
      <c r="Q152" s="198"/>
      <c r="T152" s="69"/>
      <c r="U152" s="74"/>
      <c r="V152" s="74"/>
      <c r="W152" s="77"/>
      <c r="X152" s="78"/>
      <c r="Y152" s="69"/>
      <c r="Z152" s="78"/>
      <c r="AA152" s="77"/>
      <c r="AB152" s="74"/>
      <c r="AC152" s="77"/>
      <c r="AD152" s="78"/>
    </row>
    <row r="153" spans="3:30" x14ac:dyDescent="0.25">
      <c r="D153" s="211"/>
      <c r="E153" s="200"/>
      <c r="F153" s="201"/>
      <c r="G153" s="200"/>
      <c r="H153" s="191"/>
      <c r="I153" s="192"/>
      <c r="J153" s="193"/>
      <c r="K153" s="194"/>
      <c r="L153" s="195"/>
      <c r="M153" s="196"/>
      <c r="N153" s="197"/>
      <c r="O153" s="198"/>
      <c r="P153" s="191"/>
      <c r="Q153" s="191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</row>
    <row r="154" spans="3:30" x14ac:dyDescent="0.25">
      <c r="D154" s="211"/>
      <c r="E154" s="200"/>
      <c r="F154" s="201"/>
      <c r="G154" s="200"/>
      <c r="H154" s="191"/>
      <c r="I154" s="192"/>
      <c r="J154" s="193"/>
      <c r="K154" s="206"/>
      <c r="L154" s="203"/>
      <c r="M154" s="196"/>
      <c r="N154" s="204"/>
      <c r="O154" s="198"/>
      <c r="P154" s="213"/>
      <c r="Q154" s="213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</row>
    <row r="155" spans="3:30" ht="15.75" x14ac:dyDescent="0.25">
      <c r="D155" s="211"/>
      <c r="E155" s="200"/>
      <c r="F155" s="201"/>
      <c r="G155" s="200"/>
      <c r="H155" s="191"/>
      <c r="I155" s="192"/>
      <c r="J155" s="193"/>
      <c r="K155" s="202"/>
      <c r="L155" s="207"/>
      <c r="M155" s="196"/>
      <c r="N155" s="198"/>
      <c r="O155" s="198"/>
      <c r="P155" s="213"/>
      <c r="Q155" s="213"/>
      <c r="T155" s="59"/>
      <c r="U155" s="60"/>
      <c r="V155" s="60"/>
      <c r="W155" s="60"/>
      <c r="X155" s="61"/>
      <c r="Y155" s="58"/>
      <c r="Z155" s="59"/>
      <c r="AA155" s="60"/>
      <c r="AB155" s="60"/>
      <c r="AC155" s="60"/>
      <c r="AD155" s="61"/>
    </row>
    <row r="156" spans="3:30" x14ac:dyDescent="0.25">
      <c r="D156" s="211"/>
      <c r="E156" s="200"/>
      <c r="F156" s="201"/>
      <c r="G156" s="200"/>
      <c r="H156" s="191"/>
      <c r="I156" s="192"/>
      <c r="J156" s="193"/>
      <c r="K156" s="202"/>
      <c r="L156" s="207"/>
      <c r="M156" s="196"/>
      <c r="N156" s="198"/>
      <c r="O156" s="198"/>
      <c r="P156" s="213"/>
      <c r="Q156" s="213"/>
      <c r="T156" s="62"/>
      <c r="U156" s="63"/>
      <c r="V156" s="63"/>
      <c r="W156" s="63"/>
      <c r="X156" s="58"/>
      <c r="Y156" s="58"/>
      <c r="Z156" s="62"/>
      <c r="AA156" s="63"/>
      <c r="AB156" s="63"/>
      <c r="AC156" s="64"/>
      <c r="AD156" s="65"/>
    </row>
    <row r="157" spans="3:30" x14ac:dyDescent="0.25">
      <c r="D157" s="211"/>
      <c r="E157" s="200"/>
      <c r="F157" s="201"/>
      <c r="G157" s="200"/>
      <c r="H157" s="191"/>
      <c r="I157" s="209"/>
      <c r="J157" s="210"/>
      <c r="K157" s="198"/>
      <c r="L157" s="207"/>
      <c r="M157" s="196"/>
      <c r="N157" s="198"/>
      <c r="O157" s="198"/>
      <c r="P157" s="198"/>
      <c r="Q157" s="198"/>
      <c r="T157" s="62"/>
      <c r="U157" s="63"/>
      <c r="V157" s="63"/>
      <c r="W157" s="63"/>
      <c r="X157" s="65"/>
      <c r="Y157" s="58"/>
      <c r="Z157" s="62"/>
      <c r="AA157" s="63"/>
      <c r="AB157" s="63"/>
      <c r="AC157" s="63"/>
      <c r="AD157" s="65"/>
    </row>
    <row r="158" spans="3:30" x14ac:dyDescent="0.25">
      <c r="D158" s="211"/>
      <c r="E158" s="200"/>
      <c r="F158" s="201"/>
      <c r="G158" s="200"/>
      <c r="H158" s="191"/>
      <c r="I158" s="209"/>
      <c r="J158" s="210"/>
      <c r="K158" s="198"/>
      <c r="L158" s="207"/>
      <c r="M158" s="196"/>
      <c r="N158" s="198"/>
      <c r="O158" s="198"/>
      <c r="P158" s="198"/>
      <c r="Q158" s="198"/>
      <c r="T158" s="58"/>
      <c r="U158" s="63"/>
      <c r="V158" s="63"/>
      <c r="W158" s="63"/>
      <c r="X158" s="66"/>
      <c r="Y158" s="58"/>
      <c r="Z158" s="58"/>
      <c r="AA158" s="63"/>
      <c r="AB158" s="63"/>
      <c r="AC158" s="63"/>
      <c r="AD158" s="66"/>
    </row>
    <row r="159" spans="3:30" x14ac:dyDescent="0.25">
      <c r="D159" s="211"/>
      <c r="E159" s="200"/>
      <c r="F159" s="201"/>
      <c r="G159" s="200"/>
      <c r="H159" s="191"/>
      <c r="I159" s="192"/>
      <c r="J159" s="193"/>
      <c r="K159" s="202"/>
      <c r="L159" s="195"/>
      <c r="M159" s="196"/>
      <c r="N159" s="197"/>
      <c r="O159" s="198"/>
      <c r="P159" s="191"/>
      <c r="Q159" s="191"/>
      <c r="T159" s="58"/>
      <c r="U159" s="63"/>
      <c r="V159" s="63"/>
      <c r="W159" s="63"/>
      <c r="X159" s="66"/>
      <c r="Y159" s="58"/>
      <c r="Z159" s="58"/>
      <c r="AA159" s="63"/>
      <c r="AB159" s="63"/>
      <c r="AC159" s="63"/>
      <c r="AD159" s="66"/>
    </row>
    <row r="160" spans="3:30" x14ac:dyDescent="0.25">
      <c r="D160" s="211"/>
      <c r="E160" s="200"/>
      <c r="F160" s="201"/>
      <c r="G160" s="200"/>
      <c r="H160" s="191"/>
      <c r="I160" s="209"/>
      <c r="J160" s="210"/>
      <c r="K160" s="194"/>
      <c r="L160" s="203"/>
      <c r="M160" s="196"/>
      <c r="N160" s="204"/>
      <c r="O160" s="198"/>
      <c r="P160" s="213"/>
      <c r="Q160" s="213"/>
      <c r="T160" s="62"/>
      <c r="U160" s="64"/>
      <c r="V160" s="64"/>
      <c r="W160" s="64"/>
      <c r="X160" s="65"/>
      <c r="Y160" s="58"/>
      <c r="Z160" s="62"/>
      <c r="AA160" s="64"/>
      <c r="AB160" s="64"/>
      <c r="AC160" s="64"/>
      <c r="AD160" s="65"/>
    </row>
    <row r="161" spans="3:30" x14ac:dyDescent="0.25">
      <c r="T161" s="58"/>
      <c r="U161" s="64"/>
      <c r="V161" s="64"/>
      <c r="W161" s="67"/>
      <c r="X161" s="68"/>
      <c r="Y161" s="58"/>
      <c r="Z161" s="68"/>
      <c r="AA161" s="67"/>
      <c r="AB161" s="64"/>
      <c r="AC161" s="67"/>
      <c r="AD161" s="68"/>
    </row>
    <row r="162" spans="3:30" x14ac:dyDescent="0.25"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</row>
    <row r="163" spans="3:30" x14ac:dyDescent="0.25"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</row>
    <row r="164" spans="3:30" ht="15.75" x14ac:dyDescent="0.25">
      <c r="T164" s="59"/>
      <c r="U164" s="60"/>
      <c r="V164" s="60"/>
      <c r="W164" s="60"/>
      <c r="X164" s="61"/>
      <c r="Y164" s="58"/>
      <c r="Z164" s="58"/>
      <c r="AA164" s="58"/>
      <c r="AB164" s="58"/>
      <c r="AC164" s="58"/>
      <c r="AD164" s="58"/>
    </row>
    <row r="165" spans="3:30" x14ac:dyDescent="0.25">
      <c r="T165" s="62"/>
      <c r="U165" s="63"/>
      <c r="V165" s="63"/>
      <c r="W165" s="63"/>
      <c r="X165" s="58"/>
      <c r="Y165" s="58"/>
      <c r="Z165" s="58"/>
      <c r="AA165" s="58"/>
      <c r="AB165" s="58"/>
      <c r="AC165" s="58"/>
      <c r="AD165" s="58"/>
    </row>
    <row r="166" spans="3:30" x14ac:dyDescent="0.25">
      <c r="T166" s="62"/>
      <c r="U166" s="63"/>
      <c r="V166" s="63"/>
      <c r="W166" s="63"/>
      <c r="X166" s="65"/>
      <c r="Y166" s="58"/>
      <c r="Z166" s="58"/>
      <c r="AA166" s="58"/>
      <c r="AB166" s="58"/>
      <c r="AC166" s="58"/>
      <c r="AD166" s="58"/>
    </row>
    <row r="167" spans="3:30" x14ac:dyDescent="0.25">
      <c r="T167" s="58"/>
      <c r="U167" s="63"/>
      <c r="V167" s="63"/>
      <c r="W167" s="63"/>
      <c r="X167" s="66"/>
      <c r="Y167" s="58"/>
      <c r="Z167" s="58"/>
      <c r="AA167" s="58"/>
      <c r="AB167" s="58"/>
      <c r="AC167" s="58"/>
      <c r="AD167" s="58"/>
    </row>
    <row r="168" spans="3:30" x14ac:dyDescent="0.25">
      <c r="T168" s="58"/>
      <c r="U168" s="63"/>
      <c r="V168" s="63"/>
      <c r="W168" s="63"/>
      <c r="X168" s="66"/>
      <c r="Y168" s="58"/>
      <c r="Z168" s="58"/>
      <c r="AA168" s="58"/>
      <c r="AB168" s="58"/>
      <c r="AC168" s="58"/>
      <c r="AD168" s="58"/>
    </row>
    <row r="169" spans="3:30" x14ac:dyDescent="0.25">
      <c r="T169" s="62"/>
      <c r="U169" s="64"/>
      <c r="V169" s="64"/>
      <c r="W169" s="64"/>
      <c r="X169" s="65"/>
      <c r="Y169" s="58"/>
      <c r="Z169" s="58"/>
      <c r="AA169" s="58"/>
      <c r="AB169" s="58"/>
      <c r="AC169" s="58"/>
      <c r="AD169" s="58"/>
    </row>
    <row r="170" spans="3:30" x14ac:dyDescent="0.25">
      <c r="C170" s="56"/>
      <c r="T170" s="68"/>
      <c r="U170" s="67"/>
      <c r="V170" s="64"/>
      <c r="W170" s="67"/>
      <c r="X170" s="68"/>
      <c r="Y170" s="58"/>
      <c r="Z170" s="58"/>
      <c r="AA170" s="58"/>
      <c r="AB170" s="58"/>
      <c r="AC170" s="58"/>
      <c r="AD170" s="58"/>
    </row>
    <row r="171" spans="3:30" x14ac:dyDescent="0.25"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</row>
    <row r="172" spans="3:30" x14ac:dyDescent="0.25"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</row>
    <row r="173" spans="3:30" x14ac:dyDescent="0.25"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</row>
    <row r="174" spans="3:30" x14ac:dyDescent="0.25"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</row>
    <row r="175" spans="3:30" x14ac:dyDescent="0.25"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</row>
    <row r="176" spans="3:30" x14ac:dyDescent="0.25"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</row>
    <row r="177" spans="20:30" x14ac:dyDescent="0.25"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</row>
    <row r="178" spans="20:30" x14ac:dyDescent="0.25"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</row>
    <row r="179" spans="20:30" x14ac:dyDescent="0.25"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</row>
    <row r="180" spans="20:30" x14ac:dyDescent="0.25"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</row>
  </sheetData>
  <mergeCells count="27">
    <mergeCell ref="BW1:BZ1"/>
    <mergeCell ref="AA78:AC78"/>
    <mergeCell ref="AA87:AC87"/>
    <mergeCell ref="U10:W10"/>
    <mergeCell ref="AA10:AC10"/>
    <mergeCell ref="U39:W39"/>
    <mergeCell ref="AA39:AC39"/>
    <mergeCell ref="AA48:AC48"/>
    <mergeCell ref="U78:W78"/>
    <mergeCell ref="U65:W65"/>
    <mergeCell ref="AA65:AC65"/>
    <mergeCell ref="Y1:AC1"/>
    <mergeCell ref="U125:W125"/>
    <mergeCell ref="AA116:AC116"/>
    <mergeCell ref="AA107:AC107"/>
    <mergeCell ref="U107:W107"/>
    <mergeCell ref="AA98:AC98"/>
    <mergeCell ref="U98:W98"/>
    <mergeCell ref="U116:W116"/>
    <mergeCell ref="U19:W19"/>
    <mergeCell ref="AA19:AC19"/>
    <mergeCell ref="U28:W28"/>
    <mergeCell ref="AA28:AC28"/>
    <mergeCell ref="U48:W48"/>
    <mergeCell ref="AA57:AC57"/>
    <mergeCell ref="U69:W69"/>
    <mergeCell ref="AA69:AC69"/>
  </mergeCells>
  <pageMargins left="0.19685039370078741" right="0.19685039370078741" top="0.39370078740157483" bottom="0.39370078740157483" header="0.31496062992125984" footer="0.31496062992125984"/>
  <pageSetup paperSize="9" orientation="landscape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8F726E745A04C91F9F8F895D66162" ma:contentTypeVersion="2" ma:contentTypeDescription="Creați un document nou." ma:contentTypeScope="" ma:versionID="e3915fdf06fadd3b8a67cc6453c5331a">
  <xsd:schema xmlns:xsd="http://www.w3.org/2001/XMLSchema" xmlns:xs="http://www.w3.org/2001/XMLSchema" xmlns:p="http://schemas.microsoft.com/office/2006/metadata/properties" xmlns:ns2="9a07d9f6-5560-42b9-af2b-9c7500fb4ebb" targetNamespace="http://schemas.microsoft.com/office/2006/metadata/properties" ma:root="true" ma:fieldsID="dc6ec5fffa2cc3107ddd7285502e33ed" ns2:_="">
    <xsd:import namespace="9a07d9f6-5560-42b9-af2b-9c7500fb4e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7d9f6-5560-42b9-af2b-9c7500fb4e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99B7C8-82B4-4790-9B17-0E338C55E3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BEC35D-A15E-4CEA-9250-46809E333579}"/>
</file>

<file path=customXml/itemProps3.xml><?xml version="1.0" encoding="utf-8"?>
<ds:datastoreItem xmlns:ds="http://schemas.openxmlformats.org/officeDocument/2006/customXml" ds:itemID="{63F445A4-AB12-473F-8559-B2B684A055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Facturi neprimite-neacordate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2020-10-09T08:24:51Z</dcterms:created>
  <dcterms:modified xsi:type="dcterms:W3CDTF">2023-05-08T17:46:55Z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0x0101002008F726E745A04C91F9F8F895D66162</vt:lpwstr>
  </property>
</Properties>
</file>