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85" windowHeight="12450"/>
  </bookViews>
  <sheets>
    <sheet name="Ajustari pentru depreciere" sheetId="9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9" i="9" l="1"/>
  <c r="W99" i="9"/>
  <c r="U99" i="9"/>
  <c r="AC90" i="9"/>
  <c r="AA90" i="9"/>
  <c r="Q89" i="9"/>
  <c r="Q84" i="9"/>
  <c r="W90" i="9"/>
  <c r="U90" i="9"/>
  <c r="AC81" i="9"/>
  <c r="AA81" i="9"/>
  <c r="W81" i="9"/>
  <c r="U81" i="9"/>
  <c r="W82" i="9" s="1"/>
  <c r="E53" i="9"/>
  <c r="E55" i="9" s="1"/>
  <c r="E34" i="9"/>
  <c r="E36" i="9" s="1"/>
  <c r="E15" i="9"/>
  <c r="W53" i="9"/>
  <c r="W62" i="9"/>
  <c r="U62" i="9"/>
  <c r="W63" i="9" s="1"/>
  <c r="W34" i="9"/>
  <c r="W15" i="9"/>
  <c r="U15" i="9"/>
  <c r="Q74" i="9"/>
  <c r="Q69" i="9"/>
  <c r="Q70" i="9" s="1"/>
  <c r="AC99" i="9"/>
  <c r="AA99" i="9"/>
  <c r="AA72" i="9"/>
  <c r="W72" i="9"/>
  <c r="Q59" i="9"/>
  <c r="Q49" i="9"/>
  <c r="U43" i="9"/>
  <c r="Q40" i="9"/>
  <c r="Q30" i="9"/>
  <c r="AC62" i="9"/>
  <c r="AA62" i="9"/>
  <c r="AA53" i="9"/>
  <c r="AC43" i="9"/>
  <c r="AA43" i="9"/>
  <c r="AC34" i="9"/>
  <c r="AA34" i="9"/>
  <c r="AC24" i="9"/>
  <c r="AA24" i="9"/>
  <c r="AC25" i="9" s="1"/>
  <c r="Q11" i="9"/>
  <c r="Q19" i="9"/>
  <c r="AC15" i="9"/>
  <c r="AA15" i="9"/>
  <c r="W24" i="9"/>
  <c r="U24" i="9"/>
  <c r="AA91" i="9" l="1"/>
  <c r="AA82" i="9"/>
  <c r="U100" i="9"/>
  <c r="W91" i="9"/>
  <c r="AC100" i="9"/>
  <c r="W25" i="9"/>
  <c r="AA16" i="9"/>
  <c r="W39" i="9" s="1"/>
  <c r="W43" i="9" s="1"/>
  <c r="W16" i="9"/>
  <c r="U30" i="9" s="1"/>
  <c r="U34" i="9" s="1"/>
  <c r="W35" i="9" s="1"/>
  <c r="U49" i="9" s="1"/>
  <c r="U53" i="9" s="1"/>
  <c r="W54" i="9" s="1"/>
  <c r="U68" i="9" s="1"/>
  <c r="U72" i="9" s="1"/>
  <c r="W73" i="9" s="1"/>
  <c r="AC63" i="9"/>
  <c r="AA35" i="9"/>
  <c r="AA44" i="9"/>
  <c r="U44" i="9"/>
  <c r="AC49" i="9" s="1"/>
  <c r="AC53" i="9" s="1"/>
  <c r="AA54" i="9" s="1"/>
  <c r="AC68" i="9" s="1"/>
  <c r="AC72" i="9" s="1"/>
  <c r="AA73" i="9" s="1"/>
</calcChain>
</file>

<file path=xl/comments1.xml><?xml version="1.0" encoding="utf-8"?>
<comments xmlns="http://schemas.openxmlformats.org/spreadsheetml/2006/main">
  <authors>
    <author>Author</author>
  </authors>
  <commentList>
    <comment ref="C11" authorId="0" shapeId="0">
      <text>
        <r>
          <rPr>
            <sz val="9"/>
            <color indexed="81"/>
            <rFont val="Tahoma"/>
            <family val="2"/>
            <charset val="238"/>
          </rPr>
          <t>Aplicatia propusa 19</t>
        </r>
      </text>
    </comment>
  </commentList>
</comments>
</file>

<file path=xl/sharedStrings.xml><?xml version="1.0" encoding="utf-8"?>
<sst xmlns="http://schemas.openxmlformats.org/spreadsheetml/2006/main" count="357" uniqueCount="70">
  <si>
    <t>D</t>
  </si>
  <si>
    <t>A</t>
  </si>
  <si>
    <t>C</t>
  </si>
  <si>
    <t>+</t>
  </si>
  <si>
    <t>-</t>
  </si>
  <si>
    <t>P</t>
  </si>
  <si>
    <t>Analiza contabilă</t>
  </si>
  <si>
    <t>A / P</t>
  </si>
  <si>
    <t>+ / -</t>
  </si>
  <si>
    <t>1.</t>
  </si>
  <si>
    <t>%</t>
  </si>
  <si>
    <t>=</t>
  </si>
  <si>
    <t>Si</t>
  </si>
  <si>
    <t>608</t>
  </si>
  <si>
    <t>Rd</t>
  </si>
  <si>
    <t>Rc</t>
  </si>
  <si>
    <t>TSD</t>
  </si>
  <si>
    <t>TSC</t>
  </si>
  <si>
    <t>Sfd</t>
  </si>
  <si>
    <t>Sfc</t>
  </si>
  <si>
    <t>121</t>
  </si>
  <si>
    <t>Conf. Univ. Dr. Florin Scorțescu</t>
  </si>
  <si>
    <t>4111</t>
  </si>
  <si>
    <t>6814</t>
  </si>
  <si>
    <t>398</t>
  </si>
  <si>
    <t>7814</t>
  </si>
  <si>
    <r>
      <t>381/</t>
    </r>
    <r>
      <rPr>
        <b/>
        <sz val="12"/>
        <color rgb="FF0000FF"/>
        <rFont val="Calibri"/>
        <family val="2"/>
        <charset val="238"/>
        <scheme val="minor"/>
      </rPr>
      <t>2020</t>
    </r>
  </si>
  <si>
    <r>
      <t>398/</t>
    </r>
    <r>
      <rPr>
        <b/>
        <sz val="12"/>
        <color rgb="FF0000FF"/>
        <rFont val="Calibri"/>
        <family val="2"/>
        <charset val="238"/>
        <scheme val="minor"/>
      </rPr>
      <t>2020</t>
    </r>
  </si>
  <si>
    <r>
      <t xml:space="preserve">descarcare gestiune de ambalajele vandute </t>
    </r>
    <r>
      <rPr>
        <sz val="10"/>
        <rFont val="Calibri"/>
        <family val="2"/>
        <charset val="238"/>
        <scheme val="minor"/>
      </rPr>
      <t>(cost de achizitie ambalaje - 4.000 lei)</t>
    </r>
  </si>
  <si>
    <t>IV. Anularea ajustarii pentru depreciere existente ramasa fara obiect in urma vanzarii</t>
  </si>
  <si>
    <t>708</t>
  </si>
  <si>
    <t>121/2020</t>
  </si>
  <si>
    <r>
      <t xml:space="preserve">inchidere cont de cheltuiala </t>
    </r>
    <r>
      <rPr>
        <sz val="10"/>
        <rFont val="Calibri"/>
        <family val="2"/>
        <charset val="238"/>
        <scheme val="minor"/>
      </rPr>
      <t>(la finele anului 2020)</t>
    </r>
  </si>
  <si>
    <r>
      <t>6814/</t>
    </r>
    <r>
      <rPr>
        <b/>
        <sz val="12"/>
        <color rgb="FF0000FF"/>
        <rFont val="Calibri"/>
        <family val="2"/>
        <charset val="238"/>
        <scheme val="minor"/>
      </rPr>
      <t>2020</t>
    </r>
  </si>
  <si>
    <t>121/2021</t>
  </si>
  <si>
    <r>
      <t>381/</t>
    </r>
    <r>
      <rPr>
        <b/>
        <sz val="12"/>
        <color rgb="FF0000FF"/>
        <rFont val="Calibri"/>
        <family val="2"/>
        <charset val="238"/>
        <scheme val="minor"/>
      </rPr>
      <t>2021</t>
    </r>
  </si>
  <si>
    <r>
      <t>398/</t>
    </r>
    <r>
      <rPr>
        <b/>
        <sz val="12"/>
        <color rgb="FF0000FF"/>
        <rFont val="Calibri"/>
        <family val="2"/>
        <charset val="238"/>
        <scheme val="minor"/>
      </rPr>
      <t>2021</t>
    </r>
  </si>
  <si>
    <r>
      <t xml:space="preserve">I. Constituire ajustare pentru depreciere ambalaje </t>
    </r>
    <r>
      <rPr>
        <sz val="10"/>
        <rFont val="Calibri"/>
        <family val="2"/>
        <charset val="238"/>
        <scheme val="minor"/>
      </rPr>
      <t>(la finele anului 2020)</t>
    </r>
  </si>
  <si>
    <r>
      <t xml:space="preserve">valoare de intrare ambalaje </t>
    </r>
    <r>
      <rPr>
        <sz val="10"/>
        <rFont val="Calibri"/>
        <family val="2"/>
        <charset val="238"/>
        <scheme val="minor"/>
      </rPr>
      <t>(in cursul anului 2020)</t>
    </r>
  </si>
  <si>
    <r>
      <t xml:space="preserve">valoare de inventar ambalaje </t>
    </r>
    <r>
      <rPr>
        <sz val="10"/>
        <color rgb="FFFF0000"/>
        <rFont val="Calibri"/>
        <family val="2"/>
        <charset val="238"/>
        <scheme val="minor"/>
      </rPr>
      <t>(la finele anului 2020 - 3.000 lei)</t>
    </r>
  </si>
  <si>
    <r>
      <t xml:space="preserve">constituire ajustare pentru depreciere necesara </t>
    </r>
    <r>
      <rPr>
        <sz val="10"/>
        <color theme="0"/>
        <rFont val="Calibri"/>
        <family val="2"/>
        <charset val="238"/>
        <scheme val="minor"/>
      </rPr>
      <t>(la finele anului 2020)</t>
    </r>
  </si>
  <si>
    <r>
      <t xml:space="preserve">II. Diminuare ajustare pentru depreciere ambalaje </t>
    </r>
    <r>
      <rPr>
        <sz val="10"/>
        <rFont val="Calibri"/>
        <family val="2"/>
        <charset val="238"/>
        <scheme val="minor"/>
      </rPr>
      <t>(la finele anului 2021)</t>
    </r>
  </si>
  <si>
    <r>
      <t xml:space="preserve">valoare de inventar ambalaje </t>
    </r>
    <r>
      <rPr>
        <sz val="10"/>
        <color rgb="FFFF0000"/>
        <rFont val="Calibri"/>
        <family val="2"/>
        <charset val="238"/>
        <scheme val="minor"/>
      </rPr>
      <t>(la finele anului 2021 - 3.300 lei)</t>
    </r>
  </si>
  <si>
    <r>
      <t xml:space="preserve">ajustare pentru depreciere necesara </t>
    </r>
    <r>
      <rPr>
        <sz val="10"/>
        <color rgb="FF00B050"/>
        <rFont val="Calibri"/>
        <family val="2"/>
        <charset val="238"/>
        <scheme val="minor"/>
      </rPr>
      <t>(la finele anului 2021)</t>
    </r>
  </si>
  <si>
    <r>
      <t xml:space="preserve">ajustare pentru depreciere existenta la inceputul anului 2021 </t>
    </r>
    <r>
      <rPr>
        <sz val="10"/>
        <color rgb="FF0000FF"/>
        <rFont val="Calibri"/>
        <family val="2"/>
        <charset val="238"/>
        <scheme val="minor"/>
      </rPr>
      <t>(sold initial ct. 398)</t>
    </r>
  </si>
  <si>
    <r>
      <t>diminuare ajustare pentru depreciere</t>
    </r>
    <r>
      <rPr>
        <sz val="10"/>
        <color theme="0"/>
        <rFont val="Calibri"/>
        <family val="2"/>
        <charset val="238"/>
        <scheme val="minor"/>
      </rPr>
      <t xml:space="preserve"> (virare la venituri - la finele anului 2021)</t>
    </r>
  </si>
  <si>
    <r>
      <t xml:space="preserve">inchidere cont de venit </t>
    </r>
    <r>
      <rPr>
        <sz val="10"/>
        <rFont val="Calibri"/>
        <family val="2"/>
        <charset val="238"/>
        <scheme val="minor"/>
      </rPr>
      <t>(la finele anului 2021)</t>
    </r>
  </si>
  <si>
    <r>
      <t xml:space="preserve">III. Suplimentare ajustare pentru depreciere ambalaje </t>
    </r>
    <r>
      <rPr>
        <sz val="10"/>
        <rFont val="Calibri"/>
        <family val="2"/>
        <charset val="238"/>
        <scheme val="minor"/>
      </rPr>
      <t>(la finele anului 2022)</t>
    </r>
  </si>
  <si>
    <r>
      <t xml:space="preserve">valoare de inventar ambalaje </t>
    </r>
    <r>
      <rPr>
        <sz val="10"/>
        <color rgb="FFFF0000"/>
        <rFont val="Calibri"/>
        <family val="2"/>
        <charset val="238"/>
        <scheme val="minor"/>
      </rPr>
      <t>(la finele anului 2022 - 3.065 lei)</t>
    </r>
  </si>
  <si>
    <r>
      <t xml:space="preserve">ajustare pentru depreciere necesara </t>
    </r>
    <r>
      <rPr>
        <sz val="10"/>
        <color rgb="FF00B050"/>
        <rFont val="Calibri"/>
        <family val="2"/>
        <charset val="238"/>
        <scheme val="minor"/>
      </rPr>
      <t>(la finele anului 2022)</t>
    </r>
  </si>
  <si>
    <r>
      <t xml:space="preserve">ajustare pentru depreciere existenta la inceputul anului 2022 </t>
    </r>
    <r>
      <rPr>
        <sz val="10"/>
        <color rgb="FF0000FF"/>
        <rFont val="Calibri"/>
        <family val="2"/>
        <charset val="238"/>
        <scheme val="minor"/>
      </rPr>
      <t>(sold initial ct. 398)</t>
    </r>
  </si>
  <si>
    <r>
      <t>suplimentare ajustare pentru depreciere</t>
    </r>
    <r>
      <rPr>
        <sz val="10"/>
        <color theme="0"/>
        <rFont val="Calibri"/>
        <family val="2"/>
        <charset val="238"/>
        <scheme val="minor"/>
      </rPr>
      <t xml:space="preserve"> (majorare cheltuieli - la finele anului 2022)</t>
    </r>
  </si>
  <si>
    <r>
      <t xml:space="preserve">inchidere cont de cheltuiala </t>
    </r>
    <r>
      <rPr>
        <sz val="10"/>
        <rFont val="Calibri"/>
        <family val="2"/>
        <charset val="238"/>
        <scheme val="minor"/>
      </rPr>
      <t>(la finele anului 2022)</t>
    </r>
  </si>
  <si>
    <r>
      <t xml:space="preserve">vanzare ambalaje in totalitate </t>
    </r>
    <r>
      <rPr>
        <sz val="10"/>
        <rFont val="Calibri"/>
        <family val="2"/>
        <charset val="238"/>
        <scheme val="minor"/>
      </rPr>
      <t>(facturare pe 10.03.2023)</t>
    </r>
  </si>
  <si>
    <r>
      <t xml:space="preserve">inchidere conturi de venituri </t>
    </r>
    <r>
      <rPr>
        <sz val="10"/>
        <rFont val="Calibri"/>
        <family val="2"/>
        <charset val="238"/>
        <scheme val="minor"/>
      </rPr>
      <t>(31.03.2023)</t>
    </r>
  </si>
  <si>
    <r>
      <t xml:space="preserve">inchidere cont de cheltuiala </t>
    </r>
    <r>
      <rPr>
        <sz val="10"/>
        <rFont val="Calibri"/>
        <family val="2"/>
        <charset val="238"/>
        <scheme val="minor"/>
      </rPr>
      <t>(31.03.2023)</t>
    </r>
  </si>
  <si>
    <r>
      <t xml:space="preserve">in totalitate a ambalajelor </t>
    </r>
    <r>
      <rPr>
        <sz val="10"/>
        <rFont val="Calibri"/>
        <family val="2"/>
        <charset val="238"/>
        <scheme val="minor"/>
      </rPr>
      <t xml:space="preserve">(sold final ct. 398 din anul 2023) </t>
    </r>
    <r>
      <rPr>
        <b/>
        <sz val="10"/>
        <rFont val="Calibri"/>
        <family val="2"/>
        <charset val="238"/>
        <scheme val="minor"/>
      </rPr>
      <t>prin virare la venituri</t>
    </r>
  </si>
  <si>
    <r>
      <t>7814/</t>
    </r>
    <r>
      <rPr>
        <b/>
        <sz val="12"/>
        <color rgb="FF0000FF"/>
        <rFont val="Calibri"/>
        <family val="2"/>
        <charset val="238"/>
        <scheme val="minor"/>
      </rPr>
      <t>2021</t>
    </r>
  </si>
  <si>
    <r>
      <t>381/</t>
    </r>
    <r>
      <rPr>
        <b/>
        <sz val="12"/>
        <color rgb="FF0000FF"/>
        <rFont val="Calibri"/>
        <family val="2"/>
        <charset val="238"/>
        <scheme val="minor"/>
      </rPr>
      <t>2022</t>
    </r>
  </si>
  <si>
    <r>
      <t>398/</t>
    </r>
    <r>
      <rPr>
        <b/>
        <sz val="12"/>
        <color rgb="FF0000FF"/>
        <rFont val="Calibri"/>
        <family val="2"/>
        <charset val="238"/>
        <scheme val="minor"/>
      </rPr>
      <t>2022</t>
    </r>
  </si>
  <si>
    <r>
      <t>6814/</t>
    </r>
    <r>
      <rPr>
        <b/>
        <sz val="12"/>
        <color rgb="FF0000FF"/>
        <rFont val="Calibri"/>
        <family val="2"/>
        <charset val="238"/>
        <scheme val="minor"/>
      </rPr>
      <t>2022</t>
    </r>
  </si>
  <si>
    <t>121/2022</t>
  </si>
  <si>
    <r>
      <t>381/</t>
    </r>
    <r>
      <rPr>
        <b/>
        <sz val="12"/>
        <color rgb="FF0000FF"/>
        <rFont val="Calibri"/>
        <family val="2"/>
        <charset val="238"/>
        <scheme val="minor"/>
      </rPr>
      <t>2023</t>
    </r>
  </si>
  <si>
    <r>
      <t>398/</t>
    </r>
    <r>
      <rPr>
        <b/>
        <sz val="12"/>
        <color rgb="FF0000FF"/>
        <rFont val="Calibri"/>
        <family val="2"/>
        <charset val="238"/>
        <scheme val="minor"/>
      </rPr>
      <t>2023</t>
    </r>
  </si>
  <si>
    <r>
      <t>7814</t>
    </r>
    <r>
      <rPr>
        <b/>
        <sz val="12"/>
        <color rgb="FF0000FF"/>
        <rFont val="Calibri"/>
        <family val="2"/>
        <charset val="238"/>
        <scheme val="minor"/>
      </rPr>
      <t>/2023</t>
    </r>
  </si>
  <si>
    <t>121/2023</t>
  </si>
  <si>
    <r>
      <t>4111/</t>
    </r>
    <r>
      <rPr>
        <b/>
        <sz val="12"/>
        <color rgb="FF0000FF"/>
        <rFont val="Calibri"/>
        <family val="2"/>
        <charset val="238"/>
        <scheme val="minor"/>
      </rPr>
      <t>2023</t>
    </r>
  </si>
  <si>
    <r>
      <t>708/</t>
    </r>
    <r>
      <rPr>
        <b/>
        <sz val="12"/>
        <color rgb="FF0000FF"/>
        <rFont val="Calibri"/>
        <family val="2"/>
        <charset val="238"/>
        <scheme val="minor"/>
      </rPr>
      <t>2023</t>
    </r>
  </si>
  <si>
    <r>
      <t>608/</t>
    </r>
    <r>
      <rPr>
        <b/>
        <sz val="12"/>
        <color rgb="FF0000FF"/>
        <rFont val="Calibri"/>
        <family val="2"/>
        <charset val="238"/>
        <scheme val="minor"/>
      </rPr>
      <t>2023</t>
    </r>
  </si>
  <si>
    <r>
      <t>4427/</t>
    </r>
    <r>
      <rPr>
        <b/>
        <sz val="12"/>
        <color rgb="FF0000FF"/>
        <rFont val="Calibri"/>
        <family val="2"/>
        <charset val="238"/>
        <scheme val="minor"/>
      </rPr>
      <t>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</si>
</sst>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b/>
      <sz val="11"/>
      <color rgb="FFFF0000"/>
      <name val="Times New Roman"/>
      <family val="1"/>
      <charset val="238"/>
    </font>
    <font>
      <b/>
      <sz val="14"/>
      <color theme="1"/>
      <name val="Calibri"/>
      <family val="2"/>
      <charset val="238"/>
      <scheme val="minor"/>
    </font>
    <font>
      <b/>
      <u/>
      <sz val="12"/>
      <color rgb="FFFF00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1"/>
      <color rgb="FF0000FF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b/>
      <sz val="11"/>
      <color rgb="FFFF0000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10"/>
      <color rgb="FFFF00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u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1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b/>
      <sz val="12"/>
      <color rgb="FFFF0000"/>
      <name val="Times New Roman"/>
      <family val="1"/>
      <charset val="238"/>
    </font>
    <font>
      <b/>
      <sz val="12"/>
      <color rgb="FF0000FF"/>
      <name val="Times New Roman"/>
      <family val="1"/>
      <charset val="238"/>
    </font>
    <font>
      <sz val="11"/>
      <color rgb="FFFF00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color rgb="FF0000FF"/>
      <name val="Calibri"/>
      <family val="2"/>
      <charset val="238"/>
      <scheme val="minor"/>
    </font>
    <font>
      <b/>
      <sz val="10"/>
      <color rgb="FFFFFFFF"/>
      <name val="Calibri"/>
      <family val="2"/>
      <charset val="238"/>
      <scheme val="minor"/>
    </font>
    <font>
      <b/>
      <sz val="11"/>
      <color rgb="FF00B050"/>
      <name val="Calibri"/>
      <family val="2"/>
      <charset val="238"/>
      <scheme val="minor"/>
    </font>
    <font>
      <b/>
      <sz val="10"/>
      <color rgb="FF00B050"/>
      <name val="Calibri"/>
      <family val="2"/>
      <charset val="238"/>
      <scheme val="minor"/>
    </font>
    <font>
      <b/>
      <sz val="10"/>
      <color rgb="FF0000FF"/>
      <name val="Calibri"/>
      <family val="2"/>
      <charset val="238"/>
      <scheme val="minor"/>
    </font>
    <font>
      <sz val="10"/>
      <color rgb="FF0000FF"/>
      <name val="Calibri"/>
      <family val="2"/>
      <charset val="238"/>
      <scheme val="minor"/>
    </font>
    <font>
      <sz val="10"/>
      <color rgb="FF00B050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sz val="10"/>
      <color theme="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dashed">
        <color rgb="FF000000"/>
      </bottom>
      <diagonal/>
    </border>
    <border>
      <left/>
      <right style="dashed">
        <color rgb="FF000000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dashed">
        <color rgb="FF000000"/>
      </right>
      <top style="dashed">
        <color rgb="FF000000"/>
      </top>
      <bottom/>
      <diagonal/>
    </border>
    <border>
      <left/>
      <right/>
      <top style="dashed">
        <color auto="1"/>
      </top>
      <bottom/>
      <diagonal/>
    </border>
    <border>
      <left/>
      <right style="dashed">
        <color rgb="FF000000"/>
      </right>
      <top style="dashed">
        <color auto="1"/>
      </top>
      <bottom/>
      <diagonal/>
    </border>
    <border>
      <left/>
      <right style="dashed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dashed">
        <color rgb="FF000000"/>
      </left>
      <right style="dashed">
        <color rgb="FF000000"/>
      </right>
      <top/>
      <bottom/>
      <diagonal/>
    </border>
    <border>
      <left/>
      <right/>
      <top style="dashed">
        <color rgb="FF000000"/>
      </top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/>
      <diagonal/>
    </border>
    <border>
      <left/>
      <right/>
      <top style="thin">
        <color theme="0" tint="-0.1499679555650502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dashed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rgb="FF000000"/>
      </right>
      <top/>
      <bottom style="dashed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5" xfId="0" applyBorder="1"/>
    <xf numFmtId="0" fontId="7" fillId="0" borderId="0" xfId="0" applyFont="1"/>
    <xf numFmtId="0" fontId="7" fillId="0" borderId="0" xfId="0" applyFont="1" applyAlignment="1">
      <alignment horizontal="right"/>
    </xf>
    <xf numFmtId="4" fontId="0" fillId="0" borderId="5" xfId="0" applyNumberFormat="1" applyBorder="1"/>
    <xf numFmtId="4" fontId="0" fillId="3" borderId="5" xfId="0" applyNumberFormat="1" applyFill="1" applyBorder="1"/>
    <xf numFmtId="4" fontId="0" fillId="3" borderId="0" xfId="0" applyNumberFormat="1" applyFill="1"/>
    <xf numFmtId="4" fontId="0" fillId="0" borderId="9" xfId="0" applyNumberFormat="1" applyBorder="1"/>
    <xf numFmtId="4" fontId="0" fillId="0" borderId="8" xfId="0" applyNumberFormat="1" applyBorder="1"/>
    <xf numFmtId="0" fontId="1" fillId="0" borderId="5" xfId="0" applyFont="1" applyBorder="1"/>
    <xf numFmtId="0" fontId="0" fillId="0" borderId="0" xfId="0" applyAlignment="1">
      <alignment horizontal="right"/>
    </xf>
    <xf numFmtId="0" fontId="0" fillId="0" borderId="11" xfId="0" applyBorder="1"/>
    <xf numFmtId="4" fontId="1" fillId="0" borderId="11" xfId="0" applyNumberFormat="1" applyFont="1" applyBorder="1"/>
    <xf numFmtId="4" fontId="1" fillId="3" borderId="11" xfId="0" applyNumberFormat="1" applyFont="1" applyFill="1" applyBorder="1"/>
    <xf numFmtId="0" fontId="1" fillId="0" borderId="12" xfId="0" applyFont="1" applyBorder="1"/>
    <xf numFmtId="4" fontId="1" fillId="0" borderId="12" xfId="0" applyNumberFormat="1" applyFont="1" applyBorder="1"/>
    <xf numFmtId="4" fontId="1" fillId="3" borderId="12" xfId="0" applyNumberFormat="1" applyFont="1" applyFill="1" applyBorder="1"/>
    <xf numFmtId="0" fontId="1" fillId="0" borderId="12" xfId="0" applyFont="1" applyBorder="1" applyAlignment="1">
      <alignment horizontal="right"/>
    </xf>
    <xf numFmtId="4" fontId="8" fillId="0" borderId="11" xfId="0" applyNumberFormat="1" applyFont="1" applyBorder="1"/>
    <xf numFmtId="0" fontId="8" fillId="0" borderId="11" xfId="0" applyFont="1" applyBorder="1"/>
    <xf numFmtId="0" fontId="9" fillId="0" borderId="0" xfId="0" applyFont="1"/>
    <xf numFmtId="4" fontId="0" fillId="0" borderId="10" xfId="0" applyNumberFormat="1" applyBorder="1"/>
    <xf numFmtId="49" fontId="10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2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4" fontId="1" fillId="0" borderId="5" xfId="0" applyNumberFormat="1" applyFont="1" applyBorder="1"/>
    <xf numFmtId="4" fontId="14" fillId="0" borderId="0" xfId="0" applyNumberFormat="1" applyFont="1" applyAlignment="1">
      <alignment horizontal="right"/>
    </xf>
    <xf numFmtId="4" fontId="13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4" fontId="12" fillId="0" borderId="0" xfId="0" applyNumberFormat="1" applyFont="1" applyAlignment="1">
      <alignment horizontal="right"/>
    </xf>
    <xf numFmtId="4" fontId="11" fillId="0" borderId="0" xfId="0" applyNumberFormat="1" applyFont="1" applyAlignment="1">
      <alignment horizontal="right"/>
    </xf>
    <xf numFmtId="4" fontId="16" fillId="0" borderId="0" xfId="0" applyNumberFormat="1" applyFont="1" applyAlignment="1">
      <alignment horizontal="right"/>
    </xf>
    <xf numFmtId="10" fontId="4" fillId="0" borderId="0" xfId="0" applyNumberFormat="1" applyFont="1"/>
    <xf numFmtId="10" fontId="12" fillId="0" borderId="0" xfId="0" applyNumberFormat="1" applyFont="1"/>
    <xf numFmtId="10" fontId="16" fillId="0" borderId="0" xfId="0" applyNumberFormat="1" applyFont="1" applyAlignment="1">
      <alignment horizontal="center"/>
    </xf>
    <xf numFmtId="10" fontId="12" fillId="0" borderId="0" xfId="0" applyNumberFormat="1" applyFont="1" applyAlignment="1">
      <alignment horizontal="center"/>
    </xf>
    <xf numFmtId="10" fontId="1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0" fillId="4" borderId="0" xfId="0" applyFill="1"/>
    <xf numFmtId="0" fontId="7" fillId="4" borderId="0" xfId="0" applyFont="1" applyFill="1"/>
    <xf numFmtId="0" fontId="7" fillId="4" borderId="0" xfId="0" applyFont="1" applyFill="1" applyAlignment="1">
      <alignment horizontal="center"/>
    </xf>
    <xf numFmtId="0" fontId="7" fillId="4" borderId="0" xfId="0" applyFont="1" applyFill="1" applyAlignment="1">
      <alignment horizontal="right"/>
    </xf>
    <xf numFmtId="0" fontId="1" fillId="4" borderId="0" xfId="0" applyFont="1" applyFill="1"/>
    <xf numFmtId="4" fontId="0" fillId="4" borderId="0" xfId="0" applyNumberFormat="1" applyFill="1"/>
    <xf numFmtId="4" fontId="1" fillId="4" borderId="0" xfId="0" applyNumberFormat="1" applyFont="1" applyFill="1"/>
    <xf numFmtId="0" fontId="1" fillId="4" borderId="0" xfId="0" applyFont="1" applyFill="1" applyAlignment="1">
      <alignment horizontal="right"/>
    </xf>
    <xf numFmtId="0" fontId="0" fillId="4" borderId="0" xfId="0" applyFill="1" applyAlignment="1">
      <alignment horizontal="right"/>
    </xf>
    <xf numFmtId="4" fontId="8" fillId="4" borderId="0" xfId="0" applyNumberFormat="1" applyFont="1" applyFill="1"/>
    <xf numFmtId="0" fontId="8" fillId="4" borderId="0" xfId="0" applyFont="1" applyFill="1"/>
    <xf numFmtId="0" fontId="0" fillId="4" borderId="13" xfId="0" applyFill="1" applyBorder="1"/>
    <xf numFmtId="0" fontId="7" fillId="4" borderId="13" xfId="0" applyFont="1" applyFill="1" applyBorder="1"/>
    <xf numFmtId="0" fontId="7" fillId="4" borderId="13" xfId="0" applyFont="1" applyFill="1" applyBorder="1" applyAlignment="1">
      <alignment horizontal="right"/>
    </xf>
    <xf numFmtId="0" fontId="1" fillId="4" borderId="13" xfId="0" applyFont="1" applyFill="1" applyBorder="1"/>
    <xf numFmtId="4" fontId="0" fillId="4" borderId="13" xfId="0" applyNumberFormat="1" applyFill="1" applyBorder="1"/>
    <xf numFmtId="4" fontId="1" fillId="4" borderId="13" xfId="0" applyNumberFormat="1" applyFont="1" applyFill="1" applyBorder="1"/>
    <xf numFmtId="0" fontId="1" fillId="4" borderId="13" xfId="0" applyFont="1" applyFill="1" applyBorder="1" applyAlignment="1">
      <alignment horizontal="right"/>
    </xf>
    <xf numFmtId="0" fontId="0" fillId="4" borderId="13" xfId="0" applyFill="1" applyBorder="1" applyAlignment="1">
      <alignment horizontal="right"/>
    </xf>
    <xf numFmtId="4" fontId="8" fillId="4" borderId="13" xfId="0" applyNumberFormat="1" applyFont="1" applyFill="1" applyBorder="1"/>
    <xf numFmtId="0" fontId="8" fillId="4" borderId="13" xfId="0" applyFont="1" applyFill="1" applyBorder="1"/>
    <xf numFmtId="0" fontId="9" fillId="4" borderId="13" xfId="0" applyFont="1" applyFill="1" applyBorder="1"/>
    <xf numFmtId="4" fontId="1" fillId="0" borderId="0" xfId="0" applyNumberFormat="1" applyFont="1" applyAlignment="1">
      <alignment horizontal="center"/>
    </xf>
    <xf numFmtId="0" fontId="19" fillId="0" borderId="0" xfId="0" applyFont="1" applyAlignment="1">
      <alignment horizontal="left"/>
    </xf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8" fillId="0" borderId="5" xfId="0" applyFont="1" applyBorder="1"/>
    <xf numFmtId="0" fontId="8" fillId="0" borderId="5" xfId="0" applyFont="1" applyBorder="1" applyAlignment="1">
      <alignment horizontal="right"/>
    </xf>
    <xf numFmtId="4" fontId="1" fillId="4" borderId="13" xfId="0" applyNumberFormat="1" applyFont="1" applyFill="1" applyBorder="1" applyAlignment="1">
      <alignment horizontal="right"/>
    </xf>
    <xf numFmtId="10" fontId="12" fillId="4" borderId="13" xfId="0" applyNumberFormat="1" applyFont="1" applyFill="1" applyBorder="1"/>
    <xf numFmtId="0" fontId="1" fillId="4" borderId="13" xfId="0" applyFont="1" applyFill="1" applyBorder="1" applyAlignment="1">
      <alignment horizontal="center"/>
    </xf>
    <xf numFmtId="0" fontId="12" fillId="4" borderId="13" xfId="0" applyFont="1" applyFill="1" applyBorder="1" applyAlignment="1">
      <alignment horizontal="center"/>
    </xf>
    <xf numFmtId="4" fontId="0" fillId="4" borderId="14" xfId="0" applyNumberFormat="1" applyFill="1" applyBorder="1"/>
    <xf numFmtId="0" fontId="0" fillId="4" borderId="14" xfId="0" applyFill="1" applyBorder="1"/>
    <xf numFmtId="49" fontId="12" fillId="4" borderId="13" xfId="0" applyNumberFormat="1" applyFont="1" applyFill="1" applyBorder="1" applyAlignment="1">
      <alignment horizontal="center"/>
    </xf>
    <xf numFmtId="49" fontId="8" fillId="4" borderId="13" xfId="0" applyNumberFormat="1" applyFont="1" applyFill="1" applyBorder="1" applyAlignment="1">
      <alignment horizontal="center"/>
    </xf>
    <xf numFmtId="49" fontId="10" fillId="4" borderId="13" xfId="0" applyNumberFormat="1" applyFont="1" applyFill="1" applyBorder="1" applyAlignment="1">
      <alignment horizontal="center"/>
    </xf>
    <xf numFmtId="4" fontId="1" fillId="4" borderId="13" xfId="0" applyNumberFormat="1" applyFont="1" applyFill="1" applyBorder="1" applyAlignment="1">
      <alignment horizontal="center"/>
    </xf>
    <xf numFmtId="49" fontId="0" fillId="4" borderId="13" xfId="0" applyNumberFormat="1" applyFill="1" applyBorder="1" applyAlignment="1">
      <alignment horizontal="center"/>
    </xf>
    <xf numFmtId="0" fontId="0" fillId="4" borderId="13" xfId="0" applyFill="1" applyBorder="1" applyAlignment="1">
      <alignment horizontal="left"/>
    </xf>
    <xf numFmtId="49" fontId="1" fillId="4" borderId="13" xfId="0" applyNumberFormat="1" applyFont="1" applyFill="1" applyBorder="1" applyAlignment="1">
      <alignment horizontal="center"/>
    </xf>
    <xf numFmtId="0" fontId="8" fillId="4" borderId="13" xfId="0" applyFont="1" applyFill="1" applyBorder="1" applyAlignment="1">
      <alignment horizontal="center"/>
    </xf>
    <xf numFmtId="0" fontId="19" fillId="4" borderId="13" xfId="0" applyFont="1" applyFill="1" applyBorder="1" applyAlignment="1">
      <alignment horizontal="left"/>
    </xf>
    <xf numFmtId="4" fontId="17" fillId="0" borderId="0" xfId="0" applyNumberFormat="1" applyFont="1"/>
    <xf numFmtId="0" fontId="0" fillId="4" borderId="16" xfId="0" applyFill="1" applyBorder="1" applyAlignment="1">
      <alignment horizontal="right"/>
    </xf>
    <xf numFmtId="0" fontId="0" fillId="4" borderId="17" xfId="0" applyFill="1" applyBorder="1" applyAlignment="1">
      <alignment horizontal="right"/>
    </xf>
    <xf numFmtId="0" fontId="4" fillId="4" borderId="16" xfId="0" applyFont="1" applyFill="1" applyBorder="1" applyAlignment="1">
      <alignment horizontal="right"/>
    </xf>
    <xf numFmtId="0" fontId="0" fillId="4" borderId="14" xfId="0" applyFill="1" applyBorder="1" applyAlignment="1">
      <alignment horizontal="right"/>
    </xf>
    <xf numFmtId="4" fontId="17" fillId="4" borderId="13" xfId="0" applyNumberFormat="1" applyFont="1" applyFill="1" applyBorder="1"/>
    <xf numFmtId="4" fontId="23" fillId="4" borderId="13" xfId="0" applyNumberFormat="1" applyFont="1" applyFill="1" applyBorder="1"/>
    <xf numFmtId="0" fontId="23" fillId="4" borderId="13" xfId="0" applyFont="1" applyFill="1" applyBorder="1"/>
    <xf numFmtId="0" fontId="1" fillId="4" borderId="16" xfId="0" applyFont="1" applyFill="1" applyBorder="1"/>
    <xf numFmtId="49" fontId="1" fillId="0" borderId="1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/>
    <xf numFmtId="49" fontId="0" fillId="0" borderId="0" xfId="0" applyNumberFormat="1"/>
    <xf numFmtId="49" fontId="1" fillId="0" borderId="3" xfId="0" applyNumberFormat="1" applyFont="1" applyBorder="1" applyAlignment="1">
      <alignment horizontal="left"/>
    </xf>
    <xf numFmtId="49" fontId="0" fillId="0" borderId="7" xfId="0" applyNumberFormat="1" applyBorder="1" applyAlignment="1">
      <alignment horizontal="righ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right"/>
    </xf>
    <xf numFmtId="49" fontId="0" fillId="4" borderId="13" xfId="0" applyNumberFormat="1" applyFill="1" applyBorder="1" applyAlignment="1">
      <alignment horizontal="right"/>
    </xf>
    <xf numFmtId="49" fontId="0" fillId="4" borderId="13" xfId="0" applyNumberFormat="1" applyFill="1" applyBorder="1"/>
    <xf numFmtId="49" fontId="1" fillId="4" borderId="13" xfId="0" applyNumberFormat="1" applyFont="1" applyFill="1" applyBorder="1" applyAlignment="1">
      <alignment horizontal="left"/>
    </xf>
    <xf numFmtId="0" fontId="26" fillId="0" borderId="0" xfId="0" applyFont="1"/>
    <xf numFmtId="0" fontId="19" fillId="0" borderId="0" xfId="0" applyFont="1"/>
    <xf numFmtId="0" fontId="19" fillId="0" borderId="0" xfId="0" applyFont="1" applyAlignment="1">
      <alignment horizontal="center"/>
    </xf>
    <xf numFmtId="0" fontId="19" fillId="4" borderId="13" xfId="0" applyFont="1" applyFill="1" applyBorder="1"/>
    <xf numFmtId="4" fontId="10" fillId="0" borderId="0" xfId="0" applyNumberFormat="1" applyFont="1" applyAlignment="1">
      <alignment horizontal="right"/>
    </xf>
    <xf numFmtId="4" fontId="27" fillId="0" borderId="0" xfId="0" applyNumberFormat="1" applyFont="1" applyAlignment="1">
      <alignment horizontal="right"/>
    </xf>
    <xf numFmtId="49" fontId="28" fillId="0" borderId="0" xfId="0" applyNumberFormat="1" applyFont="1" applyAlignment="1">
      <alignment horizontal="left"/>
    </xf>
    <xf numFmtId="4" fontId="8" fillId="0" borderId="5" xfId="0" applyNumberFormat="1" applyFont="1" applyBorder="1"/>
    <xf numFmtId="49" fontId="20" fillId="0" borderId="0" xfId="0" applyNumberFormat="1" applyFont="1" applyAlignment="1">
      <alignment horizontal="left"/>
    </xf>
    <xf numFmtId="0" fontId="20" fillId="0" borderId="0" xfId="0" applyFont="1" applyAlignment="1">
      <alignment horizontal="left"/>
    </xf>
    <xf numFmtId="49" fontId="0" fillId="0" borderId="20" xfId="0" applyNumberFormat="1" applyBorder="1" applyAlignment="1">
      <alignment horizontal="right"/>
    </xf>
    <xf numFmtId="0" fontId="1" fillId="0" borderId="19" xfId="0" applyFont="1" applyBorder="1"/>
    <xf numFmtId="0" fontId="1" fillId="0" borderId="21" xfId="0" applyFont="1" applyBorder="1" applyAlignment="1">
      <alignment horizontal="center"/>
    </xf>
    <xf numFmtId="0" fontId="14" fillId="0" borderId="0" xfId="0" applyFont="1" applyAlignment="1">
      <alignment horizontal="left"/>
    </xf>
    <xf numFmtId="4" fontId="27" fillId="0" borderId="5" xfId="0" applyNumberFormat="1" applyFont="1" applyBorder="1" applyAlignment="1">
      <alignment horizontal="right"/>
    </xf>
    <xf numFmtId="49" fontId="28" fillId="0" borderId="5" xfId="0" applyNumberFormat="1" applyFont="1" applyBorder="1" applyAlignment="1">
      <alignment horizontal="left"/>
    </xf>
    <xf numFmtId="0" fontId="29" fillId="0" borderId="0" xfId="0" applyFont="1" applyAlignment="1">
      <alignment horizontal="left"/>
    </xf>
    <xf numFmtId="4" fontId="8" fillId="0" borderId="0" xfId="0" applyNumberFormat="1" applyFont="1" applyAlignment="1">
      <alignment horizontal="right"/>
    </xf>
    <xf numFmtId="0" fontId="19" fillId="4" borderId="15" xfId="0" applyFont="1" applyFill="1" applyBorder="1" applyAlignment="1">
      <alignment horizontal="left"/>
    </xf>
    <xf numFmtId="0" fontId="4" fillId="4" borderId="17" xfId="0" applyFont="1" applyFill="1" applyBorder="1" applyAlignment="1">
      <alignment horizontal="right"/>
    </xf>
    <xf numFmtId="49" fontId="0" fillId="4" borderId="16" xfId="0" applyNumberFormat="1" applyFill="1" applyBorder="1" applyAlignment="1">
      <alignment horizontal="right"/>
    </xf>
    <xf numFmtId="0" fontId="1" fillId="4" borderId="15" xfId="0" applyFont="1" applyFill="1" applyBorder="1" applyAlignment="1">
      <alignment horizontal="right"/>
    </xf>
    <xf numFmtId="0" fontId="1" fillId="4" borderId="23" xfId="0" applyFont="1" applyFill="1" applyBorder="1" applyAlignment="1">
      <alignment horizontal="center"/>
    </xf>
    <xf numFmtId="4" fontId="1" fillId="4" borderId="15" xfId="0" applyNumberFormat="1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4" fontId="0" fillId="4" borderId="24" xfId="0" applyNumberFormat="1" applyFill="1" applyBorder="1" applyAlignment="1">
      <alignment horizontal="right"/>
    </xf>
    <xf numFmtId="4" fontId="0" fillId="0" borderId="4" xfId="0" applyNumberFormat="1" applyBorder="1"/>
    <xf numFmtId="49" fontId="1" fillId="0" borderId="26" xfId="0" applyNumberFormat="1" applyFont="1" applyBorder="1" applyAlignment="1">
      <alignment horizontal="left"/>
    </xf>
    <xf numFmtId="0" fontId="1" fillId="0" borderId="26" xfId="0" applyFont="1" applyBorder="1" applyAlignment="1">
      <alignment horizontal="center"/>
    </xf>
    <xf numFmtId="0" fontId="1" fillId="0" borderId="26" xfId="0" applyFont="1" applyBorder="1" applyAlignment="1">
      <alignment horizontal="right"/>
    </xf>
    <xf numFmtId="0" fontId="0" fillId="0" borderId="26" xfId="0" applyBorder="1"/>
    <xf numFmtId="0" fontId="1" fillId="0" borderId="27" xfId="0" applyFont="1" applyBorder="1" applyAlignment="1">
      <alignment horizontal="center"/>
    </xf>
    <xf numFmtId="4" fontId="1" fillId="0" borderId="25" xfId="0" applyNumberFormat="1" applyFont="1" applyBorder="1" applyAlignment="1">
      <alignment horizontal="center"/>
    </xf>
    <xf numFmtId="0" fontId="33" fillId="5" borderId="28" xfId="0" applyFont="1" applyFill="1" applyBorder="1"/>
    <xf numFmtId="4" fontId="24" fillId="5" borderId="29" xfId="0" applyNumberFormat="1" applyFont="1" applyFill="1" applyBorder="1" applyAlignment="1">
      <alignment horizontal="right"/>
    </xf>
    <xf numFmtId="0" fontId="33" fillId="5" borderId="28" xfId="0" applyFont="1" applyFill="1" applyBorder="1" applyAlignment="1">
      <alignment horizontal="left"/>
    </xf>
    <xf numFmtId="0" fontId="19" fillId="4" borderId="15" xfId="0" applyFont="1" applyFill="1" applyBorder="1"/>
    <xf numFmtId="0" fontId="4" fillId="4" borderId="18" xfId="0" applyFont="1" applyFill="1" applyBorder="1" applyAlignment="1">
      <alignment horizontal="right"/>
    </xf>
    <xf numFmtId="0" fontId="0" fillId="4" borderId="18" xfId="0" applyFill="1" applyBorder="1" applyAlignment="1">
      <alignment horizontal="right"/>
    </xf>
    <xf numFmtId="0" fontId="7" fillId="4" borderId="13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5" fillId="0" borderId="22" xfId="0" applyFont="1" applyBorder="1" applyAlignment="1">
      <alignment horizontal="center"/>
    </xf>
    <xf numFmtId="0" fontId="25" fillId="0" borderId="6" xfId="0" applyFont="1" applyBorder="1" applyAlignment="1">
      <alignment horizontal="center"/>
    </xf>
    <xf numFmtId="0" fontId="1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Z165"/>
  <sheetViews>
    <sheetView tabSelected="1" zoomScaleNormal="100" workbookViewId="0">
      <pane ySplit="7" topLeftCell="A8" activePane="bottomLeft" state="frozen"/>
      <selection pane="bottomLeft"/>
    </sheetView>
  </sheetViews>
  <sheetFormatPr defaultRowHeight="15" x14ac:dyDescent="0.25"/>
  <cols>
    <col min="1" max="1" width="0.85546875" customWidth="1"/>
    <col min="2" max="2" width="0.85546875" style="1" customWidth="1"/>
    <col min="3" max="3" width="3.7109375" style="24" customWidth="1"/>
    <col min="4" max="4" width="67" style="125" customWidth="1"/>
    <col min="5" max="5" width="8.5703125" style="47" customWidth="1"/>
    <col min="6" max="6" width="2" style="54" customWidth="1"/>
    <col min="7" max="7" width="1.85546875" style="47" customWidth="1"/>
    <col min="8" max="8" width="5" style="11" customWidth="1"/>
    <col min="9" max="9" width="4.5703125" style="41" customWidth="1"/>
    <col min="10" max="10" width="4.42578125" style="42" customWidth="1"/>
    <col min="11" max="11" width="4.42578125" customWidth="1"/>
    <col min="12" max="12" width="9.140625" style="116"/>
    <col min="13" max="13" width="1.5703125" style="1" customWidth="1"/>
    <col min="15" max="15" width="3.28515625" customWidth="1"/>
    <col min="16" max="16" width="10.42578125" customWidth="1"/>
    <col min="17" max="17" width="11.7109375" customWidth="1"/>
    <col min="18" max="18" width="4.42578125" customWidth="1"/>
    <col min="19" max="19" width="4.7109375" customWidth="1"/>
    <col min="20" max="20" width="4.140625" customWidth="1"/>
    <col min="21" max="21" width="10.140625" bestFit="1" customWidth="1"/>
    <col min="22" max="22" width="0.5703125" customWidth="1"/>
    <col min="23" max="23" width="9.85546875" customWidth="1"/>
    <col min="24" max="24" width="3.5703125" customWidth="1"/>
    <col min="26" max="26" width="3.7109375" customWidth="1"/>
    <col min="27" max="27" width="9.85546875" customWidth="1"/>
    <col min="28" max="28" width="0.5703125" customWidth="1"/>
    <col min="29" max="29" width="10.140625" customWidth="1"/>
    <col min="30" max="30" width="3.7109375" customWidth="1"/>
    <col min="32" max="32" width="3.7109375" customWidth="1"/>
    <col min="34" max="34" width="0.5703125" customWidth="1"/>
    <col min="36" max="36" width="3.7109375" customWidth="1"/>
  </cols>
  <sheetData>
    <row r="1" spans="2:78" ht="19.5" thickBot="1" x14ac:dyDescent="0.35">
      <c r="B1" s="3"/>
      <c r="C1" s="58"/>
      <c r="D1" s="124"/>
      <c r="E1" s="51"/>
      <c r="F1" s="53"/>
      <c r="G1" s="46"/>
      <c r="H1" s="6"/>
      <c r="I1" s="85"/>
      <c r="J1" s="86"/>
      <c r="K1" s="2"/>
      <c r="L1" s="113" t="s">
        <v>0</v>
      </c>
      <c r="M1" s="4" t="s">
        <v>1</v>
      </c>
      <c r="N1" s="5" t="s">
        <v>2</v>
      </c>
      <c r="O1" s="2"/>
      <c r="P1" s="2"/>
      <c r="Q1" s="2"/>
      <c r="Z1" s="167"/>
      <c r="AA1" s="167"/>
      <c r="AB1" s="167"/>
      <c r="AC1" s="167"/>
      <c r="AD1" s="167"/>
      <c r="AE1" s="167"/>
      <c r="BW1" s="167" t="s">
        <v>21</v>
      </c>
      <c r="BX1" s="167"/>
      <c r="BY1" s="167"/>
      <c r="BZ1" s="167"/>
    </row>
    <row r="2" spans="2:78" ht="15.75" x14ac:dyDescent="0.25">
      <c r="C2" s="58"/>
      <c r="L2" s="114" t="s">
        <v>3</v>
      </c>
      <c r="M2" s="7"/>
      <c r="N2" s="6" t="s">
        <v>4</v>
      </c>
    </row>
    <row r="3" spans="2:78" ht="14.25" customHeight="1" x14ac:dyDescent="0.25">
      <c r="L3" s="115"/>
      <c r="M3" s="7"/>
      <c r="N3" s="2"/>
    </row>
    <row r="4" spans="2:78" ht="14.25" customHeight="1" x14ac:dyDescent="0.25">
      <c r="L4" s="115"/>
      <c r="M4" s="6"/>
      <c r="N4" s="2"/>
    </row>
    <row r="5" spans="2:78" ht="19.5" thickBot="1" x14ac:dyDescent="0.35">
      <c r="L5" s="113" t="s">
        <v>0</v>
      </c>
      <c r="M5" s="4" t="s">
        <v>5</v>
      </c>
      <c r="N5" s="5" t="s">
        <v>2</v>
      </c>
    </row>
    <row r="6" spans="2:78" ht="15.75" x14ac:dyDescent="0.25">
      <c r="L6" s="114" t="s">
        <v>4</v>
      </c>
      <c r="M6" s="7"/>
      <c r="N6" s="6" t="s">
        <v>3</v>
      </c>
    </row>
    <row r="7" spans="2:78" ht="18" customHeight="1" x14ac:dyDescent="0.25">
      <c r="C7" s="58"/>
      <c r="L7" s="115"/>
      <c r="M7" s="7"/>
      <c r="N7" s="2"/>
    </row>
    <row r="9" spans="2:78" ht="15.75" x14ac:dyDescent="0.25">
      <c r="C9" s="58"/>
      <c r="D9" s="49" t="s">
        <v>6</v>
      </c>
      <c r="E9" s="52"/>
      <c r="F9" s="55"/>
      <c r="G9" s="48"/>
    </row>
    <row r="10" spans="2:78" ht="16.5" thickBot="1" x14ac:dyDescent="0.3">
      <c r="D10" s="126"/>
      <c r="F10" s="56"/>
      <c r="I10" s="39" t="s">
        <v>7</v>
      </c>
      <c r="J10" s="40" t="s">
        <v>8</v>
      </c>
      <c r="K10" s="36"/>
      <c r="L10" s="117" t="s">
        <v>0</v>
      </c>
      <c r="M10" s="8"/>
      <c r="N10" s="9" t="s">
        <v>2</v>
      </c>
      <c r="P10" s="10" t="s">
        <v>0</v>
      </c>
      <c r="Q10" s="11" t="s">
        <v>2</v>
      </c>
      <c r="T10" s="16" t="s">
        <v>0</v>
      </c>
      <c r="U10" s="164" t="s">
        <v>26</v>
      </c>
      <c r="V10" s="164"/>
      <c r="W10" s="164"/>
      <c r="X10" s="17" t="s">
        <v>2</v>
      </c>
      <c r="Z10" s="16" t="s">
        <v>0</v>
      </c>
      <c r="AA10" s="164" t="s">
        <v>27</v>
      </c>
      <c r="AB10" s="164"/>
      <c r="AC10" s="164"/>
      <c r="AD10" s="17" t="s">
        <v>2</v>
      </c>
    </row>
    <row r="11" spans="2:78" x14ac:dyDescent="0.25">
      <c r="C11" s="59" t="s">
        <v>9</v>
      </c>
      <c r="D11" s="83" t="s">
        <v>37</v>
      </c>
      <c r="G11" s="45"/>
      <c r="H11" s="11">
        <v>6814</v>
      </c>
      <c r="I11" s="39" t="s">
        <v>1</v>
      </c>
      <c r="J11" s="40" t="s">
        <v>3</v>
      </c>
      <c r="K11" s="38"/>
      <c r="L11" s="118" t="s">
        <v>23</v>
      </c>
      <c r="M11" s="10" t="s">
        <v>11</v>
      </c>
      <c r="N11" s="13">
        <v>398</v>
      </c>
      <c r="P11" s="21">
        <v>1000</v>
      </c>
      <c r="Q11" s="22">
        <f>P11</f>
        <v>1000</v>
      </c>
      <c r="T11" s="87" t="s">
        <v>12</v>
      </c>
      <c r="U11" s="18"/>
      <c r="V11" s="19"/>
      <c r="W11" s="18"/>
      <c r="X11" s="15"/>
      <c r="Z11" s="23"/>
      <c r="AA11" s="18"/>
      <c r="AB11" s="19"/>
      <c r="AC11" s="43"/>
      <c r="AD11" s="88" t="s">
        <v>12</v>
      </c>
    </row>
    <row r="12" spans="2:78" x14ac:dyDescent="0.25">
      <c r="C12" s="58"/>
      <c r="D12" s="83"/>
      <c r="G12" s="45"/>
      <c r="H12" s="11">
        <v>398</v>
      </c>
      <c r="I12" s="39" t="s">
        <v>5</v>
      </c>
      <c r="J12" s="40" t="s">
        <v>3</v>
      </c>
      <c r="K12" s="37"/>
      <c r="N12" s="13"/>
      <c r="P12" s="12"/>
      <c r="Q12" s="12"/>
      <c r="T12" s="1" t="s">
        <v>14</v>
      </c>
      <c r="U12" s="12">
        <v>4000</v>
      </c>
      <c r="V12" s="20"/>
      <c r="W12" s="12"/>
      <c r="X12" s="14" t="s">
        <v>15</v>
      </c>
      <c r="Z12" s="1" t="s">
        <v>14</v>
      </c>
      <c r="AA12" s="12"/>
      <c r="AB12" s="20"/>
      <c r="AC12" s="12">
        <v>1000</v>
      </c>
      <c r="AD12" s="14" t="s">
        <v>15</v>
      </c>
    </row>
    <row r="13" spans="2:78" x14ac:dyDescent="0.25">
      <c r="C13" s="58"/>
      <c r="D13" s="84" t="s">
        <v>38</v>
      </c>
      <c r="E13" s="128">
        <v>4000</v>
      </c>
      <c r="F13" s="57"/>
      <c r="G13" s="44"/>
      <c r="I13" s="39"/>
      <c r="J13" s="40"/>
      <c r="K13" s="37"/>
      <c r="N13" s="13"/>
      <c r="P13" s="12"/>
      <c r="Q13" s="12"/>
      <c r="U13" s="12"/>
      <c r="V13" s="20"/>
      <c r="W13" s="12"/>
      <c r="X13" s="24"/>
      <c r="AA13" s="12"/>
      <c r="AB13" s="20"/>
      <c r="AC13" s="104"/>
      <c r="AD13" s="24"/>
    </row>
    <row r="14" spans="2:78" ht="15.75" thickBot="1" x14ac:dyDescent="0.3">
      <c r="D14" s="137" t="s">
        <v>39</v>
      </c>
      <c r="E14" s="50">
        <v>3000</v>
      </c>
      <c r="F14" s="57"/>
      <c r="G14" s="45"/>
      <c r="U14" s="104"/>
      <c r="V14" s="20"/>
      <c r="W14" s="12"/>
      <c r="X14" s="24"/>
      <c r="AA14" s="12"/>
      <c r="AB14" s="20"/>
      <c r="AC14" s="12"/>
      <c r="AD14" s="24"/>
    </row>
    <row r="15" spans="2:78" x14ac:dyDescent="0.25">
      <c r="D15" s="157" t="s">
        <v>40</v>
      </c>
      <c r="E15" s="158">
        <f>E13-E14</f>
        <v>1000</v>
      </c>
      <c r="F15" s="57"/>
      <c r="G15" s="44"/>
      <c r="T15" s="28" t="s">
        <v>16</v>
      </c>
      <c r="U15" s="29">
        <f>U12+U13+U14</f>
        <v>4000</v>
      </c>
      <c r="V15" s="30"/>
      <c r="W15" s="29">
        <f>SUM(W11:W14)</f>
        <v>0</v>
      </c>
      <c r="X15" s="31" t="s">
        <v>17</v>
      </c>
      <c r="Z15" s="28" t="s">
        <v>16</v>
      </c>
      <c r="AA15" s="29">
        <f>SUM(AA11:AA14)</f>
        <v>0</v>
      </c>
      <c r="AB15" s="30"/>
      <c r="AC15" s="29">
        <f>AC12+AC13+AC14</f>
        <v>1000</v>
      </c>
      <c r="AD15" s="31" t="s">
        <v>17</v>
      </c>
    </row>
    <row r="16" spans="2:78" x14ac:dyDescent="0.25">
      <c r="D16" s="83"/>
      <c r="I16" s="39"/>
      <c r="J16" s="40"/>
      <c r="K16" s="37"/>
      <c r="N16" s="13"/>
      <c r="P16" s="12"/>
      <c r="Q16" s="12"/>
      <c r="T16" s="25"/>
      <c r="U16" s="26"/>
      <c r="V16" s="27"/>
      <c r="W16" s="32">
        <f>U15-W15</f>
        <v>4000</v>
      </c>
      <c r="X16" s="33" t="s">
        <v>18</v>
      </c>
      <c r="Z16" s="33" t="s">
        <v>19</v>
      </c>
      <c r="AA16" s="32">
        <f>AC15-AA15</f>
        <v>1000</v>
      </c>
      <c r="AB16" s="27"/>
      <c r="AC16" s="32"/>
      <c r="AD16" s="33"/>
    </row>
    <row r="17" spans="3:30" x14ac:dyDescent="0.25">
      <c r="D17" s="83"/>
      <c r="G17" s="45"/>
      <c r="Q17" s="12"/>
    </row>
    <row r="18" spans="3:30" x14ac:dyDescent="0.25">
      <c r="I18" s="39" t="s">
        <v>7</v>
      </c>
      <c r="J18" s="40" t="s">
        <v>8</v>
      </c>
      <c r="K18" s="36"/>
      <c r="L18" s="117" t="s">
        <v>0</v>
      </c>
      <c r="M18" s="8"/>
      <c r="N18" s="9" t="s">
        <v>2</v>
      </c>
      <c r="P18" s="10" t="s">
        <v>0</v>
      </c>
      <c r="Q18" s="82" t="s">
        <v>2</v>
      </c>
    </row>
    <row r="19" spans="3:30" ht="16.5" thickBot="1" x14ac:dyDescent="0.3">
      <c r="D19" s="84" t="s">
        <v>32</v>
      </c>
      <c r="H19" s="11">
        <v>121</v>
      </c>
      <c r="I19" s="39" t="s">
        <v>7</v>
      </c>
      <c r="J19" s="40" t="s">
        <v>3</v>
      </c>
      <c r="K19" s="38"/>
      <c r="L19" s="118" t="s">
        <v>20</v>
      </c>
      <c r="M19" s="10" t="s">
        <v>11</v>
      </c>
      <c r="N19" s="13">
        <v>6814</v>
      </c>
      <c r="P19" s="21">
        <v>1000</v>
      </c>
      <c r="Q19" s="22">
        <f>P19</f>
        <v>1000</v>
      </c>
      <c r="T19" s="16" t="s">
        <v>0</v>
      </c>
      <c r="U19" s="164" t="s">
        <v>33</v>
      </c>
      <c r="V19" s="164"/>
      <c r="W19" s="164"/>
      <c r="X19" s="17" t="s">
        <v>2</v>
      </c>
      <c r="Z19" s="16" t="s">
        <v>0</v>
      </c>
      <c r="AA19" s="166" t="s">
        <v>31</v>
      </c>
      <c r="AB19" s="166"/>
      <c r="AC19" s="166"/>
      <c r="AD19" s="17" t="s">
        <v>2</v>
      </c>
    </row>
    <row r="20" spans="3:30" x14ac:dyDescent="0.25">
      <c r="H20" s="11">
        <v>6814</v>
      </c>
      <c r="I20" s="41" t="s">
        <v>1</v>
      </c>
      <c r="J20" s="42" t="s">
        <v>4</v>
      </c>
      <c r="T20" s="87" t="s">
        <v>12</v>
      </c>
      <c r="U20" s="18"/>
      <c r="V20" s="19"/>
      <c r="W20" s="18"/>
      <c r="X20" s="15"/>
      <c r="Z20" s="23"/>
      <c r="AA20" s="18"/>
      <c r="AB20" s="19"/>
      <c r="AC20" s="43"/>
      <c r="AD20" s="88" t="s">
        <v>12</v>
      </c>
    </row>
    <row r="21" spans="3:30" x14ac:dyDescent="0.25">
      <c r="T21" s="1" t="s">
        <v>14</v>
      </c>
      <c r="U21" s="12">
        <v>1000</v>
      </c>
      <c r="V21" s="20"/>
      <c r="W21" s="12">
        <v>1000</v>
      </c>
      <c r="X21" s="14" t="s">
        <v>15</v>
      </c>
      <c r="Z21" s="1" t="s">
        <v>14</v>
      </c>
      <c r="AA21" s="12">
        <v>1000</v>
      </c>
      <c r="AB21" s="20"/>
      <c r="AC21" s="12"/>
      <c r="AD21" s="14" t="s">
        <v>15</v>
      </c>
    </row>
    <row r="22" spans="3:30" x14ac:dyDescent="0.25">
      <c r="U22" s="12"/>
      <c r="V22" s="20"/>
      <c r="W22" s="12"/>
      <c r="X22" s="24"/>
      <c r="AA22" s="12"/>
      <c r="AB22" s="20"/>
      <c r="AC22" s="12"/>
      <c r="AD22" s="24"/>
    </row>
    <row r="23" spans="3:30" x14ac:dyDescent="0.25">
      <c r="U23" s="104"/>
      <c r="V23" s="20"/>
      <c r="W23" s="12"/>
      <c r="X23" s="24"/>
      <c r="AA23" s="12"/>
      <c r="AB23" s="20"/>
      <c r="AC23" s="12"/>
      <c r="AD23" s="24"/>
    </row>
    <row r="24" spans="3:30" x14ac:dyDescent="0.25">
      <c r="T24" s="28" t="s">
        <v>16</v>
      </c>
      <c r="U24" s="29">
        <f>U21+U22+U23</f>
        <v>1000</v>
      </c>
      <c r="V24" s="30"/>
      <c r="W24" s="29">
        <f>SUM(W20:W23)</f>
        <v>1000</v>
      </c>
      <c r="X24" s="31" t="s">
        <v>17</v>
      </c>
      <c r="Z24" s="28" t="s">
        <v>16</v>
      </c>
      <c r="AA24" s="29">
        <f>SUM(AA20:AA23)</f>
        <v>1000</v>
      </c>
      <c r="AB24" s="30"/>
      <c r="AC24" s="29">
        <f>SUM(AC20:AC23)</f>
        <v>0</v>
      </c>
      <c r="AD24" s="31" t="s">
        <v>17</v>
      </c>
    </row>
    <row r="25" spans="3:30" x14ac:dyDescent="0.25">
      <c r="T25" s="25"/>
      <c r="U25" s="26"/>
      <c r="V25" s="27"/>
      <c r="W25" s="32">
        <f>U24-W24</f>
        <v>0</v>
      </c>
      <c r="X25" s="33" t="s">
        <v>18</v>
      </c>
      <c r="Z25" s="33"/>
      <c r="AA25" s="32"/>
      <c r="AB25" s="27"/>
      <c r="AC25" s="32">
        <f>AA24-AC24</f>
        <v>1000</v>
      </c>
      <c r="AD25" s="33" t="s">
        <v>18</v>
      </c>
    </row>
    <row r="28" spans="3:30" x14ac:dyDescent="0.25">
      <c r="Y28" s="34"/>
    </row>
    <row r="29" spans="3:30" ht="16.5" thickBot="1" x14ac:dyDescent="0.3">
      <c r="D29" s="126"/>
      <c r="F29" s="56"/>
      <c r="I29" s="39" t="s">
        <v>7</v>
      </c>
      <c r="J29" s="40" t="s">
        <v>8</v>
      </c>
      <c r="K29" s="36"/>
      <c r="L29" s="117" t="s">
        <v>0</v>
      </c>
      <c r="M29" s="8"/>
      <c r="N29" s="9" t="s">
        <v>2</v>
      </c>
      <c r="P29" s="10" t="s">
        <v>0</v>
      </c>
      <c r="Q29" s="11" t="s">
        <v>2</v>
      </c>
      <c r="T29" s="16" t="s">
        <v>0</v>
      </c>
      <c r="U29" s="164" t="s">
        <v>35</v>
      </c>
      <c r="V29" s="164"/>
      <c r="W29" s="164"/>
      <c r="X29" s="17" t="s">
        <v>2</v>
      </c>
      <c r="Z29" s="16" t="s">
        <v>0</v>
      </c>
      <c r="AA29" s="164" t="s">
        <v>57</v>
      </c>
      <c r="AB29" s="164"/>
      <c r="AC29" s="164"/>
      <c r="AD29" s="17" t="s">
        <v>2</v>
      </c>
    </row>
    <row r="30" spans="3:30" x14ac:dyDescent="0.25">
      <c r="D30" s="83" t="s">
        <v>41</v>
      </c>
      <c r="G30" s="45"/>
      <c r="H30" s="11">
        <v>7814</v>
      </c>
      <c r="I30" s="39" t="s">
        <v>5</v>
      </c>
      <c r="J30" s="40" t="s">
        <v>3</v>
      </c>
      <c r="K30" s="38"/>
      <c r="L30" s="118" t="s">
        <v>24</v>
      </c>
      <c r="M30" s="10" t="s">
        <v>11</v>
      </c>
      <c r="N30" s="13">
        <v>7814</v>
      </c>
      <c r="P30" s="21">
        <v>300</v>
      </c>
      <c r="Q30" s="22">
        <f>P30</f>
        <v>300</v>
      </c>
      <c r="T30" s="87" t="s">
        <v>12</v>
      </c>
      <c r="U30" s="131">
        <f>W16</f>
        <v>4000</v>
      </c>
      <c r="V30" s="19"/>
      <c r="W30" s="18"/>
      <c r="X30" s="15"/>
      <c r="Z30" s="23"/>
      <c r="AA30" s="18"/>
      <c r="AB30" s="19"/>
      <c r="AC30" s="43"/>
      <c r="AD30" s="88" t="s">
        <v>12</v>
      </c>
    </row>
    <row r="31" spans="3:30" x14ac:dyDescent="0.25">
      <c r="G31" s="45"/>
      <c r="H31" s="11">
        <v>398</v>
      </c>
      <c r="I31" s="39" t="s">
        <v>5</v>
      </c>
      <c r="J31" s="40" t="s">
        <v>4</v>
      </c>
      <c r="K31" s="37"/>
      <c r="N31" s="13"/>
      <c r="P31" s="12"/>
      <c r="Q31" s="12"/>
      <c r="T31" s="1" t="s">
        <v>14</v>
      </c>
      <c r="U31" s="12"/>
      <c r="V31" s="20"/>
      <c r="W31" s="12"/>
      <c r="X31" s="14" t="s">
        <v>15</v>
      </c>
      <c r="Z31" s="1" t="s">
        <v>14</v>
      </c>
      <c r="AA31" s="12">
        <v>300</v>
      </c>
      <c r="AB31" s="20"/>
      <c r="AC31" s="12">
        <v>300</v>
      </c>
      <c r="AD31" s="14" t="s">
        <v>15</v>
      </c>
    </row>
    <row r="32" spans="3:30" ht="15" customHeight="1" x14ac:dyDescent="0.25">
      <c r="C32" s="58"/>
      <c r="D32" s="84" t="s">
        <v>38</v>
      </c>
      <c r="E32" s="47">
        <v>4000</v>
      </c>
      <c r="F32" s="57"/>
      <c r="G32" s="44"/>
      <c r="I32" s="39"/>
      <c r="J32" s="40"/>
      <c r="K32" s="37"/>
      <c r="N32" s="13"/>
      <c r="P32" s="12"/>
      <c r="Q32" s="12"/>
      <c r="U32" s="12"/>
      <c r="V32" s="20"/>
      <c r="W32" s="12"/>
      <c r="X32" s="24"/>
      <c r="AA32" s="12"/>
      <c r="AB32" s="20"/>
      <c r="AC32" s="104"/>
      <c r="AD32" s="24"/>
    </row>
    <row r="33" spans="3:30" ht="15.75" thickBot="1" x14ac:dyDescent="0.3">
      <c r="C33" s="58"/>
      <c r="D33" s="137" t="s">
        <v>42</v>
      </c>
      <c r="E33" s="50">
        <v>3300</v>
      </c>
      <c r="U33" s="104"/>
      <c r="V33" s="20"/>
      <c r="W33" s="12"/>
      <c r="X33" s="24"/>
      <c r="AA33" s="12"/>
      <c r="AB33" s="20"/>
      <c r="AC33" s="12"/>
      <c r="AD33" s="24"/>
    </row>
    <row r="34" spans="3:30" x14ac:dyDescent="0.25">
      <c r="D34" s="139" t="s">
        <v>43</v>
      </c>
      <c r="E34" s="138">
        <f>E32-E33</f>
        <v>700</v>
      </c>
      <c r="T34" s="28" t="s">
        <v>16</v>
      </c>
      <c r="U34" s="29">
        <f>U30+U31+U32+U33</f>
        <v>4000</v>
      </c>
      <c r="V34" s="30"/>
      <c r="W34" s="29">
        <f>SUM(W30:W33)</f>
        <v>0</v>
      </c>
      <c r="X34" s="31" t="s">
        <v>17</v>
      </c>
      <c r="Z34" s="28" t="s">
        <v>16</v>
      </c>
      <c r="AA34" s="29">
        <f>SUM(AA30:AA33)</f>
        <v>300</v>
      </c>
      <c r="AB34" s="30"/>
      <c r="AC34" s="29">
        <f>AC31+AC32+AC33</f>
        <v>300</v>
      </c>
      <c r="AD34" s="31" t="s">
        <v>17</v>
      </c>
    </row>
    <row r="35" spans="3:30" ht="15.75" thickBot="1" x14ac:dyDescent="0.3">
      <c r="C35" s="58"/>
      <c r="D35" s="140" t="s">
        <v>44</v>
      </c>
      <c r="E35" s="141">
        <v>1000</v>
      </c>
      <c r="T35" s="25"/>
      <c r="U35" s="26"/>
      <c r="V35" s="27"/>
      <c r="W35" s="32">
        <f>U34-W34</f>
        <v>4000</v>
      </c>
      <c r="X35" s="33" t="s">
        <v>18</v>
      </c>
      <c r="Z35" s="33" t="s">
        <v>19</v>
      </c>
      <c r="AA35" s="32">
        <f>AC34-AA34</f>
        <v>0</v>
      </c>
      <c r="AB35" s="27"/>
      <c r="AC35" s="32"/>
      <c r="AD35" s="33"/>
    </row>
    <row r="36" spans="3:30" x14ac:dyDescent="0.25">
      <c r="D36" s="159" t="s">
        <v>45</v>
      </c>
      <c r="E36" s="158">
        <f>E34-E35</f>
        <v>-300</v>
      </c>
      <c r="Y36" s="34"/>
    </row>
    <row r="38" spans="3:30" ht="16.5" thickBot="1" x14ac:dyDescent="0.3">
      <c r="T38" s="16" t="s">
        <v>0</v>
      </c>
      <c r="U38" s="164" t="s">
        <v>36</v>
      </c>
      <c r="V38" s="164"/>
      <c r="W38" s="164"/>
      <c r="X38" s="17" t="s">
        <v>2</v>
      </c>
      <c r="Z38" s="16" t="s">
        <v>0</v>
      </c>
      <c r="AA38" s="166" t="s">
        <v>34</v>
      </c>
      <c r="AB38" s="166"/>
      <c r="AC38" s="166"/>
      <c r="AD38" s="17" t="s">
        <v>2</v>
      </c>
    </row>
    <row r="39" spans="3:30" x14ac:dyDescent="0.25">
      <c r="C39" s="58"/>
      <c r="F39" s="57"/>
      <c r="G39" s="45"/>
      <c r="I39" s="39" t="s">
        <v>7</v>
      </c>
      <c r="J39" s="40" t="s">
        <v>8</v>
      </c>
      <c r="K39" s="36"/>
      <c r="L39" s="117" t="s">
        <v>0</v>
      </c>
      <c r="M39" s="8"/>
      <c r="N39" s="9" t="s">
        <v>2</v>
      </c>
      <c r="P39" s="10" t="s">
        <v>0</v>
      </c>
      <c r="Q39" s="82" t="s">
        <v>2</v>
      </c>
      <c r="T39" s="23"/>
      <c r="U39" s="18"/>
      <c r="V39" s="19"/>
      <c r="W39" s="131">
        <f>AA16</f>
        <v>1000</v>
      </c>
      <c r="X39" s="88" t="s">
        <v>12</v>
      </c>
      <c r="Z39" s="23"/>
      <c r="AA39" s="18"/>
      <c r="AB39" s="19"/>
      <c r="AC39" s="43"/>
      <c r="AD39" s="88" t="s">
        <v>12</v>
      </c>
    </row>
    <row r="40" spans="3:30" x14ac:dyDescent="0.25">
      <c r="D40" s="84" t="s">
        <v>46</v>
      </c>
      <c r="E40" s="50"/>
      <c r="F40" s="57"/>
      <c r="G40" s="44"/>
      <c r="H40" s="11">
        <v>121</v>
      </c>
      <c r="I40" s="39" t="s">
        <v>7</v>
      </c>
      <c r="J40" s="40" t="s">
        <v>3</v>
      </c>
      <c r="K40" s="38"/>
      <c r="L40" s="118" t="s">
        <v>25</v>
      </c>
      <c r="M40" s="10" t="s">
        <v>11</v>
      </c>
      <c r="N40" s="13">
        <v>121</v>
      </c>
      <c r="P40" s="21">
        <v>300</v>
      </c>
      <c r="Q40" s="22">
        <f>P40</f>
        <v>300</v>
      </c>
      <c r="T40" s="1" t="s">
        <v>14</v>
      </c>
      <c r="U40" s="12">
        <v>300</v>
      </c>
      <c r="V40" s="20"/>
      <c r="W40" s="12"/>
      <c r="X40" s="14" t="s">
        <v>15</v>
      </c>
      <c r="Z40" s="1" t="s">
        <v>14</v>
      </c>
      <c r="AA40" s="12"/>
      <c r="AB40" s="20"/>
      <c r="AC40" s="12">
        <v>300</v>
      </c>
      <c r="AD40" s="14" t="s">
        <v>15</v>
      </c>
    </row>
    <row r="41" spans="3:30" x14ac:dyDescent="0.25">
      <c r="C41" s="58"/>
      <c r="D41" s="84"/>
      <c r="E41" s="50"/>
      <c r="F41" s="57"/>
      <c r="G41" s="44"/>
      <c r="H41" s="11">
        <v>7814</v>
      </c>
      <c r="I41" s="39" t="s">
        <v>5</v>
      </c>
      <c r="J41" s="40" t="s">
        <v>4</v>
      </c>
      <c r="K41" s="37"/>
      <c r="N41" s="13"/>
      <c r="P41" s="12"/>
      <c r="Q41" s="12"/>
      <c r="U41" s="12"/>
      <c r="V41" s="20"/>
      <c r="W41" s="104"/>
      <c r="X41" s="24"/>
      <c r="AA41" s="12"/>
      <c r="AB41" s="20"/>
      <c r="AC41" s="12"/>
      <c r="AD41" s="24"/>
    </row>
    <row r="42" spans="3:30" x14ac:dyDescent="0.25">
      <c r="C42" s="58"/>
      <c r="U42" s="12"/>
      <c r="V42" s="20"/>
      <c r="W42" s="12"/>
      <c r="X42" s="24"/>
      <c r="AA42" s="12"/>
      <c r="AB42" s="20"/>
      <c r="AC42" s="12"/>
      <c r="AD42" s="24"/>
    </row>
    <row r="43" spans="3:30" x14ac:dyDescent="0.25">
      <c r="C43" s="58"/>
      <c r="T43" s="28" t="s">
        <v>16</v>
      </c>
      <c r="U43" s="29">
        <f>SUM(U39:U42)</f>
        <v>300</v>
      </c>
      <c r="V43" s="30"/>
      <c r="W43" s="29">
        <f>W39+W40+W41+W42</f>
        <v>1000</v>
      </c>
      <c r="X43" s="31" t="s">
        <v>17</v>
      </c>
      <c r="Z43" s="28" t="s">
        <v>16</v>
      </c>
      <c r="AA43" s="29">
        <f>SUM(AA39:AA42)</f>
        <v>0</v>
      </c>
      <c r="AB43" s="30"/>
      <c r="AC43" s="29">
        <f>SUM(AC39:AC42)</f>
        <v>300</v>
      </c>
      <c r="AD43" s="31" t="s">
        <v>17</v>
      </c>
    </row>
    <row r="44" spans="3:30" x14ac:dyDescent="0.25">
      <c r="C44" s="58"/>
      <c r="T44" s="33" t="s">
        <v>19</v>
      </c>
      <c r="U44" s="32">
        <f>W43-U43</f>
        <v>700</v>
      </c>
      <c r="V44" s="27"/>
      <c r="W44" s="32"/>
      <c r="X44" s="33"/>
      <c r="Z44" s="33" t="s">
        <v>19</v>
      </c>
      <c r="AA44" s="32">
        <f>AC43-AA43</f>
        <v>300</v>
      </c>
      <c r="AB44" s="27"/>
      <c r="AC44" s="32"/>
      <c r="AD44" s="33"/>
    </row>
    <row r="48" spans="3:30" ht="16.5" thickBot="1" x14ac:dyDescent="0.3">
      <c r="D48" s="83"/>
      <c r="I48" s="39" t="s">
        <v>7</v>
      </c>
      <c r="J48" s="40" t="s">
        <v>8</v>
      </c>
      <c r="K48" s="36"/>
      <c r="L48" s="117" t="s">
        <v>0</v>
      </c>
      <c r="M48" s="8"/>
      <c r="N48" s="9" t="s">
        <v>2</v>
      </c>
      <c r="P48" s="10" t="s">
        <v>0</v>
      </c>
      <c r="Q48" s="11" t="s">
        <v>2</v>
      </c>
      <c r="T48" s="16" t="s">
        <v>0</v>
      </c>
      <c r="U48" s="164" t="s">
        <v>58</v>
      </c>
      <c r="V48" s="164"/>
      <c r="W48" s="164"/>
      <c r="X48" s="17" t="s">
        <v>2</v>
      </c>
      <c r="Z48" s="16" t="s">
        <v>0</v>
      </c>
      <c r="AA48" s="164" t="s">
        <v>59</v>
      </c>
      <c r="AB48" s="164"/>
      <c r="AC48" s="164"/>
      <c r="AD48" s="17" t="s">
        <v>2</v>
      </c>
    </row>
    <row r="49" spans="2:30" x14ac:dyDescent="0.25">
      <c r="D49" s="83" t="s">
        <v>47</v>
      </c>
      <c r="H49" s="11">
        <v>6814</v>
      </c>
      <c r="I49" s="39" t="s">
        <v>1</v>
      </c>
      <c r="J49" s="40" t="s">
        <v>3</v>
      </c>
      <c r="K49" s="38"/>
      <c r="L49" s="118" t="s">
        <v>23</v>
      </c>
      <c r="M49" s="10" t="s">
        <v>11</v>
      </c>
      <c r="N49" s="13">
        <v>398</v>
      </c>
      <c r="P49" s="21">
        <v>235</v>
      </c>
      <c r="Q49" s="22">
        <f>P49</f>
        <v>235</v>
      </c>
      <c r="T49" s="87" t="s">
        <v>12</v>
      </c>
      <c r="U49" s="131">
        <f>W35</f>
        <v>4000</v>
      </c>
      <c r="V49" s="19"/>
      <c r="W49" s="18"/>
      <c r="X49" s="15"/>
      <c r="Z49" s="23"/>
      <c r="AA49" s="18"/>
      <c r="AB49" s="19"/>
      <c r="AC49" s="131">
        <f>U44</f>
        <v>700</v>
      </c>
      <c r="AD49" s="88" t="s">
        <v>12</v>
      </c>
    </row>
    <row r="50" spans="2:30" x14ac:dyDescent="0.25">
      <c r="G50" s="45"/>
      <c r="H50" s="11">
        <v>398</v>
      </c>
      <c r="I50" s="39" t="s">
        <v>5</v>
      </c>
      <c r="J50" s="40" t="s">
        <v>3</v>
      </c>
      <c r="K50" s="37"/>
      <c r="N50" s="13"/>
      <c r="P50" s="12"/>
      <c r="Q50" s="12"/>
      <c r="T50" s="1" t="s">
        <v>14</v>
      </c>
      <c r="U50" s="12"/>
      <c r="V50" s="20"/>
      <c r="W50" s="12"/>
      <c r="X50" s="14" t="s">
        <v>15</v>
      </c>
      <c r="Z50" s="1" t="s">
        <v>14</v>
      </c>
      <c r="AA50" s="12"/>
      <c r="AB50" s="20"/>
      <c r="AC50" s="12">
        <v>235</v>
      </c>
      <c r="AD50" s="14" t="s">
        <v>15</v>
      </c>
    </row>
    <row r="51" spans="2:30" x14ac:dyDescent="0.25">
      <c r="B51" s="74"/>
      <c r="D51" s="84" t="s">
        <v>38</v>
      </c>
      <c r="E51" s="47">
        <v>4000</v>
      </c>
      <c r="F51" s="57"/>
      <c r="G51" s="44"/>
      <c r="I51" s="39"/>
      <c r="J51" s="40"/>
      <c r="K51" s="37"/>
      <c r="N51" s="13"/>
      <c r="P51" s="12"/>
      <c r="Q51" s="12"/>
      <c r="U51" s="12"/>
      <c r="V51" s="20"/>
      <c r="W51" s="12"/>
      <c r="X51" s="24"/>
      <c r="AA51" s="12"/>
      <c r="AB51" s="20"/>
      <c r="AC51" s="104"/>
      <c r="AD51" s="24"/>
    </row>
    <row r="52" spans="2:30" ht="15" customHeight="1" thickBot="1" x14ac:dyDescent="0.3">
      <c r="B52" s="74"/>
      <c r="D52" s="137" t="s">
        <v>48</v>
      </c>
      <c r="E52" s="50">
        <v>3065</v>
      </c>
      <c r="U52" s="104"/>
      <c r="V52" s="20"/>
      <c r="W52" s="12"/>
      <c r="X52" s="24"/>
      <c r="AA52" s="12"/>
      <c r="AB52" s="20"/>
      <c r="AC52" s="12"/>
      <c r="AD52" s="24"/>
    </row>
    <row r="53" spans="2:30" x14ac:dyDescent="0.25">
      <c r="B53" s="74"/>
      <c r="D53" s="139" t="s">
        <v>49</v>
      </c>
      <c r="E53" s="138">
        <f>E51-E52</f>
        <v>935</v>
      </c>
      <c r="T53" s="28" t="s">
        <v>16</v>
      </c>
      <c r="U53" s="29">
        <f>U49+U50+U51+U52</f>
        <v>4000</v>
      </c>
      <c r="V53" s="30"/>
      <c r="W53" s="29">
        <f>SUM(W49:W52)</f>
        <v>0</v>
      </c>
      <c r="X53" s="31" t="s">
        <v>17</v>
      </c>
      <c r="Z53" s="28" t="s">
        <v>16</v>
      </c>
      <c r="AA53" s="29">
        <f>SUM(AA49:AA52)</f>
        <v>0</v>
      </c>
      <c r="AB53" s="30"/>
      <c r="AC53" s="29">
        <f>AC49+AC50+AC51+AC52</f>
        <v>935</v>
      </c>
      <c r="AD53" s="31" t="s">
        <v>17</v>
      </c>
    </row>
    <row r="54" spans="2:30" ht="15.75" thickBot="1" x14ac:dyDescent="0.3">
      <c r="B54" s="74"/>
      <c r="C54" s="58"/>
      <c r="D54" s="140" t="s">
        <v>50</v>
      </c>
      <c r="E54" s="141">
        <v>700</v>
      </c>
      <c r="T54" s="25"/>
      <c r="U54" s="26"/>
      <c r="V54" s="27"/>
      <c r="W54" s="32">
        <f>U53-W53</f>
        <v>4000</v>
      </c>
      <c r="X54" s="33" t="s">
        <v>18</v>
      </c>
      <c r="Z54" s="33" t="s">
        <v>19</v>
      </c>
      <c r="AA54" s="32">
        <f>AC53-AA53</f>
        <v>935</v>
      </c>
      <c r="AB54" s="27"/>
      <c r="AC54" s="32"/>
      <c r="AD54" s="33"/>
    </row>
    <row r="55" spans="2:30" x14ac:dyDescent="0.25">
      <c r="B55" s="74"/>
      <c r="C55" s="58"/>
      <c r="D55" s="159" t="s">
        <v>51</v>
      </c>
      <c r="E55" s="158">
        <f>E53-E54</f>
        <v>235</v>
      </c>
    </row>
    <row r="56" spans="2:30" x14ac:dyDescent="0.25">
      <c r="B56" s="74"/>
      <c r="C56" s="58"/>
      <c r="D56" s="130"/>
      <c r="E56" s="129"/>
    </row>
    <row r="57" spans="2:30" ht="16.5" thickBot="1" x14ac:dyDescent="0.3">
      <c r="B57" s="74"/>
      <c r="D57" s="83"/>
      <c r="T57" s="16" t="s">
        <v>0</v>
      </c>
      <c r="U57" s="164" t="s">
        <v>60</v>
      </c>
      <c r="V57" s="164"/>
      <c r="W57" s="164"/>
      <c r="X57" s="17" t="s">
        <v>2</v>
      </c>
      <c r="Z57" s="16" t="s">
        <v>0</v>
      </c>
      <c r="AA57" s="166" t="s">
        <v>61</v>
      </c>
      <c r="AB57" s="166"/>
      <c r="AC57" s="166"/>
      <c r="AD57" s="17" t="s">
        <v>2</v>
      </c>
    </row>
    <row r="58" spans="2:30" x14ac:dyDescent="0.25">
      <c r="B58" s="74"/>
      <c r="C58" s="58"/>
      <c r="D58" s="83"/>
      <c r="I58" s="39" t="s">
        <v>7</v>
      </c>
      <c r="J58" s="40" t="s">
        <v>8</v>
      </c>
      <c r="K58" s="36"/>
      <c r="L58" s="117" t="s">
        <v>0</v>
      </c>
      <c r="M58" s="8"/>
      <c r="N58" s="9" t="s">
        <v>2</v>
      </c>
      <c r="P58" s="10" t="s">
        <v>0</v>
      </c>
      <c r="Q58" s="82" t="s">
        <v>2</v>
      </c>
      <c r="T58" s="87" t="s">
        <v>12</v>
      </c>
      <c r="U58" s="18"/>
      <c r="V58" s="19"/>
      <c r="W58" s="18"/>
      <c r="X58" s="15"/>
      <c r="Y58" s="71"/>
      <c r="Z58" s="23"/>
      <c r="AA58" s="18"/>
      <c r="AB58" s="19"/>
      <c r="AC58" s="43"/>
      <c r="AD58" s="88" t="s">
        <v>12</v>
      </c>
    </row>
    <row r="59" spans="2:30" x14ac:dyDescent="0.25">
      <c r="B59" s="74"/>
      <c r="D59" s="84" t="s">
        <v>52</v>
      </c>
      <c r="E59" s="50"/>
      <c r="H59" s="11">
        <v>121</v>
      </c>
      <c r="I59" s="39" t="s">
        <v>7</v>
      </c>
      <c r="J59" s="40" t="s">
        <v>3</v>
      </c>
      <c r="K59" s="38"/>
      <c r="L59" s="118" t="s">
        <v>20</v>
      </c>
      <c r="M59" s="10" t="s">
        <v>11</v>
      </c>
      <c r="N59" s="13">
        <v>6814</v>
      </c>
      <c r="P59" s="21">
        <v>235</v>
      </c>
      <c r="Q59" s="22">
        <f>P59</f>
        <v>235</v>
      </c>
      <c r="T59" s="1" t="s">
        <v>14</v>
      </c>
      <c r="U59" s="12">
        <v>235</v>
      </c>
      <c r="V59" s="20"/>
      <c r="W59" s="12">
        <v>235</v>
      </c>
      <c r="X59" s="14" t="s">
        <v>15</v>
      </c>
      <c r="Y59" s="71"/>
      <c r="Z59" s="1" t="s">
        <v>14</v>
      </c>
      <c r="AA59" s="12">
        <v>235</v>
      </c>
      <c r="AB59" s="20"/>
      <c r="AC59" s="12"/>
      <c r="AD59" s="14" t="s">
        <v>15</v>
      </c>
    </row>
    <row r="60" spans="2:30" x14ac:dyDescent="0.25">
      <c r="B60" s="74"/>
      <c r="H60" s="11">
        <v>6814</v>
      </c>
      <c r="I60" s="41" t="s">
        <v>1</v>
      </c>
      <c r="J60" s="42" t="s">
        <v>4</v>
      </c>
      <c r="U60" s="12"/>
      <c r="V60" s="20"/>
      <c r="W60" s="12"/>
      <c r="X60" s="24"/>
      <c r="Y60" s="71"/>
      <c r="AA60" s="12"/>
      <c r="AB60" s="20"/>
      <c r="AC60" s="12"/>
      <c r="AD60" s="24"/>
    </row>
    <row r="61" spans="2:30" x14ac:dyDescent="0.25">
      <c r="B61" s="74"/>
      <c r="U61" s="104"/>
      <c r="V61" s="20"/>
      <c r="W61" s="12"/>
      <c r="X61" s="24"/>
      <c r="AA61" s="12"/>
      <c r="AB61" s="20"/>
      <c r="AC61" s="12"/>
      <c r="AD61" s="24"/>
    </row>
    <row r="62" spans="2:30" x14ac:dyDescent="0.25">
      <c r="B62" s="74"/>
      <c r="D62" s="83"/>
      <c r="G62" s="45"/>
      <c r="I62" s="39"/>
      <c r="J62" s="40"/>
      <c r="K62" s="37"/>
      <c r="N62" s="13"/>
      <c r="P62" s="12"/>
      <c r="Q62" s="12"/>
      <c r="T62" s="28" t="s">
        <v>16</v>
      </c>
      <c r="U62" s="29">
        <f>U59+U60+U61</f>
        <v>235</v>
      </c>
      <c r="V62" s="30"/>
      <c r="W62" s="29">
        <f>SUM(W58:W61)</f>
        <v>235</v>
      </c>
      <c r="X62" s="31" t="s">
        <v>17</v>
      </c>
      <c r="Z62" s="28" t="s">
        <v>16</v>
      </c>
      <c r="AA62" s="29">
        <f>SUM(AA58:AA61)</f>
        <v>235</v>
      </c>
      <c r="AB62" s="30"/>
      <c r="AC62" s="29">
        <f>SUM(AC58:AC61)</f>
        <v>0</v>
      </c>
      <c r="AD62" s="31" t="s">
        <v>17</v>
      </c>
    </row>
    <row r="63" spans="2:30" x14ac:dyDescent="0.25">
      <c r="B63" s="74"/>
      <c r="C63" s="58"/>
      <c r="D63" s="83"/>
      <c r="G63" s="45"/>
      <c r="I63" s="39"/>
      <c r="J63" s="40"/>
      <c r="K63" s="37"/>
      <c r="N63" s="13"/>
      <c r="P63" s="12"/>
      <c r="Q63" s="12"/>
      <c r="T63" s="25"/>
      <c r="U63" s="26"/>
      <c r="V63" s="27"/>
      <c r="W63" s="32">
        <f>U62-W62</f>
        <v>0</v>
      </c>
      <c r="X63" s="33" t="s">
        <v>18</v>
      </c>
      <c r="Z63" s="33"/>
      <c r="AA63" s="32"/>
      <c r="AB63" s="27"/>
      <c r="AC63" s="32">
        <f>AA62-AC62</f>
        <v>235</v>
      </c>
      <c r="AD63" s="33" t="s">
        <v>18</v>
      </c>
    </row>
    <row r="64" spans="2:30" x14ac:dyDescent="0.25">
      <c r="B64" s="74"/>
      <c r="D64" s="84"/>
      <c r="E64" s="50"/>
      <c r="F64" s="57"/>
      <c r="G64" s="44"/>
      <c r="I64" s="39"/>
      <c r="J64" s="40"/>
      <c r="K64" s="37"/>
      <c r="N64" s="13"/>
      <c r="P64" s="12"/>
      <c r="Q64" s="12"/>
    </row>
    <row r="65" spans="2:30" x14ac:dyDescent="0.25">
      <c r="B65" s="74"/>
      <c r="C65" s="59"/>
      <c r="R65" s="71"/>
      <c r="S65" s="71"/>
    </row>
    <row r="66" spans="2:30" x14ac:dyDescent="0.25">
      <c r="B66" s="74"/>
      <c r="C66" s="58"/>
      <c r="R66" s="71"/>
      <c r="S66" s="71"/>
    </row>
    <row r="67" spans="2:30" ht="16.5" thickBot="1" x14ac:dyDescent="0.3">
      <c r="B67" s="74"/>
      <c r="C67" s="58"/>
      <c r="D67" s="83"/>
      <c r="I67" s="39" t="s">
        <v>7</v>
      </c>
      <c r="J67" s="40" t="s">
        <v>8</v>
      </c>
      <c r="K67" s="36"/>
      <c r="L67" s="117" t="s">
        <v>0</v>
      </c>
      <c r="M67" s="8"/>
      <c r="N67" s="9" t="s">
        <v>2</v>
      </c>
      <c r="P67" s="10" t="s">
        <v>0</v>
      </c>
      <c r="Q67" s="11" t="s">
        <v>2</v>
      </c>
      <c r="R67" s="71"/>
      <c r="S67" s="71"/>
      <c r="T67" s="16" t="s">
        <v>0</v>
      </c>
      <c r="U67" s="164" t="s">
        <v>62</v>
      </c>
      <c r="V67" s="164"/>
      <c r="W67" s="164"/>
      <c r="X67" s="17" t="s">
        <v>2</v>
      </c>
      <c r="Z67" s="16" t="s">
        <v>0</v>
      </c>
      <c r="AA67" s="164" t="s">
        <v>63</v>
      </c>
      <c r="AB67" s="164"/>
      <c r="AC67" s="164"/>
      <c r="AD67" s="17" t="s">
        <v>2</v>
      </c>
    </row>
    <row r="68" spans="2:30" x14ac:dyDescent="0.25">
      <c r="B68" s="74"/>
      <c r="D68" s="83" t="s">
        <v>53</v>
      </c>
      <c r="H68" s="11">
        <v>4111</v>
      </c>
      <c r="I68" s="39" t="s">
        <v>1</v>
      </c>
      <c r="J68" s="40" t="s">
        <v>3</v>
      </c>
      <c r="K68" s="38"/>
      <c r="L68" s="134" t="s">
        <v>22</v>
      </c>
      <c r="M68" s="136" t="s">
        <v>11</v>
      </c>
      <c r="N68" s="13" t="s">
        <v>10</v>
      </c>
      <c r="P68" s="21">
        <v>3600</v>
      </c>
      <c r="Q68" s="22"/>
      <c r="R68" s="71"/>
      <c r="S68" s="71"/>
      <c r="T68" s="87" t="s">
        <v>12</v>
      </c>
      <c r="U68" s="131">
        <f>W54</f>
        <v>4000</v>
      </c>
      <c r="V68" s="19"/>
      <c r="W68" s="18"/>
      <c r="X68" s="15"/>
      <c r="Z68" s="23"/>
      <c r="AA68" s="18"/>
      <c r="AB68" s="19"/>
      <c r="AC68" s="131">
        <f>AA54</f>
        <v>935</v>
      </c>
      <c r="AD68" s="88" t="s">
        <v>12</v>
      </c>
    </row>
    <row r="69" spans="2:30" x14ac:dyDescent="0.25">
      <c r="B69" s="74"/>
      <c r="G69" s="45"/>
      <c r="H69" s="11">
        <v>708</v>
      </c>
      <c r="I69" s="39" t="s">
        <v>5</v>
      </c>
      <c r="J69" s="40" t="s">
        <v>3</v>
      </c>
      <c r="K69" s="37"/>
      <c r="M69" s="135"/>
      <c r="N69" s="13">
        <v>708</v>
      </c>
      <c r="P69" s="35"/>
      <c r="Q69" s="12">
        <f>P68/1.19</f>
        <v>3025.2100840336134</v>
      </c>
      <c r="R69" s="71"/>
      <c r="S69" s="71"/>
      <c r="T69" s="1" t="s">
        <v>14</v>
      </c>
      <c r="U69" s="12"/>
      <c r="V69" s="20"/>
      <c r="W69" s="12">
        <v>4000</v>
      </c>
      <c r="X69" s="14" t="s">
        <v>15</v>
      </c>
      <c r="Z69" s="1" t="s">
        <v>14</v>
      </c>
      <c r="AA69" s="12">
        <v>935</v>
      </c>
      <c r="AB69" s="20"/>
      <c r="AC69" s="12"/>
      <c r="AD69" s="14" t="s">
        <v>15</v>
      </c>
    </row>
    <row r="70" spans="2:30" x14ac:dyDescent="0.25">
      <c r="B70" s="74"/>
      <c r="D70" s="132"/>
      <c r="E70" s="129"/>
      <c r="F70" s="57"/>
      <c r="G70" s="44"/>
      <c r="H70" s="11">
        <v>4427</v>
      </c>
      <c r="I70" s="39" t="s">
        <v>5</v>
      </c>
      <c r="J70" s="40" t="s">
        <v>3</v>
      </c>
      <c r="K70" s="37"/>
      <c r="M70" s="135"/>
      <c r="N70" s="13">
        <v>4427</v>
      </c>
      <c r="P70" s="35"/>
      <c r="Q70" s="12">
        <f>P68-Q69</f>
        <v>574.78991596638662</v>
      </c>
      <c r="R70" s="71"/>
      <c r="S70" s="71"/>
      <c r="U70" s="12"/>
      <c r="V70" s="20"/>
      <c r="W70" s="12"/>
      <c r="X70" s="24"/>
      <c r="AA70" s="12"/>
      <c r="AB70" s="20"/>
      <c r="AC70" s="104"/>
      <c r="AD70" s="24"/>
    </row>
    <row r="71" spans="2:30" x14ac:dyDescent="0.25">
      <c r="B71" s="74"/>
      <c r="C71" s="58"/>
      <c r="D71" s="133"/>
      <c r="R71" s="71"/>
      <c r="S71" s="71"/>
      <c r="U71" s="104"/>
      <c r="V71" s="20"/>
      <c r="W71" s="12"/>
      <c r="X71" s="24"/>
      <c r="AA71" s="12"/>
      <c r="AB71" s="20"/>
      <c r="AC71" s="12"/>
      <c r="AD71" s="24"/>
    </row>
    <row r="72" spans="2:30" ht="13.5" customHeight="1" x14ac:dyDescent="0.25">
      <c r="B72" s="74"/>
      <c r="C72" s="58"/>
      <c r="D72" s="83"/>
      <c r="E72" s="50"/>
      <c r="R72" s="71"/>
      <c r="S72" s="71"/>
      <c r="T72" s="28" t="s">
        <v>16</v>
      </c>
      <c r="U72" s="29">
        <f>U68+U69+U70+U71</f>
        <v>4000</v>
      </c>
      <c r="V72" s="30"/>
      <c r="W72" s="29">
        <f>SUM(W68:W71)</f>
        <v>4000</v>
      </c>
      <c r="X72" s="31" t="s">
        <v>17</v>
      </c>
      <c r="Z72" s="28" t="s">
        <v>16</v>
      </c>
      <c r="AA72" s="29">
        <f>SUM(AA68:AA71)</f>
        <v>935</v>
      </c>
      <c r="AB72" s="30"/>
      <c r="AC72" s="29">
        <f>AC69+AC68+AC70+AC71</f>
        <v>935</v>
      </c>
      <c r="AD72" s="31" t="s">
        <v>17</v>
      </c>
    </row>
    <row r="73" spans="2:30" x14ac:dyDescent="0.25">
      <c r="B73" s="74"/>
      <c r="D73" s="83"/>
      <c r="I73" s="39" t="s">
        <v>7</v>
      </c>
      <c r="J73" s="40" t="s">
        <v>8</v>
      </c>
      <c r="K73" s="36"/>
      <c r="L73" s="117" t="s">
        <v>0</v>
      </c>
      <c r="M73" s="8"/>
      <c r="N73" s="9" t="s">
        <v>2</v>
      </c>
      <c r="P73" s="10" t="s">
        <v>0</v>
      </c>
      <c r="Q73" s="82" t="s">
        <v>2</v>
      </c>
      <c r="T73" s="25"/>
      <c r="U73" s="26"/>
      <c r="V73" s="27"/>
      <c r="W73" s="32">
        <f>U72-W72</f>
        <v>0</v>
      </c>
      <c r="X73" s="33" t="s">
        <v>18</v>
      </c>
      <c r="Z73" s="33" t="s">
        <v>19</v>
      </c>
      <c r="AA73" s="32">
        <f>AC72-AA72</f>
        <v>0</v>
      </c>
      <c r="AB73" s="27"/>
      <c r="AC73" s="32"/>
      <c r="AD73" s="33"/>
    </row>
    <row r="74" spans="2:30" x14ac:dyDescent="0.25">
      <c r="B74" s="74"/>
      <c r="D74" s="84" t="s">
        <v>28</v>
      </c>
      <c r="E74" s="50"/>
      <c r="H74" s="11">
        <v>608</v>
      </c>
      <c r="I74" s="39" t="s">
        <v>1</v>
      </c>
      <c r="J74" s="40" t="s">
        <v>3</v>
      </c>
      <c r="K74" s="38"/>
      <c r="L74" s="118" t="s">
        <v>13</v>
      </c>
      <c r="M74" s="10" t="s">
        <v>11</v>
      </c>
      <c r="N74" s="13">
        <v>381</v>
      </c>
      <c r="P74" s="21">
        <v>4000</v>
      </c>
      <c r="Q74" s="22">
        <f>P74</f>
        <v>4000</v>
      </c>
    </row>
    <row r="75" spans="2:30" x14ac:dyDescent="0.25">
      <c r="B75" s="74"/>
      <c r="H75" s="11">
        <v>381</v>
      </c>
      <c r="I75" s="41" t="s">
        <v>1</v>
      </c>
      <c r="J75" s="42" t="s">
        <v>4</v>
      </c>
    </row>
    <row r="76" spans="2:30" ht="16.5" thickBot="1" x14ac:dyDescent="0.3">
      <c r="B76" s="74"/>
      <c r="R76" s="71"/>
      <c r="S76" s="71"/>
      <c r="T76" s="16" t="s">
        <v>0</v>
      </c>
      <c r="U76" s="164" t="s">
        <v>66</v>
      </c>
      <c r="V76" s="164"/>
      <c r="W76" s="164"/>
      <c r="X76" s="17" t="s">
        <v>2</v>
      </c>
      <c r="Z76" s="16" t="s">
        <v>0</v>
      </c>
      <c r="AA76" s="164" t="s">
        <v>67</v>
      </c>
      <c r="AB76" s="164"/>
      <c r="AC76" s="164"/>
      <c r="AD76" s="17" t="s">
        <v>2</v>
      </c>
    </row>
    <row r="77" spans="2:30" x14ac:dyDescent="0.25">
      <c r="B77" s="74"/>
      <c r="R77" s="71"/>
      <c r="S77" s="71"/>
      <c r="T77" s="87" t="s">
        <v>12</v>
      </c>
      <c r="U77" s="131"/>
      <c r="V77" s="19"/>
      <c r="W77" s="18"/>
      <c r="X77" s="15"/>
      <c r="Z77" s="23"/>
      <c r="AA77" s="18"/>
      <c r="AB77" s="19"/>
      <c r="AC77" s="131"/>
      <c r="AD77" s="88" t="s">
        <v>12</v>
      </c>
    </row>
    <row r="78" spans="2:30" x14ac:dyDescent="0.25">
      <c r="B78" s="74"/>
      <c r="D78" s="83"/>
      <c r="I78" s="39" t="s">
        <v>7</v>
      </c>
      <c r="J78" s="40" t="s">
        <v>8</v>
      </c>
      <c r="K78" s="36"/>
      <c r="L78" s="151" t="s">
        <v>0</v>
      </c>
      <c r="M78" s="152"/>
      <c r="N78" s="153" t="s">
        <v>2</v>
      </c>
      <c r="O78" s="154"/>
      <c r="P78" s="155" t="s">
        <v>0</v>
      </c>
      <c r="Q78" s="156" t="s">
        <v>2</v>
      </c>
      <c r="R78" s="71"/>
      <c r="S78" s="71"/>
      <c r="T78" s="1" t="s">
        <v>14</v>
      </c>
      <c r="U78" s="12">
        <v>3600</v>
      </c>
      <c r="V78" s="20"/>
      <c r="W78" s="12"/>
      <c r="X78" s="14" t="s">
        <v>15</v>
      </c>
      <c r="Z78" s="1" t="s">
        <v>14</v>
      </c>
      <c r="AA78" s="12">
        <v>3025.21</v>
      </c>
      <c r="AB78" s="20"/>
      <c r="AC78" s="12">
        <v>3025.21</v>
      </c>
      <c r="AD78" s="14" t="s">
        <v>15</v>
      </c>
    </row>
    <row r="79" spans="2:30" ht="15" customHeight="1" x14ac:dyDescent="0.25">
      <c r="B79" s="74"/>
      <c r="D79" s="84" t="s">
        <v>29</v>
      </c>
      <c r="E79" s="50"/>
      <c r="H79" s="11">
        <v>7814</v>
      </c>
      <c r="I79" s="39" t="s">
        <v>5</v>
      </c>
      <c r="J79" s="40" t="s">
        <v>3</v>
      </c>
      <c r="K79" s="38"/>
      <c r="L79" s="118" t="s">
        <v>24</v>
      </c>
      <c r="M79" s="10" t="s">
        <v>11</v>
      </c>
      <c r="N79" s="13">
        <v>7814</v>
      </c>
      <c r="P79" s="150">
        <v>935</v>
      </c>
      <c r="Q79" s="12">
        <f>P79</f>
        <v>935</v>
      </c>
      <c r="R79" s="71"/>
      <c r="S79" s="71"/>
      <c r="U79" s="12"/>
      <c r="V79" s="20"/>
      <c r="W79" s="12"/>
      <c r="X79" s="24"/>
      <c r="AA79" s="12"/>
      <c r="AB79" s="20"/>
      <c r="AC79" s="104"/>
      <c r="AD79" s="24"/>
    </row>
    <row r="80" spans="2:30" x14ac:dyDescent="0.25">
      <c r="B80" s="74"/>
      <c r="D80" s="125" t="s">
        <v>56</v>
      </c>
      <c r="E80" s="89"/>
      <c r="F80" s="90"/>
      <c r="G80" s="89"/>
      <c r="H80" s="11">
        <v>398</v>
      </c>
      <c r="I80" s="39" t="s">
        <v>5</v>
      </c>
      <c r="J80" s="40" t="s">
        <v>4</v>
      </c>
      <c r="K80" s="37"/>
      <c r="N80" s="13"/>
      <c r="O80" s="71"/>
      <c r="P80" s="109"/>
      <c r="Q80" s="109"/>
      <c r="R80" s="71"/>
      <c r="S80" s="71"/>
      <c r="U80" s="104"/>
      <c r="V80" s="20"/>
      <c r="W80" s="12"/>
      <c r="X80" s="24"/>
      <c r="AA80" s="12"/>
      <c r="AB80" s="20"/>
      <c r="AC80" s="12"/>
      <c r="AD80" s="24"/>
    </row>
    <row r="81" spans="2:31" x14ac:dyDescent="0.25">
      <c r="B81" s="74"/>
      <c r="R81" s="71"/>
      <c r="S81" s="71"/>
      <c r="T81" s="28" t="s">
        <v>16</v>
      </c>
      <c r="U81" s="29">
        <f>U78+U79+U80</f>
        <v>3600</v>
      </c>
      <c r="V81" s="30"/>
      <c r="W81" s="29">
        <f>SUM(W77:W80)</f>
        <v>0</v>
      </c>
      <c r="X81" s="31" t="s">
        <v>17</v>
      </c>
      <c r="Z81" s="28" t="s">
        <v>16</v>
      </c>
      <c r="AA81" s="29">
        <f>SUM(AA77:AA80)</f>
        <v>3025.21</v>
      </c>
      <c r="AB81" s="30"/>
      <c r="AC81" s="29">
        <f>AC78+AC77+AC79+AC80</f>
        <v>3025.21</v>
      </c>
      <c r="AD81" s="31" t="s">
        <v>17</v>
      </c>
    </row>
    <row r="82" spans="2:31" x14ac:dyDescent="0.25">
      <c r="B82" s="74"/>
      <c r="C82" s="58"/>
      <c r="D82" s="103"/>
      <c r="R82" s="71"/>
      <c r="S82" s="71"/>
      <c r="T82" s="25"/>
      <c r="U82" s="26"/>
      <c r="V82" s="27"/>
      <c r="W82" s="32">
        <f>U81-W81</f>
        <v>3600</v>
      </c>
      <c r="X82" s="33" t="s">
        <v>18</v>
      </c>
      <c r="Z82" s="33" t="s">
        <v>19</v>
      </c>
      <c r="AA82" s="32">
        <f>AC81-AA81</f>
        <v>0</v>
      </c>
      <c r="AB82" s="27"/>
      <c r="AC82" s="32"/>
      <c r="AD82" s="33"/>
      <c r="AE82" s="71"/>
    </row>
    <row r="83" spans="2:31" x14ac:dyDescent="0.25">
      <c r="B83" s="74"/>
      <c r="C83" s="143"/>
      <c r="D83" s="83"/>
      <c r="I83" s="39" t="s">
        <v>7</v>
      </c>
      <c r="J83" s="40" t="s">
        <v>8</v>
      </c>
      <c r="K83" s="36"/>
      <c r="L83" s="117" t="s">
        <v>0</v>
      </c>
      <c r="M83" s="8"/>
      <c r="N83" s="9" t="s">
        <v>2</v>
      </c>
      <c r="P83" s="10" t="s">
        <v>0</v>
      </c>
      <c r="Q83" s="82" t="s">
        <v>2</v>
      </c>
      <c r="R83" s="71"/>
      <c r="S83" s="71"/>
      <c r="T83" s="71"/>
      <c r="U83" s="75"/>
      <c r="V83" s="75"/>
      <c r="W83" s="75"/>
      <c r="X83" s="78"/>
      <c r="Y83" s="81"/>
      <c r="Z83" s="71"/>
      <c r="AA83" s="75"/>
      <c r="AB83" s="75"/>
      <c r="AC83" s="75"/>
      <c r="AD83" s="78"/>
      <c r="AE83" s="71"/>
    </row>
    <row r="84" spans="2:31" x14ac:dyDescent="0.25">
      <c r="B84" s="74"/>
      <c r="C84" s="106"/>
      <c r="D84" s="84" t="s">
        <v>55</v>
      </c>
      <c r="E84" s="50"/>
      <c r="H84" s="11">
        <v>121</v>
      </c>
      <c r="I84" s="39" t="s">
        <v>7</v>
      </c>
      <c r="J84" s="40" t="s">
        <v>3</v>
      </c>
      <c r="K84" s="38"/>
      <c r="L84" s="118" t="s">
        <v>20</v>
      </c>
      <c r="M84" s="10" t="s">
        <v>11</v>
      </c>
      <c r="N84" s="13">
        <v>608</v>
      </c>
      <c r="P84" s="21">
        <v>4000</v>
      </c>
      <c r="Q84" s="22">
        <f>P84</f>
        <v>4000</v>
      </c>
      <c r="R84" s="71"/>
      <c r="S84" s="71"/>
      <c r="T84" s="74"/>
      <c r="U84" s="76"/>
      <c r="V84" s="76"/>
      <c r="W84" s="76"/>
      <c r="X84" s="77"/>
      <c r="Y84" s="71"/>
      <c r="Z84" s="74"/>
      <c r="AA84" s="76"/>
      <c r="AB84" s="76"/>
      <c r="AC84" s="76"/>
      <c r="AD84" s="77"/>
      <c r="AE84" s="71"/>
    </row>
    <row r="85" spans="2:31" ht="15.75" x14ac:dyDescent="0.25">
      <c r="B85" s="74"/>
      <c r="C85" s="143"/>
      <c r="H85" s="11">
        <v>608</v>
      </c>
      <c r="I85" s="41" t="s">
        <v>1</v>
      </c>
      <c r="J85" s="42" t="s">
        <v>4</v>
      </c>
      <c r="R85" s="71"/>
      <c r="S85" s="71"/>
      <c r="T85" s="16" t="s">
        <v>0</v>
      </c>
      <c r="U85" s="164" t="s">
        <v>68</v>
      </c>
      <c r="V85" s="164"/>
      <c r="W85" s="164"/>
      <c r="X85" s="17" t="s">
        <v>2</v>
      </c>
      <c r="Y85" s="71"/>
      <c r="Z85" s="16" t="s">
        <v>0</v>
      </c>
      <c r="AA85" s="164" t="s">
        <v>69</v>
      </c>
      <c r="AB85" s="164"/>
      <c r="AC85" s="164"/>
      <c r="AD85" s="17" t="s">
        <v>2</v>
      </c>
      <c r="AE85" s="71"/>
    </row>
    <row r="86" spans="2:31" x14ac:dyDescent="0.25">
      <c r="B86" s="112"/>
      <c r="C86" s="161"/>
      <c r="D86" s="142"/>
      <c r="E86" s="89"/>
      <c r="F86" s="90"/>
      <c r="G86" s="89"/>
      <c r="H86" s="91"/>
      <c r="I86" s="95"/>
      <c r="J86" s="96"/>
      <c r="K86" s="99"/>
      <c r="L86" s="121"/>
      <c r="M86" s="91"/>
      <c r="N86" s="100"/>
      <c r="O86" s="71"/>
      <c r="P86" s="109"/>
      <c r="Q86" s="109"/>
      <c r="R86" s="71"/>
      <c r="S86" s="71"/>
      <c r="T86" s="87" t="s">
        <v>12</v>
      </c>
      <c r="U86" s="131"/>
      <c r="V86" s="19"/>
      <c r="W86" s="18"/>
      <c r="X86" s="15"/>
      <c r="Y86" s="71"/>
      <c r="Z86" s="23"/>
      <c r="AA86" s="18"/>
      <c r="AB86" s="19"/>
      <c r="AC86" s="131"/>
      <c r="AD86" s="88" t="s">
        <v>12</v>
      </c>
      <c r="AE86" s="71"/>
    </row>
    <row r="87" spans="2:31" x14ac:dyDescent="0.25">
      <c r="B87" s="112"/>
      <c r="C87" s="161"/>
      <c r="R87" s="71"/>
      <c r="S87" s="71"/>
      <c r="T87" s="1" t="s">
        <v>14</v>
      </c>
      <c r="U87" s="12">
        <v>4000</v>
      </c>
      <c r="V87" s="20"/>
      <c r="W87" s="12">
        <v>4000</v>
      </c>
      <c r="X87" s="14" t="s">
        <v>15</v>
      </c>
      <c r="Y87" s="71"/>
      <c r="Z87" s="1" t="s">
        <v>14</v>
      </c>
      <c r="AA87" s="12"/>
      <c r="AB87" s="20"/>
      <c r="AC87" s="12">
        <v>574.79</v>
      </c>
      <c r="AD87" s="14" t="s">
        <v>15</v>
      </c>
      <c r="AE87" s="71"/>
    </row>
    <row r="88" spans="2:31" ht="15" customHeight="1" x14ac:dyDescent="0.25">
      <c r="B88" s="112"/>
      <c r="C88" s="162"/>
      <c r="D88" s="83"/>
      <c r="I88" s="39" t="s">
        <v>7</v>
      </c>
      <c r="J88" s="40" t="s">
        <v>8</v>
      </c>
      <c r="K88" s="36"/>
      <c r="L88" s="117" t="s">
        <v>0</v>
      </c>
      <c r="M88" s="8"/>
      <c r="N88" s="9" t="s">
        <v>2</v>
      </c>
      <c r="P88" s="10" t="s">
        <v>0</v>
      </c>
      <c r="Q88" s="82" t="s">
        <v>2</v>
      </c>
      <c r="R88" s="71"/>
      <c r="S88" s="71"/>
      <c r="U88" s="12"/>
      <c r="V88" s="20"/>
      <c r="W88" s="12"/>
      <c r="X88" s="24"/>
      <c r="Y88" s="71"/>
      <c r="AA88" s="12"/>
      <c r="AB88" s="20"/>
      <c r="AC88" s="104"/>
      <c r="AD88" s="24"/>
      <c r="AE88" s="71"/>
    </row>
    <row r="89" spans="2:31" x14ac:dyDescent="0.25">
      <c r="B89" s="112"/>
      <c r="C89" s="162"/>
      <c r="D89" s="84" t="s">
        <v>54</v>
      </c>
      <c r="E89" s="50"/>
      <c r="H89" s="11">
        <v>121</v>
      </c>
      <c r="I89" s="39" t="s">
        <v>7</v>
      </c>
      <c r="J89" s="40" t="s">
        <v>3</v>
      </c>
      <c r="K89" s="38"/>
      <c r="L89" s="118" t="s">
        <v>10</v>
      </c>
      <c r="M89" s="10" t="s">
        <v>11</v>
      </c>
      <c r="N89" s="13">
        <v>121</v>
      </c>
      <c r="P89" s="21"/>
      <c r="Q89" s="22">
        <f>P90+P91</f>
        <v>3960.21</v>
      </c>
      <c r="R89" s="71"/>
      <c r="S89" s="71"/>
      <c r="U89" s="104"/>
      <c r="V89" s="20"/>
      <c r="W89" s="12"/>
      <c r="X89" s="24"/>
      <c r="Y89" s="71"/>
      <c r="AA89" s="12"/>
      <c r="AB89" s="20"/>
      <c r="AC89" s="12"/>
      <c r="AD89" s="24"/>
      <c r="AE89" s="71"/>
    </row>
    <row r="90" spans="2:31" ht="16.5" customHeight="1" x14ac:dyDescent="0.25">
      <c r="B90" s="112"/>
      <c r="C90" s="162"/>
      <c r="D90" s="142"/>
      <c r="E90" s="89"/>
      <c r="F90" s="90"/>
      <c r="G90" s="89"/>
      <c r="H90" s="91">
        <v>708</v>
      </c>
      <c r="I90" s="95" t="s">
        <v>5</v>
      </c>
      <c r="J90" s="96" t="s">
        <v>4</v>
      </c>
      <c r="K90" s="97"/>
      <c r="L90" s="144" t="s">
        <v>30</v>
      </c>
      <c r="M90" s="146"/>
      <c r="N90" s="145"/>
      <c r="O90" s="71"/>
      <c r="P90" s="149">
        <v>3025.21</v>
      </c>
      <c r="Q90" s="147"/>
      <c r="R90" s="71"/>
      <c r="S90" s="71"/>
      <c r="T90" s="28" t="s">
        <v>16</v>
      </c>
      <c r="U90" s="29">
        <f>U87+U88+U89</f>
        <v>4000</v>
      </c>
      <c r="V90" s="30"/>
      <c r="W90" s="29">
        <f>SUM(W86:W89)</f>
        <v>4000</v>
      </c>
      <c r="X90" s="31" t="s">
        <v>17</v>
      </c>
      <c r="Y90" s="71"/>
      <c r="Z90" s="28" t="s">
        <v>16</v>
      </c>
      <c r="AA90" s="29">
        <f>SUM(AA86:AA89)</f>
        <v>0</v>
      </c>
      <c r="AB90" s="30"/>
      <c r="AC90" s="29">
        <f>AC87+AC86+AC88+AC89</f>
        <v>574.79</v>
      </c>
      <c r="AD90" s="31" t="s">
        <v>17</v>
      </c>
      <c r="AE90" s="71"/>
    </row>
    <row r="91" spans="2:31" x14ac:dyDescent="0.25">
      <c r="B91" s="112"/>
      <c r="C91" s="162"/>
      <c r="D91" s="142"/>
      <c r="E91" s="89"/>
      <c r="F91" s="90"/>
      <c r="G91" s="89"/>
      <c r="H91" s="91">
        <v>7814</v>
      </c>
      <c r="I91" s="95" t="s">
        <v>5</v>
      </c>
      <c r="J91" s="96" t="s">
        <v>4</v>
      </c>
      <c r="K91" s="97"/>
      <c r="L91" s="144" t="s">
        <v>25</v>
      </c>
      <c r="M91" s="146"/>
      <c r="N91" s="145"/>
      <c r="O91" s="71"/>
      <c r="P91" s="149">
        <v>935</v>
      </c>
      <c r="Q91" s="148"/>
      <c r="R91" s="71"/>
      <c r="S91" s="71"/>
      <c r="T91" s="25"/>
      <c r="U91" s="26"/>
      <c r="V91" s="27"/>
      <c r="W91" s="32">
        <f>U90-W90</f>
        <v>0</v>
      </c>
      <c r="X91" s="33" t="s">
        <v>18</v>
      </c>
      <c r="Y91" s="71"/>
      <c r="Z91" s="33" t="s">
        <v>19</v>
      </c>
      <c r="AA91" s="32">
        <f>AC90-AA90</f>
        <v>574.79</v>
      </c>
      <c r="AB91" s="27"/>
      <c r="AC91" s="32"/>
      <c r="AD91" s="33"/>
      <c r="AE91" s="71"/>
    </row>
    <row r="92" spans="2:31" x14ac:dyDescent="0.25">
      <c r="B92" s="112"/>
      <c r="C92" s="162"/>
      <c r="R92" s="71"/>
      <c r="S92" s="71"/>
      <c r="T92" s="71"/>
      <c r="U92" s="75"/>
      <c r="V92" s="75"/>
      <c r="W92" s="75"/>
      <c r="X92" s="78"/>
      <c r="Y92" s="71"/>
      <c r="Z92" s="71"/>
      <c r="AA92" s="71"/>
      <c r="AB92" s="71"/>
      <c r="AC92" s="71"/>
      <c r="AD92" s="71"/>
      <c r="AE92" s="71"/>
    </row>
    <row r="93" spans="2:31" x14ac:dyDescent="0.25">
      <c r="B93" s="112"/>
      <c r="C93" s="162"/>
      <c r="D93" s="160"/>
      <c r="E93" s="89"/>
      <c r="F93" s="90"/>
      <c r="G93" s="89"/>
      <c r="H93" s="91"/>
      <c r="I93" s="92"/>
      <c r="J93" s="102"/>
      <c r="K93" s="71"/>
      <c r="L93" s="122"/>
      <c r="M93" s="74"/>
      <c r="N93" s="71"/>
      <c r="O93" s="71"/>
      <c r="P93" s="71"/>
      <c r="Q93" s="71"/>
      <c r="R93" s="71"/>
      <c r="S93" s="71"/>
      <c r="T93" s="74"/>
      <c r="U93" s="76"/>
      <c r="V93" s="76"/>
      <c r="W93" s="76"/>
      <c r="X93" s="77"/>
      <c r="Y93" s="71"/>
      <c r="Z93" s="71"/>
      <c r="AA93" s="71"/>
      <c r="AB93" s="71"/>
      <c r="AC93" s="71"/>
      <c r="AD93" s="71"/>
      <c r="AE93" s="71"/>
    </row>
    <row r="94" spans="2:31" ht="16.5" thickBot="1" x14ac:dyDescent="0.3">
      <c r="B94" s="74"/>
      <c r="C94" s="105"/>
      <c r="D94" s="103"/>
      <c r="E94" s="89"/>
      <c r="F94" s="90"/>
      <c r="G94" s="89"/>
      <c r="H94" s="91"/>
      <c r="I94" s="95"/>
      <c r="J94" s="96"/>
      <c r="K94" s="97"/>
      <c r="L94" s="123"/>
      <c r="M94" s="91"/>
      <c r="N94" s="77"/>
      <c r="O94" s="71"/>
      <c r="P94" s="91"/>
      <c r="Q94" s="91"/>
      <c r="R94" s="71"/>
      <c r="S94" s="71"/>
      <c r="T94" s="16" t="s">
        <v>0</v>
      </c>
      <c r="U94" s="164" t="s">
        <v>64</v>
      </c>
      <c r="V94" s="164"/>
      <c r="W94" s="164"/>
      <c r="X94" s="17" t="s">
        <v>2</v>
      </c>
      <c r="Y94" s="71"/>
      <c r="Z94" s="16" t="s">
        <v>0</v>
      </c>
      <c r="AA94" s="165" t="s">
        <v>65</v>
      </c>
      <c r="AB94" s="165"/>
      <c r="AC94" s="165"/>
      <c r="AD94" s="17" t="s">
        <v>2</v>
      </c>
      <c r="AE94" s="71"/>
    </row>
    <row r="95" spans="2:31" x14ac:dyDescent="0.25">
      <c r="B95" s="74"/>
      <c r="C95" s="105"/>
      <c r="D95" s="103"/>
      <c r="E95" s="89"/>
      <c r="F95" s="90"/>
      <c r="G95" s="89"/>
      <c r="H95" s="91"/>
      <c r="I95" s="95"/>
      <c r="J95" s="96"/>
      <c r="K95" s="99"/>
      <c r="L95" s="121"/>
      <c r="M95" s="91"/>
      <c r="N95" s="100"/>
      <c r="O95" s="71"/>
      <c r="P95" s="109"/>
      <c r="Q95" s="109"/>
      <c r="R95" s="71"/>
      <c r="S95" s="71"/>
      <c r="T95" s="23"/>
      <c r="U95" s="18"/>
      <c r="V95" s="19"/>
      <c r="W95" s="131"/>
      <c r="X95" s="88" t="s">
        <v>12</v>
      </c>
      <c r="Y95" s="71"/>
      <c r="Z95" s="23"/>
      <c r="AA95" s="18"/>
      <c r="AB95" s="19"/>
      <c r="AC95" s="43"/>
      <c r="AD95" s="88" t="s">
        <v>12</v>
      </c>
      <c r="AE95" s="71"/>
    </row>
    <row r="96" spans="2:31" x14ac:dyDescent="0.25">
      <c r="B96" s="74"/>
      <c r="C96" s="105"/>
      <c r="D96" s="103"/>
      <c r="E96" s="89"/>
      <c r="F96" s="90"/>
      <c r="G96" s="89"/>
      <c r="H96" s="91"/>
      <c r="I96" s="95"/>
      <c r="J96" s="96"/>
      <c r="K96" s="101"/>
      <c r="L96" s="122"/>
      <c r="M96" s="74"/>
      <c r="N96" s="100"/>
      <c r="O96" s="71"/>
      <c r="P96" s="111"/>
      <c r="Q96" s="110"/>
      <c r="R96" s="71"/>
      <c r="S96" s="71"/>
      <c r="T96" s="1" t="s">
        <v>14</v>
      </c>
      <c r="U96" s="12">
        <v>935</v>
      </c>
      <c r="V96" s="20"/>
      <c r="W96" s="12">
        <v>935</v>
      </c>
      <c r="X96" s="14" t="s">
        <v>15</v>
      </c>
      <c r="Y96" s="71"/>
      <c r="Z96" s="1" t="s">
        <v>14</v>
      </c>
      <c r="AA96" s="12">
        <v>4000</v>
      </c>
      <c r="AB96" s="20"/>
      <c r="AC96" s="12">
        <v>3960.21</v>
      </c>
      <c r="AD96" s="14" t="s">
        <v>15</v>
      </c>
      <c r="AE96" s="71"/>
    </row>
    <row r="97" spans="2:31" x14ac:dyDescent="0.25">
      <c r="B97" s="74"/>
      <c r="C97" s="107"/>
      <c r="D97" s="103"/>
      <c r="E97" s="89"/>
      <c r="F97" s="90"/>
      <c r="G97" s="89"/>
      <c r="H97" s="91"/>
      <c r="I97" s="92"/>
      <c r="J97" s="102"/>
      <c r="K97" s="71"/>
      <c r="L97" s="122"/>
      <c r="M97" s="74"/>
      <c r="N97" s="71"/>
      <c r="O97" s="71"/>
      <c r="P97" s="71"/>
      <c r="Q97" s="75"/>
      <c r="R97" s="71"/>
      <c r="S97" s="71"/>
      <c r="U97" s="12"/>
      <c r="V97" s="20"/>
      <c r="W97" s="104"/>
      <c r="X97" s="24"/>
      <c r="Y97" s="71"/>
      <c r="AA97" s="12"/>
      <c r="AB97" s="20"/>
      <c r="AC97" s="12"/>
      <c r="AD97" s="24"/>
      <c r="AE97" s="71"/>
    </row>
    <row r="98" spans="2:31" x14ac:dyDescent="0.25">
      <c r="B98" s="74"/>
      <c r="C98" s="107"/>
      <c r="D98" s="103"/>
      <c r="E98" s="89"/>
      <c r="F98" s="90"/>
      <c r="G98" s="89"/>
      <c r="H98" s="91"/>
      <c r="I98" s="95"/>
      <c r="J98" s="96"/>
      <c r="K98" s="97"/>
      <c r="L98" s="123"/>
      <c r="M98" s="91"/>
      <c r="N98" s="77"/>
      <c r="O98" s="71"/>
      <c r="P98" s="91"/>
      <c r="Q98" s="98"/>
      <c r="R98" s="71"/>
      <c r="S98" s="71"/>
      <c r="U98" s="12"/>
      <c r="V98" s="20"/>
      <c r="W98" s="12"/>
      <c r="X98" s="24"/>
      <c r="Y98" s="71"/>
      <c r="AA98" s="12"/>
      <c r="AB98" s="20"/>
      <c r="AC98" s="12"/>
      <c r="AD98" s="24"/>
      <c r="AE98" s="71"/>
    </row>
    <row r="99" spans="2:31" x14ac:dyDescent="0.25">
      <c r="B99" s="74"/>
      <c r="C99" s="107"/>
      <c r="D99" s="103"/>
      <c r="E99" s="89"/>
      <c r="F99" s="90"/>
      <c r="G99" s="89"/>
      <c r="H99" s="91"/>
      <c r="I99" s="95"/>
      <c r="J99" s="96"/>
      <c r="K99" s="99"/>
      <c r="L99" s="121"/>
      <c r="M99" s="91"/>
      <c r="N99" s="100"/>
      <c r="O99" s="71"/>
      <c r="P99" s="75"/>
      <c r="Q99" s="75"/>
      <c r="R99" s="71"/>
      <c r="S99" s="71"/>
      <c r="T99" s="28" t="s">
        <v>16</v>
      </c>
      <c r="U99" s="29">
        <f>SUM(U95:U98)</f>
        <v>935</v>
      </c>
      <c r="V99" s="30"/>
      <c r="W99" s="29">
        <f>W96+W95+W97+W98</f>
        <v>935</v>
      </c>
      <c r="X99" s="31" t="s">
        <v>17</v>
      </c>
      <c r="Y99" s="71"/>
      <c r="Z99" s="28" t="s">
        <v>16</v>
      </c>
      <c r="AA99" s="29">
        <f>SUM(AA95:AA98)</f>
        <v>4000</v>
      </c>
      <c r="AB99" s="30"/>
      <c r="AC99" s="29">
        <f>SUM(AC95:AC98)</f>
        <v>3960.21</v>
      </c>
      <c r="AD99" s="31" t="s">
        <v>17</v>
      </c>
      <c r="AE99" s="71"/>
    </row>
    <row r="100" spans="2:31" x14ac:dyDescent="0.25">
      <c r="B100" s="74"/>
      <c r="C100" s="105"/>
      <c r="D100" s="127"/>
      <c r="E100" s="89"/>
      <c r="F100" s="90"/>
      <c r="G100" s="89"/>
      <c r="H100" s="91"/>
      <c r="I100" s="95"/>
      <c r="J100" s="96"/>
      <c r="K100" s="101"/>
      <c r="L100" s="122"/>
      <c r="M100" s="74"/>
      <c r="N100" s="71"/>
      <c r="O100" s="71"/>
      <c r="P100" s="75"/>
      <c r="Q100" s="75"/>
      <c r="R100" s="71"/>
      <c r="S100" s="71"/>
      <c r="T100" s="33" t="s">
        <v>19</v>
      </c>
      <c r="U100" s="32">
        <f>W99-U99</f>
        <v>0</v>
      </c>
      <c r="V100" s="27"/>
      <c r="W100" s="32"/>
      <c r="X100" s="33"/>
      <c r="Y100" s="71"/>
      <c r="Z100" s="33"/>
      <c r="AA100" s="32"/>
      <c r="AB100" s="27"/>
      <c r="AC100" s="32">
        <f>AA99-AC99</f>
        <v>39.789999999999964</v>
      </c>
      <c r="AD100" s="33" t="s">
        <v>18</v>
      </c>
      <c r="AE100" s="71"/>
    </row>
    <row r="101" spans="2:31" x14ac:dyDescent="0.25">
      <c r="B101" s="74"/>
      <c r="C101" s="105"/>
      <c r="D101" s="127"/>
      <c r="E101" s="89"/>
      <c r="F101" s="90"/>
      <c r="G101" s="89"/>
      <c r="H101" s="91"/>
      <c r="I101" s="92"/>
      <c r="J101" s="102"/>
      <c r="K101" s="71"/>
      <c r="L101" s="122"/>
      <c r="M101" s="74"/>
      <c r="N101" s="71"/>
      <c r="O101" s="71"/>
      <c r="P101" s="71"/>
      <c r="Q101" s="75"/>
      <c r="R101" s="71"/>
      <c r="S101" s="71"/>
      <c r="T101" s="71"/>
      <c r="U101" s="76"/>
      <c r="V101" s="76"/>
      <c r="W101" s="79"/>
      <c r="X101" s="80"/>
      <c r="Y101" s="71"/>
      <c r="Z101" s="80"/>
      <c r="AA101" s="79"/>
      <c r="AB101" s="76"/>
      <c r="AC101" s="79"/>
      <c r="AD101" s="80"/>
      <c r="AE101" s="71"/>
    </row>
    <row r="102" spans="2:31" x14ac:dyDescent="0.25">
      <c r="B102" s="74"/>
      <c r="C102" s="105"/>
      <c r="D102" s="127"/>
      <c r="E102" s="89"/>
      <c r="F102" s="90"/>
      <c r="G102" s="89"/>
      <c r="H102" s="91"/>
      <c r="I102" s="95"/>
      <c r="J102" s="96"/>
      <c r="K102" s="99"/>
      <c r="L102" s="123"/>
      <c r="M102" s="91"/>
      <c r="N102" s="77"/>
      <c r="O102" s="71"/>
      <c r="P102" s="91"/>
      <c r="Q102" s="98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  <c r="AE102" s="71"/>
    </row>
    <row r="103" spans="2:31" x14ac:dyDescent="0.25">
      <c r="B103" s="74"/>
      <c r="C103" s="105"/>
      <c r="D103" s="127"/>
      <c r="E103" s="89"/>
      <c r="F103" s="90"/>
      <c r="G103" s="89"/>
      <c r="H103" s="91"/>
      <c r="I103" s="92"/>
      <c r="J103" s="102"/>
      <c r="K103" s="97"/>
      <c r="L103" s="121"/>
      <c r="M103" s="91"/>
      <c r="N103" s="100"/>
      <c r="O103" s="71"/>
      <c r="P103" s="75"/>
      <c r="Q103" s="75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</row>
    <row r="104" spans="2:31" ht="15.75" x14ac:dyDescent="0.25">
      <c r="B104" s="74"/>
      <c r="C104" s="105"/>
      <c r="D104" s="127"/>
      <c r="E104" s="89"/>
      <c r="F104" s="90"/>
      <c r="G104" s="89"/>
      <c r="H104" s="91"/>
      <c r="I104" s="92"/>
      <c r="J104" s="102"/>
      <c r="K104" s="71"/>
      <c r="L104" s="122"/>
      <c r="M104" s="74"/>
      <c r="N104" s="71"/>
      <c r="O104" s="71"/>
      <c r="P104" s="71"/>
      <c r="Q104" s="75"/>
      <c r="R104" s="71"/>
      <c r="S104" s="71"/>
      <c r="T104" s="72"/>
      <c r="U104" s="163"/>
      <c r="V104" s="163"/>
      <c r="W104" s="163"/>
      <c r="X104" s="73"/>
      <c r="Y104" s="71"/>
      <c r="Z104" s="72"/>
      <c r="AA104" s="163"/>
      <c r="AB104" s="163"/>
      <c r="AC104" s="163"/>
      <c r="AD104" s="73"/>
      <c r="AE104" s="71"/>
    </row>
    <row r="105" spans="2:31" x14ac:dyDescent="0.25">
      <c r="B105" s="74"/>
      <c r="C105" s="107"/>
      <c r="D105" s="127"/>
      <c r="E105" s="89"/>
      <c r="F105" s="90"/>
      <c r="G105" s="89"/>
      <c r="H105" s="91"/>
      <c r="I105" s="92"/>
      <c r="J105" s="102"/>
      <c r="K105" s="71"/>
      <c r="L105" s="122"/>
      <c r="M105" s="74"/>
      <c r="N105" s="71"/>
      <c r="O105" s="71"/>
      <c r="P105" s="71"/>
      <c r="Q105" s="75"/>
      <c r="R105" s="71"/>
      <c r="S105" s="71"/>
      <c r="T105" s="74"/>
      <c r="U105" s="75"/>
      <c r="V105" s="75"/>
      <c r="W105" s="75"/>
      <c r="X105" s="71"/>
      <c r="Y105" s="71"/>
      <c r="Z105" s="74"/>
      <c r="AA105" s="75"/>
      <c r="AB105" s="75"/>
      <c r="AC105" s="76"/>
      <c r="AD105" s="77"/>
      <c r="AE105" s="71"/>
    </row>
    <row r="106" spans="2:31" x14ac:dyDescent="0.25">
      <c r="D106" s="127"/>
      <c r="E106" s="89"/>
      <c r="F106" s="90"/>
      <c r="G106" s="89"/>
      <c r="H106" s="91"/>
      <c r="I106" s="92"/>
      <c r="J106" s="102"/>
      <c r="K106" s="71"/>
      <c r="L106" s="122"/>
      <c r="M106" s="74"/>
      <c r="N106" s="71"/>
      <c r="O106" s="71"/>
      <c r="P106" s="71"/>
      <c r="Q106" s="75"/>
      <c r="R106" s="71"/>
      <c r="S106" s="71"/>
      <c r="T106" s="74"/>
      <c r="U106" s="75"/>
      <c r="V106" s="75"/>
      <c r="W106" s="75"/>
      <c r="X106" s="77"/>
      <c r="Y106" s="71"/>
      <c r="Z106" s="74"/>
      <c r="AA106" s="75"/>
      <c r="AB106" s="75"/>
      <c r="AC106" s="75"/>
      <c r="AD106" s="77"/>
      <c r="AE106" s="71"/>
    </row>
    <row r="107" spans="2:31" x14ac:dyDescent="0.25">
      <c r="D107" s="127"/>
      <c r="E107" s="89"/>
      <c r="F107" s="90"/>
      <c r="G107" s="89"/>
      <c r="H107" s="91"/>
      <c r="I107" s="92"/>
      <c r="J107" s="102"/>
      <c r="K107" s="71"/>
      <c r="L107" s="122"/>
      <c r="M107" s="74"/>
      <c r="N107" s="71"/>
      <c r="O107" s="71"/>
      <c r="P107" s="71"/>
      <c r="Q107" s="75"/>
      <c r="R107" s="71"/>
      <c r="S107" s="71"/>
      <c r="T107" s="71"/>
      <c r="U107" s="75"/>
      <c r="V107" s="75"/>
      <c r="W107" s="75"/>
      <c r="X107" s="78"/>
      <c r="Y107" s="71"/>
      <c r="Z107" s="71"/>
      <c r="AA107" s="75"/>
      <c r="AB107" s="75"/>
      <c r="AC107" s="75"/>
      <c r="AD107" s="78"/>
      <c r="AE107" s="71"/>
    </row>
    <row r="108" spans="2:31" x14ac:dyDescent="0.25">
      <c r="Q108" s="12"/>
      <c r="T108" s="94"/>
      <c r="U108" s="93"/>
      <c r="V108" s="93"/>
      <c r="W108" s="93"/>
      <c r="X108" s="108"/>
      <c r="Y108" s="94"/>
      <c r="Z108" s="94"/>
      <c r="AA108" s="93"/>
      <c r="AB108" s="93"/>
      <c r="AC108" s="93"/>
      <c r="AD108" s="108"/>
    </row>
    <row r="109" spans="2:31" x14ac:dyDescent="0.25">
      <c r="Q109" s="12"/>
      <c r="T109" s="74"/>
      <c r="U109" s="76"/>
      <c r="V109" s="76"/>
      <c r="W109" s="76"/>
      <c r="X109" s="77"/>
      <c r="Y109" s="71"/>
      <c r="Z109" s="74"/>
      <c r="AA109" s="76"/>
      <c r="AB109" s="76"/>
      <c r="AC109" s="76"/>
      <c r="AD109" s="77"/>
    </row>
    <row r="110" spans="2:31" x14ac:dyDescent="0.25">
      <c r="Q110" s="12"/>
      <c r="T110" s="71"/>
      <c r="U110" s="76"/>
      <c r="V110" s="76"/>
      <c r="W110" s="79"/>
      <c r="X110" s="80"/>
      <c r="Y110" s="71"/>
      <c r="Z110" s="80"/>
      <c r="AA110" s="79"/>
      <c r="AB110" s="76"/>
      <c r="AC110" s="79"/>
      <c r="AD110" s="80"/>
    </row>
    <row r="111" spans="2:31" x14ac:dyDescent="0.25">
      <c r="Q111" s="12"/>
      <c r="T111" s="71"/>
      <c r="U111" s="71"/>
      <c r="V111" s="71"/>
      <c r="W111" s="71"/>
      <c r="X111" s="71"/>
      <c r="Y111" s="71"/>
      <c r="Z111" s="71"/>
      <c r="AA111" s="71"/>
      <c r="AB111" s="71"/>
      <c r="AC111" s="71"/>
      <c r="AD111" s="71"/>
    </row>
    <row r="112" spans="2:31" x14ac:dyDescent="0.25">
      <c r="Q112" s="12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</row>
    <row r="113" spans="9:30" ht="15.75" x14ac:dyDescent="0.25">
      <c r="Q113" s="12"/>
      <c r="T113" s="72"/>
      <c r="U113" s="163"/>
      <c r="V113" s="163"/>
      <c r="W113" s="163"/>
      <c r="X113" s="73"/>
      <c r="Y113" s="71"/>
      <c r="Z113" s="72"/>
      <c r="AA113" s="163"/>
      <c r="AB113" s="163"/>
      <c r="AC113" s="163"/>
      <c r="AD113" s="73"/>
    </row>
    <row r="114" spans="9:30" x14ac:dyDescent="0.25">
      <c r="Q114" s="12"/>
      <c r="T114" s="74"/>
      <c r="U114" s="75"/>
      <c r="V114" s="75"/>
      <c r="W114" s="75"/>
      <c r="X114" s="71"/>
      <c r="Y114" s="71"/>
      <c r="Z114" s="74"/>
      <c r="AA114" s="75"/>
      <c r="AB114" s="75"/>
      <c r="AC114" s="76"/>
      <c r="AD114" s="77"/>
    </row>
    <row r="115" spans="9:30" x14ac:dyDescent="0.25">
      <c r="T115" s="74"/>
      <c r="U115" s="75"/>
      <c r="V115" s="75"/>
      <c r="W115" s="75"/>
      <c r="X115" s="77"/>
      <c r="Y115" s="71"/>
      <c r="Z115" s="74"/>
      <c r="AA115" s="75"/>
      <c r="AB115" s="75"/>
      <c r="AC115" s="75"/>
      <c r="AD115" s="77"/>
    </row>
    <row r="116" spans="9:30" x14ac:dyDescent="0.25">
      <c r="T116" s="71"/>
      <c r="U116" s="75"/>
      <c r="V116" s="75"/>
      <c r="W116" s="75"/>
      <c r="X116" s="78"/>
      <c r="Y116" s="71"/>
      <c r="Z116" s="71"/>
      <c r="AA116" s="75"/>
      <c r="AB116" s="75"/>
      <c r="AC116" s="75"/>
      <c r="AD116" s="78"/>
    </row>
    <row r="117" spans="9:30" x14ac:dyDescent="0.25">
      <c r="T117" s="71"/>
      <c r="U117" s="75"/>
      <c r="V117" s="75"/>
      <c r="W117" s="75"/>
      <c r="X117" s="78"/>
      <c r="Y117" s="71"/>
      <c r="Z117" s="71"/>
      <c r="AA117" s="75"/>
      <c r="AB117" s="75"/>
      <c r="AC117" s="75"/>
      <c r="AD117" s="78"/>
    </row>
    <row r="118" spans="9:30" x14ac:dyDescent="0.25">
      <c r="T118" s="74"/>
      <c r="U118" s="76"/>
      <c r="V118" s="76"/>
      <c r="W118" s="76"/>
      <c r="X118" s="77"/>
      <c r="Y118" s="71"/>
      <c r="Z118" s="74"/>
      <c r="AA118" s="76"/>
      <c r="AB118" s="76"/>
      <c r="AC118" s="76"/>
      <c r="AD118" s="77"/>
    </row>
    <row r="119" spans="9:30" x14ac:dyDescent="0.25">
      <c r="T119" s="71"/>
      <c r="U119" s="76"/>
      <c r="V119" s="76"/>
      <c r="W119" s="79"/>
      <c r="X119" s="80"/>
      <c r="Y119" s="71"/>
      <c r="Z119" s="80"/>
      <c r="AA119" s="79"/>
      <c r="AB119" s="76"/>
      <c r="AC119" s="79"/>
      <c r="AD119" s="80"/>
    </row>
    <row r="120" spans="9:30" x14ac:dyDescent="0.25">
      <c r="I120" s="39"/>
      <c r="J120" s="40"/>
      <c r="K120" s="36"/>
      <c r="L120" s="119"/>
      <c r="M120" s="11"/>
      <c r="N120" s="14"/>
      <c r="P120" s="11"/>
      <c r="Q120" s="11"/>
      <c r="T120" s="71"/>
      <c r="U120" s="71"/>
      <c r="V120" s="71"/>
      <c r="W120" s="71"/>
      <c r="X120" s="71"/>
      <c r="Y120" s="71"/>
      <c r="Z120" s="71"/>
      <c r="AA120" s="71"/>
      <c r="AB120" s="71"/>
      <c r="AC120" s="71"/>
      <c r="AD120" s="71"/>
    </row>
    <row r="121" spans="9:30" x14ac:dyDescent="0.25">
      <c r="I121" s="39"/>
      <c r="J121" s="40"/>
      <c r="K121" s="37"/>
      <c r="L121" s="120"/>
      <c r="M121" s="11"/>
      <c r="N121" s="13"/>
      <c r="P121" s="12"/>
      <c r="Q121" s="12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  <c r="AD121" s="71"/>
    </row>
    <row r="122" spans="9:30" ht="15.75" x14ac:dyDescent="0.25">
      <c r="I122" s="39"/>
      <c r="J122" s="40"/>
      <c r="K122" s="38"/>
      <c r="P122" s="12"/>
      <c r="Q122" s="12"/>
      <c r="T122" s="72"/>
      <c r="U122" s="163"/>
      <c r="V122" s="163"/>
      <c r="W122" s="163"/>
      <c r="X122" s="73"/>
      <c r="Y122" s="71"/>
      <c r="Z122" s="72"/>
      <c r="AA122" s="163"/>
      <c r="AB122" s="163"/>
      <c r="AC122" s="163"/>
      <c r="AD122" s="73"/>
    </row>
    <row r="123" spans="9:30" x14ac:dyDescent="0.25">
      <c r="I123" s="39"/>
      <c r="J123" s="40"/>
      <c r="K123" s="38"/>
      <c r="P123" s="12"/>
      <c r="Q123" s="12"/>
      <c r="T123" s="74"/>
      <c r="U123" s="75"/>
      <c r="V123" s="75"/>
      <c r="W123" s="75"/>
      <c r="X123" s="71"/>
      <c r="Y123" s="71"/>
      <c r="Z123" s="74"/>
      <c r="AA123" s="75"/>
      <c r="AB123" s="75"/>
      <c r="AC123" s="76"/>
      <c r="AD123" s="77"/>
    </row>
    <row r="124" spans="9:30" x14ac:dyDescent="0.25">
      <c r="T124" s="74"/>
      <c r="U124" s="75"/>
      <c r="V124" s="75"/>
      <c r="W124" s="75"/>
      <c r="X124" s="77"/>
      <c r="Y124" s="71"/>
      <c r="Z124" s="74"/>
      <c r="AA124" s="75"/>
      <c r="AB124" s="75"/>
      <c r="AC124" s="75"/>
      <c r="AD124" s="77"/>
    </row>
    <row r="125" spans="9:30" x14ac:dyDescent="0.25">
      <c r="T125" s="71"/>
      <c r="U125" s="75"/>
      <c r="V125" s="75"/>
      <c r="W125" s="75"/>
      <c r="X125" s="78"/>
      <c r="Y125" s="71"/>
      <c r="Z125" s="71"/>
      <c r="AA125" s="75"/>
      <c r="AB125" s="75"/>
      <c r="AC125" s="75"/>
      <c r="AD125" s="78"/>
    </row>
    <row r="126" spans="9:30" x14ac:dyDescent="0.25">
      <c r="I126" s="39"/>
      <c r="J126" s="40"/>
      <c r="K126" s="36"/>
      <c r="L126" s="119"/>
      <c r="M126" s="11"/>
      <c r="N126" s="14"/>
      <c r="P126" s="11"/>
      <c r="Q126" s="11"/>
      <c r="T126" s="71"/>
      <c r="U126" s="75"/>
      <c r="V126" s="75"/>
      <c r="W126" s="75"/>
      <c r="X126" s="78"/>
      <c r="Y126" s="71"/>
      <c r="Z126" s="71"/>
      <c r="AA126" s="75"/>
      <c r="AB126" s="75"/>
      <c r="AC126" s="75"/>
      <c r="AD126" s="78"/>
    </row>
    <row r="127" spans="9:30" x14ac:dyDescent="0.25">
      <c r="I127" s="39"/>
      <c r="J127" s="40"/>
      <c r="K127" s="37"/>
      <c r="L127" s="120"/>
      <c r="M127" s="11"/>
      <c r="N127" s="13"/>
      <c r="P127" s="12"/>
      <c r="Q127" s="12"/>
      <c r="T127" s="74"/>
      <c r="U127" s="76"/>
      <c r="V127" s="76"/>
      <c r="W127" s="76"/>
      <c r="X127" s="77"/>
      <c r="Y127" s="71"/>
      <c r="Z127" s="74"/>
      <c r="AA127" s="76"/>
      <c r="AB127" s="76"/>
      <c r="AC127" s="76"/>
      <c r="AD127" s="77"/>
    </row>
    <row r="128" spans="9:30" x14ac:dyDescent="0.25">
      <c r="I128" s="39"/>
      <c r="J128" s="40"/>
      <c r="K128" s="38"/>
      <c r="P128" s="12"/>
      <c r="Q128" s="12"/>
      <c r="T128" s="71"/>
      <c r="U128" s="76"/>
      <c r="V128" s="76"/>
      <c r="W128" s="79"/>
      <c r="X128" s="80"/>
      <c r="Y128" s="71"/>
      <c r="Z128" s="80"/>
      <c r="AA128" s="79"/>
      <c r="AB128" s="76"/>
      <c r="AC128" s="79"/>
      <c r="AD128" s="80"/>
    </row>
    <row r="129" spans="9:30" x14ac:dyDescent="0.25">
      <c r="I129" s="39"/>
      <c r="J129" s="40"/>
      <c r="K129" s="38"/>
      <c r="P129" s="12"/>
      <c r="Q129" s="12"/>
      <c r="T129" s="71"/>
      <c r="U129" s="71"/>
      <c r="V129" s="71"/>
      <c r="W129" s="71"/>
      <c r="X129" s="71"/>
      <c r="Y129" s="71"/>
      <c r="Z129" s="71"/>
      <c r="AA129" s="71"/>
      <c r="AB129" s="71"/>
      <c r="AC129" s="71"/>
      <c r="AD129" s="71"/>
    </row>
    <row r="130" spans="9:30" x14ac:dyDescent="0.25">
      <c r="T130" s="71"/>
      <c r="U130" s="71"/>
      <c r="V130" s="71"/>
      <c r="W130" s="71"/>
      <c r="X130" s="71"/>
      <c r="Y130" s="71"/>
      <c r="Z130" s="71"/>
      <c r="AA130" s="71"/>
      <c r="AB130" s="71"/>
      <c r="AC130" s="71"/>
      <c r="AD130" s="71"/>
    </row>
    <row r="131" spans="9:30" ht="15.75" x14ac:dyDescent="0.25">
      <c r="T131" s="72"/>
      <c r="U131" s="163"/>
      <c r="V131" s="163"/>
      <c r="W131" s="163"/>
      <c r="X131" s="73"/>
      <c r="Y131" s="71"/>
      <c r="Z131" s="72"/>
      <c r="AA131" s="163"/>
      <c r="AB131" s="163"/>
      <c r="AC131" s="163"/>
      <c r="AD131" s="73"/>
    </row>
    <row r="132" spans="9:30" x14ac:dyDescent="0.25">
      <c r="I132" s="39"/>
      <c r="J132" s="40"/>
      <c r="K132" s="36"/>
      <c r="L132" s="119"/>
      <c r="M132" s="11"/>
      <c r="N132" s="14"/>
      <c r="P132" s="11"/>
      <c r="Q132" s="11"/>
      <c r="T132" s="74"/>
      <c r="U132" s="75"/>
      <c r="V132" s="75"/>
      <c r="W132" s="75"/>
      <c r="X132" s="71"/>
      <c r="Y132" s="71"/>
      <c r="Z132" s="74"/>
      <c r="AA132" s="75"/>
      <c r="AB132" s="75"/>
      <c r="AC132" s="76"/>
      <c r="AD132" s="77"/>
    </row>
    <row r="133" spans="9:30" x14ac:dyDescent="0.25">
      <c r="I133" s="39"/>
      <c r="J133" s="40"/>
      <c r="K133" s="37"/>
      <c r="L133" s="120"/>
      <c r="M133" s="11"/>
      <c r="N133" s="13"/>
      <c r="P133" s="12"/>
      <c r="Q133" s="12"/>
      <c r="T133" s="74"/>
      <c r="U133" s="75"/>
      <c r="V133" s="75"/>
      <c r="W133" s="75"/>
      <c r="X133" s="77"/>
      <c r="Y133" s="71"/>
      <c r="Z133" s="74"/>
      <c r="AA133" s="75"/>
      <c r="AB133" s="75"/>
      <c r="AC133" s="75"/>
      <c r="AD133" s="77"/>
    </row>
    <row r="134" spans="9:30" x14ac:dyDescent="0.25">
      <c r="I134" s="39"/>
      <c r="J134" s="40"/>
      <c r="K134" s="38"/>
      <c r="P134" s="12"/>
      <c r="Q134" s="12"/>
      <c r="T134" s="71"/>
      <c r="U134" s="75"/>
      <c r="V134" s="75"/>
      <c r="W134" s="75"/>
      <c r="X134" s="78"/>
      <c r="Y134" s="71"/>
      <c r="Z134" s="71"/>
      <c r="AA134" s="75"/>
      <c r="AB134" s="75"/>
      <c r="AC134" s="75"/>
      <c r="AD134" s="78"/>
    </row>
    <row r="135" spans="9:30" x14ac:dyDescent="0.25">
      <c r="I135" s="39"/>
      <c r="J135" s="40"/>
      <c r="K135" s="38"/>
      <c r="P135" s="12"/>
      <c r="Q135" s="12"/>
      <c r="T135" s="71"/>
      <c r="U135" s="75"/>
      <c r="V135" s="75"/>
      <c r="W135" s="75"/>
      <c r="X135" s="78"/>
      <c r="Y135" s="71"/>
      <c r="Z135" s="71"/>
      <c r="AA135" s="75"/>
      <c r="AB135" s="75"/>
      <c r="AC135" s="75"/>
      <c r="AD135" s="78"/>
    </row>
    <row r="136" spans="9:30" x14ac:dyDescent="0.25">
      <c r="T136" s="74"/>
      <c r="U136" s="76"/>
      <c r="V136" s="76"/>
      <c r="W136" s="76"/>
      <c r="X136" s="77"/>
      <c r="Y136" s="71"/>
      <c r="Z136" s="74"/>
      <c r="AA136" s="76"/>
      <c r="AB136" s="76"/>
      <c r="AC136" s="76"/>
      <c r="AD136" s="77"/>
    </row>
    <row r="137" spans="9:30" x14ac:dyDescent="0.25">
      <c r="T137" s="71"/>
      <c r="U137" s="76"/>
      <c r="V137" s="76"/>
      <c r="W137" s="79"/>
      <c r="X137" s="80"/>
      <c r="Y137" s="71"/>
      <c r="Z137" s="80"/>
      <c r="AA137" s="79"/>
      <c r="AB137" s="76"/>
      <c r="AC137" s="79"/>
      <c r="AD137" s="80"/>
    </row>
    <row r="138" spans="9:30" x14ac:dyDescent="0.25">
      <c r="I138" s="39"/>
      <c r="J138" s="40"/>
      <c r="K138" s="36"/>
      <c r="L138" s="119"/>
      <c r="M138" s="11"/>
      <c r="N138" s="14"/>
      <c r="P138" s="11"/>
      <c r="Q138" s="11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</row>
    <row r="139" spans="9:30" x14ac:dyDescent="0.25">
      <c r="I139" s="39"/>
      <c r="J139" s="40"/>
      <c r="K139" s="37"/>
      <c r="L139" s="120"/>
      <c r="M139" s="11"/>
      <c r="N139" s="13"/>
      <c r="P139" s="12"/>
      <c r="Q139" s="12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</row>
    <row r="140" spans="9:30" ht="15.75" x14ac:dyDescent="0.25">
      <c r="I140" s="39"/>
      <c r="J140" s="40"/>
      <c r="K140" s="38"/>
      <c r="P140" s="12"/>
      <c r="Q140" s="12"/>
      <c r="T140" s="61"/>
      <c r="U140" s="62"/>
      <c r="V140" s="62"/>
      <c r="W140" s="62"/>
      <c r="X140" s="63"/>
      <c r="Y140" s="60"/>
      <c r="Z140" s="61"/>
      <c r="AA140" s="62"/>
      <c r="AB140" s="62"/>
      <c r="AC140" s="62"/>
      <c r="AD140" s="63"/>
    </row>
    <row r="141" spans="9:30" x14ac:dyDescent="0.25">
      <c r="I141" s="39"/>
      <c r="J141" s="40"/>
      <c r="K141" s="38"/>
      <c r="P141" s="12"/>
      <c r="Q141" s="12"/>
      <c r="T141" s="64"/>
      <c r="U141" s="65"/>
      <c r="V141" s="65"/>
      <c r="W141" s="65"/>
      <c r="X141" s="60"/>
      <c r="Y141" s="60"/>
      <c r="Z141" s="64"/>
      <c r="AA141" s="65"/>
      <c r="AB141" s="65"/>
      <c r="AC141" s="66"/>
      <c r="AD141" s="67"/>
    </row>
    <row r="142" spans="9:30" x14ac:dyDescent="0.25">
      <c r="T142" s="64"/>
      <c r="U142" s="65"/>
      <c r="V142" s="65"/>
      <c r="W142" s="65"/>
      <c r="X142" s="67"/>
      <c r="Y142" s="60"/>
      <c r="Z142" s="64"/>
      <c r="AA142" s="65"/>
      <c r="AB142" s="65"/>
      <c r="AC142" s="65"/>
      <c r="AD142" s="67"/>
    </row>
    <row r="143" spans="9:30" x14ac:dyDescent="0.25">
      <c r="T143" s="60"/>
      <c r="U143" s="65"/>
      <c r="V143" s="65"/>
      <c r="W143" s="65"/>
      <c r="X143" s="68"/>
      <c r="Y143" s="60"/>
      <c r="Z143" s="60"/>
      <c r="AA143" s="65"/>
      <c r="AB143" s="65"/>
      <c r="AC143" s="65"/>
      <c r="AD143" s="68"/>
    </row>
    <row r="144" spans="9:30" x14ac:dyDescent="0.25">
      <c r="I144" s="39"/>
      <c r="J144" s="40"/>
      <c r="K144" s="38"/>
      <c r="L144" s="119"/>
      <c r="M144" s="11"/>
      <c r="N144" s="14"/>
      <c r="P144" s="11"/>
      <c r="Q144" s="11"/>
      <c r="T144" s="60"/>
      <c r="U144" s="65"/>
      <c r="V144" s="65"/>
      <c r="W144" s="65"/>
      <c r="X144" s="68"/>
      <c r="Y144" s="60"/>
      <c r="Z144" s="60"/>
      <c r="AA144" s="65"/>
      <c r="AB144" s="65"/>
      <c r="AC144" s="65"/>
      <c r="AD144" s="68"/>
    </row>
    <row r="145" spans="3:30" x14ac:dyDescent="0.25">
      <c r="K145" s="36"/>
      <c r="L145" s="120"/>
      <c r="M145" s="11"/>
      <c r="N145" s="13"/>
      <c r="P145" s="12"/>
      <c r="Q145" s="12"/>
      <c r="T145" s="64"/>
      <c r="U145" s="66"/>
      <c r="V145" s="66"/>
      <c r="W145" s="66"/>
      <c r="X145" s="67"/>
      <c r="Y145" s="60"/>
      <c r="Z145" s="64"/>
      <c r="AA145" s="66"/>
      <c r="AB145" s="66"/>
      <c r="AC145" s="66"/>
      <c r="AD145" s="67"/>
    </row>
    <row r="146" spans="3:30" x14ac:dyDescent="0.25">
      <c r="T146" s="60"/>
      <c r="U146" s="66"/>
      <c r="V146" s="66"/>
      <c r="W146" s="69"/>
      <c r="X146" s="70"/>
      <c r="Y146" s="60"/>
      <c r="Z146" s="70"/>
      <c r="AA146" s="69"/>
      <c r="AB146" s="66"/>
      <c r="AC146" s="69"/>
      <c r="AD146" s="70"/>
    </row>
    <row r="147" spans="3:30" x14ac:dyDescent="0.25"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</row>
    <row r="148" spans="3:30" x14ac:dyDescent="0.25"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</row>
    <row r="149" spans="3:30" ht="15.75" x14ac:dyDescent="0.25">
      <c r="T149" s="61"/>
      <c r="U149" s="62"/>
      <c r="V149" s="62"/>
      <c r="W149" s="62"/>
      <c r="X149" s="63"/>
      <c r="Y149" s="60"/>
      <c r="Z149" s="60"/>
      <c r="AA149" s="60"/>
      <c r="AB149" s="60"/>
      <c r="AC149" s="60"/>
      <c r="AD149" s="60"/>
    </row>
    <row r="150" spans="3:30" x14ac:dyDescent="0.25">
      <c r="T150" s="64"/>
      <c r="U150" s="65"/>
      <c r="V150" s="65"/>
      <c r="W150" s="65"/>
      <c r="X150" s="60"/>
      <c r="Y150" s="60"/>
      <c r="Z150" s="60"/>
      <c r="AA150" s="60"/>
      <c r="AB150" s="60"/>
      <c r="AC150" s="60"/>
      <c r="AD150" s="60"/>
    </row>
    <row r="151" spans="3:30" x14ac:dyDescent="0.25">
      <c r="T151" s="64"/>
      <c r="U151" s="65"/>
      <c r="V151" s="65"/>
      <c r="W151" s="65"/>
      <c r="X151" s="67"/>
      <c r="Y151" s="60"/>
      <c r="Z151" s="60"/>
      <c r="AA151" s="60"/>
      <c r="AB151" s="60"/>
      <c r="AC151" s="60"/>
      <c r="AD151" s="60"/>
    </row>
    <row r="152" spans="3:30" x14ac:dyDescent="0.25">
      <c r="T152" s="60"/>
      <c r="U152" s="65"/>
      <c r="V152" s="65"/>
      <c r="W152" s="65"/>
      <c r="X152" s="68"/>
      <c r="Y152" s="60"/>
      <c r="Z152" s="60"/>
      <c r="AA152" s="60"/>
      <c r="AB152" s="60"/>
      <c r="AC152" s="60"/>
      <c r="AD152" s="60"/>
    </row>
    <row r="153" spans="3:30" x14ac:dyDescent="0.25">
      <c r="T153" s="60"/>
      <c r="U153" s="65"/>
      <c r="V153" s="65"/>
      <c r="W153" s="65"/>
      <c r="X153" s="68"/>
      <c r="Y153" s="60"/>
      <c r="Z153" s="60"/>
      <c r="AA153" s="60"/>
      <c r="AB153" s="60"/>
      <c r="AC153" s="60"/>
      <c r="AD153" s="60"/>
    </row>
    <row r="154" spans="3:30" x14ac:dyDescent="0.25">
      <c r="T154" s="64"/>
      <c r="U154" s="66"/>
      <c r="V154" s="66"/>
      <c r="W154" s="66"/>
      <c r="X154" s="67"/>
      <c r="Y154" s="60"/>
      <c r="Z154" s="60"/>
      <c r="AA154" s="60"/>
      <c r="AB154" s="60"/>
      <c r="AC154" s="60"/>
      <c r="AD154" s="60"/>
    </row>
    <row r="155" spans="3:30" x14ac:dyDescent="0.25">
      <c r="C155" s="58"/>
      <c r="T155" s="70"/>
      <c r="U155" s="69"/>
      <c r="V155" s="66"/>
      <c r="W155" s="69"/>
      <c r="X155" s="70"/>
      <c r="Y155" s="60"/>
      <c r="Z155" s="60"/>
      <c r="AA155" s="60"/>
      <c r="AB155" s="60"/>
      <c r="AC155" s="60"/>
      <c r="AD155" s="60"/>
    </row>
    <row r="156" spans="3:30" x14ac:dyDescent="0.25"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</row>
    <row r="157" spans="3:30" x14ac:dyDescent="0.25"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</row>
    <row r="158" spans="3:30" x14ac:dyDescent="0.25"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</row>
    <row r="159" spans="3:30" x14ac:dyDescent="0.25"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</row>
    <row r="160" spans="3:30" x14ac:dyDescent="0.25"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</row>
    <row r="161" spans="20:30" x14ac:dyDescent="0.25"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</row>
    <row r="162" spans="20:30" x14ac:dyDescent="0.25"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</row>
    <row r="163" spans="20:30" x14ac:dyDescent="0.25"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</row>
    <row r="164" spans="20:30" x14ac:dyDescent="0.25"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</row>
    <row r="165" spans="20:30" x14ac:dyDescent="0.25"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</row>
  </sheetData>
  <mergeCells count="22">
    <mergeCell ref="BW1:BZ1"/>
    <mergeCell ref="Z1:AE1"/>
    <mergeCell ref="AA10:AC10"/>
    <mergeCell ref="U10:W10"/>
    <mergeCell ref="U19:W19"/>
    <mergeCell ref="AA19:AC19"/>
    <mergeCell ref="U85:W85"/>
    <mergeCell ref="AA94:AC94"/>
    <mergeCell ref="AA85:AC85"/>
    <mergeCell ref="U94:W94"/>
    <mergeCell ref="U29:W29"/>
    <mergeCell ref="U38:W38"/>
    <mergeCell ref="AA29:AC29"/>
    <mergeCell ref="AA38:AC38"/>
    <mergeCell ref="U48:W48"/>
    <mergeCell ref="AA48:AC48"/>
    <mergeCell ref="AA57:AC57"/>
    <mergeCell ref="U57:W57"/>
    <mergeCell ref="U67:W67"/>
    <mergeCell ref="AA67:AC67"/>
    <mergeCell ref="U76:W76"/>
    <mergeCell ref="AA76:AC76"/>
  </mergeCells>
  <pageMargins left="0.19685039370078741" right="0.19685039370078741" top="0.39370078740157483" bottom="0.39370078740157483" header="0.31496062992125984" footer="0.31496062992125984"/>
  <pageSetup paperSize="9" orientation="landscape" horizontalDpi="1200" verticalDpi="12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8F726E745A04C91F9F8F895D66162" ma:contentTypeVersion="2" ma:contentTypeDescription="Creați un document nou." ma:contentTypeScope="" ma:versionID="e3915fdf06fadd3b8a67cc6453c5331a">
  <xsd:schema xmlns:xsd="http://www.w3.org/2001/XMLSchema" xmlns:xs="http://www.w3.org/2001/XMLSchema" xmlns:p="http://schemas.microsoft.com/office/2006/metadata/properties" xmlns:ns2="9a07d9f6-5560-42b9-af2b-9c7500fb4ebb" targetNamespace="http://schemas.microsoft.com/office/2006/metadata/properties" ma:root="true" ma:fieldsID="dc6ec5fffa2cc3107ddd7285502e33ed" ns2:_="">
    <xsd:import namespace="9a07d9f6-5560-42b9-af2b-9c7500fb4e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07d9f6-5560-42b9-af2b-9c7500fb4e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 de conținut"/>
        <xsd:element ref="dc:title" minOccurs="0" maxOccurs="1" ma:index="4" ma:displayName="Titlu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99B7C8-82B4-4790-9B17-0E338C55E30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3F445A4-AB12-473F-8559-B2B684A055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1778A3-193A-4CF1-A3E1-C3AC0EEADD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Ajustari pentru depreciere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2020-10-09T08:24:51Z</dcterms:created>
  <dcterms:modified xsi:type="dcterms:W3CDTF">2023-05-09T04:04:12Z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0x0101002008F726E745A04C91F9F8F895D66162</vt:lpwstr>
  </property>
</Properties>
</file>