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Excel\"/>
    </mc:Choice>
  </mc:AlternateContent>
  <xr:revisionPtr revIDLastSave="0" documentId="8_{12D30A34-C143-48B2-BA85-802A412A9FE3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Grafic indicastori" sheetId="4" r:id="rId1"/>
    <sheet name="Rez fin" sheetId="1" r:id="rId2"/>
    <sheet name="Amortiz" sheetId="2" r:id="rId3"/>
    <sheet name="Sheet3" sheetId="3" r:id="rId4"/>
    <sheet name="Sheet3 (2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5" l="1"/>
  <c r="B6" i="3"/>
  <c r="C7" i="2"/>
  <c r="C8" i="2"/>
  <c r="C9" i="2"/>
  <c r="C10" i="2"/>
  <c r="C11" i="2"/>
  <c r="C12" i="2"/>
  <c r="C13" i="2"/>
  <c r="C14" i="2"/>
  <c r="C6" i="2"/>
  <c r="B7" i="2"/>
  <c r="B8" i="2"/>
  <c r="B9" i="2"/>
  <c r="B10" i="2"/>
  <c r="B11" i="2"/>
  <c r="B12" i="2"/>
  <c r="B13" i="2"/>
  <c r="B14" i="2"/>
  <c r="B6" i="2"/>
  <c r="B17" i="1"/>
  <c r="C17" i="1"/>
  <c r="C16" i="1"/>
  <c r="B16" i="1"/>
  <c r="C15" i="1"/>
  <c r="B15" i="1"/>
  <c r="C12" i="1"/>
  <c r="B12" i="1"/>
  <c r="C9" i="1"/>
  <c r="B9" i="1"/>
</calcChain>
</file>

<file path=xl/sharedStrings.xml><?xml version="1.0" encoding="utf-8"?>
<sst xmlns="http://schemas.openxmlformats.org/spreadsheetml/2006/main" count="40" uniqueCount="33">
  <si>
    <t>S.C. Fierarii Veseli S.A.</t>
  </si>
  <si>
    <t>Ven.din exploatare</t>
  </si>
  <si>
    <t xml:space="preserve">Ch. din exploatare </t>
  </si>
  <si>
    <t>Rez. din exploatare</t>
  </si>
  <si>
    <t xml:space="preserve">Ven. financiare </t>
  </si>
  <si>
    <t>Ch. financiare</t>
  </si>
  <si>
    <t>Ven. exceptionale</t>
  </si>
  <si>
    <t>Ch. exceptionale</t>
  </si>
  <si>
    <t>Rez. brut</t>
  </si>
  <si>
    <t>Cota de impozit</t>
  </si>
  <si>
    <t>Impozit</t>
  </si>
  <si>
    <t>Indicator</t>
  </si>
  <si>
    <t>Rez. financiar</t>
  </si>
  <si>
    <t>Rez. exceptional</t>
  </si>
  <si>
    <t>model simplificat</t>
  </si>
  <si>
    <t>An curent</t>
  </si>
  <si>
    <t>An precedent</t>
  </si>
  <si>
    <t>Cont de profit şi pierdere pe anul 2014</t>
  </si>
  <si>
    <t>Copiator</t>
  </si>
  <si>
    <t>Val</t>
  </si>
  <si>
    <t>Rezidual</t>
  </si>
  <si>
    <t>Durata</t>
  </si>
  <si>
    <t>Autoutilitara</t>
  </si>
  <si>
    <t>An</t>
  </si>
  <si>
    <t>degresiv</t>
  </si>
  <si>
    <t>liniar</t>
  </si>
  <si>
    <t>Suma impr</t>
  </si>
  <si>
    <t>durata</t>
  </si>
  <si>
    <t>ramburs</t>
  </si>
  <si>
    <t>PV</t>
  </si>
  <si>
    <t>NPER</t>
  </si>
  <si>
    <t>PMT</t>
  </si>
  <si>
    <t>Dobanda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</si>
</sst>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_([$€-2]\ * #,##0_);_([$€-2]\ * \(#,##0\);_([$€-2]\ 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9" fontId="0" fillId="0" borderId="1" xfId="1" applyFont="1" applyFill="1" applyBorder="1"/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8" fontId="0" fillId="0" borderId="1" xfId="0" applyNumberFormat="1" applyBorder="1"/>
    <xf numFmtId="168" fontId="0" fillId="0" borderId="1" xfId="0" applyNumberFormat="1" applyFill="1" applyBorder="1"/>
    <xf numFmtId="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 indicatori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'Rez fin'!$B$6</c:f>
              <c:strCache>
                <c:ptCount val="1"/>
                <c:pt idx="0">
                  <c:v>An curent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'Rez fin'!$A$7:$A$17</c:f>
              <c:strCache>
                <c:ptCount val="11"/>
                <c:pt idx="0">
                  <c:v>Ven.din exploatare</c:v>
                </c:pt>
                <c:pt idx="1">
                  <c:v>Ch. din exploatare </c:v>
                </c:pt>
                <c:pt idx="2">
                  <c:v>Rez. din exploatare</c:v>
                </c:pt>
                <c:pt idx="3">
                  <c:v>Ven. financiare </c:v>
                </c:pt>
                <c:pt idx="4">
                  <c:v>Ch. financiare</c:v>
                </c:pt>
                <c:pt idx="5">
                  <c:v>Rez. financiar</c:v>
                </c:pt>
                <c:pt idx="6">
                  <c:v>Ven. exceptionale</c:v>
                </c:pt>
                <c:pt idx="7">
                  <c:v>Ch. exceptionale</c:v>
                </c:pt>
                <c:pt idx="8">
                  <c:v>Rez. exceptional</c:v>
                </c:pt>
                <c:pt idx="9">
                  <c:v>Rez. brut</c:v>
                </c:pt>
                <c:pt idx="10">
                  <c:v>Impozit</c:v>
                </c:pt>
              </c:strCache>
            </c:strRef>
          </c:cat>
          <c:val>
            <c:numRef>
              <c:f>'Rez fin'!$B$7:$B$17</c:f>
              <c:numCache>
                <c:formatCode>_([$€-2]\ * #,##0_);_([$€-2]\ * \(#,##0\);_([$€-2]\ * "-"??_);_(@_)</c:formatCode>
                <c:ptCount val="11"/>
                <c:pt idx="0">
                  <c:v>121456</c:v>
                </c:pt>
                <c:pt idx="1">
                  <c:v>103124</c:v>
                </c:pt>
                <c:pt idx="2">
                  <c:v>18332</c:v>
                </c:pt>
                <c:pt idx="3">
                  <c:v>56874</c:v>
                </c:pt>
                <c:pt idx="4">
                  <c:v>27458</c:v>
                </c:pt>
                <c:pt idx="5">
                  <c:v>29416</c:v>
                </c:pt>
                <c:pt idx="6">
                  <c:v>49546</c:v>
                </c:pt>
                <c:pt idx="7">
                  <c:v>32698</c:v>
                </c:pt>
                <c:pt idx="8">
                  <c:v>16848</c:v>
                </c:pt>
                <c:pt idx="9">
                  <c:v>64596</c:v>
                </c:pt>
                <c:pt idx="10">
                  <c:v>10335.36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E-4FAD-91DD-43B2F446A172}"/>
            </c:ext>
          </c:extLst>
        </c:ser>
        <c:ser>
          <c:idx val="1"/>
          <c:order val="1"/>
          <c:tx>
            <c:strRef>
              <c:f>'Rez fin'!$C$6</c:f>
              <c:strCache>
                <c:ptCount val="1"/>
                <c:pt idx="0">
                  <c:v>An precedent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 fin'!$A$7:$A$17</c:f>
              <c:strCache>
                <c:ptCount val="11"/>
                <c:pt idx="0">
                  <c:v>Ven.din exploatare</c:v>
                </c:pt>
                <c:pt idx="1">
                  <c:v>Ch. din exploatare </c:v>
                </c:pt>
                <c:pt idx="2">
                  <c:v>Rez. din exploatare</c:v>
                </c:pt>
                <c:pt idx="3">
                  <c:v>Ven. financiare </c:v>
                </c:pt>
                <c:pt idx="4">
                  <c:v>Ch. financiare</c:v>
                </c:pt>
                <c:pt idx="5">
                  <c:v>Rez. financiar</c:v>
                </c:pt>
                <c:pt idx="6">
                  <c:v>Ven. exceptionale</c:v>
                </c:pt>
                <c:pt idx="7">
                  <c:v>Ch. exceptionale</c:v>
                </c:pt>
                <c:pt idx="8">
                  <c:v>Rez. exceptional</c:v>
                </c:pt>
                <c:pt idx="9">
                  <c:v>Rez. brut</c:v>
                </c:pt>
                <c:pt idx="10">
                  <c:v>Impozit</c:v>
                </c:pt>
              </c:strCache>
            </c:strRef>
          </c:cat>
          <c:val>
            <c:numRef>
              <c:f>'Rez fin'!$C$7:$C$17</c:f>
              <c:numCache>
                <c:formatCode>_([$€-2]\ * #,##0_);_([$€-2]\ * \(#,##0\);_([$€-2]\ * "-"??_);_(@_)</c:formatCode>
                <c:ptCount val="11"/>
                <c:pt idx="0">
                  <c:v>148372</c:v>
                </c:pt>
                <c:pt idx="1">
                  <c:v>112106</c:v>
                </c:pt>
                <c:pt idx="2">
                  <c:v>36266</c:v>
                </c:pt>
                <c:pt idx="3">
                  <c:v>40771</c:v>
                </c:pt>
                <c:pt idx="4">
                  <c:v>14876</c:v>
                </c:pt>
                <c:pt idx="5">
                  <c:v>25895</c:v>
                </c:pt>
                <c:pt idx="6">
                  <c:v>47253</c:v>
                </c:pt>
                <c:pt idx="7">
                  <c:v>40642</c:v>
                </c:pt>
                <c:pt idx="8">
                  <c:v>6611</c:v>
                </c:pt>
                <c:pt idx="9">
                  <c:v>68772</c:v>
                </c:pt>
                <c:pt idx="10">
                  <c:v>11003.52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E-4FAD-91DD-43B2F446A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626016"/>
        <c:axId val="2099625600"/>
      </c:barChart>
      <c:catAx>
        <c:axId val="20996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25600"/>
        <c:crosses val="autoZero"/>
        <c:auto val="1"/>
        <c:lblAlgn val="ctr"/>
        <c:lblOffset val="100"/>
        <c:noMultiLvlLbl val="0"/>
      </c:catAx>
      <c:valAx>
        <c:axId val="20996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_);_([$€-2]\ * \(#,##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1857C4-4860-4B58-A15A-57828CCB9386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0509" cy="62966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A2EAF-6B5A-422B-8608-CF8BEE395E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6" sqref="A6:C17"/>
    </sheetView>
  </sheetViews>
  <sheetFormatPr defaultRowHeight="12.75" x14ac:dyDescent="0.2"/>
  <cols>
    <col min="1" max="1" width="25.42578125" customWidth="1"/>
    <col min="2" max="2" width="12.85546875" bestFit="1" customWidth="1"/>
    <col min="3" max="3" width="14" customWidth="1"/>
  </cols>
  <sheetData>
    <row r="1" spans="1:3" x14ac:dyDescent="0.2">
      <c r="A1" t="s">
        <v>0</v>
      </c>
    </row>
    <row r="3" spans="1:3" x14ac:dyDescent="0.2">
      <c r="A3" s="5" t="s">
        <v>17</v>
      </c>
      <c r="B3" s="5"/>
    </row>
    <row r="4" spans="1:3" x14ac:dyDescent="0.2">
      <c r="A4" s="6" t="s">
        <v>14</v>
      </c>
      <c r="B4" s="6"/>
    </row>
    <row r="5" spans="1:3" x14ac:dyDescent="0.2">
      <c r="A5" s="3"/>
      <c r="B5" s="3"/>
    </row>
    <row r="6" spans="1:3" x14ac:dyDescent="0.2">
      <c r="A6" s="4" t="s">
        <v>11</v>
      </c>
      <c r="B6" s="4" t="s">
        <v>15</v>
      </c>
      <c r="C6" s="4" t="s">
        <v>16</v>
      </c>
    </row>
    <row r="7" spans="1:3" x14ac:dyDescent="0.2">
      <c r="A7" s="1" t="s">
        <v>1</v>
      </c>
      <c r="B7" s="7">
        <v>121456</v>
      </c>
      <c r="C7" s="7">
        <v>148372</v>
      </c>
    </row>
    <row r="8" spans="1:3" x14ac:dyDescent="0.2">
      <c r="A8" s="1" t="s">
        <v>2</v>
      </c>
      <c r="B8" s="7">
        <v>103124</v>
      </c>
      <c r="C8" s="7">
        <v>112106</v>
      </c>
    </row>
    <row r="9" spans="1:3" x14ac:dyDescent="0.2">
      <c r="A9" s="1" t="s">
        <v>3</v>
      </c>
      <c r="B9" s="7">
        <f>B7-B8</f>
        <v>18332</v>
      </c>
      <c r="C9" s="7">
        <f>C7-C8</f>
        <v>36266</v>
      </c>
    </row>
    <row r="10" spans="1:3" x14ac:dyDescent="0.2">
      <c r="A10" s="1" t="s">
        <v>4</v>
      </c>
      <c r="B10" s="7">
        <v>56874</v>
      </c>
      <c r="C10" s="7">
        <v>40771</v>
      </c>
    </row>
    <row r="11" spans="1:3" x14ac:dyDescent="0.2">
      <c r="A11" s="1" t="s">
        <v>5</v>
      </c>
      <c r="B11" s="7">
        <v>27458</v>
      </c>
      <c r="C11" s="7">
        <v>14876</v>
      </c>
    </row>
    <row r="12" spans="1:3" x14ac:dyDescent="0.2">
      <c r="A12" s="1" t="s">
        <v>12</v>
      </c>
      <c r="B12" s="7">
        <f>B10-B11</f>
        <v>29416</v>
      </c>
      <c r="C12" s="7">
        <f>C10-C11</f>
        <v>25895</v>
      </c>
    </row>
    <row r="13" spans="1:3" x14ac:dyDescent="0.2">
      <c r="A13" s="1" t="s">
        <v>6</v>
      </c>
      <c r="B13" s="7">
        <v>49546</v>
      </c>
      <c r="C13" s="7">
        <v>47253</v>
      </c>
    </row>
    <row r="14" spans="1:3" x14ac:dyDescent="0.2">
      <c r="A14" s="1" t="s">
        <v>7</v>
      </c>
      <c r="B14" s="7">
        <v>32698</v>
      </c>
      <c r="C14" s="7">
        <v>40642</v>
      </c>
    </row>
    <row r="15" spans="1:3" x14ac:dyDescent="0.2">
      <c r="A15" s="1" t="s">
        <v>13</v>
      </c>
      <c r="B15" s="8">
        <f>B13-B14</f>
        <v>16848</v>
      </c>
      <c r="C15" s="8">
        <f>C13-C14</f>
        <v>6611</v>
      </c>
    </row>
    <row r="16" spans="1:3" x14ac:dyDescent="0.2">
      <c r="A16" s="1" t="s">
        <v>8</v>
      </c>
      <c r="B16" s="8">
        <f>B9+B12+B15</f>
        <v>64596</v>
      </c>
      <c r="C16" s="8">
        <f>C9+C12+C15</f>
        <v>68772</v>
      </c>
    </row>
    <row r="17" spans="1:3" x14ac:dyDescent="0.2">
      <c r="A17" s="1" t="s">
        <v>10</v>
      </c>
      <c r="B17" s="8">
        <f>IF(B16&gt;0,B16*B20,0)</f>
        <v>10335.36</v>
      </c>
      <c r="C17" s="7">
        <f>C16*B20</f>
        <v>11003.52</v>
      </c>
    </row>
    <row r="20" spans="1:3" x14ac:dyDescent="0.2">
      <c r="A20" s="1" t="s">
        <v>9</v>
      </c>
      <c r="B20" s="2">
        <v>0.16</v>
      </c>
    </row>
  </sheetData>
  <mergeCells count="2">
    <mergeCell ref="A3:B3"/>
    <mergeCell ref="A4:B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G16" sqref="G16"/>
    </sheetView>
  </sheetViews>
  <sheetFormatPr defaultRowHeight="12.75" x14ac:dyDescent="0.2"/>
  <cols>
    <col min="3" max="3" width="9.7109375" bestFit="1" customWidth="1"/>
  </cols>
  <sheetData>
    <row r="1" spans="1:3" x14ac:dyDescent="0.2">
      <c r="B1" t="s">
        <v>18</v>
      </c>
      <c r="C1" t="s">
        <v>22</v>
      </c>
    </row>
    <row r="2" spans="1:3" x14ac:dyDescent="0.2">
      <c r="A2" t="s">
        <v>19</v>
      </c>
      <c r="B2">
        <v>3800</v>
      </c>
      <c r="C2">
        <v>17450</v>
      </c>
    </row>
    <row r="3" spans="1:3" x14ac:dyDescent="0.2">
      <c r="A3" t="s">
        <v>20</v>
      </c>
      <c r="B3">
        <v>0</v>
      </c>
      <c r="C3">
        <v>1254</v>
      </c>
    </row>
    <row r="4" spans="1:3" x14ac:dyDescent="0.2">
      <c r="A4" t="s">
        <v>21</v>
      </c>
      <c r="B4">
        <v>8</v>
      </c>
      <c r="C4">
        <v>9</v>
      </c>
    </row>
    <row r="5" spans="1:3" x14ac:dyDescent="0.2">
      <c r="A5" t="s">
        <v>23</v>
      </c>
      <c r="B5" t="s">
        <v>24</v>
      </c>
      <c r="C5" t="s">
        <v>25</v>
      </c>
    </row>
    <row r="6" spans="1:3" x14ac:dyDescent="0.2">
      <c r="A6">
        <v>1</v>
      </c>
      <c r="B6" s="9">
        <f>DDB($B$2,$B$3,$B$4,A6)</f>
        <v>950</v>
      </c>
      <c r="C6" s="9">
        <f>SLN($C$2,$C$3,$C$4)</f>
        <v>1799.5555555555557</v>
      </c>
    </row>
    <row r="7" spans="1:3" x14ac:dyDescent="0.2">
      <c r="A7">
        <v>2</v>
      </c>
      <c r="B7" s="9">
        <f t="shared" ref="B7:B14" si="0">DDB($B$2,$B$3,$B$4,A7)</f>
        <v>712.5</v>
      </c>
      <c r="C7" s="9">
        <f t="shared" ref="C7:C14" si="1">SLN($C$2,$C$3,$C$4)</f>
        <v>1799.5555555555557</v>
      </c>
    </row>
    <row r="8" spans="1:3" x14ac:dyDescent="0.2">
      <c r="A8">
        <v>3</v>
      </c>
      <c r="B8" s="9">
        <f t="shared" si="0"/>
        <v>534.375</v>
      </c>
      <c r="C8" s="9">
        <f t="shared" si="1"/>
        <v>1799.5555555555557</v>
      </c>
    </row>
    <row r="9" spans="1:3" x14ac:dyDescent="0.2">
      <c r="A9">
        <v>4</v>
      </c>
      <c r="B9" s="9">
        <f t="shared" si="0"/>
        <v>400.78125</v>
      </c>
      <c r="C9" s="9">
        <f t="shared" si="1"/>
        <v>1799.5555555555557</v>
      </c>
    </row>
    <row r="10" spans="1:3" x14ac:dyDescent="0.2">
      <c r="A10">
        <v>5</v>
      </c>
      <c r="B10" s="9">
        <f t="shared" si="0"/>
        <v>300.5859375</v>
      </c>
      <c r="C10" s="9">
        <f t="shared" si="1"/>
        <v>1799.5555555555557</v>
      </c>
    </row>
    <row r="11" spans="1:3" x14ac:dyDescent="0.2">
      <c r="A11">
        <v>6</v>
      </c>
      <c r="B11" s="9">
        <f t="shared" si="0"/>
        <v>225.439453125</v>
      </c>
      <c r="C11" s="9">
        <f t="shared" si="1"/>
        <v>1799.5555555555557</v>
      </c>
    </row>
    <row r="12" spans="1:3" x14ac:dyDescent="0.2">
      <c r="A12">
        <v>7</v>
      </c>
      <c r="B12" s="9">
        <f t="shared" si="0"/>
        <v>169.07958984375</v>
      </c>
      <c r="C12" s="9">
        <f t="shared" si="1"/>
        <v>1799.5555555555557</v>
      </c>
    </row>
    <row r="13" spans="1:3" x14ac:dyDescent="0.2">
      <c r="A13">
        <v>8</v>
      </c>
      <c r="B13" s="9">
        <f t="shared" si="0"/>
        <v>126.8096923828125</v>
      </c>
      <c r="C13" s="9">
        <f t="shared" si="1"/>
        <v>1799.5555555555557</v>
      </c>
    </row>
    <row r="14" spans="1:3" x14ac:dyDescent="0.2">
      <c r="A14">
        <v>9</v>
      </c>
      <c r="B14" s="9" t="e">
        <f t="shared" si="0"/>
        <v>#NUM!</v>
      </c>
      <c r="C14" s="9">
        <f t="shared" si="1"/>
        <v>1799.5555555555557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6" sqref="B6"/>
    </sheetView>
  </sheetViews>
  <sheetFormatPr defaultRowHeight="12.75" x14ac:dyDescent="0.2"/>
  <sheetData>
    <row r="1" spans="1:3" x14ac:dyDescent="0.2">
      <c r="A1" t="s">
        <v>26</v>
      </c>
      <c r="B1">
        <v>20000</v>
      </c>
      <c r="C1" t="s">
        <v>29</v>
      </c>
    </row>
    <row r="2" spans="1:3" x14ac:dyDescent="0.2">
      <c r="A2" t="s">
        <v>27</v>
      </c>
      <c r="B2">
        <v>5</v>
      </c>
      <c r="C2" t="s">
        <v>30</v>
      </c>
    </row>
    <row r="3" spans="1:3" x14ac:dyDescent="0.2">
      <c r="A3" t="s">
        <v>28</v>
      </c>
      <c r="B3">
        <v>-5000</v>
      </c>
      <c r="C3" t="s">
        <v>31</v>
      </c>
    </row>
    <row r="6" spans="1:3" x14ac:dyDescent="0.2">
      <c r="A6" t="s">
        <v>32</v>
      </c>
      <c r="B6" s="10">
        <f>RATE(B2,B3,B1)</f>
        <v>7.9308261160528484E-2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06C2-7241-4FA2-B9F5-0DDEDB284ECB}">
  <dimension ref="A1:C20"/>
  <sheetViews>
    <sheetView tabSelected="1" workbookViewId="0">
      <selection activeCell="E16" sqref="E16"/>
    </sheetView>
  </sheetViews>
  <sheetFormatPr defaultRowHeight="12.75" x14ac:dyDescent="0.2"/>
  <sheetData>
    <row r="1" spans="1:3" x14ac:dyDescent="0.2">
      <c r="A1" t="s">
        <v>26</v>
      </c>
      <c r="B1">
        <v>20000</v>
      </c>
      <c r="C1" t="s">
        <v>29</v>
      </c>
    </row>
    <row r="2" spans="1:3" x14ac:dyDescent="0.2">
      <c r="A2" t="s">
        <v>27</v>
      </c>
      <c r="B2">
        <v>5</v>
      </c>
      <c r="C2" t="s">
        <v>30</v>
      </c>
    </row>
    <row r="3" spans="1:3" x14ac:dyDescent="0.2">
      <c r="A3" t="s">
        <v>28</v>
      </c>
      <c r="B3">
        <v>-5000</v>
      </c>
      <c r="C3" t="s">
        <v>31</v>
      </c>
    </row>
    <row r="6" spans="1:3" x14ac:dyDescent="0.2">
      <c r="A6" t="s">
        <v>32</v>
      </c>
      <c r="B6" s="10">
        <f>RATE(B2,B3,B1)</f>
        <v>7.9308261160528484E-2</v>
      </c>
    </row>
    <row r="7" spans="1:3" x14ac:dyDescent="0.2">
      <c r="A7">
        <v>17000</v>
      </c>
      <c r="B7" s="11">
        <f t="dataTable" ref="B7:B20" dt2D="0" dtr="0" r1="B1"/>
        <v>0.14404097993846424</v>
      </c>
    </row>
    <row r="8" spans="1:3" x14ac:dyDescent="0.2">
      <c r="A8">
        <v>18000</v>
      </c>
      <c r="B8" s="11">
        <v>0.12053541205684866</v>
      </c>
    </row>
    <row r="9" spans="1:3" x14ac:dyDescent="0.2">
      <c r="A9">
        <v>19000</v>
      </c>
      <c r="B9" s="11">
        <v>9.9050482750612942E-2</v>
      </c>
    </row>
    <row r="10" spans="1:3" x14ac:dyDescent="0.2">
      <c r="A10">
        <v>20000</v>
      </c>
      <c r="B10" s="11">
        <v>7.9308261160528484E-2</v>
      </c>
    </row>
    <row r="11" spans="1:3" x14ac:dyDescent="0.2">
      <c r="A11">
        <v>21000</v>
      </c>
      <c r="B11" s="11">
        <v>6.1081443726383189E-2</v>
      </c>
    </row>
    <row r="12" spans="1:3" x14ac:dyDescent="0.2">
      <c r="A12">
        <v>22000</v>
      </c>
      <c r="B12" s="11">
        <v>4.4182131014085135E-2</v>
      </c>
    </row>
    <row r="13" spans="1:3" x14ac:dyDescent="0.2">
      <c r="A13">
        <v>23000</v>
      </c>
      <c r="B13" s="11">
        <v>2.8453490648721907E-2</v>
      </c>
    </row>
    <row r="14" spans="1:3" x14ac:dyDescent="0.2">
      <c r="A14">
        <v>24000</v>
      </c>
      <c r="B14" s="11">
        <v>1.3763471472132527E-2</v>
      </c>
    </row>
    <row r="15" spans="1:3" x14ac:dyDescent="0.2">
      <c r="A15">
        <v>25000</v>
      </c>
      <c r="B15" s="11">
        <v>-4.1751950102895985E-9</v>
      </c>
    </row>
    <row r="16" spans="1:3" x14ac:dyDescent="0.2">
      <c r="A16">
        <v>26000</v>
      </c>
      <c r="B16" s="11">
        <v>-1.2932735649981045E-2</v>
      </c>
    </row>
    <row r="17" spans="1:2" x14ac:dyDescent="0.2">
      <c r="A17">
        <v>27000</v>
      </c>
      <c r="B17" s="11">
        <v>-2.5117192951782275E-2</v>
      </c>
    </row>
    <row r="18" spans="1:2" x14ac:dyDescent="0.2">
      <c r="A18">
        <v>28000</v>
      </c>
      <c r="B18" s="11">
        <v>-3.6624772871364564E-2</v>
      </c>
    </row>
    <row r="19" spans="1:2" x14ac:dyDescent="0.2">
      <c r="A19">
        <v>29000</v>
      </c>
      <c r="B19" s="11">
        <v>-4.7517653441323852E-2</v>
      </c>
    </row>
    <row r="20" spans="1:2" x14ac:dyDescent="0.2">
      <c r="A20">
        <v>30000</v>
      </c>
      <c r="B20" s="11">
        <v>-5.7850265713676553E-2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6F341-6540-4F3B-9D71-5494D1708F6C}"/>
</file>

<file path=customXml/itemProps2.xml><?xml version="1.0" encoding="utf-8"?>
<ds:datastoreItem xmlns:ds="http://schemas.openxmlformats.org/officeDocument/2006/customXml" ds:itemID="{C4EBBAAE-FE23-46C7-BC69-C35F2CE1B47D}"/>
</file>

<file path=customXml/itemProps3.xml><?xml version="1.0" encoding="utf-8"?>
<ds:datastoreItem xmlns:ds="http://schemas.openxmlformats.org/officeDocument/2006/customXml" ds:itemID="{F7A647D1-FB75-4911-92E6-EF8D728DC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Rez fin</vt:lpstr>
      <vt:lpstr>Amortiz</vt:lpstr>
      <vt:lpstr>Sheet3</vt:lpstr>
      <vt:lpstr>Sheet3 (2)</vt:lpstr>
      <vt:lpstr>Grafic indicastori</vt:lpstr>
    </vt:vector>
  </TitlesOfParts>
  <Company>Manastirea Curtea de Argesh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Modele proba practica Excel</dc:title>
  <dc:subject>Home</dc:subject>
  <dc:creator>NNT</dc:creator>
  <cp:lastModifiedBy>AllUser</cp:lastModifiedBy>
  <dcterms:created xsi:type="dcterms:W3CDTF">2001-05-11T11:07:36Z</dcterms:created>
  <dcterms:modified xsi:type="dcterms:W3CDTF">2022-03-29T17:36:51Z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