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colors2.xml" ContentType="application/vnd.ms-office.chartcolor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doctorat\predareFEAA\isa\ME\Excel\"/>
    </mc:Choice>
  </mc:AlternateContent>
  <xr:revisionPtr revIDLastSave="0" documentId="8_{89E053FD-DF02-431A-883B-EDC3258A50AD}" xr6:coauthVersionLast="47" xr6:coauthVersionMax="47" xr10:uidLastSave="{00000000-0000-0000-0000-000000000000}"/>
  <bookViews>
    <workbookView xWindow="-120" yWindow="-120" windowWidth="25440" windowHeight="15390" activeTab="5" xr2:uid="{00000000-000D-0000-FFFF-FFFF00000000}"/>
  </bookViews>
  <sheets>
    <sheet name="Agenti" sheetId="1" r:id="rId1"/>
    <sheet name="Sheet1" sheetId="4" r:id="rId2"/>
    <sheet name="Vanzari" sheetId="2" r:id="rId3"/>
    <sheet name="Sheet3" sheetId="3" r:id="rId4"/>
    <sheet name="Sheet2" sheetId="5" r:id="rId5"/>
    <sheet name="Sheet2 (2)" sheetId="6" r:id="rId6"/>
  </sheets>
  <calcPr calcId="191029"/>
  <pivotCaches>
    <pivotCache cacheId="2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6" l="1"/>
  <c r="B5" i="5"/>
  <c r="F4" i="3"/>
  <c r="F5" i="3"/>
  <c r="F6" i="3"/>
  <c r="F7" i="3"/>
  <c r="F8" i="3"/>
  <c r="F3" i="3"/>
  <c r="E4" i="3"/>
  <c r="G4" i="3" s="1"/>
  <c r="E5" i="3"/>
  <c r="G5" i="3" s="1"/>
  <c r="E6" i="3"/>
  <c r="G6" i="3" s="1"/>
  <c r="E7" i="3"/>
  <c r="G7" i="3" s="1"/>
  <c r="E8" i="3"/>
  <c r="G8" i="3" s="1"/>
  <c r="E3" i="3"/>
  <c r="G3" i="3" s="1"/>
  <c r="B3" i="3"/>
  <c r="B4" i="3"/>
  <c r="B5" i="3"/>
  <c r="B6" i="3"/>
  <c r="B7" i="3"/>
  <c r="B8" i="3"/>
  <c r="K13" i="2"/>
  <c r="K14" i="2"/>
  <c r="K15" i="2"/>
  <c r="K16" i="2"/>
  <c r="K17" i="2"/>
  <c r="K12" i="2"/>
</calcChain>
</file>

<file path=xl/sharedStrings.xml><?xml version="1.0" encoding="utf-8"?>
<sst xmlns="http://schemas.openxmlformats.org/spreadsheetml/2006/main" count="46" uniqueCount="35">
  <si>
    <t>Cod agent</t>
  </si>
  <si>
    <t>Nume agent</t>
  </si>
  <si>
    <t>Salariu baza</t>
  </si>
  <si>
    <t>Nr telefon</t>
  </si>
  <si>
    <t>ALBU RALUCA</t>
  </si>
  <si>
    <t>TURCU DANIEL</t>
  </si>
  <si>
    <t>RADU CRISTINEL</t>
  </si>
  <si>
    <t>HINCU FLORIN</t>
  </si>
  <si>
    <t>RADEANU ANCA</t>
  </si>
  <si>
    <t>LACATUSU ION</t>
  </si>
  <si>
    <t>GRIGORE IRINA</t>
  </si>
  <si>
    <t>VATAFU DAN</t>
  </si>
  <si>
    <t>Zona</t>
  </si>
  <si>
    <t>Pacurari</t>
  </si>
  <si>
    <t>Centru</t>
  </si>
  <si>
    <t>Nicolina-CUG</t>
  </si>
  <si>
    <t>Tatarasi-Tudor</t>
  </si>
  <si>
    <t>Podu-Ros</t>
  </si>
  <si>
    <t>Alexandru-Dacia</t>
  </si>
  <si>
    <t>Nr. factura</t>
  </si>
  <si>
    <t>Data</t>
  </si>
  <si>
    <t>Valoare</t>
  </si>
  <si>
    <t>Valoare cu TVA</t>
  </si>
  <si>
    <t>Termen de plata</t>
  </si>
  <si>
    <t>Row Labels</t>
  </si>
  <si>
    <t>Grand Total</t>
  </si>
  <si>
    <t>Sum of Valoare cu TVA</t>
  </si>
  <si>
    <t>Total vanzari</t>
  </si>
  <si>
    <t>Salariu</t>
  </si>
  <si>
    <t>Comision</t>
  </si>
  <si>
    <t>Salariu cuvenit</t>
  </si>
  <si>
    <t>suma impr</t>
  </si>
  <si>
    <t>perioada</t>
  </si>
  <si>
    <t>dobanda</t>
  </si>
  <si>
    <t>suma lunara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</si>
</sst>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4" x14ac:knownFonts="1">
    <font>
      <sz val="10"/>
      <name val="Arial"/>
    </font>
    <font>
      <b/>
      <sz val="10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/>
    <xf numFmtId="0" fontId="2" fillId="2" borderId="1" xfId="1" applyProtection="1">
      <protection locked="0"/>
    </xf>
    <xf numFmtId="10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[LP5_solved.xlsx]Sheet1!PivotTable11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Sheet1!$A$4:$A$10</c:f>
              <c:strCache>
                <c:ptCount val="6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107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6"/>
                <c:pt idx="0">
                  <c:v>1961.7200000000003</c:v>
                </c:pt>
                <c:pt idx="1">
                  <c:v>599.39</c:v>
                </c:pt>
                <c:pt idx="2">
                  <c:v>1431.35</c:v>
                </c:pt>
                <c:pt idx="3">
                  <c:v>1168.9299999999998</c:v>
                </c:pt>
                <c:pt idx="4">
                  <c:v>257.68</c:v>
                </c:pt>
                <c:pt idx="5">
                  <c:v>1741.75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F-4A75-AD52-CA5298061D2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Vanzari!$K$11</c:f>
              <c:strCache>
                <c:ptCount val="1"/>
                <c:pt idx="0">
                  <c:v>Total vanzari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numRef>
              <c:f>Vanzari!$J$12:$J$17</c:f>
              <c:numCache>
                <c:formatCode>General</c:formatCode>
                <c:ptCount val="6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107</c:v>
                </c:pt>
              </c:numCache>
            </c:numRef>
          </c:cat>
          <c:val>
            <c:numRef>
              <c:f>Vanzari!$K$12:$K$17</c:f>
              <c:numCache>
                <c:formatCode>General</c:formatCode>
                <c:ptCount val="6"/>
                <c:pt idx="0">
                  <c:v>1961.7200000000003</c:v>
                </c:pt>
                <c:pt idx="1">
                  <c:v>599.39</c:v>
                </c:pt>
                <c:pt idx="2">
                  <c:v>1431.35</c:v>
                </c:pt>
                <c:pt idx="3">
                  <c:v>1168.9299999999998</c:v>
                </c:pt>
                <c:pt idx="4">
                  <c:v>257.68</c:v>
                </c:pt>
                <c:pt idx="5">
                  <c:v>1741.75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A-4307-B31B-47BF7474B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</xdr:colOff>
      <xdr:row>13</xdr:row>
      <xdr:rowOff>47625</xdr:rowOff>
    </xdr:from>
    <xdr:to>
      <xdr:col>9</xdr:col>
      <xdr:colOff>338137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3B66C0-CF1C-4BCC-B447-A2419A036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128587</xdr:colOff>
      <xdr:row>9</xdr:row>
      <xdr:rowOff>19050</xdr:rowOff>
    </xdr:from>
    <xdr:to>
      <xdr:col>18</xdr:col>
      <xdr:colOff>433387</xdr:colOff>
      <xdr:row>25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0126F-E69B-461D-8E63-0D9A948CA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User" refreshedDate="44649.914687500001" createdVersion="7" refreshedVersion="7" minRefreshableVersion="3" recordCount="18" xr:uid="{DFDB04B4-73B8-4FAE-B1B7-F158B649B7BA}">
  <cacheSource type="worksheet">
    <worksheetSource ref="A2:F20" sheet="Vanzari"/>
  </cacheSource>
  <cacheFields count="6">
    <cacheField name="Nr. factura" numFmtId="0">
      <sharedItems containsSemiMixedTypes="0" containsString="0" containsNumber="1" containsInteger="1" minValue="14733" maxValue="14750"/>
    </cacheField>
    <cacheField name="Data" numFmtId="14">
      <sharedItems containsSemiMixedTypes="0" containsNonDate="0" containsDate="1" containsString="0" minDate="2015-03-05T00:00:00" maxDate="2015-03-11T00:00:00"/>
    </cacheField>
    <cacheField name="Cod agent" numFmtId="0">
      <sharedItems containsSemiMixedTypes="0" containsString="0" containsNumber="1" containsInteger="1" minValue="101" maxValue="107" count="6">
        <n v="101"/>
        <n v="102"/>
        <n v="103"/>
        <n v="104"/>
        <n v="105"/>
        <n v="107"/>
      </sharedItems>
    </cacheField>
    <cacheField name="Valoare" numFmtId="0">
      <sharedItems containsSemiMixedTypes="0" containsString="0" containsNumber="1" minValue="216.54" maxValue="478.45"/>
    </cacheField>
    <cacheField name="Valoare cu TVA" numFmtId="2">
      <sharedItems containsSemiMixedTypes="0" containsString="0" containsNumber="1" minValue="257.68" maxValue="569.35"/>
    </cacheField>
    <cacheField name="Termen de plata" numFmtId="0">
      <sharedItems containsSemiMixedTypes="0" containsString="0" containsNumber="1" containsInteger="1" minValue="7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n v="14735"/>
    <d v="2015-03-05T00:00:00"/>
    <x v="0"/>
    <n v="478.45"/>
    <n v="569.35"/>
    <n v="7"/>
  </r>
  <r>
    <n v="14740"/>
    <d v="2015-03-07T00:00:00"/>
    <x v="0"/>
    <n v="398.75"/>
    <n v="474.51"/>
    <n v="14"/>
  </r>
  <r>
    <n v="14745"/>
    <d v="2015-03-08T00:00:00"/>
    <x v="0"/>
    <n v="301.45"/>
    <n v="358.72"/>
    <n v="10"/>
  </r>
  <r>
    <n v="14748"/>
    <d v="2015-03-09T00:00:00"/>
    <x v="0"/>
    <n v="469.87"/>
    <n v="559.14"/>
    <n v="14"/>
  </r>
  <r>
    <n v="14734"/>
    <d v="2015-03-05T00:00:00"/>
    <x v="1"/>
    <n v="245.81"/>
    <n v="292.51"/>
    <n v="10"/>
  </r>
  <r>
    <n v="14738"/>
    <d v="2015-03-06T00:00:00"/>
    <x v="1"/>
    <n v="257.89"/>
    <n v="306.88"/>
    <n v="7"/>
  </r>
  <r>
    <n v="14737"/>
    <d v="2015-03-06T00:00:00"/>
    <x v="2"/>
    <n v="365.42"/>
    <n v="434.84"/>
    <n v="10"/>
  </r>
  <r>
    <n v="14741"/>
    <d v="2015-03-07T00:00:00"/>
    <x v="2"/>
    <n v="245.87"/>
    <n v="292.58"/>
    <n v="7"/>
  </r>
  <r>
    <n v="14747"/>
    <d v="2015-03-09T00:00:00"/>
    <x v="2"/>
    <n v="234.57"/>
    <n v="279.13"/>
    <n v="10"/>
  </r>
  <r>
    <n v="14750"/>
    <d v="2015-03-10T00:00:00"/>
    <x v="2"/>
    <n v="356.98"/>
    <n v="424.8"/>
    <n v="7"/>
  </r>
  <r>
    <n v="14736"/>
    <d v="2015-03-05T00:00:00"/>
    <x v="3"/>
    <n v="396.98"/>
    <n v="472.4"/>
    <n v="7"/>
  </r>
  <r>
    <n v="14742"/>
    <d v="2015-03-07T00:00:00"/>
    <x v="3"/>
    <n v="315.45999999999998"/>
    <n v="375.39"/>
    <n v="7"/>
  </r>
  <r>
    <n v="14746"/>
    <d v="2015-03-09T00:00:00"/>
    <x v="3"/>
    <n v="269.87"/>
    <n v="321.14"/>
    <n v="10"/>
  </r>
  <r>
    <n v="14743"/>
    <d v="2015-03-07T00:00:00"/>
    <x v="4"/>
    <n v="216.54"/>
    <n v="257.68"/>
    <n v="7"/>
  </r>
  <r>
    <n v="14733"/>
    <d v="2015-03-05T00:00:00"/>
    <x v="5"/>
    <n v="312.45"/>
    <n v="371.81"/>
    <n v="7"/>
  </r>
  <r>
    <n v="14739"/>
    <d v="2015-03-06T00:00:00"/>
    <x v="5"/>
    <n v="412.56"/>
    <n v="490.94"/>
    <n v="14"/>
  </r>
  <r>
    <n v="14744"/>
    <d v="2015-03-08T00:00:00"/>
    <x v="5"/>
    <n v="369.87"/>
    <n v="440.14"/>
    <n v="14"/>
  </r>
  <r>
    <n v="14749"/>
    <d v="2015-03-09T00:00:00"/>
    <x v="5"/>
    <n v="368.79"/>
    <n v="438.86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7AFA1-D656-44F7-8D9B-84F02E6D1548}" name="PivotTable11" cacheId="2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10" firstHeaderRow="1" firstDataRow="1" firstDataCol="1"/>
  <pivotFields count="6">
    <pivotField showAll="0"/>
    <pivotField numFmtId="14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numFmtId="2"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Valoare cu TVA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4" sqref="E4"/>
    </sheetView>
  </sheetViews>
  <sheetFormatPr defaultRowHeight="12.75" x14ac:dyDescent="0.2"/>
  <cols>
    <col min="1" max="1" width="6.85546875" customWidth="1"/>
    <col min="2" max="2" width="16.140625" customWidth="1"/>
    <col min="3" max="3" width="11.28515625" bestFit="1" customWidth="1"/>
    <col min="4" max="4" width="15" customWidth="1"/>
  </cols>
  <sheetData>
    <row r="1" spans="1:5" ht="25.5" x14ac:dyDescent="0.2">
      <c r="A1" s="1" t="s">
        <v>0</v>
      </c>
      <c r="B1" s="1" t="s">
        <v>1</v>
      </c>
      <c r="C1" s="1" t="s">
        <v>3</v>
      </c>
      <c r="D1" s="1" t="s">
        <v>12</v>
      </c>
      <c r="E1" s="1" t="s">
        <v>2</v>
      </c>
    </row>
    <row r="2" spans="1:5" ht="15" x14ac:dyDescent="0.25">
      <c r="A2">
        <v>100</v>
      </c>
      <c r="B2" t="s">
        <v>4</v>
      </c>
      <c r="C2" s="4">
        <v>72457800</v>
      </c>
      <c r="D2" s="10" t="s">
        <v>13</v>
      </c>
      <c r="E2" s="10">
        <v>1600</v>
      </c>
    </row>
    <row r="3" spans="1:5" ht="15" x14ac:dyDescent="0.25">
      <c r="A3">
        <v>101</v>
      </c>
      <c r="B3" t="s">
        <v>5</v>
      </c>
      <c r="C3" s="4">
        <v>74536550</v>
      </c>
      <c r="D3" s="10" t="s">
        <v>14</v>
      </c>
      <c r="E3" s="10">
        <v>1720</v>
      </c>
    </row>
    <row r="4" spans="1:5" ht="15" x14ac:dyDescent="0.25">
      <c r="A4">
        <v>102</v>
      </c>
      <c r="B4" t="s">
        <v>6</v>
      </c>
      <c r="C4" s="4">
        <v>75621400</v>
      </c>
      <c r="D4" s="10" t="s">
        <v>15</v>
      </c>
      <c r="E4" s="10">
        <v>1680</v>
      </c>
    </row>
    <row r="5" spans="1:5" ht="15" x14ac:dyDescent="0.25">
      <c r="A5">
        <v>103</v>
      </c>
      <c r="B5" t="s">
        <v>7</v>
      </c>
      <c r="C5" s="4">
        <v>72365401</v>
      </c>
      <c r="D5" s="10" t="s">
        <v>14</v>
      </c>
      <c r="E5" s="10">
        <v>1600</v>
      </c>
    </row>
    <row r="6" spans="1:5" ht="15" x14ac:dyDescent="0.25">
      <c r="A6">
        <v>104</v>
      </c>
      <c r="B6" t="s">
        <v>8</v>
      </c>
      <c r="C6" s="4">
        <v>74178750</v>
      </c>
      <c r="D6" s="10" t="s">
        <v>16</v>
      </c>
      <c r="E6" s="10">
        <v>1680</v>
      </c>
    </row>
    <row r="7" spans="1:5" ht="15" x14ac:dyDescent="0.25">
      <c r="A7">
        <v>105</v>
      </c>
      <c r="B7" t="s">
        <v>9</v>
      </c>
      <c r="C7" s="4">
        <v>74361450</v>
      </c>
      <c r="D7" s="10" t="s">
        <v>17</v>
      </c>
      <c r="E7" s="10">
        <v>1620</v>
      </c>
    </row>
    <row r="8" spans="1:5" ht="15" x14ac:dyDescent="0.25">
      <c r="A8">
        <v>106</v>
      </c>
      <c r="B8" t="s">
        <v>10</v>
      </c>
      <c r="C8" s="4">
        <v>74478410</v>
      </c>
      <c r="D8" s="10" t="s">
        <v>18</v>
      </c>
      <c r="E8" s="10">
        <v>1650</v>
      </c>
    </row>
    <row r="9" spans="1:5" ht="15" x14ac:dyDescent="0.25">
      <c r="A9">
        <v>107</v>
      </c>
      <c r="B9" t="s">
        <v>11</v>
      </c>
      <c r="C9" s="4">
        <v>75147870</v>
      </c>
      <c r="D9" s="10" t="s">
        <v>13</v>
      </c>
      <c r="E9" s="10">
        <v>1650</v>
      </c>
    </row>
  </sheetData>
  <sheetProtection algorithmName="SHA-512" hashValue="dv/JlRQAEiks1DrGOHr4jcEY89uFSqGCgZqDJG+uOV3xaI1c+IhuKyN8t9avYN+ocqkbEk54rkl8tP1q2kyR4A==" saltValue="MP7jFQHJU0m31UQHKq1eFQ==" spinCount="100000" sheet="1" objects="1" scenarios="1" selectLockedCells="1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3B85-F4D8-414E-B10C-28F9D8EC44DF}">
  <dimension ref="A3:B10"/>
  <sheetViews>
    <sheetView workbookViewId="0">
      <selection activeCell="M17" sqref="M17"/>
    </sheetView>
  </sheetViews>
  <sheetFormatPr defaultRowHeight="12.75" x14ac:dyDescent="0.2"/>
  <cols>
    <col min="1" max="1" width="13.85546875" bestFit="1" customWidth="1"/>
    <col min="2" max="2" width="22.5703125" bestFit="1" customWidth="1"/>
  </cols>
  <sheetData>
    <row r="3" spans="1:2" x14ac:dyDescent="0.2">
      <c r="A3" s="6" t="s">
        <v>24</v>
      </c>
      <c r="B3" t="s">
        <v>26</v>
      </c>
    </row>
    <row r="4" spans="1:2" x14ac:dyDescent="0.2">
      <c r="A4" s="7">
        <v>101</v>
      </c>
      <c r="B4" s="8">
        <v>1961.7200000000003</v>
      </c>
    </row>
    <row r="5" spans="1:2" x14ac:dyDescent="0.2">
      <c r="A5" s="7">
        <v>102</v>
      </c>
      <c r="B5" s="8">
        <v>599.39</v>
      </c>
    </row>
    <row r="6" spans="1:2" x14ac:dyDescent="0.2">
      <c r="A6" s="7">
        <v>103</v>
      </c>
      <c r="B6" s="8">
        <v>1431.35</v>
      </c>
    </row>
    <row r="7" spans="1:2" x14ac:dyDescent="0.2">
      <c r="A7" s="7">
        <v>104</v>
      </c>
      <c r="B7" s="8">
        <v>1168.9299999999998</v>
      </c>
    </row>
    <row r="8" spans="1:2" x14ac:dyDescent="0.2">
      <c r="A8" s="7">
        <v>105</v>
      </c>
      <c r="B8" s="8">
        <v>257.68</v>
      </c>
    </row>
    <row r="9" spans="1:2" x14ac:dyDescent="0.2">
      <c r="A9" s="7">
        <v>107</v>
      </c>
      <c r="B9" s="8">
        <v>1741.75</v>
      </c>
    </row>
    <row r="10" spans="1:2" x14ac:dyDescent="0.2">
      <c r="A10" s="7" t="s">
        <v>25</v>
      </c>
      <c r="B10" s="8">
        <v>7160.82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0"/>
  <sheetViews>
    <sheetView workbookViewId="0">
      <selection activeCell="J11" sqref="J11:K17"/>
    </sheetView>
  </sheetViews>
  <sheetFormatPr defaultRowHeight="12.75" x14ac:dyDescent="0.2"/>
  <cols>
    <col min="2" max="2" width="10.140625" bestFit="1" customWidth="1"/>
    <col min="3" max="3" width="7.42578125" customWidth="1"/>
  </cols>
  <sheetData>
    <row r="2" spans="1:11" ht="25.5" x14ac:dyDescent="0.2">
      <c r="A2" s="2" t="s">
        <v>19</v>
      </c>
      <c r="B2" s="2" t="s">
        <v>20</v>
      </c>
      <c r="C2" s="2" t="s">
        <v>0</v>
      </c>
      <c r="D2" s="2" t="s">
        <v>21</v>
      </c>
      <c r="E2" s="2" t="s">
        <v>22</v>
      </c>
      <c r="F2" s="2" t="s">
        <v>23</v>
      </c>
    </row>
    <row r="3" spans="1:11" x14ac:dyDescent="0.2">
      <c r="A3">
        <v>14735</v>
      </c>
      <c r="B3" s="3">
        <v>42068</v>
      </c>
      <c r="C3">
        <v>101</v>
      </c>
      <c r="D3">
        <v>478.45</v>
      </c>
      <c r="E3" s="5">
        <v>569.35</v>
      </c>
      <c r="F3">
        <v>7</v>
      </c>
    </row>
    <row r="4" spans="1:11" x14ac:dyDescent="0.2">
      <c r="A4">
        <v>14740</v>
      </c>
      <c r="B4" s="3">
        <v>42070</v>
      </c>
      <c r="C4">
        <v>101</v>
      </c>
      <c r="D4">
        <v>398.75</v>
      </c>
      <c r="E4" s="5">
        <v>474.51</v>
      </c>
      <c r="F4">
        <v>14</v>
      </c>
    </row>
    <row r="5" spans="1:11" x14ac:dyDescent="0.2">
      <c r="A5">
        <v>14745</v>
      </c>
      <c r="B5" s="3">
        <v>42071</v>
      </c>
      <c r="C5">
        <v>101</v>
      </c>
      <c r="D5">
        <v>301.45</v>
      </c>
      <c r="E5" s="5">
        <v>358.72</v>
      </c>
      <c r="F5">
        <v>10</v>
      </c>
    </row>
    <row r="6" spans="1:11" x14ac:dyDescent="0.2">
      <c r="A6">
        <v>14748</v>
      </c>
      <c r="B6" s="3">
        <v>42072</v>
      </c>
      <c r="C6">
        <v>101</v>
      </c>
      <c r="D6">
        <v>469.87</v>
      </c>
      <c r="E6" s="5">
        <v>559.14</v>
      </c>
      <c r="F6">
        <v>14</v>
      </c>
    </row>
    <row r="7" spans="1:11" x14ac:dyDescent="0.2">
      <c r="A7">
        <v>14734</v>
      </c>
      <c r="B7" s="3">
        <v>42068</v>
      </c>
      <c r="C7">
        <v>102</v>
      </c>
      <c r="D7">
        <v>245.81</v>
      </c>
      <c r="E7" s="5">
        <v>292.51</v>
      </c>
      <c r="F7">
        <v>10</v>
      </c>
    </row>
    <row r="8" spans="1:11" x14ac:dyDescent="0.2">
      <c r="A8">
        <v>14738</v>
      </c>
      <c r="B8" s="3">
        <v>42069</v>
      </c>
      <c r="C8">
        <v>102</v>
      </c>
      <c r="D8">
        <v>257.89</v>
      </c>
      <c r="E8" s="5">
        <v>306.88</v>
      </c>
      <c r="F8">
        <v>7</v>
      </c>
    </row>
    <row r="9" spans="1:11" x14ac:dyDescent="0.2">
      <c r="A9">
        <v>14737</v>
      </c>
      <c r="B9" s="3">
        <v>42069</v>
      </c>
      <c r="C9">
        <v>103</v>
      </c>
      <c r="D9">
        <v>365.42</v>
      </c>
      <c r="E9" s="5">
        <v>434.84</v>
      </c>
      <c r="F9">
        <v>10</v>
      </c>
    </row>
    <row r="10" spans="1:11" x14ac:dyDescent="0.2">
      <c r="A10">
        <v>14741</v>
      </c>
      <c r="B10" s="3">
        <v>42070</v>
      </c>
      <c r="C10">
        <v>103</v>
      </c>
      <c r="D10">
        <v>245.87</v>
      </c>
      <c r="E10" s="5">
        <v>292.58</v>
      </c>
      <c r="F10">
        <v>7</v>
      </c>
    </row>
    <row r="11" spans="1:11" ht="25.5" x14ac:dyDescent="0.2">
      <c r="A11">
        <v>14747</v>
      </c>
      <c r="B11" s="3">
        <v>42072</v>
      </c>
      <c r="C11">
        <v>103</v>
      </c>
      <c r="D11">
        <v>234.57</v>
      </c>
      <c r="E11" s="5">
        <v>279.13</v>
      </c>
      <c r="F11">
        <v>10</v>
      </c>
      <c r="J11" s="2" t="s">
        <v>0</v>
      </c>
      <c r="K11" s="2" t="s">
        <v>27</v>
      </c>
    </row>
    <row r="12" spans="1:11" x14ac:dyDescent="0.2">
      <c r="A12">
        <v>14750</v>
      </c>
      <c r="B12" s="3">
        <v>42073</v>
      </c>
      <c r="C12">
        <v>103</v>
      </c>
      <c r="D12">
        <v>356.98</v>
      </c>
      <c r="E12" s="5">
        <v>424.8</v>
      </c>
      <c r="F12">
        <v>7</v>
      </c>
      <c r="J12">
        <v>101</v>
      </c>
      <c r="K12">
        <f>SUMIF($C$3:$C$20,J12,$E$3:$E$20)</f>
        <v>1961.7200000000003</v>
      </c>
    </row>
    <row r="13" spans="1:11" x14ac:dyDescent="0.2">
      <c r="A13">
        <v>14736</v>
      </c>
      <c r="B13" s="3">
        <v>42068</v>
      </c>
      <c r="C13">
        <v>104</v>
      </c>
      <c r="D13">
        <v>396.98</v>
      </c>
      <c r="E13" s="5">
        <v>472.4</v>
      </c>
      <c r="F13">
        <v>7</v>
      </c>
      <c r="J13">
        <v>102</v>
      </c>
      <c r="K13">
        <f t="shared" ref="K13:K17" si="0">SUMIF($C$3:$C$20,J13,$E$3:$E$20)</f>
        <v>599.39</v>
      </c>
    </row>
    <row r="14" spans="1:11" x14ac:dyDescent="0.2">
      <c r="A14">
        <v>14742</v>
      </c>
      <c r="B14" s="3">
        <v>42070</v>
      </c>
      <c r="C14">
        <v>104</v>
      </c>
      <c r="D14">
        <v>315.45999999999998</v>
      </c>
      <c r="E14" s="5">
        <v>375.39</v>
      </c>
      <c r="F14">
        <v>7</v>
      </c>
      <c r="J14">
        <v>103</v>
      </c>
      <c r="K14">
        <f t="shared" si="0"/>
        <v>1431.35</v>
      </c>
    </row>
    <row r="15" spans="1:11" x14ac:dyDescent="0.2">
      <c r="A15">
        <v>14746</v>
      </c>
      <c r="B15" s="3">
        <v>42072</v>
      </c>
      <c r="C15">
        <v>104</v>
      </c>
      <c r="D15">
        <v>269.87</v>
      </c>
      <c r="E15" s="5">
        <v>321.14</v>
      </c>
      <c r="F15">
        <v>10</v>
      </c>
      <c r="J15">
        <v>104</v>
      </c>
      <c r="K15">
        <f t="shared" si="0"/>
        <v>1168.9299999999998</v>
      </c>
    </row>
    <row r="16" spans="1:11" x14ac:dyDescent="0.2">
      <c r="A16">
        <v>14743</v>
      </c>
      <c r="B16" s="3">
        <v>42070</v>
      </c>
      <c r="C16">
        <v>105</v>
      </c>
      <c r="D16">
        <v>216.54</v>
      </c>
      <c r="E16" s="5">
        <v>257.68</v>
      </c>
      <c r="F16">
        <v>7</v>
      </c>
      <c r="J16">
        <v>105</v>
      </c>
      <c r="K16">
        <f t="shared" si="0"/>
        <v>257.68</v>
      </c>
    </row>
    <row r="17" spans="1:11" x14ac:dyDescent="0.2">
      <c r="A17">
        <v>14733</v>
      </c>
      <c r="B17" s="3">
        <v>42068</v>
      </c>
      <c r="C17">
        <v>107</v>
      </c>
      <c r="D17">
        <v>312.45</v>
      </c>
      <c r="E17" s="5">
        <v>371.81</v>
      </c>
      <c r="F17">
        <v>7</v>
      </c>
      <c r="J17">
        <v>107</v>
      </c>
      <c r="K17">
        <f t="shared" si="0"/>
        <v>1741.75</v>
      </c>
    </row>
    <row r="18" spans="1:11" x14ac:dyDescent="0.2">
      <c r="A18">
        <v>14739</v>
      </c>
      <c r="B18" s="3">
        <v>42069</v>
      </c>
      <c r="C18">
        <v>107</v>
      </c>
      <c r="D18">
        <v>412.56</v>
      </c>
      <c r="E18" s="5">
        <v>490.94</v>
      </c>
      <c r="F18">
        <v>14</v>
      </c>
    </row>
    <row r="19" spans="1:11" x14ac:dyDescent="0.2">
      <c r="A19">
        <v>14744</v>
      </c>
      <c r="B19" s="3">
        <v>42071</v>
      </c>
      <c r="C19">
        <v>107</v>
      </c>
      <c r="D19">
        <v>369.87</v>
      </c>
      <c r="E19" s="5">
        <v>440.14</v>
      </c>
      <c r="F19">
        <v>14</v>
      </c>
    </row>
    <row r="20" spans="1:11" x14ac:dyDescent="0.2">
      <c r="A20">
        <v>14749</v>
      </c>
      <c r="B20" s="3">
        <v>42072</v>
      </c>
      <c r="C20">
        <v>107</v>
      </c>
      <c r="D20">
        <v>368.79</v>
      </c>
      <c r="E20" s="5">
        <v>438.86</v>
      </c>
      <c r="F20">
        <v>10</v>
      </c>
    </row>
  </sheetData>
  <sortState xmlns:xlrd2="http://schemas.microsoft.com/office/spreadsheetml/2017/richdata2" ref="A3:F20">
    <sortCondition ref="C3:C20"/>
    <sortCondition ref="B3:B20"/>
  </sortState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8"/>
  <sheetViews>
    <sheetView workbookViewId="0">
      <selection activeCell="J11" sqref="J11"/>
    </sheetView>
  </sheetViews>
  <sheetFormatPr defaultRowHeight="12.75" x14ac:dyDescent="0.2"/>
  <cols>
    <col min="2" max="2" width="11" bestFit="1" customWidth="1"/>
    <col min="7" max="7" width="13.140625" bestFit="1" customWidth="1"/>
  </cols>
  <sheetData>
    <row r="2" spans="2:7" x14ac:dyDescent="0.2">
      <c r="B2" s="9" t="s">
        <v>1</v>
      </c>
      <c r="C2" t="s">
        <v>0</v>
      </c>
      <c r="D2" t="s">
        <v>27</v>
      </c>
      <c r="E2" s="9" t="s">
        <v>28</v>
      </c>
      <c r="F2" s="9" t="s">
        <v>29</v>
      </c>
      <c r="G2" s="9" t="s">
        <v>30</v>
      </c>
    </row>
    <row r="3" spans="2:7" x14ac:dyDescent="0.2">
      <c r="B3" t="str">
        <f>VLOOKUP(C3,Agenti!$A$2:$E$9,2,0)</f>
        <v>TURCU DANIEL</v>
      </c>
      <c r="C3">
        <v>101</v>
      </c>
      <c r="D3">
        <v>1961.7200000000003</v>
      </c>
      <c r="E3">
        <f>VLOOKUP(C3,Agenti!$A$2:$E$9,5,0)</f>
        <v>1720</v>
      </c>
      <c r="F3">
        <f>D3*1%</f>
        <v>19.617200000000004</v>
      </c>
      <c r="G3">
        <f>E3+F3</f>
        <v>1739.6171999999999</v>
      </c>
    </row>
    <row r="4" spans="2:7" x14ac:dyDescent="0.2">
      <c r="B4" t="str">
        <f>VLOOKUP(C4,Agenti!$A$2:$E$9,2,0)</f>
        <v>RADU CRISTINEL</v>
      </c>
      <c r="C4">
        <v>102</v>
      </c>
      <c r="D4">
        <v>599.39</v>
      </c>
      <c r="E4">
        <f>VLOOKUP(C4,Agenti!$A$2:$E$9,5,0)</f>
        <v>1680</v>
      </c>
      <c r="F4">
        <f t="shared" ref="F4:F8" si="0">D4*1%</f>
        <v>5.9939</v>
      </c>
      <c r="G4">
        <f t="shared" ref="G4:G8" si="1">E4+F4</f>
        <v>1685.9938999999999</v>
      </c>
    </row>
    <row r="5" spans="2:7" x14ac:dyDescent="0.2">
      <c r="B5" t="str">
        <f>VLOOKUP(C5,Agenti!$A$2:$E$9,2,0)</f>
        <v>HINCU FLORIN</v>
      </c>
      <c r="C5">
        <v>103</v>
      </c>
      <c r="D5">
        <v>1431.35</v>
      </c>
      <c r="E5">
        <f>VLOOKUP(C5,Agenti!$A$2:$E$9,5,0)</f>
        <v>1600</v>
      </c>
      <c r="F5">
        <f t="shared" si="0"/>
        <v>14.313499999999999</v>
      </c>
      <c r="G5">
        <f t="shared" si="1"/>
        <v>1614.3135</v>
      </c>
    </row>
    <row r="6" spans="2:7" x14ac:dyDescent="0.2">
      <c r="B6" t="str">
        <f>VLOOKUP(C6,Agenti!$A$2:$E$9,2,0)</f>
        <v>RADEANU ANCA</v>
      </c>
      <c r="C6">
        <v>104</v>
      </c>
      <c r="D6">
        <v>1168.9299999999998</v>
      </c>
      <c r="E6">
        <f>VLOOKUP(C6,Agenti!$A$2:$E$9,5,0)</f>
        <v>1680</v>
      </c>
      <c r="F6">
        <f t="shared" si="0"/>
        <v>11.689299999999999</v>
      </c>
      <c r="G6">
        <f t="shared" si="1"/>
        <v>1691.6893</v>
      </c>
    </row>
    <row r="7" spans="2:7" x14ac:dyDescent="0.2">
      <c r="B7" t="str">
        <f>VLOOKUP(C7,Agenti!$A$2:$E$9,2,0)</f>
        <v>LACATUSU ION</v>
      </c>
      <c r="C7">
        <v>105</v>
      </c>
      <c r="D7">
        <v>257.68</v>
      </c>
      <c r="E7">
        <f>VLOOKUP(C7,Agenti!$A$2:$E$9,5,0)</f>
        <v>1620</v>
      </c>
      <c r="F7">
        <f t="shared" si="0"/>
        <v>2.5768</v>
      </c>
      <c r="G7">
        <f t="shared" si="1"/>
        <v>1622.5768</v>
      </c>
    </row>
    <row r="8" spans="2:7" x14ac:dyDescent="0.2">
      <c r="B8" t="str">
        <f>VLOOKUP(C8,Agenti!$A$2:$E$9,2,0)</f>
        <v>VATAFU DAN</v>
      </c>
      <c r="C8">
        <v>107</v>
      </c>
      <c r="D8">
        <v>1741.75</v>
      </c>
      <c r="E8">
        <f>VLOOKUP(C8,Agenti!$A$2:$E$9,5,0)</f>
        <v>1650</v>
      </c>
      <c r="F8">
        <f t="shared" si="0"/>
        <v>17.4175</v>
      </c>
      <c r="G8">
        <f t="shared" si="1"/>
        <v>1667.4175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30D7-1A2B-46FF-AAD2-F002ED2C1939}">
  <dimension ref="A1:B5"/>
  <sheetViews>
    <sheetView workbookViewId="0">
      <selection activeCell="E10" sqref="E10"/>
    </sheetView>
  </sheetViews>
  <sheetFormatPr defaultRowHeight="12.75" x14ac:dyDescent="0.2"/>
  <cols>
    <col min="1" max="1" width="11.140625" bestFit="1" customWidth="1"/>
  </cols>
  <sheetData>
    <row r="1" spans="1:2" x14ac:dyDescent="0.2">
      <c r="A1" s="9" t="s">
        <v>31</v>
      </c>
      <c r="B1">
        <v>40000</v>
      </c>
    </row>
    <row r="2" spans="1:2" x14ac:dyDescent="0.2">
      <c r="A2" s="9" t="s">
        <v>32</v>
      </c>
      <c r="B2">
        <v>6</v>
      </c>
    </row>
    <row r="3" spans="1:2" x14ac:dyDescent="0.2">
      <c r="A3" s="9" t="s">
        <v>33</v>
      </c>
      <c r="B3" s="11">
        <v>7.4999999999999997E-2</v>
      </c>
    </row>
    <row r="5" spans="1:2" x14ac:dyDescent="0.2">
      <c r="A5" s="9" t="s">
        <v>34</v>
      </c>
      <c r="B5" s="5">
        <f>PMT(B3/12,B2*12,B1)</f>
        <v>-691.60449177217129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6B51-3EE5-4AE3-A9BF-498600F606BA}">
  <dimension ref="A1:K17"/>
  <sheetViews>
    <sheetView tabSelected="1" workbookViewId="0">
      <selection activeCell="H23" sqref="H23"/>
    </sheetView>
  </sheetViews>
  <sheetFormatPr defaultRowHeight="12.75" x14ac:dyDescent="0.2"/>
  <cols>
    <col min="1" max="1" width="11.140625" bestFit="1" customWidth="1"/>
  </cols>
  <sheetData>
    <row r="1" spans="1:11" x14ac:dyDescent="0.2">
      <c r="A1" s="9" t="s">
        <v>31</v>
      </c>
      <c r="B1">
        <v>40000</v>
      </c>
    </row>
    <row r="2" spans="1:11" x14ac:dyDescent="0.2">
      <c r="A2" s="9" t="s">
        <v>32</v>
      </c>
      <c r="B2">
        <v>6</v>
      </c>
    </row>
    <row r="3" spans="1:11" x14ac:dyDescent="0.2">
      <c r="A3" s="9" t="s">
        <v>33</v>
      </c>
      <c r="B3" s="11">
        <v>7.4999999999999997E-2</v>
      </c>
    </row>
    <row r="5" spans="1:11" x14ac:dyDescent="0.2">
      <c r="A5" s="9" t="s">
        <v>34</v>
      </c>
      <c r="B5" s="5">
        <f>PMT(B3/12,B2*12,B1)</f>
        <v>-691.60449177217129</v>
      </c>
      <c r="C5" s="11">
        <v>6.25E-2</v>
      </c>
      <c r="D5" s="11">
        <v>6.4699999999999994E-2</v>
      </c>
      <c r="E5" s="11">
        <v>6.6900000000000001E-2</v>
      </c>
      <c r="F5" s="11">
        <v>6.9099999999999995E-2</v>
      </c>
      <c r="G5" s="11">
        <v>7.1300000000000002E-2</v>
      </c>
      <c r="H5" s="11">
        <v>7.3499999999999996E-2</v>
      </c>
      <c r="I5" s="11">
        <v>7.5700000000000003E-2</v>
      </c>
      <c r="J5" s="11">
        <v>7.7899999999999997E-2</v>
      </c>
      <c r="K5" s="11">
        <v>8.0099999999999894E-2</v>
      </c>
    </row>
    <row r="6" spans="1:11" x14ac:dyDescent="0.2">
      <c r="B6">
        <v>35000</v>
      </c>
      <c r="C6">
        <f t="dataTable" ref="C6:K17" dt2D="1" dtr="1" r1="B3" r2="B1"/>
        <v>-584.19038993395361</v>
      </c>
      <c r="D6">
        <v>-587.84773845546158</v>
      </c>
      <c r="E6">
        <v>-591.51887951525794</v>
      </c>
      <c r="F6">
        <v>-595.20379513747332</v>
      </c>
      <c r="G6">
        <v>-598.90246690323625</v>
      </c>
      <c r="H6">
        <v>-602.61487595305562</v>
      </c>
      <c r="I6">
        <v>-606.3410029892475</v>
      </c>
      <c r="J6">
        <v>-610.08082827841122</v>
      </c>
      <c r="K6">
        <v>-613.83433165395138</v>
      </c>
    </row>
    <row r="7" spans="1:11" x14ac:dyDescent="0.2">
      <c r="B7">
        <v>37500</v>
      </c>
      <c r="C7">
        <v>-625.91827492923608</v>
      </c>
      <c r="D7">
        <v>-629.83686263085167</v>
      </c>
      <c r="E7">
        <v>-633.77022805206207</v>
      </c>
      <c r="F7">
        <v>-637.71835193300706</v>
      </c>
      <c r="G7">
        <v>-641.68121453918184</v>
      </c>
      <c r="H7">
        <v>-645.65879566398814</v>
      </c>
      <c r="I7">
        <v>-649.65107463133654</v>
      </c>
      <c r="J7">
        <v>-653.65803029829772</v>
      </c>
      <c r="K7">
        <v>-657.67964105780504</v>
      </c>
    </row>
    <row r="8" spans="1:11" x14ac:dyDescent="0.2">
      <c r="B8">
        <v>40000</v>
      </c>
      <c r="C8">
        <v>-667.64615992451843</v>
      </c>
      <c r="D8">
        <v>-671.82598680624176</v>
      </c>
      <c r="E8">
        <v>-676.0215765888662</v>
      </c>
      <c r="F8">
        <v>-680.23290872854091</v>
      </c>
      <c r="G8">
        <v>-684.4599621751272</v>
      </c>
      <c r="H8">
        <v>-688.70271537492079</v>
      </c>
      <c r="I8">
        <v>-692.96114627342558</v>
      </c>
      <c r="J8">
        <v>-697.23523231818422</v>
      </c>
      <c r="K8">
        <v>-701.5249504616587</v>
      </c>
    </row>
    <row r="9" spans="1:11" x14ac:dyDescent="0.2">
      <c r="B9">
        <v>42500</v>
      </c>
      <c r="C9">
        <v>-709.37404491980078</v>
      </c>
      <c r="D9">
        <v>-713.81511098163185</v>
      </c>
      <c r="E9">
        <v>-718.27292512567033</v>
      </c>
      <c r="F9">
        <v>-722.74746552407464</v>
      </c>
      <c r="G9">
        <v>-727.23870981107268</v>
      </c>
      <c r="H9">
        <v>-731.74663508585331</v>
      </c>
      <c r="I9">
        <v>-736.27121791551474</v>
      </c>
      <c r="J9">
        <v>-740.8124343380706</v>
      </c>
      <c r="K9">
        <v>-745.37025986551237</v>
      </c>
    </row>
    <row r="10" spans="1:11" x14ac:dyDescent="0.2">
      <c r="B10">
        <v>45000</v>
      </c>
      <c r="C10">
        <v>-751.10192991508325</v>
      </c>
      <c r="D10">
        <v>-755.80423515702194</v>
      </c>
      <c r="E10">
        <v>-760.52427366247446</v>
      </c>
      <c r="F10">
        <v>-765.26202231960838</v>
      </c>
      <c r="G10">
        <v>-770.01745744701816</v>
      </c>
      <c r="H10">
        <v>-774.79055479678584</v>
      </c>
      <c r="I10">
        <v>-779.58128955760378</v>
      </c>
      <c r="J10">
        <v>-784.38963635795722</v>
      </c>
      <c r="K10">
        <v>-789.21556926936603</v>
      </c>
    </row>
    <row r="11" spans="1:11" x14ac:dyDescent="0.2">
      <c r="B11">
        <v>47500</v>
      </c>
      <c r="C11">
        <v>-792.82981491036571</v>
      </c>
      <c r="D11">
        <v>-797.79335933241202</v>
      </c>
      <c r="E11">
        <v>-802.77562219927859</v>
      </c>
      <c r="F11">
        <v>-807.77657911514234</v>
      </c>
      <c r="G11">
        <v>-812.79620508296364</v>
      </c>
      <c r="H11">
        <v>-817.83447450771837</v>
      </c>
      <c r="I11">
        <v>-822.89136119969294</v>
      </c>
      <c r="J11">
        <v>-827.96683837784371</v>
      </c>
      <c r="K11">
        <v>-833.0608786732198</v>
      </c>
    </row>
    <row r="12" spans="1:11" x14ac:dyDescent="0.2">
      <c r="B12">
        <v>50000</v>
      </c>
      <c r="C12">
        <v>-834.55769990564806</v>
      </c>
      <c r="D12">
        <v>-839.78248350780234</v>
      </c>
      <c r="E12">
        <v>-845.02697073608272</v>
      </c>
      <c r="F12">
        <v>-850.29113591067608</v>
      </c>
      <c r="G12">
        <v>-855.574952718909</v>
      </c>
      <c r="H12">
        <v>-860.8783942186509</v>
      </c>
      <c r="I12">
        <v>-866.20143284178209</v>
      </c>
      <c r="J12">
        <v>-871.54404039773033</v>
      </c>
      <c r="K12">
        <v>-876.90618807707324</v>
      </c>
    </row>
    <row r="13" spans="1:11" x14ac:dyDescent="0.2">
      <c r="B13">
        <v>52500</v>
      </c>
      <c r="C13">
        <v>-876.28558490093042</v>
      </c>
      <c r="D13">
        <v>-881.77160768319243</v>
      </c>
      <c r="E13">
        <v>-887.27831927288685</v>
      </c>
      <c r="F13">
        <v>-892.80569270620992</v>
      </c>
      <c r="G13">
        <v>-898.35370035485448</v>
      </c>
      <c r="H13">
        <v>-903.92231392958354</v>
      </c>
      <c r="I13">
        <v>-909.51150448387125</v>
      </c>
      <c r="J13">
        <v>-915.12124241761671</v>
      </c>
      <c r="K13">
        <v>-920.75149748092713</v>
      </c>
    </row>
    <row r="14" spans="1:11" x14ac:dyDescent="0.2">
      <c r="B14">
        <v>55000</v>
      </c>
      <c r="C14">
        <v>-918.01346989621288</v>
      </c>
      <c r="D14">
        <v>-923.76073185858252</v>
      </c>
      <c r="E14">
        <v>-929.52966780969098</v>
      </c>
      <c r="F14">
        <v>-935.32024950174366</v>
      </c>
      <c r="G14">
        <v>-941.13244799080007</v>
      </c>
      <c r="H14">
        <v>-946.96623364051595</v>
      </c>
      <c r="I14">
        <v>-952.82157612596018</v>
      </c>
      <c r="J14">
        <v>-958.69844443750333</v>
      </c>
      <c r="K14">
        <v>-964.59680688478079</v>
      </c>
    </row>
    <row r="15" spans="1:11" x14ac:dyDescent="0.2">
      <c r="B15">
        <v>57500</v>
      </c>
      <c r="C15">
        <v>-959.74135489149523</v>
      </c>
      <c r="D15">
        <v>-965.74985603397261</v>
      </c>
      <c r="E15">
        <v>-971.78101634649511</v>
      </c>
      <c r="F15">
        <v>-977.83480629727762</v>
      </c>
      <c r="G15">
        <v>-983.91119562674533</v>
      </c>
      <c r="H15">
        <v>-990.01015335144871</v>
      </c>
      <c r="I15">
        <v>-996.13164776804933</v>
      </c>
      <c r="J15">
        <v>-1002.2756464573897</v>
      </c>
      <c r="K15">
        <v>-1008.4421162886343</v>
      </c>
    </row>
    <row r="16" spans="1:11" x14ac:dyDescent="0.2">
      <c r="B16">
        <v>60000</v>
      </c>
      <c r="C16">
        <v>-1001.4692398867776</v>
      </c>
      <c r="D16">
        <v>-1007.7389802093627</v>
      </c>
      <c r="E16">
        <v>-1014.0323648832992</v>
      </c>
      <c r="F16">
        <v>-1020.3493630928114</v>
      </c>
      <c r="G16">
        <v>-1026.6899432626908</v>
      </c>
      <c r="H16">
        <v>-1033.0540730623811</v>
      </c>
      <c r="I16">
        <v>-1039.4417194101386</v>
      </c>
      <c r="J16">
        <v>-1045.8528484772762</v>
      </c>
      <c r="K16">
        <v>-1052.2874256924881</v>
      </c>
    </row>
    <row r="17" spans="2:11" x14ac:dyDescent="0.2">
      <c r="B17">
        <v>62500</v>
      </c>
      <c r="C17">
        <v>-1043.1971248820601</v>
      </c>
      <c r="D17">
        <v>-1049.7281043847529</v>
      </c>
      <c r="E17">
        <v>-1056.2837134201034</v>
      </c>
      <c r="F17">
        <v>-1062.8639198883452</v>
      </c>
      <c r="G17">
        <v>-1069.4686908986362</v>
      </c>
      <c r="H17">
        <v>-1076.0979927733135</v>
      </c>
      <c r="I17">
        <v>-1082.7517910522276</v>
      </c>
      <c r="J17">
        <v>-1089.4300504971629</v>
      </c>
      <c r="K17">
        <v>-1096.1327350963415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2263BC723F04EAC13E442A33E2F21" ma:contentTypeVersion="2" ma:contentTypeDescription="Create a new document." ma:contentTypeScope="" ma:versionID="ab11429570cfb788ed841cc1e3808cd3">
  <xsd:schema xmlns:xsd="http://www.w3.org/2001/XMLSchema" xmlns:xs="http://www.w3.org/2001/XMLSchema" xmlns:p="http://schemas.microsoft.com/office/2006/metadata/properties" xmlns:ns2="cf602098-75f9-4c0e-be8f-88f0333fa7cb" targetNamespace="http://schemas.microsoft.com/office/2006/metadata/properties" ma:root="true" ma:fieldsID="3874fc48149a3d6c6c744ae9115eb69c" ns2:_="">
    <xsd:import namespace="cf602098-75f9-4c0e-be8f-88f0333fa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2098-75f9-4c0e-be8f-88f0333fa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D41AC5-15B3-465F-A4D9-F6BE46CD967B}"/>
</file>

<file path=customXml/itemProps2.xml><?xml version="1.0" encoding="utf-8"?>
<ds:datastoreItem xmlns:ds="http://schemas.openxmlformats.org/officeDocument/2006/customXml" ds:itemID="{8BE6C5DA-F7DE-433C-99D8-A20BA8A77365}"/>
</file>

<file path=customXml/itemProps3.xml><?xml version="1.0" encoding="utf-8"?>
<ds:datastoreItem xmlns:ds="http://schemas.openxmlformats.org/officeDocument/2006/customXml" ds:itemID="{AFA4CC76-9F5A-40E0-B33F-C9D48CC2E4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Agenti</vt:lpstr>
      <vt:lpstr>Sheet1</vt:lpstr>
      <vt:lpstr>Vanzari</vt:lpstr>
      <vt:lpstr>Sheet3</vt:lpstr>
      <vt:lpstr>Sheet2</vt:lpstr>
      <vt:lpstr>Sheet2 (2)</vt:lpstr>
    </vt:vector>
  </TitlesOfParts>
  <Company>FEAA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Modele proba practica Excel</dc:title>
  <dc:subject>Home</dc:subject>
  <dc:creator>NNT</dc:creator>
  <cp:lastModifiedBy>AllUser</cp:lastModifiedBy>
  <dcterms:created xsi:type="dcterms:W3CDTF">2001-05-12T09:41:16Z</dcterms:created>
  <dcterms:modified xsi:type="dcterms:W3CDTF">2022-03-29T19:09:52Z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0x0101009552263BC723F04EAC13E442A33E2F21</vt:lpwstr>
  </property>
</Properties>
</file>