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B:\Dropbox (MIT)\Apps\Overleaf\Thesis\DataAndScripts\"/>
    </mc:Choice>
  </mc:AlternateContent>
  <xr:revisionPtr revIDLastSave="0" documentId="13_ncr:1_{3ED5154D-AA47-4E8D-A49A-1D7A693FA8DB}" xr6:coauthVersionLast="36" xr6:coauthVersionMax="36" xr10:uidLastSave="{00000000-0000-0000-0000-000000000000}"/>
  <bookViews>
    <workbookView xWindow="0" yWindow="0" windowWidth="21570" windowHeight="7980" activeTab="1" xr2:uid="{844F156A-6A29-4C39-9886-460727DA7873}"/>
  </bookViews>
  <sheets>
    <sheet name="Sheet1" sheetId="1" r:id="rId1"/>
    <sheet name="Downshift Data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2" i="3"/>
  <c r="I8" i="3" l="1"/>
  <c r="I2" i="3"/>
  <c r="I5" i="3"/>
  <c r="I4" i="3"/>
  <c r="I9" i="3"/>
  <c r="I6" i="3"/>
  <c r="I7" i="3"/>
  <c r="I10" i="3"/>
  <c r="I11" i="3"/>
  <c r="I12" i="3"/>
  <c r="I3" i="3"/>
</calcChain>
</file>

<file path=xl/sharedStrings.xml><?xml version="1.0" encoding="utf-8"?>
<sst xmlns="http://schemas.openxmlformats.org/spreadsheetml/2006/main" count="186" uniqueCount="118">
  <si>
    <t>WDM-4Q16-BL09</t>
  </si>
  <si>
    <t>NLUF-4Q16-02-224</t>
  </si>
  <si>
    <t>WDM-4Q16-BL05</t>
  </si>
  <si>
    <t>NLUF-4Q16-02-223</t>
  </si>
  <si>
    <t>WDM-4Q16-BL08</t>
  </si>
  <si>
    <t>NLUF-4Q16-02-220</t>
  </si>
  <si>
    <t>WDM-4Q16-BL04</t>
  </si>
  <si>
    <t>NLUF-4Q16-02-213</t>
  </si>
  <si>
    <t>WDM-4Q16-BL07</t>
  </si>
  <si>
    <t>NLUF-4Q16-02-106</t>
  </si>
  <si>
    <t>WDM-4Q16-BL12</t>
  </si>
  <si>
    <t>WDM-4Q16-BL11</t>
  </si>
  <si>
    <t>WDM-4Q16-BL10</t>
  </si>
  <si>
    <t>WDM-4Q16-BL17</t>
  </si>
  <si>
    <t>WDM-4Q16-BL15</t>
  </si>
  <si>
    <t>WDM-4Q16-BL14</t>
  </si>
  <si>
    <t>WDM-4Q16-BL01</t>
  </si>
  <si>
    <t>WDM_2Q18-BL41</t>
  </si>
  <si>
    <t>NLUF-2Q18-01-617</t>
  </si>
  <si>
    <t>WDM_2Q18-BL40</t>
  </si>
  <si>
    <t>NLUF-2Q18-01-613</t>
  </si>
  <si>
    <t>WDM_2Q18-BL39</t>
  </si>
  <si>
    <t>NLUF-2Q18-01-609</t>
  </si>
  <si>
    <t>WDM_2Q18-BL38</t>
  </si>
  <si>
    <t>NLUF-2Q18-01-1023</t>
  </si>
  <si>
    <t>WDM_2Q18-BL37</t>
  </si>
  <si>
    <t>NLUF-2Q18-01-703</t>
  </si>
  <si>
    <t>WDM_2Q18-BL36</t>
  </si>
  <si>
    <t>NLUF-2Q18-01-708</t>
  </si>
  <si>
    <t>WDM_2Q18-BL53</t>
  </si>
  <si>
    <t>WDM_2Q18-BL52</t>
  </si>
  <si>
    <t>WDM_2Q18-BL46</t>
  </si>
  <si>
    <t>WDM_2Q18-BL51</t>
  </si>
  <si>
    <t>WDM_2Q18-BL42</t>
  </si>
  <si>
    <t>WDM_2Q18-BL44</t>
  </si>
  <si>
    <t>WDM_2Q18-BL43</t>
  </si>
  <si>
    <t>WDM_4Q16-BL19</t>
  </si>
  <si>
    <t>WDM-4Q16-BL24</t>
  </si>
  <si>
    <t>LANL-2Q17-01-326</t>
  </si>
  <si>
    <t>WDM-4Q16-BL27</t>
  </si>
  <si>
    <t>NLUF-3Q17-02-1207</t>
  </si>
  <si>
    <t>WDM-4Q16-BL23</t>
  </si>
  <si>
    <t>NLUF-3Q17-02-1208</t>
  </si>
  <si>
    <t>WDM-4Q16-BL26</t>
  </si>
  <si>
    <t>NLUF-3Q17-02-1222</t>
  </si>
  <si>
    <t>WDM-4Q16-BL22</t>
  </si>
  <si>
    <t>NLUF-3Q17-02-1025</t>
  </si>
  <si>
    <t>WDM-4Q16-BL25</t>
  </si>
  <si>
    <t>NLUF-3Q17-02-1209</t>
  </si>
  <si>
    <t>WDM-4Q16-BL21</t>
  </si>
  <si>
    <t>NLUF-3Q17-02-1218</t>
  </si>
  <si>
    <t>WDM-4Q16-BL35</t>
  </si>
  <si>
    <t>WDM-4Q16-BL29</t>
  </si>
  <si>
    <t>WDM-4Q16-BL30</t>
  </si>
  <si>
    <t>WDM-4Q16-BL28</t>
  </si>
  <si>
    <t>WDM-4Q16-BL34</t>
  </si>
  <si>
    <t>WDM-4Q16-BL33</t>
  </si>
  <si>
    <t>WDM-4Q16-BL18</t>
  </si>
  <si>
    <t>Shot Number</t>
  </si>
  <si>
    <t>Shot Day</t>
  </si>
  <si>
    <t>WDMStopPow-16A</t>
  </si>
  <si>
    <t>WDMStopPow-17A</t>
  </si>
  <si>
    <t>WDMStopPow-18A</t>
  </si>
  <si>
    <t>SRF ID</t>
  </si>
  <si>
    <t>Target ID</t>
  </si>
  <si>
    <t>Backlighter Target ID</t>
  </si>
  <si>
    <t>Shot Description</t>
  </si>
  <si>
    <t>Calibration of X-ray Spectrometer using Brass Foil</t>
  </si>
  <si>
    <t>XRTS of Cold Boron</t>
  </si>
  <si>
    <t>XRTS of WDM Boron</t>
  </si>
  <si>
    <t>dE/dx of WDM Be</t>
  </si>
  <si>
    <t>dE/dx of WDM Boron</t>
  </si>
  <si>
    <t>dE/dx of Cold Boron</t>
  </si>
  <si>
    <t>dE/dx of Cold Be</t>
  </si>
  <si>
    <t>dE/dx of WDM Graphite</t>
  </si>
  <si>
    <t>dE/dx of Cold Graphite</t>
  </si>
  <si>
    <t>dE/dx of WDM Diamond</t>
  </si>
  <si>
    <t>dE/dx of Cold Diamond</t>
  </si>
  <si>
    <t>XRTS of WDM Boron (2 Gold Cones)</t>
  </si>
  <si>
    <t>WDM Be Background Shot (Gold Cone)</t>
  </si>
  <si>
    <t>XRTS of WDM Be (Gold Cone)</t>
  </si>
  <si>
    <t>XRTS of WDM Boron (Gold Cone)</t>
  </si>
  <si>
    <t>XRTS of WDM Diamond (Gold Cone)</t>
  </si>
  <si>
    <t>XRTS of WDM Graphite (Gold Cone)</t>
  </si>
  <si>
    <t>WDM Graphite Background Shot (Gold Cone)</t>
  </si>
  <si>
    <t>XRTS of Cold Diamond (Gold Cone)</t>
  </si>
  <si>
    <t xml:space="preserve">XRTS of </t>
  </si>
  <si>
    <t>WDM BoroF3:F25n Background Shot (2 Gold Cone)</t>
  </si>
  <si>
    <t>O82291</t>
  </si>
  <si>
    <t>O82292</t>
  </si>
  <si>
    <t>O82293</t>
  </si>
  <si>
    <t>O82294</t>
  </si>
  <si>
    <t>O82295</t>
  </si>
  <si>
    <t>Shot</t>
  </si>
  <si>
    <t>Source Mean Energies</t>
  </si>
  <si>
    <t>Source Mean</t>
  </si>
  <si>
    <t>Downshift Mean</t>
  </si>
  <si>
    <t>Total Downshift</t>
  </si>
  <si>
    <t>O88648</t>
  </si>
  <si>
    <t xml:space="preserve"> O88649</t>
  </si>
  <si>
    <t>O88650</t>
  </si>
  <si>
    <t>O88651</t>
  </si>
  <si>
    <t xml:space="preserve"> O88652</t>
  </si>
  <si>
    <t xml:space="preserve"> O88653</t>
  </si>
  <si>
    <t xml:space="preserve"> </t>
  </si>
  <si>
    <t>Temperature</t>
  </si>
  <si>
    <t>Material</t>
  </si>
  <si>
    <t>Be</t>
  </si>
  <si>
    <t>Boron</t>
  </si>
  <si>
    <t>Warm</t>
  </si>
  <si>
    <t>Cold</t>
  </si>
  <si>
    <t>Length</t>
  </si>
  <si>
    <t>Density</t>
  </si>
  <si>
    <t>Angle</t>
  </si>
  <si>
    <t>rhoR</t>
  </si>
  <si>
    <t>δL</t>
  </si>
  <si>
    <t>δρ</t>
  </si>
  <si>
    <t>δρR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</si>
</sst>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2" fillId="0" borderId="0" xfId="0" applyFont="1" applyAlignment="1">
      <alignment vertic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left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/>
    <xf numFmtId="0" fontId="2" fillId="4" borderId="4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0" xfId="0" applyFill="1"/>
    <xf numFmtId="0" fontId="0" fillId="4" borderId="4" xfId="0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164" fontId="0" fillId="4" borderId="7" xfId="0" applyNumberFormat="1" applyFill="1" applyBorder="1" applyAlignment="1">
      <alignment horizontal="center"/>
    </xf>
    <xf numFmtId="0" fontId="0" fillId="4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22707786526684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'Downshift Data'!$I$5:$I$7</c:f>
              <c:numCache>
                <c:formatCode>General</c:formatCode>
                <c:ptCount val="3"/>
                <c:pt idx="0">
                  <c:v>137.26803592757571</c:v>
                </c:pt>
                <c:pt idx="1">
                  <c:v>111.2313110192959</c:v>
                </c:pt>
                <c:pt idx="2">
                  <c:v>104.05356402617039</c:v>
                </c:pt>
              </c:numCache>
            </c:numRef>
          </c:xVal>
          <c:yVal>
            <c:numRef>
              <c:f>'Downshift Data'!$U$5:$U$7</c:f>
              <c:numCache>
                <c:formatCode>General</c:formatCode>
                <c:ptCount val="3"/>
                <c:pt idx="0">
                  <c:v>3.8839999999999999</c:v>
                </c:pt>
                <c:pt idx="1">
                  <c:v>3.218</c:v>
                </c:pt>
                <c:pt idx="2">
                  <c:v>3.0230000000000001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93-454E-873A-D39428BD317F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dispRSqr val="0"/>
            <c:dispEq val="0"/>
          </c:trendline>
          <c:xVal>
            <c:numRef>
              <c:f>'Downshift Data'!$I$8:$I$12</c:f>
              <c:numCache>
                <c:formatCode>General</c:formatCode>
                <c:ptCount val="5"/>
                <c:pt idx="0">
                  <c:v>135.71387375526186</c:v>
                </c:pt>
                <c:pt idx="1">
                  <c:v>110.09047706012365</c:v>
                </c:pt>
                <c:pt idx="2">
                  <c:v>105.31323485608978</c:v>
                </c:pt>
                <c:pt idx="3">
                  <c:v>104.02979665202098</c:v>
                </c:pt>
                <c:pt idx="4">
                  <c:v>104.26747039351521</c:v>
                </c:pt>
              </c:numCache>
            </c:numRef>
          </c:xVal>
          <c:yVal>
            <c:numRef>
              <c:f>'Downshift Data'!$U$8:$U$12</c:f>
              <c:numCache>
                <c:formatCode>General</c:formatCode>
                <c:ptCount val="5"/>
                <c:pt idx="0">
                  <c:v>4.0919999999999996</c:v>
                </c:pt>
                <c:pt idx="1">
                  <c:v>3.4009999999999998</c:v>
                </c:pt>
                <c:pt idx="2">
                  <c:v>3.1989999999999998</c:v>
                </c:pt>
                <c:pt idx="3">
                  <c:v>3.15</c:v>
                </c:pt>
                <c:pt idx="4">
                  <c:v>3.2090000000000001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93-454E-873A-D39428BD3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640895"/>
        <c:axId val="412430831"/>
      </c:scatterChart>
      <c:valAx>
        <c:axId val="42064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30831"/>
        <c:crosses val="autoZero"/>
        <c:crossBetween val="midCat"/>
      </c:valAx>
      <c:valAx>
        <c:axId val="41243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Energy Loss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4089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'Downshift Data'!$U$2:$U$4</c:f>
              <c:numCache>
                <c:formatCode>General</c:formatCode>
                <c:ptCount val="3"/>
                <c:pt idx="0">
                  <c:v>2.855</c:v>
                </c:pt>
                <c:pt idx="1">
                  <c:v>3.0489999999999999</c:v>
                </c:pt>
                <c:pt idx="2">
                  <c:v>2.8570000000000002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B9-4194-B53C-76233D37F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899551"/>
        <c:axId val="463738143"/>
      </c:scatterChart>
      <c:valAx>
        <c:axId val="416899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738143"/>
        <c:crosses val="autoZero"/>
        <c:crossBetween val="midCat"/>
      </c:valAx>
      <c:valAx>
        <c:axId val="46373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99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142875</xdr:colOff>
      <xdr:row>15</xdr:row>
      <xdr:rowOff>180975</xdr:rowOff>
    </xdr:from>
    <xdr:to>
      <xdr:col>24</xdr:col>
      <xdr:colOff>47625</xdr:colOff>
      <xdr:row>30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2456A45-8833-4628-93C1-3F6832140F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519112</xdr:colOff>
      <xdr:row>16</xdr:row>
      <xdr:rowOff>38100</xdr:rowOff>
    </xdr:from>
    <xdr:to>
      <xdr:col>16</xdr:col>
      <xdr:colOff>423862</xdr:colOff>
      <xdr:row>30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67FA24C-3633-4810-A7DD-A9431F086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5553E-2098-4FF0-B0C5-1F8020B88A97}">
  <dimension ref="A1:F41"/>
  <sheetViews>
    <sheetView topLeftCell="A22" workbookViewId="0">
      <selection activeCell="B9" sqref="B9"/>
    </sheetView>
  </sheetViews>
  <sheetFormatPr defaultColWidth="16.42578125" defaultRowHeight="15"/>
  <cols>
    <col min="1" max="1" width="18" style="1" bestFit="1" customWidth="1"/>
    <col min="2" max="4" width="16.42578125" style="1"/>
    <col min="5" max="5" width="19.42578125" style="1" bestFit="1" customWidth="1"/>
    <col min="6" max="6" width="45.5703125" style="8" bestFit="1" customWidth="1"/>
    <col min="7" max="16384" width="16.42578125" style="1"/>
  </cols>
  <sheetData>
    <row r="1" spans="1:6" ht="15.75" thickBot="1">
      <c r="A1" s="1" t="s">
        <v>59</v>
      </c>
      <c r="B1" s="1" t="s">
        <v>58</v>
      </c>
      <c r="C1" s="1" t="s">
        <v>63</v>
      </c>
      <c r="D1" s="1" t="s">
        <v>64</v>
      </c>
      <c r="E1" s="1" t="s">
        <v>65</v>
      </c>
      <c r="F1" s="8" t="s">
        <v>66</v>
      </c>
    </row>
    <row r="2" spans="1:6">
      <c r="A2" s="2" t="s">
        <v>60</v>
      </c>
      <c r="B2" s="3">
        <v>82280</v>
      </c>
      <c r="C2" s="3">
        <v>58319</v>
      </c>
      <c r="D2" s="3" t="s">
        <v>16</v>
      </c>
      <c r="E2" s="3"/>
      <c r="F2" s="9" t="s">
        <v>67</v>
      </c>
    </row>
    <row r="3" spans="1:6">
      <c r="A3" s="4" t="s">
        <v>60</v>
      </c>
      <c r="B3" s="5">
        <v>82282</v>
      </c>
      <c r="C3" s="5">
        <v>58316</v>
      </c>
      <c r="D3" s="5" t="s">
        <v>15</v>
      </c>
      <c r="E3" s="5"/>
      <c r="F3" s="10" t="s">
        <v>87</v>
      </c>
    </row>
    <row r="4" spans="1:6">
      <c r="A4" s="4" t="s">
        <v>60</v>
      </c>
      <c r="B4" s="5">
        <v>82283</v>
      </c>
      <c r="C4" s="5">
        <v>59041</v>
      </c>
      <c r="D4" s="5" t="s">
        <v>14</v>
      </c>
      <c r="E4" s="5"/>
      <c r="F4" s="10" t="s">
        <v>78</v>
      </c>
    </row>
    <row r="5" spans="1:6">
      <c r="A5" s="4" t="s">
        <v>60</v>
      </c>
      <c r="B5" s="5">
        <v>82285</v>
      </c>
      <c r="C5" s="5">
        <v>59042</v>
      </c>
      <c r="D5" s="5" t="s">
        <v>13</v>
      </c>
      <c r="E5" s="5"/>
      <c r="F5" s="10" t="s">
        <v>81</v>
      </c>
    </row>
    <row r="6" spans="1:6">
      <c r="A6" s="4" t="s">
        <v>60</v>
      </c>
      <c r="B6" s="5">
        <v>82287</v>
      </c>
      <c r="C6" s="5">
        <v>59043</v>
      </c>
      <c r="D6" s="5" t="s">
        <v>12</v>
      </c>
      <c r="E6" s="5"/>
      <c r="F6" s="10" t="s">
        <v>79</v>
      </c>
    </row>
    <row r="7" spans="1:6">
      <c r="A7" s="4" t="s">
        <v>60</v>
      </c>
      <c r="B7" s="5">
        <v>82289</v>
      </c>
      <c r="C7" s="5">
        <v>58317</v>
      </c>
      <c r="D7" s="5" t="s">
        <v>11</v>
      </c>
      <c r="E7" s="5"/>
      <c r="F7" s="10" t="s">
        <v>80</v>
      </c>
    </row>
    <row r="8" spans="1:6">
      <c r="A8" s="4" t="s">
        <v>60</v>
      </c>
      <c r="B8" s="5">
        <v>82290</v>
      </c>
      <c r="C8" s="5">
        <v>59044</v>
      </c>
      <c r="D8" s="5" t="s">
        <v>10</v>
      </c>
      <c r="E8" s="5"/>
      <c r="F8" s="10" t="s">
        <v>80</v>
      </c>
    </row>
    <row r="9" spans="1:6">
      <c r="A9" s="12" t="s">
        <v>60</v>
      </c>
      <c r="B9" s="13">
        <v>82291</v>
      </c>
      <c r="C9" s="13">
        <v>58318</v>
      </c>
      <c r="D9" s="13" t="s">
        <v>8</v>
      </c>
      <c r="E9" s="13" t="s">
        <v>9</v>
      </c>
      <c r="F9" s="14" t="s">
        <v>70</v>
      </c>
    </row>
    <row r="10" spans="1:6">
      <c r="A10" s="12" t="s">
        <v>60</v>
      </c>
      <c r="B10" s="13">
        <v>82292</v>
      </c>
      <c r="C10" s="13">
        <v>59047</v>
      </c>
      <c r="D10" s="13" t="s">
        <v>6</v>
      </c>
      <c r="E10" s="13" t="s">
        <v>7</v>
      </c>
      <c r="F10" s="14" t="s">
        <v>71</v>
      </c>
    </row>
    <row r="11" spans="1:6">
      <c r="A11" s="12" t="s">
        <v>60</v>
      </c>
      <c r="B11" s="13">
        <v>82293</v>
      </c>
      <c r="C11" s="13">
        <v>59045</v>
      </c>
      <c r="D11" s="13" t="s">
        <v>4</v>
      </c>
      <c r="E11" s="13" t="s">
        <v>5</v>
      </c>
      <c r="F11" s="14" t="s">
        <v>73</v>
      </c>
    </row>
    <row r="12" spans="1:6">
      <c r="A12" s="12" t="s">
        <v>60</v>
      </c>
      <c r="B12" s="13">
        <v>82294</v>
      </c>
      <c r="C12" s="13">
        <v>59048</v>
      </c>
      <c r="D12" s="13" t="s">
        <v>2</v>
      </c>
      <c r="E12" s="13" t="s">
        <v>3</v>
      </c>
      <c r="F12" s="14" t="s">
        <v>72</v>
      </c>
    </row>
    <row r="13" spans="1:6" ht="15.75" thickBot="1">
      <c r="A13" s="15" t="s">
        <v>60</v>
      </c>
      <c r="B13" s="16">
        <v>82295</v>
      </c>
      <c r="C13" s="16">
        <v>59046</v>
      </c>
      <c r="D13" s="16" t="s">
        <v>0</v>
      </c>
      <c r="E13" s="16" t="s">
        <v>1</v>
      </c>
      <c r="F13" s="14" t="s">
        <v>70</v>
      </c>
    </row>
    <row r="14" spans="1:6">
      <c r="A14" s="2" t="s">
        <v>61</v>
      </c>
      <c r="B14" s="3">
        <v>85450</v>
      </c>
      <c r="C14" s="3">
        <v>61379</v>
      </c>
      <c r="D14" s="3" t="s">
        <v>57</v>
      </c>
      <c r="E14" s="3"/>
      <c r="F14" s="9" t="s">
        <v>67</v>
      </c>
    </row>
    <row r="15" spans="1:6">
      <c r="A15" s="4" t="s">
        <v>61</v>
      </c>
      <c r="B15" s="5">
        <v>85452</v>
      </c>
      <c r="C15" s="5">
        <v>61380</v>
      </c>
      <c r="D15" s="5" t="s">
        <v>56</v>
      </c>
      <c r="E15" s="5"/>
      <c r="F15" s="10" t="s">
        <v>82</v>
      </c>
    </row>
    <row r="16" spans="1:6">
      <c r="A16" s="4" t="s">
        <v>61</v>
      </c>
      <c r="B16" s="5">
        <v>85453</v>
      </c>
      <c r="C16" s="5">
        <v>62663</v>
      </c>
      <c r="D16" s="5" t="s">
        <v>55</v>
      </c>
      <c r="E16" s="5"/>
      <c r="F16" s="10" t="s">
        <v>82</v>
      </c>
    </row>
    <row r="17" spans="1:6">
      <c r="A17" s="4" t="s">
        <v>61</v>
      </c>
      <c r="B17" s="5">
        <v>85454</v>
      </c>
      <c r="C17" s="5">
        <v>62665</v>
      </c>
      <c r="D17" s="5" t="s">
        <v>54</v>
      </c>
      <c r="E17" s="5"/>
      <c r="F17" s="10" t="s">
        <v>83</v>
      </c>
    </row>
    <row r="18" spans="1:6">
      <c r="A18" s="4" t="s">
        <v>61</v>
      </c>
      <c r="B18" s="5">
        <v>85455</v>
      </c>
      <c r="C18" s="5">
        <v>62667</v>
      </c>
      <c r="D18" s="5" t="s">
        <v>53</v>
      </c>
      <c r="E18" s="5"/>
      <c r="F18" s="10" t="s">
        <v>84</v>
      </c>
    </row>
    <row r="19" spans="1:6">
      <c r="A19" s="4" t="s">
        <v>61</v>
      </c>
      <c r="B19" s="5">
        <v>85456</v>
      </c>
      <c r="C19" s="5">
        <v>62666</v>
      </c>
      <c r="D19" s="5" t="s">
        <v>52</v>
      </c>
      <c r="E19" s="5"/>
      <c r="F19" s="10" t="s">
        <v>83</v>
      </c>
    </row>
    <row r="20" spans="1:6">
      <c r="A20" s="4" t="s">
        <v>61</v>
      </c>
      <c r="B20" s="5">
        <v>85457</v>
      </c>
      <c r="C20" s="5">
        <v>62673</v>
      </c>
      <c r="D20" s="5" t="s">
        <v>51</v>
      </c>
      <c r="E20" s="5"/>
      <c r="F20" s="10" t="s">
        <v>85</v>
      </c>
    </row>
    <row r="21" spans="1:6">
      <c r="A21" s="4" t="s">
        <v>61</v>
      </c>
      <c r="B21" s="5">
        <v>85458</v>
      </c>
      <c r="C21" s="5">
        <v>61381</v>
      </c>
      <c r="D21" s="5" t="s">
        <v>49</v>
      </c>
      <c r="E21" s="5" t="s">
        <v>50</v>
      </c>
      <c r="F21" s="10" t="s">
        <v>74</v>
      </c>
    </row>
    <row r="22" spans="1:6">
      <c r="A22" s="4" t="s">
        <v>61</v>
      </c>
      <c r="B22" s="5">
        <v>85459</v>
      </c>
      <c r="C22" s="5">
        <v>62668</v>
      </c>
      <c r="D22" s="5" t="s">
        <v>47</v>
      </c>
      <c r="E22" s="5" t="s">
        <v>48</v>
      </c>
      <c r="F22" s="10" t="s">
        <v>76</v>
      </c>
    </row>
    <row r="23" spans="1:6">
      <c r="A23" s="4" t="s">
        <v>61</v>
      </c>
      <c r="B23" s="5">
        <v>85460</v>
      </c>
      <c r="C23" s="5">
        <v>62669</v>
      </c>
      <c r="D23" s="5" t="s">
        <v>45</v>
      </c>
      <c r="E23" s="5" t="s">
        <v>46</v>
      </c>
      <c r="F23" s="10" t="s">
        <v>75</v>
      </c>
    </row>
    <row r="24" spans="1:6">
      <c r="A24" s="4" t="s">
        <v>61</v>
      </c>
      <c r="B24" s="5">
        <v>85461</v>
      </c>
      <c r="C24" s="5">
        <v>62670</v>
      </c>
      <c r="D24" s="5" t="s">
        <v>43</v>
      </c>
      <c r="E24" s="5" t="s">
        <v>44</v>
      </c>
      <c r="F24" s="10" t="s">
        <v>77</v>
      </c>
    </row>
    <row r="25" spans="1:6">
      <c r="A25" s="4" t="s">
        <v>61</v>
      </c>
      <c r="B25" s="5">
        <v>85462</v>
      </c>
      <c r="C25" s="5">
        <v>62671</v>
      </c>
      <c r="D25" s="5" t="s">
        <v>41</v>
      </c>
      <c r="E25" s="5" t="s">
        <v>42</v>
      </c>
      <c r="F25" s="10" t="s">
        <v>74</v>
      </c>
    </row>
    <row r="26" spans="1:6">
      <c r="A26" s="4" t="s">
        <v>61</v>
      </c>
      <c r="B26" s="5">
        <v>85463</v>
      </c>
      <c r="C26" s="5">
        <v>62676</v>
      </c>
      <c r="D26" s="5" t="s">
        <v>39</v>
      </c>
      <c r="E26" s="5" t="s">
        <v>40</v>
      </c>
      <c r="F26" s="10" t="s">
        <v>76</v>
      </c>
    </row>
    <row r="27" spans="1:6" ht="15.75" thickBot="1">
      <c r="A27" s="6" t="s">
        <v>61</v>
      </c>
      <c r="B27" s="7">
        <v>85464</v>
      </c>
      <c r="C27" s="7">
        <v>62675</v>
      </c>
      <c r="D27" s="7" t="s">
        <v>37</v>
      </c>
      <c r="E27" s="7" t="s">
        <v>38</v>
      </c>
      <c r="F27" s="10" t="s">
        <v>74</v>
      </c>
    </row>
    <row r="28" spans="1:6">
      <c r="A28" s="2" t="s">
        <v>62</v>
      </c>
      <c r="B28" s="3">
        <v>88639</v>
      </c>
      <c r="C28" s="3">
        <v>65922</v>
      </c>
      <c r="D28" s="3" t="s">
        <v>36</v>
      </c>
      <c r="E28" s="3"/>
      <c r="F28" s="9" t="s">
        <v>67</v>
      </c>
    </row>
    <row r="29" spans="1:6">
      <c r="A29" s="4" t="s">
        <v>62</v>
      </c>
      <c r="B29" s="5">
        <v>88640</v>
      </c>
      <c r="C29" s="5">
        <v>66633</v>
      </c>
      <c r="D29" s="5" t="s">
        <v>35</v>
      </c>
      <c r="E29" s="5"/>
      <c r="F29" s="10" t="s">
        <v>86</v>
      </c>
    </row>
    <row r="30" spans="1:6">
      <c r="A30" s="4" t="s">
        <v>62</v>
      </c>
      <c r="B30" s="5">
        <v>88641</v>
      </c>
      <c r="C30" s="5">
        <v>66634</v>
      </c>
      <c r="D30" s="5" t="s">
        <v>34</v>
      </c>
      <c r="E30" s="5"/>
      <c r="F30" s="10"/>
    </row>
    <row r="31" spans="1:6">
      <c r="A31" s="4" t="s">
        <v>62</v>
      </c>
      <c r="B31" s="5">
        <v>88642</v>
      </c>
      <c r="C31" s="5">
        <v>65923</v>
      </c>
      <c r="D31" s="5" t="s">
        <v>33</v>
      </c>
      <c r="E31" s="5"/>
      <c r="F31" s="10"/>
    </row>
    <row r="32" spans="1:6">
      <c r="A32" s="4" t="s">
        <v>62</v>
      </c>
      <c r="B32" s="5">
        <v>88643</v>
      </c>
      <c r="C32" s="5">
        <v>66641</v>
      </c>
      <c r="D32" s="5" t="s">
        <v>32</v>
      </c>
      <c r="E32" s="5"/>
      <c r="F32" s="10"/>
    </row>
    <row r="33" spans="1:6">
      <c r="A33" s="4" t="s">
        <v>62</v>
      </c>
      <c r="B33" s="5">
        <v>88645</v>
      </c>
      <c r="C33" s="5">
        <v>66638</v>
      </c>
      <c r="D33" s="5" t="s">
        <v>31</v>
      </c>
      <c r="E33" s="5"/>
      <c r="F33" s="10"/>
    </row>
    <row r="34" spans="1:6">
      <c r="A34" s="4" t="s">
        <v>62</v>
      </c>
      <c r="B34" s="5">
        <v>88646</v>
      </c>
      <c r="C34" s="5">
        <v>66642</v>
      </c>
      <c r="D34" s="5" t="s">
        <v>30</v>
      </c>
      <c r="E34" s="5"/>
      <c r="F34" s="10"/>
    </row>
    <row r="35" spans="1:6">
      <c r="A35" s="4" t="s">
        <v>62</v>
      </c>
      <c r="B35" s="5">
        <v>88647</v>
      </c>
      <c r="C35" s="5">
        <v>66643</v>
      </c>
      <c r="D35" s="5" t="s">
        <v>29</v>
      </c>
      <c r="E35" s="5"/>
      <c r="F35" s="10"/>
    </row>
    <row r="36" spans="1:6">
      <c r="A36" s="12" t="s">
        <v>62</v>
      </c>
      <c r="B36" s="13">
        <v>88648</v>
      </c>
      <c r="C36" s="13">
        <v>65924</v>
      </c>
      <c r="D36" s="13" t="s">
        <v>27</v>
      </c>
      <c r="E36" s="13" t="s">
        <v>28</v>
      </c>
      <c r="F36" s="14" t="s">
        <v>69</v>
      </c>
    </row>
    <row r="37" spans="1:6">
      <c r="A37" s="12" t="s">
        <v>62</v>
      </c>
      <c r="B37" s="13">
        <v>88649</v>
      </c>
      <c r="C37" s="13">
        <v>66628</v>
      </c>
      <c r="D37" s="13" t="s">
        <v>25</v>
      </c>
      <c r="E37" s="13" t="s">
        <v>26</v>
      </c>
      <c r="F37" s="14" t="s">
        <v>68</v>
      </c>
    </row>
    <row r="38" spans="1:6">
      <c r="A38" s="12" t="s">
        <v>62</v>
      </c>
      <c r="B38" s="13">
        <v>88650</v>
      </c>
      <c r="C38" s="13">
        <v>66629</v>
      </c>
      <c r="D38" s="13" t="s">
        <v>23</v>
      </c>
      <c r="E38" s="13" t="s">
        <v>24</v>
      </c>
      <c r="F38" s="14" t="s">
        <v>68</v>
      </c>
    </row>
    <row r="39" spans="1:6">
      <c r="A39" s="12" t="s">
        <v>62</v>
      </c>
      <c r="B39" s="13">
        <v>88651</v>
      </c>
      <c r="C39" s="13">
        <v>66630</v>
      </c>
      <c r="D39" s="13" t="s">
        <v>21</v>
      </c>
      <c r="E39" s="13" t="s">
        <v>22</v>
      </c>
      <c r="F39" s="14" t="s">
        <v>69</v>
      </c>
    </row>
    <row r="40" spans="1:6">
      <c r="A40" s="12" t="s">
        <v>62</v>
      </c>
      <c r="B40" s="13">
        <v>88652</v>
      </c>
      <c r="C40" s="13">
        <v>66631</v>
      </c>
      <c r="D40" s="13" t="s">
        <v>19</v>
      </c>
      <c r="E40" s="13" t="s">
        <v>20</v>
      </c>
      <c r="F40" s="14" t="s">
        <v>69</v>
      </c>
    </row>
    <row r="41" spans="1:6" ht="15.75" thickBot="1">
      <c r="A41" s="15" t="s">
        <v>62</v>
      </c>
      <c r="B41" s="16">
        <v>88653</v>
      </c>
      <c r="C41" s="16">
        <v>66632</v>
      </c>
      <c r="D41" s="16" t="s">
        <v>17</v>
      </c>
      <c r="E41" s="16" t="s">
        <v>18</v>
      </c>
      <c r="F41" s="17" t="s">
        <v>69</v>
      </c>
    </row>
  </sheetData>
  <sortState ref="B2:E59">
    <sortCondition ref="B2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D78C2-3CF7-4B57-A6C0-684959D42DBC}">
  <dimension ref="A1:AE26"/>
  <sheetViews>
    <sheetView tabSelected="1" workbookViewId="0">
      <selection activeCell="V12" sqref="I2:V12"/>
    </sheetView>
  </sheetViews>
  <sheetFormatPr defaultColWidth="10" defaultRowHeight="15"/>
  <cols>
    <col min="2" max="2" width="12.5703125" bestFit="1" customWidth="1"/>
  </cols>
  <sheetData>
    <row r="1" spans="1:31" ht="15.75" thickBot="1">
      <c r="A1" s="18" t="s">
        <v>93</v>
      </c>
      <c r="B1" s="19" t="s">
        <v>105</v>
      </c>
      <c r="C1" s="19" t="s">
        <v>106</v>
      </c>
      <c r="D1" s="19" t="s">
        <v>111</v>
      </c>
      <c r="E1" s="40" t="s">
        <v>115</v>
      </c>
      <c r="F1" s="19" t="s">
        <v>112</v>
      </c>
      <c r="G1" s="40" t="s">
        <v>116</v>
      </c>
      <c r="H1" s="19" t="s">
        <v>113</v>
      </c>
      <c r="I1" s="19" t="s">
        <v>114</v>
      </c>
      <c r="J1" s="40" t="s">
        <v>117</v>
      </c>
      <c r="K1" s="41" t="s">
        <v>94</v>
      </c>
      <c r="L1" s="41"/>
      <c r="M1" s="41"/>
      <c r="N1" s="41"/>
      <c r="O1" s="41"/>
      <c r="P1" s="41"/>
      <c r="Q1" s="41" t="s">
        <v>95</v>
      </c>
      <c r="R1" s="41"/>
      <c r="S1" s="41" t="s">
        <v>96</v>
      </c>
      <c r="T1" s="41"/>
      <c r="U1" s="41" t="s">
        <v>97</v>
      </c>
      <c r="V1" s="42"/>
    </row>
    <row r="2" spans="1:31" s="25" customFormat="1">
      <c r="A2" s="20" t="s">
        <v>90</v>
      </c>
      <c r="B2" s="21" t="s">
        <v>110</v>
      </c>
      <c r="C2" s="21" t="s">
        <v>107</v>
      </c>
      <c r="D2" s="22">
        <v>532</v>
      </c>
      <c r="E2" s="22"/>
      <c r="F2" s="22">
        <v>1.8580000000000001</v>
      </c>
      <c r="G2" s="22"/>
      <c r="H2" s="22">
        <v>12</v>
      </c>
      <c r="I2" s="22">
        <f t="shared" ref="I2:I12" si="0">0.1*D2*F2/COS(RADIANS(H2))</f>
        <v>101.05386950379074</v>
      </c>
      <c r="J2" s="22">
        <f>I2*SQRT((E2/D2)^2+(G2/F2)^2)</f>
        <v>0</v>
      </c>
      <c r="K2" s="23">
        <v>14.821999999999999</v>
      </c>
      <c r="L2" s="23">
        <v>6.3E-2</v>
      </c>
      <c r="M2" s="23">
        <v>14.888999999999999</v>
      </c>
      <c r="N2" s="23">
        <v>6.4000000000000001E-2</v>
      </c>
      <c r="O2" s="23">
        <v>14.827</v>
      </c>
      <c r="P2" s="23">
        <v>6.3E-2</v>
      </c>
      <c r="Q2" s="23">
        <v>14.836</v>
      </c>
      <c r="R2" s="23">
        <v>6.4000000000000001E-2</v>
      </c>
      <c r="S2" s="23">
        <v>11.988</v>
      </c>
      <c r="T2" s="23">
        <v>7.4999999999999997E-2</v>
      </c>
      <c r="U2" s="23">
        <v>2.855</v>
      </c>
      <c r="V2" s="24">
        <v>8.2000000000000003E-2</v>
      </c>
    </row>
    <row r="3" spans="1:31" s="25" customFormat="1">
      <c r="A3" s="20" t="s">
        <v>88</v>
      </c>
      <c r="B3" s="21" t="s">
        <v>109</v>
      </c>
      <c r="C3" s="21" t="s">
        <v>107</v>
      </c>
      <c r="D3" s="22">
        <v>532</v>
      </c>
      <c r="E3" s="22"/>
      <c r="F3" s="22">
        <v>1.8580000000000001</v>
      </c>
      <c r="G3" s="22"/>
      <c r="H3" s="22">
        <v>12</v>
      </c>
      <c r="I3" s="22">
        <f t="shared" si="0"/>
        <v>101.05386950379074</v>
      </c>
      <c r="J3" s="22">
        <f t="shared" ref="J3:J12" si="1">I3*SQRT((E3/D3)^2+(G3/F3)^2)</f>
        <v>0</v>
      </c>
      <c r="K3" s="23">
        <v>14.888</v>
      </c>
      <c r="L3" s="23">
        <v>6.3E-2</v>
      </c>
      <c r="M3" s="23">
        <v>14.904</v>
      </c>
      <c r="N3" s="23">
        <v>6.3E-2</v>
      </c>
      <c r="O3" s="23">
        <v>14.869</v>
      </c>
      <c r="P3" s="23">
        <v>6.5000000000000002E-2</v>
      </c>
      <c r="Q3" s="23">
        <v>14.926</v>
      </c>
      <c r="R3" s="23">
        <v>6.3E-2</v>
      </c>
      <c r="S3" s="23">
        <v>11.848000000000001</v>
      </c>
      <c r="T3" s="23">
        <v>0.08</v>
      </c>
      <c r="U3" s="23">
        <v>3.0489999999999999</v>
      </c>
      <c r="V3" s="24">
        <v>8.5999999999999993E-2</v>
      </c>
    </row>
    <row r="4" spans="1:31" s="25" customFormat="1">
      <c r="A4" s="20" t="s">
        <v>92</v>
      </c>
      <c r="B4" s="21" t="s">
        <v>109</v>
      </c>
      <c r="C4" s="21" t="s">
        <v>107</v>
      </c>
      <c r="D4" s="22">
        <v>532</v>
      </c>
      <c r="E4" s="22"/>
      <c r="F4" s="22">
        <v>1.8580000000000001</v>
      </c>
      <c r="G4" s="22"/>
      <c r="H4" s="22">
        <v>12</v>
      </c>
      <c r="I4" s="22">
        <f t="shared" si="0"/>
        <v>101.05386950379074</v>
      </c>
      <c r="J4" s="22">
        <f t="shared" si="1"/>
        <v>0</v>
      </c>
      <c r="K4" s="23">
        <v>14.869</v>
      </c>
      <c r="L4" s="23">
        <v>6.5000000000000002E-2</v>
      </c>
      <c r="M4" s="23">
        <v>14.920999999999999</v>
      </c>
      <c r="N4" s="23">
        <v>6.3E-2</v>
      </c>
      <c r="O4" s="23">
        <v>14.831</v>
      </c>
      <c r="P4" s="23">
        <v>6.4000000000000001E-2</v>
      </c>
      <c r="Q4" s="23">
        <v>14.881</v>
      </c>
      <c r="R4" s="23">
        <v>6.2E-2</v>
      </c>
      <c r="S4" s="23">
        <v>12.018000000000001</v>
      </c>
      <c r="T4" s="23">
        <v>8.5999999999999993E-2</v>
      </c>
      <c r="U4" s="23">
        <v>2.8570000000000002</v>
      </c>
      <c r="V4" s="24">
        <v>9.1999999999999998E-2</v>
      </c>
    </row>
    <row r="5" spans="1:31" s="31" customFormat="1">
      <c r="A5" s="26" t="s">
        <v>91</v>
      </c>
      <c r="B5" s="27" t="s">
        <v>110</v>
      </c>
      <c r="C5" s="27" t="s">
        <v>108</v>
      </c>
      <c r="D5" s="28">
        <v>553</v>
      </c>
      <c r="E5" s="28"/>
      <c r="F5" s="28">
        <v>2.4279999999999999</v>
      </c>
      <c r="G5" s="28"/>
      <c r="H5" s="29">
        <v>12</v>
      </c>
      <c r="I5" s="28">
        <f t="shared" si="0"/>
        <v>137.26803592757571</v>
      </c>
      <c r="J5" s="28">
        <f t="shared" si="1"/>
        <v>0</v>
      </c>
      <c r="K5" s="29">
        <v>14.843</v>
      </c>
      <c r="L5" s="29">
        <v>6.3E-2</v>
      </c>
      <c r="M5" s="29">
        <v>14.925000000000001</v>
      </c>
      <c r="N5" s="29">
        <v>6.3E-2</v>
      </c>
      <c r="O5" s="29">
        <v>14.904999999999999</v>
      </c>
      <c r="P5" s="29">
        <v>9.7000000000000003E-2</v>
      </c>
      <c r="Q5" s="29">
        <v>14.909000000000001</v>
      </c>
      <c r="R5" s="29">
        <v>6.5000000000000002E-2</v>
      </c>
      <c r="S5" s="29">
        <v>11.009</v>
      </c>
      <c r="T5" s="29">
        <v>7.9000000000000001E-2</v>
      </c>
      <c r="U5" s="29">
        <v>3.8839999999999999</v>
      </c>
      <c r="V5" s="30">
        <v>8.5999999999999993E-2</v>
      </c>
    </row>
    <row r="6" spans="1:31" s="31" customFormat="1">
      <c r="A6" s="32" t="s">
        <v>99</v>
      </c>
      <c r="B6" s="27" t="s">
        <v>110</v>
      </c>
      <c r="C6" s="27" t="s">
        <v>108</v>
      </c>
      <c r="D6" s="33">
        <v>468</v>
      </c>
      <c r="E6" s="33">
        <v>4.9743000215448125</v>
      </c>
      <c r="F6" s="27">
        <v>2.3248000000000002</v>
      </c>
      <c r="G6" s="27">
        <v>1.0157263410978471E-2</v>
      </c>
      <c r="H6" s="27">
        <v>12</v>
      </c>
      <c r="I6" s="28">
        <f t="shared" si="0"/>
        <v>111.2313110192959</v>
      </c>
      <c r="J6" s="28">
        <f t="shared" si="1"/>
        <v>1.2782473165881603</v>
      </c>
      <c r="K6" s="29">
        <v>14.827999999999999</v>
      </c>
      <c r="L6" s="29">
        <v>14.567</v>
      </c>
      <c r="M6" s="29">
        <v>14.614000000000001</v>
      </c>
      <c r="N6" s="29">
        <v>14.624000000000001</v>
      </c>
      <c r="O6" s="29">
        <v>6.3E-2</v>
      </c>
      <c r="P6" s="29">
        <v>6.2E-2</v>
      </c>
      <c r="Q6" s="29">
        <v>6.3E-2</v>
      </c>
      <c r="R6" s="29">
        <v>6.3E-2</v>
      </c>
      <c r="S6" s="29">
        <v>11.44</v>
      </c>
      <c r="T6" s="29">
        <v>7.6999999999999999E-2</v>
      </c>
      <c r="U6" s="29">
        <v>3.218</v>
      </c>
      <c r="V6" s="30">
        <v>8.4000000000000005E-2</v>
      </c>
    </row>
    <row r="7" spans="1:31" s="31" customFormat="1">
      <c r="A7" s="26" t="s">
        <v>100</v>
      </c>
      <c r="B7" s="27" t="s">
        <v>110</v>
      </c>
      <c r="C7" s="27" t="s">
        <v>108</v>
      </c>
      <c r="D7" s="33">
        <v>437.8</v>
      </c>
      <c r="E7" s="33">
        <v>6.0967909845490302</v>
      </c>
      <c r="F7" s="27">
        <v>2.3248000000000002</v>
      </c>
      <c r="G7" s="27">
        <v>1.0157263410978471E-2</v>
      </c>
      <c r="H7" s="27">
        <v>12</v>
      </c>
      <c r="I7" s="28">
        <f t="shared" si="0"/>
        <v>104.05356402617039</v>
      </c>
      <c r="J7" s="28">
        <f t="shared" si="1"/>
        <v>1.518689065001344</v>
      </c>
      <c r="K7" s="29">
        <v>14.8</v>
      </c>
      <c r="L7" s="29">
        <v>14.611000000000001</v>
      </c>
      <c r="M7" s="29">
        <v>14.531000000000001</v>
      </c>
      <c r="N7" s="29">
        <v>14.613</v>
      </c>
      <c r="O7" s="29">
        <v>6.3E-2</v>
      </c>
      <c r="P7" s="29">
        <v>6.5000000000000002E-2</v>
      </c>
      <c r="Q7" s="29">
        <v>6.3E-2</v>
      </c>
      <c r="R7" s="29">
        <v>6.3E-2</v>
      </c>
      <c r="S7" s="29">
        <v>11.616</v>
      </c>
      <c r="T7" s="29">
        <v>0.08</v>
      </c>
      <c r="U7" s="29">
        <v>3.0230000000000001</v>
      </c>
      <c r="V7" s="30">
        <v>8.5999999999999993E-2</v>
      </c>
    </row>
    <row r="8" spans="1:31" s="31" customFormat="1">
      <c r="A8" s="26" t="s">
        <v>89</v>
      </c>
      <c r="B8" s="27" t="s">
        <v>109</v>
      </c>
      <c r="C8" s="27" t="s">
        <v>108</v>
      </c>
      <c r="D8" s="28">
        <v>558</v>
      </c>
      <c r="E8" s="28"/>
      <c r="F8" s="28">
        <v>2.379</v>
      </c>
      <c r="G8" s="28"/>
      <c r="H8" s="29">
        <v>12</v>
      </c>
      <c r="I8" s="28">
        <f t="shared" si="0"/>
        <v>135.71387375526186</v>
      </c>
      <c r="J8" s="28">
        <f t="shared" si="1"/>
        <v>0</v>
      </c>
      <c r="K8" s="29">
        <v>14.925000000000001</v>
      </c>
      <c r="L8" s="29">
        <v>6.4000000000000001E-2</v>
      </c>
      <c r="M8" s="29">
        <v>14.935</v>
      </c>
      <c r="N8" s="29">
        <v>6.3E-2</v>
      </c>
      <c r="O8" s="29">
        <v>14.904</v>
      </c>
      <c r="P8" s="29">
        <v>9.8000000000000004E-2</v>
      </c>
      <c r="Q8" s="29">
        <v>14.86</v>
      </c>
      <c r="R8" s="29">
        <v>6.2E-2</v>
      </c>
      <c r="S8" s="29">
        <v>10.814</v>
      </c>
      <c r="T8" s="29">
        <v>8.6999999999999994E-2</v>
      </c>
      <c r="U8" s="29">
        <v>4.0919999999999996</v>
      </c>
      <c r="V8" s="30">
        <v>9.2999999999999999E-2</v>
      </c>
    </row>
    <row r="9" spans="1:31" s="31" customFormat="1">
      <c r="A9" s="26" t="s">
        <v>98</v>
      </c>
      <c r="B9" s="27" t="s">
        <v>109</v>
      </c>
      <c r="C9" s="27" t="s">
        <v>108</v>
      </c>
      <c r="D9" s="33">
        <v>463.2</v>
      </c>
      <c r="E9" s="33">
        <v>2.2569488560031363</v>
      </c>
      <c r="F9" s="27">
        <v>2.3248000000000002</v>
      </c>
      <c r="G9" s="27">
        <v>1.0157263410978471E-2</v>
      </c>
      <c r="H9" s="27">
        <v>12</v>
      </c>
      <c r="I9" s="28">
        <f t="shared" si="0"/>
        <v>110.09047706012365</v>
      </c>
      <c r="J9" s="28">
        <f t="shared" si="1"/>
        <v>0.72048610826195458</v>
      </c>
      <c r="K9" s="29">
        <v>14.71</v>
      </c>
      <c r="L9" s="29">
        <v>14.614000000000001</v>
      </c>
      <c r="M9" s="29">
        <v>14.673999999999999</v>
      </c>
      <c r="N9" s="29">
        <v>6.3E-2</v>
      </c>
      <c r="O9" s="29">
        <v>6.3E-2</v>
      </c>
      <c r="P9" s="29">
        <v>6.3E-2</v>
      </c>
      <c r="Q9" s="29"/>
      <c r="R9" s="29"/>
      <c r="S9" s="29">
        <v>11.265000000000001</v>
      </c>
      <c r="T9" s="29">
        <v>6.4000000000000001E-2</v>
      </c>
      <c r="U9" s="29">
        <v>3.4009999999999998</v>
      </c>
      <c r="V9" s="30">
        <v>7.3999999999999996E-2</v>
      </c>
    </row>
    <row r="10" spans="1:31" s="31" customFormat="1">
      <c r="A10" s="26" t="s">
        <v>101</v>
      </c>
      <c r="B10" s="27" t="s">
        <v>109</v>
      </c>
      <c r="C10" s="27" t="s">
        <v>108</v>
      </c>
      <c r="D10" s="33">
        <v>443.1</v>
      </c>
      <c r="E10" s="33">
        <v>7.0829149506414248</v>
      </c>
      <c r="F10" s="27">
        <v>2.3248000000000002</v>
      </c>
      <c r="G10" s="27">
        <v>1.0157263410978471E-2</v>
      </c>
      <c r="H10" s="27">
        <v>12</v>
      </c>
      <c r="I10" s="28">
        <f t="shared" si="0"/>
        <v>105.31323485608978</v>
      </c>
      <c r="J10" s="28">
        <f t="shared" si="1"/>
        <v>1.745172183667784</v>
      </c>
      <c r="K10" s="29">
        <v>14.667</v>
      </c>
      <c r="L10" s="29">
        <v>6.2E-2</v>
      </c>
      <c r="M10" s="29"/>
      <c r="N10" s="29"/>
      <c r="O10" s="29"/>
      <c r="P10" s="29"/>
      <c r="Q10" s="29"/>
      <c r="R10" s="29"/>
      <c r="S10" s="29">
        <v>11.468</v>
      </c>
      <c r="T10" s="29">
        <v>0.108</v>
      </c>
      <c r="U10" s="29">
        <v>3.1989999999999998</v>
      </c>
      <c r="V10" s="30">
        <v>0.125</v>
      </c>
      <c r="AE10" s="31" t="s">
        <v>104</v>
      </c>
    </row>
    <row r="11" spans="1:31" s="31" customFormat="1">
      <c r="A11" s="32" t="s">
        <v>102</v>
      </c>
      <c r="B11" s="27" t="s">
        <v>109</v>
      </c>
      <c r="C11" s="27" t="s">
        <v>108</v>
      </c>
      <c r="D11" s="33">
        <v>437.7</v>
      </c>
      <c r="E11" s="33">
        <v>15.775301621443717</v>
      </c>
      <c r="F11" s="27">
        <v>2.3248000000000002</v>
      </c>
      <c r="G11" s="27">
        <v>1.0157263410978471E-2</v>
      </c>
      <c r="H11" s="27">
        <v>12</v>
      </c>
      <c r="I11" s="28">
        <f t="shared" si="0"/>
        <v>104.02979665202098</v>
      </c>
      <c r="J11" s="28">
        <f t="shared" si="1"/>
        <v>3.7768236771901114</v>
      </c>
      <c r="K11" s="29">
        <v>14.597</v>
      </c>
      <c r="L11" s="29">
        <v>6.2E-2</v>
      </c>
      <c r="M11" s="29"/>
      <c r="N11" s="29"/>
      <c r="O11" s="29"/>
      <c r="P11" s="29"/>
      <c r="Q11" s="29"/>
      <c r="R11" s="29"/>
      <c r="S11" s="29">
        <v>11.446999999999999</v>
      </c>
      <c r="T11" s="29">
        <v>0.13900000000000001</v>
      </c>
      <c r="U11" s="29">
        <v>3.15</v>
      </c>
      <c r="V11" s="30">
        <v>0.152</v>
      </c>
    </row>
    <row r="12" spans="1:31" s="31" customFormat="1" ht="15.75" thickBot="1">
      <c r="A12" s="34" t="s">
        <v>103</v>
      </c>
      <c r="B12" s="35" t="s">
        <v>109</v>
      </c>
      <c r="C12" s="35" t="s">
        <v>108</v>
      </c>
      <c r="D12" s="36">
        <v>438.7</v>
      </c>
      <c r="E12" s="36">
        <v>21.504178857340261</v>
      </c>
      <c r="F12" s="35">
        <v>2.3248000000000002</v>
      </c>
      <c r="G12" s="35">
        <v>1.0157263410978471E-2</v>
      </c>
      <c r="H12" s="35">
        <v>12</v>
      </c>
      <c r="I12" s="37">
        <f t="shared" si="0"/>
        <v>104.26747039351521</v>
      </c>
      <c r="J12" s="37">
        <f t="shared" si="1"/>
        <v>5.1312408111604819</v>
      </c>
      <c r="K12" s="38">
        <v>14.564</v>
      </c>
      <c r="L12" s="38">
        <v>6.3E-2</v>
      </c>
      <c r="M12" s="38"/>
      <c r="N12" s="38"/>
      <c r="O12" s="38"/>
      <c r="P12" s="38"/>
      <c r="Q12" s="38"/>
      <c r="R12" s="38"/>
      <c r="S12" s="38">
        <v>11.355</v>
      </c>
      <c r="T12" s="38">
        <v>8.8999999999999996E-2</v>
      </c>
      <c r="U12" s="38">
        <v>3.2090000000000001</v>
      </c>
      <c r="V12" s="39">
        <v>0.109</v>
      </c>
    </row>
    <row r="20" spans="1:10">
      <c r="A20" s="11"/>
      <c r="B20" s="11"/>
      <c r="C20" s="11"/>
      <c r="D20" s="11"/>
      <c r="E20" s="11"/>
      <c r="F20" s="11"/>
      <c r="G20" s="11"/>
      <c r="H20" s="11"/>
      <c r="I20" s="11"/>
      <c r="J20" s="11"/>
    </row>
    <row r="21" spans="1:10">
      <c r="A21" s="11"/>
      <c r="B21" s="11"/>
      <c r="C21" s="11"/>
      <c r="D21" s="11"/>
      <c r="E21" s="11"/>
      <c r="F21" s="11"/>
      <c r="G21" s="11"/>
      <c r="H21" s="11"/>
      <c r="I21" s="11"/>
      <c r="J21" s="11"/>
    </row>
    <row r="22" spans="1:10">
      <c r="A22" s="11"/>
      <c r="B22" s="11"/>
      <c r="C22" s="11"/>
      <c r="D22" s="11"/>
      <c r="E22" s="11"/>
      <c r="F22" s="11"/>
      <c r="G22" s="11"/>
      <c r="H22" s="11"/>
      <c r="I22" s="11"/>
      <c r="J22" s="11"/>
    </row>
    <row r="23" spans="1:10">
      <c r="A23" s="11"/>
      <c r="B23" s="11"/>
      <c r="C23" s="11"/>
      <c r="D23" s="11"/>
      <c r="E23" s="11"/>
      <c r="F23" s="11"/>
      <c r="G23" s="11"/>
      <c r="H23" s="11"/>
      <c r="I23" s="11"/>
      <c r="J23" s="11"/>
    </row>
    <row r="24" spans="1:10">
      <c r="A24" s="11"/>
      <c r="B24" s="11"/>
      <c r="C24" s="11"/>
      <c r="D24" s="11"/>
      <c r="E24" s="11"/>
      <c r="F24" s="11"/>
      <c r="G24" s="11"/>
      <c r="H24" s="11"/>
      <c r="I24" s="11"/>
      <c r="J24" s="11"/>
    </row>
    <row r="25" spans="1:10">
      <c r="A25" s="11"/>
      <c r="B25" s="11"/>
      <c r="C25" s="11"/>
      <c r="D25" s="11"/>
      <c r="E25" s="11"/>
      <c r="F25" s="11"/>
      <c r="G25" s="11"/>
      <c r="H25" s="11"/>
      <c r="I25" s="11"/>
      <c r="J25" s="11"/>
    </row>
    <row r="26" spans="1:10">
      <c r="A26" s="11"/>
      <c r="B26" s="11"/>
      <c r="C26" s="11"/>
      <c r="D26" s="11"/>
      <c r="E26" s="11"/>
      <c r="F26" s="11"/>
      <c r="G26" s="11"/>
      <c r="H26" s="11"/>
      <c r="I26" s="11"/>
      <c r="J26" s="11"/>
    </row>
  </sheetData>
  <sortState ref="A2:V12">
    <sortCondition ref="C2:C12"/>
    <sortCondition ref="B2:B12"/>
  </sortState>
  <mergeCells count="4">
    <mergeCell ref="K1:P1"/>
    <mergeCell ref="Q1:R1"/>
    <mergeCell ref="S1:T1"/>
    <mergeCell ref="U1:V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Downshift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lahmann</dc:creator>
  <cp:lastModifiedBy>lahmann</cp:lastModifiedBy>
  <dcterms:created xsi:type="dcterms:W3CDTF">2020-12-27T19:27:11Z</dcterms:created>
  <dcterms:modified xsi:type="dcterms:W3CDTF">2020-12-29T17:20:52Z</dcterms:modified>
</cp:coreProperties>
</file>