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slicerCaches/slicerCache1.xml" ContentType="application/vnd.ms-excel.slicerCache+xml"/>
  <Override PartName="/xl/slicerCaches/slicerCache2.xml" ContentType="application/vnd.ms-excel.slicerCach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licers/slicer1.xml" ContentType="application/vnd.ms-excel.slicer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/>
  <bookViews>
    <workbookView xWindow="0" yWindow="0" windowWidth="22995" windowHeight="9240"/>
  </bookViews>
  <sheets>
    <sheet name="Реестр" sheetId="1" r:id="rId1"/>
    <sheet name="Списки" sheetId="3" r:id="rId2"/>
  </sheets>
  <definedNames>
    <definedName name="Срез_Брокер">#N/A</definedName>
    <definedName name="Срез_Статус">#N/A</definedName>
    <definedName name="Статусы">Списки!$A$1:$A$6</definedName>
  </definedNames>
  <calcPr calcId="125725"/>
  <extLst xmlns:x15="http://schemas.microsoft.com/office/spreadsheetml/2010/11/main">
    <ext xmlns:x14="http://schemas.microsoft.com/office/spreadsheetml/2009/9/main" uri="{79F54976-1DA5-4618-B147-4CDE4B953A38}">
      <x14:workbookPr/>
    </ext>
    <ext uri="{46BE6895-7355-4a93-B00E-2C351335B9C9}">
      <x15:slicerCaches xmlns:x14="http://schemas.microsoft.com/office/spreadsheetml/2009/9/main">
        <x14:slicerCache r:id="rId3"/>
        <x14:slicerCache r:id="rId4"/>
      </x15:slicerCaches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/>
  <c r="A10"/>
  <c r="A11"/>
  <c r="A12"/>
  <c r="A13"/>
  <c r="A14"/>
  <c r="A15"/>
  <c r="A16"/>
  <c r="A17"/>
  <c r="A18"/>
  <c r="A19"/>
  <c r="A5" l="1"/>
  <c r="A6"/>
  <c r="A7"/>
  <c r="A8"/>
  <c r="A4"/>
  <c r="B1" l="1"/>
</calcChain>
</file>

<file path=xl/sharedStrings.xml><?xml version="1.0" encoding="utf-8"?>
<sst xmlns="http://schemas.openxmlformats.org/spreadsheetml/2006/main" count="121" uniqueCount="77">
  <si>
    <t>№</t>
  </si>
  <si>
    <t>Брокер</t>
  </si>
  <si>
    <t>Товарная категория</t>
  </si>
  <si>
    <t>Группа компаний</t>
  </si>
  <si>
    <t>Бренд</t>
  </si>
  <si>
    <t>Статус</t>
  </si>
  <si>
    <t>Комментарий</t>
  </si>
  <si>
    <t>Дата следующего контакта</t>
  </si>
  <si>
    <t>Площадь
от-до</t>
  </si>
  <si>
    <t>Контактное лицо</t>
  </si>
  <si>
    <t>Должность</t>
  </si>
  <si>
    <t>Телефон</t>
  </si>
  <si>
    <t>E-mail</t>
  </si>
  <si>
    <t>Срок согласования коммерческих условий</t>
  </si>
  <si>
    <t>Срок подписания договора</t>
  </si>
  <si>
    <t>Отказ</t>
  </si>
  <si>
    <t>Дата:</t>
  </si>
  <si>
    <t>Mercury</t>
  </si>
  <si>
    <t>Срок согласования локации</t>
  </si>
  <si>
    <t>Презентация проекта</t>
  </si>
  <si>
    <t>Согласование локации</t>
  </si>
  <si>
    <t>Согласование коммерческих условий</t>
  </si>
  <si>
    <t>№ Помещения</t>
  </si>
  <si>
    <t>Локация согласована</t>
  </si>
  <si>
    <t>Договор подписан</t>
  </si>
  <si>
    <t>Мурадян</t>
  </si>
  <si>
    <t>Согласование договора аренды</t>
  </si>
  <si>
    <t xml:space="preserve">ресторан </t>
  </si>
  <si>
    <t>Tratorria / Uilliam’s</t>
  </si>
  <si>
    <t>1Г-08</t>
  </si>
  <si>
    <t xml:space="preserve">коммерческие условия получили, считают по своей модели. </t>
  </si>
  <si>
    <t xml:space="preserve">Сабиров Александр     Алексей Бабаев </t>
  </si>
  <si>
    <t xml:space="preserve">Учеридитель </t>
  </si>
  <si>
    <t xml:space="preserve">8-903-724-04-24           8-925-542-30-65           </t>
  </si>
  <si>
    <t xml:space="preserve">Александр' &lt;s7240424@gmail.com&gt;; 'aleksbabaev@gmail.com' </t>
  </si>
  <si>
    <t>760,8</t>
  </si>
  <si>
    <t xml:space="preserve">Ишак </t>
  </si>
  <si>
    <t xml:space="preserve">Ефремова Светлана          Гарбер Алексей     </t>
  </si>
  <si>
    <t xml:space="preserve">руководитель отдела развития                                      Инвестор </t>
  </si>
  <si>
    <t xml:space="preserve">8-916-755-60-06                 +41 79 958 10 98 </t>
  </si>
  <si>
    <t xml:space="preserve">efremova_s@tanuki.ru'                        'alexey.garber@ghpgroup.com'                      </t>
  </si>
  <si>
    <t>1238,9</t>
  </si>
  <si>
    <t>1В-22</t>
  </si>
  <si>
    <t xml:space="preserve">Тануки </t>
  </si>
  <si>
    <t>8-916-755-60-06                 +41 79 958 10 99</t>
  </si>
  <si>
    <t>326,8</t>
  </si>
  <si>
    <t>2В-10а</t>
  </si>
  <si>
    <t>Smash Bar</t>
  </si>
  <si>
    <t xml:space="preserve">обновленные коммерческие условия получили, считают по своей модели. </t>
  </si>
  <si>
    <t xml:space="preserve">           +41 79 958 10 100</t>
  </si>
  <si>
    <t>Гарбер Алексей              DJ Smash</t>
  </si>
  <si>
    <t xml:space="preserve">Инвестор                  </t>
  </si>
  <si>
    <t xml:space="preserve">                       'alexey.garber@ghpgroup.com'                      </t>
  </si>
  <si>
    <t>237,8</t>
  </si>
  <si>
    <t>1Г-25</t>
  </si>
  <si>
    <t>Luciano</t>
  </si>
  <si>
    <t xml:space="preserve">           +41 79 958 10 101</t>
  </si>
  <si>
    <t>333,4</t>
  </si>
  <si>
    <t>1Д-17</t>
  </si>
  <si>
    <t>Обед Буфет</t>
  </si>
  <si>
    <t>коммерческие условия получили, устно коммерческие условия подтвердили</t>
  </si>
  <si>
    <t xml:space="preserve">Андрианов Максим     Алексей Васильчук </t>
  </si>
  <si>
    <t>руководитель отдела развития                                      Собственик</t>
  </si>
  <si>
    <t xml:space="preserve">8-909-986-32-32  </t>
  </si>
  <si>
    <t>m.andrianov@resproject.ru</t>
  </si>
  <si>
    <t>922,2</t>
  </si>
  <si>
    <t>2В-11</t>
  </si>
  <si>
    <t xml:space="preserve">Чайхона №1 </t>
  </si>
  <si>
    <t>8-909-986-32-33</t>
  </si>
  <si>
    <t>765,8</t>
  </si>
  <si>
    <t>1Б-19</t>
  </si>
  <si>
    <t xml:space="preserve">ресторан стейков </t>
  </si>
  <si>
    <t>8-909-986-32-34</t>
  </si>
  <si>
    <t>544,1</t>
  </si>
  <si>
    <t>1Г-21</t>
  </si>
  <si>
    <t xml:space="preserve"> коммерческие условия получили, считают по своей модели. </t>
  </si>
  <si>
    <t>Согласование условий</t>
  </si>
</sst>
</file>

<file path=xl/styles.xml><?xml version="1.0" encoding="utf-8"?>
<styleSheet xmlns="http://schemas.openxmlformats.org/spreadsheetml/2006/main">
  <numFmts count="1">
    <numFmt numFmtId="164" formatCode="[$-419]d\ mmm;@"/>
  </numFmts>
  <fonts count="13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 shrinkToFit="1"/>
    </xf>
    <xf numFmtId="14" fontId="5" fillId="0" borderId="5" xfId="0" applyNumberFormat="1" applyFont="1" applyFill="1" applyBorder="1" applyAlignment="1">
      <alignment horizontal="left" vertical="center" wrapText="1" shrinkToFit="1"/>
    </xf>
    <xf numFmtId="49" fontId="6" fillId="0" borderId="5" xfId="0" applyNumberFormat="1" applyFont="1" applyFill="1" applyBorder="1" applyAlignment="1">
      <alignment horizontal="left" vertical="center" wrapText="1" shrinkToFit="1"/>
    </xf>
    <xf numFmtId="0" fontId="5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3" xfId="0" applyFont="1" applyFill="1" applyBorder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5" xfId="0" quotePrefix="1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2" fillId="0" borderId="5" xfId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center" vertical="center" textRotation="0" wrapText="1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z val="12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alignment horizontal="general" vertical="center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19]d\ mmm;@"/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20783</xdr:rowOff>
    </xdr:from>
    <xdr:to>
      <xdr:col>2</xdr:col>
      <xdr:colOff>146462</xdr:colOff>
      <xdr:row>1</xdr:row>
      <xdr:rowOff>1440874</xdr:rowOff>
    </xdr:to>
    <mc:AlternateContent xmlns:mc="http://schemas.openxmlformats.org/markup-compatibility/2006">
      <mc:Choice xmlns:sle15="http://schemas.microsoft.com/office/drawing/2012/slicer" xmlns="" Requires="sle15">
        <xdr:graphicFrame macro="">
          <xdr:nvGraphicFramePr>
            <xdr:cNvPr id="2" name="Брокер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рокер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0" y="205840"/>
              <a:ext cx="1822862" cy="1420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2013 и более поздних версиях.
Если фигура была изменена в более ранней версии Excel или книга была сохранена в Excel 2007ли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146462</xdr:colOff>
      <xdr:row>1</xdr:row>
      <xdr:rowOff>20783</xdr:rowOff>
    </xdr:from>
    <xdr:to>
      <xdr:col>4</xdr:col>
      <xdr:colOff>168233</xdr:colOff>
      <xdr:row>1</xdr:row>
      <xdr:rowOff>1748783</xdr:rowOff>
    </xdr:to>
    <mc:AlternateContent xmlns:mc="http://schemas.openxmlformats.org/markup-compatibility/2006">
      <mc:Choice xmlns:sle15="http://schemas.microsoft.com/office/drawing/2012/slicer" xmlns="" Requires="sle15">
        <xdr:graphicFrame macro="">
          <xdr:nvGraphicFramePr>
            <xdr:cNvPr id="4" name="Стату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ус"/>
            </a:graphicData>
          </a:graphic>
        </xdr:graphicFrame>
      </mc:Choice>
      <mc:Fallback>
        <xdr:sp macro="" textlink="">
          <xdr:nvSpPr>
            <xdr:cNvPr id="3" name="Прямоугольник 2"/>
            <xdr:cNvSpPr>
              <a:spLocks noTextEdit="1"/>
            </xdr:cNvSpPr>
          </xdr:nvSpPr>
          <xdr:spPr>
            <a:xfrm>
              <a:off x="1822862" y="205840"/>
              <a:ext cx="1828800" cy="172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область срезов таблицы. Среды таблиц поддерживаются только в Excel 2013 и более поздних версиях.
Если фигура была изменена в более ранней версии Excel или книга была сохранена в Excel 2007ли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Брокер" sourceName="Брокер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татус" sourceName="Статус">
  <extLst>
    <x:ext xmlns:x15="http://schemas.microsoft.com/office/spreadsheetml/2010/11/main" uri="{2F2917AC-EB37-4324-AD4E-5DD8C200BD13}">
      <x15:tableSlicerCache tableId="1" column="6" sortOrder="descending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Брокер" cache="Срез_Брокер" caption="Брокер" rowHeight="234950"/>
  <slicer name="Статус" cache="Срез_Статус" caption="Статус" rowHeight="234950"/>
</slicers>
</file>

<file path=xl/tables/table1.xml><?xml version="1.0" encoding="utf-8"?>
<table xmlns="http://schemas.openxmlformats.org/spreadsheetml/2006/main" id="1" name="Реестр" displayName="Реестр" ref="A3:Q19" totalsRowShown="0" headerRowDxfId="21" dataDxfId="19" headerRowBorderDxfId="20" tableBorderDxfId="18" totalsRowBorderDxfId="17">
  <autoFilter ref="A3:Q19"/>
  <tableColumns count="17">
    <tableColumn id="1" name="№" dataDxfId="16">
      <calculatedColumnFormula>ROW()-3</calculatedColumnFormula>
    </tableColumn>
    <tableColumn id="2" name="Брокер" dataDxfId="15"/>
    <tableColumn id="3" name="Товарная категория" dataDxfId="14"/>
    <tableColumn id="4" name="Группа компаний" dataDxfId="13"/>
    <tableColumn id="5" name="Бренд" dataDxfId="12"/>
    <tableColumn id="6" name="Статус" dataDxfId="11"/>
    <tableColumn id="7" name="Комментарий" dataDxfId="10"/>
    <tableColumn id="8" name="Дата следующего контакта" dataDxfId="9"/>
    <tableColumn id="10" name="Контактное лицо" dataDxfId="8"/>
    <tableColumn id="11" name="Должность" dataDxfId="7"/>
    <tableColumn id="12" name="Телефон" dataDxfId="6"/>
    <tableColumn id="13" name="E-mail" dataDxfId="5"/>
    <tableColumn id="17" name="Площадь_x000a_от-до" dataDxfId="4"/>
    <tableColumn id="14" name="№ Помещения" dataDxfId="3"/>
    <tableColumn id="19" name="Срок согласования локации" dataDxfId="2"/>
    <tableColumn id="20" name="Срок согласования коммерческих условий" dataDxfId="1"/>
    <tableColumn id="21" name="Срок подписания договора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andrianov@resproject.ru" TargetMode="External"/><Relationship Id="rId7" Type="http://schemas.microsoft.com/office/2007/relationships/slicer" Target="../slicers/slicer1.xml"/><Relationship Id="rId2" Type="http://schemas.openxmlformats.org/officeDocument/2006/relationships/hyperlink" Target="mailto:m.andrianov@resproject.ru" TargetMode="External"/><Relationship Id="rId1" Type="http://schemas.openxmlformats.org/officeDocument/2006/relationships/hyperlink" Target="mailto:m.andrianov@resproject.ru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Q19"/>
  <sheetViews>
    <sheetView tabSelected="1" zoomScale="85" zoomScaleNormal="85" workbookViewId="0">
      <pane ySplit="3" topLeftCell="A4" activePane="bottomLeft" state="frozen"/>
      <selection pane="bottomLeft" activeCell="F7" sqref="F7"/>
    </sheetView>
  </sheetViews>
  <sheetFormatPr defaultRowHeight="15" outlineLevelCol="1"/>
  <cols>
    <col min="1" max="1" width="8.5703125" bestFit="1" customWidth="1"/>
    <col min="2" max="2" width="15.85546875" bestFit="1" customWidth="1"/>
    <col min="3" max="3" width="26.28515625" bestFit="1" customWidth="1"/>
    <col min="4" max="4" width="0" hidden="1" customWidth="1"/>
    <col min="5" max="5" width="45.28515625" style="27" customWidth="1"/>
    <col min="6" max="6" width="19.28515625" customWidth="1"/>
    <col min="7" max="7" width="51.28515625" customWidth="1"/>
    <col min="8" max="8" width="35.140625" customWidth="1" outlineLevel="1"/>
    <col min="9" max="9" width="25.28515625" customWidth="1" outlineLevel="1"/>
    <col min="10" max="10" width="29.140625" customWidth="1" outlineLevel="1"/>
    <col min="11" max="11" width="27.42578125" customWidth="1" outlineLevel="1"/>
    <col min="12" max="12" width="36.28515625" customWidth="1" outlineLevel="1"/>
    <col min="13" max="13" width="17.85546875" customWidth="1" outlineLevel="1"/>
    <col min="14" max="14" width="23.85546875" style="35" customWidth="1"/>
    <col min="15" max="17" width="29.140625" style="18" customWidth="1"/>
  </cols>
  <sheetData>
    <row r="1" spans="1:17">
      <c r="A1" t="s">
        <v>16</v>
      </c>
      <c r="B1" s="15">
        <f ca="1">TODAY()</f>
        <v>42712</v>
      </c>
    </row>
    <row r="2" spans="1:17" ht="145.9" customHeight="1">
      <c r="F2" s="18"/>
      <c r="H2" s="17" t="b">
        <v>0</v>
      </c>
      <c r="N2" s="36"/>
    </row>
    <row r="3" spans="1:17" ht="47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16" t="s">
        <v>5</v>
      </c>
      <c r="G3" s="2" t="s">
        <v>6</v>
      </c>
      <c r="H3" s="28" t="s">
        <v>7</v>
      </c>
      <c r="I3" s="2" t="s">
        <v>9</v>
      </c>
      <c r="J3" s="2" t="s">
        <v>10</v>
      </c>
      <c r="K3" s="2" t="s">
        <v>11</v>
      </c>
      <c r="L3" s="2" t="s">
        <v>12</v>
      </c>
      <c r="M3" s="29" t="s">
        <v>8</v>
      </c>
      <c r="N3" s="28" t="s">
        <v>22</v>
      </c>
      <c r="O3" s="34" t="s">
        <v>18</v>
      </c>
      <c r="P3" s="4" t="s">
        <v>13</v>
      </c>
      <c r="Q3" s="5" t="s">
        <v>14</v>
      </c>
    </row>
    <row r="4" spans="1:17" ht="47.25">
      <c r="A4" s="19">
        <f>ROW()-3</f>
        <v>1</v>
      </c>
      <c r="B4" s="20" t="s">
        <v>25</v>
      </c>
      <c r="C4" s="6" t="s">
        <v>27</v>
      </c>
      <c r="D4" s="20"/>
      <c r="E4" s="7" t="s">
        <v>28</v>
      </c>
      <c r="F4" s="22" t="s">
        <v>76</v>
      </c>
      <c r="G4" s="21" t="s">
        <v>30</v>
      </c>
      <c r="H4" s="25">
        <v>42716</v>
      </c>
      <c r="I4" s="12" t="s">
        <v>31</v>
      </c>
      <c r="J4" s="12" t="s">
        <v>32</v>
      </c>
      <c r="K4" s="12" t="s">
        <v>33</v>
      </c>
      <c r="L4" s="39" t="s">
        <v>34</v>
      </c>
      <c r="M4" s="26" t="s">
        <v>35</v>
      </c>
      <c r="N4" s="33" t="s">
        <v>29</v>
      </c>
      <c r="O4" s="30" t="s">
        <v>23</v>
      </c>
      <c r="P4" s="31"/>
      <c r="Q4" s="32"/>
    </row>
    <row r="5" spans="1:17" ht="47.25">
      <c r="A5" s="19">
        <f t="shared" ref="A5:A19" si="0">ROW()-3</f>
        <v>2</v>
      </c>
      <c r="B5" s="20" t="s">
        <v>25</v>
      </c>
      <c r="C5" s="6" t="s">
        <v>27</v>
      </c>
      <c r="D5" s="20"/>
      <c r="E5" s="7" t="s">
        <v>36</v>
      </c>
      <c r="F5" s="22" t="s">
        <v>76</v>
      </c>
      <c r="G5" s="21" t="s">
        <v>48</v>
      </c>
      <c r="H5" s="25">
        <v>42717</v>
      </c>
      <c r="I5" s="8" t="s">
        <v>37</v>
      </c>
      <c r="J5" s="8" t="s">
        <v>38</v>
      </c>
      <c r="K5" s="8" t="s">
        <v>39</v>
      </c>
      <c r="L5" s="39" t="s">
        <v>40</v>
      </c>
      <c r="M5" s="26" t="s">
        <v>41</v>
      </c>
      <c r="N5" s="33" t="s">
        <v>42</v>
      </c>
      <c r="O5" s="30" t="s">
        <v>23</v>
      </c>
      <c r="P5" s="31"/>
      <c r="Q5" s="32"/>
    </row>
    <row r="6" spans="1:17" ht="47.25">
      <c r="A6" s="19">
        <f t="shared" si="0"/>
        <v>3</v>
      </c>
      <c r="B6" s="20" t="s">
        <v>25</v>
      </c>
      <c r="C6" s="6" t="s">
        <v>27</v>
      </c>
      <c r="D6" s="20"/>
      <c r="E6" s="7" t="s">
        <v>43</v>
      </c>
      <c r="F6" s="22" t="s">
        <v>76</v>
      </c>
      <c r="G6" s="21" t="s">
        <v>48</v>
      </c>
      <c r="H6" s="25">
        <v>42717</v>
      </c>
      <c r="I6" s="8" t="s">
        <v>37</v>
      </c>
      <c r="J6" s="8" t="s">
        <v>38</v>
      </c>
      <c r="K6" s="8" t="s">
        <v>44</v>
      </c>
      <c r="L6" s="39" t="s">
        <v>40</v>
      </c>
      <c r="M6" s="26" t="s">
        <v>45</v>
      </c>
      <c r="N6" s="33" t="s">
        <v>46</v>
      </c>
      <c r="O6" s="30" t="s">
        <v>23</v>
      </c>
      <c r="P6" s="33"/>
      <c r="Q6" s="32"/>
    </row>
    <row r="7" spans="1:17" ht="31.5">
      <c r="A7" s="19">
        <f t="shared" si="0"/>
        <v>4</v>
      </c>
      <c r="B7" s="20" t="s">
        <v>25</v>
      </c>
      <c r="C7" s="6" t="s">
        <v>27</v>
      </c>
      <c r="D7" s="14"/>
      <c r="E7" s="9" t="s">
        <v>47</v>
      </c>
      <c r="F7" s="22" t="s">
        <v>76</v>
      </c>
      <c r="G7" s="21" t="s">
        <v>30</v>
      </c>
      <c r="H7" s="23">
        <v>42717</v>
      </c>
      <c r="I7" s="8" t="s">
        <v>50</v>
      </c>
      <c r="J7" s="8" t="s">
        <v>51</v>
      </c>
      <c r="K7" s="8" t="s">
        <v>49</v>
      </c>
      <c r="L7" s="39" t="s">
        <v>52</v>
      </c>
      <c r="M7" s="24" t="s">
        <v>53</v>
      </c>
      <c r="N7" s="33" t="s">
        <v>54</v>
      </c>
      <c r="O7" s="30" t="s">
        <v>23</v>
      </c>
      <c r="P7" s="33"/>
      <c r="Q7" s="32"/>
    </row>
    <row r="8" spans="1:17" ht="31.5">
      <c r="A8" s="19">
        <f t="shared" si="0"/>
        <v>5</v>
      </c>
      <c r="B8" s="20" t="s">
        <v>25</v>
      </c>
      <c r="C8" s="6" t="s">
        <v>27</v>
      </c>
      <c r="D8" s="20" t="s">
        <v>17</v>
      </c>
      <c r="E8" s="40" t="s">
        <v>55</v>
      </c>
      <c r="F8" s="22" t="s">
        <v>76</v>
      </c>
      <c r="G8" s="21" t="s">
        <v>30</v>
      </c>
      <c r="H8" s="23">
        <v>42717</v>
      </c>
      <c r="I8" s="8" t="s">
        <v>50</v>
      </c>
      <c r="J8" s="8" t="s">
        <v>51</v>
      </c>
      <c r="K8" s="8" t="s">
        <v>56</v>
      </c>
      <c r="L8" s="39" t="s">
        <v>52</v>
      </c>
      <c r="M8" s="24" t="s">
        <v>57</v>
      </c>
      <c r="N8" s="33" t="s">
        <v>58</v>
      </c>
      <c r="O8" s="30" t="s">
        <v>23</v>
      </c>
      <c r="P8" s="37"/>
      <c r="Q8" s="38"/>
    </row>
    <row r="9" spans="1:17" ht="45">
      <c r="A9" s="19">
        <f t="shared" si="0"/>
        <v>6</v>
      </c>
      <c r="B9" s="20" t="s">
        <v>25</v>
      </c>
      <c r="C9" s="6" t="s">
        <v>27</v>
      </c>
      <c r="D9" s="20"/>
      <c r="E9" s="7" t="s">
        <v>59</v>
      </c>
      <c r="F9" s="22" t="s">
        <v>76</v>
      </c>
      <c r="G9" s="21" t="s">
        <v>60</v>
      </c>
      <c r="H9" s="23">
        <v>42718</v>
      </c>
      <c r="I9" s="13" t="s">
        <v>61</v>
      </c>
      <c r="J9" s="10" t="s">
        <v>62</v>
      </c>
      <c r="K9" s="11" t="s">
        <v>63</v>
      </c>
      <c r="L9" s="41" t="s">
        <v>64</v>
      </c>
      <c r="M9" s="24" t="s">
        <v>65</v>
      </c>
      <c r="N9" s="33" t="s">
        <v>66</v>
      </c>
      <c r="O9" s="30" t="s">
        <v>23</v>
      </c>
      <c r="P9" s="37"/>
      <c r="Q9" s="38"/>
    </row>
    <row r="10" spans="1:17" ht="45">
      <c r="A10" s="19">
        <f t="shared" si="0"/>
        <v>7</v>
      </c>
      <c r="B10" s="20" t="s">
        <v>25</v>
      </c>
      <c r="C10" s="6" t="s">
        <v>27</v>
      </c>
      <c r="D10" s="20"/>
      <c r="E10" s="7" t="s">
        <v>67</v>
      </c>
      <c r="F10" s="22" t="s">
        <v>76</v>
      </c>
      <c r="G10" s="21" t="s">
        <v>60</v>
      </c>
      <c r="H10" s="23">
        <v>42718</v>
      </c>
      <c r="I10" s="13" t="s">
        <v>61</v>
      </c>
      <c r="J10" s="10" t="s">
        <v>62</v>
      </c>
      <c r="K10" s="11" t="s">
        <v>68</v>
      </c>
      <c r="L10" s="41" t="s">
        <v>64</v>
      </c>
      <c r="M10" s="24" t="s">
        <v>69</v>
      </c>
      <c r="N10" s="33" t="s">
        <v>70</v>
      </c>
      <c r="O10" s="30" t="s">
        <v>23</v>
      </c>
      <c r="P10" s="37"/>
      <c r="Q10" s="38"/>
    </row>
    <row r="11" spans="1:17" ht="45">
      <c r="A11" s="19">
        <f t="shared" si="0"/>
        <v>8</v>
      </c>
      <c r="B11" s="20" t="s">
        <v>25</v>
      </c>
      <c r="C11" s="6" t="s">
        <v>27</v>
      </c>
      <c r="D11" s="20"/>
      <c r="E11" s="7" t="s">
        <v>71</v>
      </c>
      <c r="F11" s="22" t="s">
        <v>76</v>
      </c>
      <c r="G11" s="21" t="s">
        <v>75</v>
      </c>
      <c r="H11" s="23">
        <v>42718</v>
      </c>
      <c r="I11" s="13" t="s">
        <v>61</v>
      </c>
      <c r="J11" s="10" t="s">
        <v>62</v>
      </c>
      <c r="K11" s="11" t="s">
        <v>72</v>
      </c>
      <c r="L11" s="41" t="s">
        <v>64</v>
      </c>
      <c r="M11" s="24" t="s">
        <v>73</v>
      </c>
      <c r="N11" s="33" t="s">
        <v>74</v>
      </c>
      <c r="O11" s="30" t="s">
        <v>23</v>
      </c>
      <c r="P11" s="37"/>
      <c r="Q11" s="38"/>
    </row>
    <row r="12" spans="1:17" ht="15.75">
      <c r="A12" s="19">
        <f t="shared" si="0"/>
        <v>9</v>
      </c>
      <c r="B12" s="20"/>
      <c r="C12" s="6"/>
      <c r="D12" s="20"/>
      <c r="E12" s="7"/>
      <c r="F12" s="22"/>
      <c r="G12" s="21"/>
      <c r="H12" s="23"/>
      <c r="I12" s="13"/>
      <c r="J12" s="10"/>
      <c r="K12" s="11"/>
      <c r="L12" s="8"/>
      <c r="M12" s="24"/>
      <c r="N12" s="33"/>
      <c r="O12" s="33"/>
      <c r="P12" s="37"/>
      <c r="Q12" s="38"/>
    </row>
    <row r="13" spans="1:17" ht="15.75">
      <c r="A13" s="19">
        <f t="shared" si="0"/>
        <v>10</v>
      </c>
      <c r="B13" s="20"/>
      <c r="C13" s="6"/>
      <c r="D13" s="20"/>
      <c r="E13" s="7"/>
      <c r="F13" s="22"/>
      <c r="G13" s="21"/>
      <c r="H13" s="23"/>
      <c r="I13" s="13"/>
      <c r="J13" s="10"/>
      <c r="K13" s="11"/>
      <c r="L13" s="8"/>
      <c r="M13" s="24"/>
      <c r="N13" s="33"/>
      <c r="O13" s="33"/>
      <c r="P13" s="37"/>
      <c r="Q13" s="38"/>
    </row>
    <row r="14" spans="1:17" ht="15.75">
      <c r="A14" s="19">
        <f t="shared" si="0"/>
        <v>11</v>
      </c>
      <c r="B14" s="20"/>
      <c r="C14" s="6"/>
      <c r="D14" s="20"/>
      <c r="E14" s="7"/>
      <c r="F14" s="22"/>
      <c r="G14" s="21"/>
      <c r="H14" s="23"/>
      <c r="I14" s="13"/>
      <c r="J14" s="10"/>
      <c r="K14" s="11"/>
      <c r="L14" s="8"/>
      <c r="M14" s="24"/>
      <c r="N14" s="33"/>
      <c r="O14" s="33"/>
      <c r="P14" s="37"/>
      <c r="Q14" s="38"/>
    </row>
    <row r="15" spans="1:17" ht="15.75">
      <c r="A15" s="19">
        <f t="shared" si="0"/>
        <v>12</v>
      </c>
      <c r="B15" s="20"/>
      <c r="C15" s="6"/>
      <c r="D15" s="20"/>
      <c r="E15" s="7"/>
      <c r="F15" s="22"/>
      <c r="G15" s="21"/>
      <c r="H15" s="23"/>
      <c r="I15" s="13"/>
      <c r="J15" s="10"/>
      <c r="K15" s="11"/>
      <c r="L15" s="8"/>
      <c r="M15" s="24"/>
      <c r="N15" s="33"/>
      <c r="O15" s="33"/>
      <c r="P15" s="37"/>
      <c r="Q15" s="38"/>
    </row>
    <row r="16" spans="1:17" ht="15.75">
      <c r="A16" s="19">
        <f t="shared" si="0"/>
        <v>13</v>
      </c>
      <c r="B16" s="20"/>
      <c r="C16" s="6"/>
      <c r="D16" s="20"/>
      <c r="E16" s="7"/>
      <c r="F16" s="22"/>
      <c r="G16" s="21"/>
      <c r="H16" s="23"/>
      <c r="I16" s="13"/>
      <c r="J16" s="10"/>
      <c r="K16" s="11"/>
      <c r="L16" s="8"/>
      <c r="M16" s="24"/>
      <c r="N16" s="33"/>
      <c r="O16" s="33"/>
      <c r="P16" s="37"/>
      <c r="Q16" s="38"/>
    </row>
    <row r="17" spans="1:17" ht="15.75">
      <c r="A17" s="19">
        <f t="shared" si="0"/>
        <v>14</v>
      </c>
      <c r="B17" s="20"/>
      <c r="C17" s="6"/>
      <c r="D17" s="20"/>
      <c r="E17" s="7"/>
      <c r="F17" s="22"/>
      <c r="G17" s="21"/>
      <c r="H17" s="23"/>
      <c r="I17" s="13"/>
      <c r="J17" s="10"/>
      <c r="K17" s="11"/>
      <c r="L17" s="8"/>
      <c r="M17" s="24"/>
      <c r="N17" s="33"/>
      <c r="O17" s="33"/>
      <c r="P17" s="37"/>
      <c r="Q17" s="38"/>
    </row>
    <row r="18" spans="1:17" ht="15.75">
      <c r="A18" s="19">
        <f t="shared" si="0"/>
        <v>15</v>
      </c>
      <c r="B18" s="20"/>
      <c r="C18" s="6"/>
      <c r="D18" s="20"/>
      <c r="E18" s="7"/>
      <c r="F18" s="22"/>
      <c r="G18" s="21"/>
      <c r="H18" s="23"/>
      <c r="I18" s="13"/>
      <c r="J18" s="10"/>
      <c r="K18" s="11"/>
      <c r="L18" s="8"/>
      <c r="M18" s="24"/>
      <c r="N18" s="33"/>
      <c r="O18" s="33"/>
      <c r="P18" s="37"/>
      <c r="Q18" s="38"/>
    </row>
    <row r="19" spans="1:17" ht="15.75">
      <c r="A19" s="19">
        <f t="shared" si="0"/>
        <v>16</v>
      </c>
      <c r="B19" s="20"/>
      <c r="C19" s="6"/>
      <c r="D19" s="20"/>
      <c r="E19" s="7"/>
      <c r="F19" s="22"/>
      <c r="G19" s="21"/>
      <c r="H19" s="23"/>
      <c r="I19" s="13"/>
      <c r="J19" s="10"/>
      <c r="K19" s="11"/>
      <c r="L19" s="8"/>
      <c r="M19" s="24"/>
      <c r="N19" s="33"/>
      <c r="O19" s="33"/>
      <c r="P19" s="37"/>
      <c r="Q19" s="38"/>
    </row>
  </sheetData>
  <conditionalFormatting sqref="P4:P6">
    <cfRule type="expression" dxfId="25" priority="20">
      <formula>$P4="Коммерческие условия согласованы"</formula>
    </cfRule>
  </conditionalFormatting>
  <conditionalFormatting sqref="O4:O19">
    <cfRule type="expression" dxfId="24" priority="25">
      <formula>$O4="Локация согласована"</formula>
    </cfRule>
  </conditionalFormatting>
  <conditionalFormatting sqref="Q4:Q7">
    <cfRule type="expression" dxfId="23" priority="4">
      <formula>$Q4="Договор подписан"</formula>
    </cfRule>
  </conditionalFormatting>
  <conditionalFormatting sqref="E4:E19">
    <cfRule type="expression" dxfId="22" priority="26">
      <formula>OR(AND($O4&lt;&gt;0,$O4&lt;=$B$1),AND($P4&lt;&gt;0,$P4&lt;=$B$1),AND($Q4&lt;&gt;0,($Q4&lt;=$B$1)))</formula>
    </cfRule>
  </conditionalFormatting>
  <dataValidations count="1">
    <dataValidation type="list" allowBlank="1" showInputMessage="1" showErrorMessage="1" sqref="F4:F19">
      <formula1>Статусы</formula1>
    </dataValidation>
  </dataValidations>
  <hyperlinks>
    <hyperlink ref="L9" r:id="rId1"/>
    <hyperlink ref="L10" r:id="rId2"/>
    <hyperlink ref="L11" r:id="rId3"/>
  </hyperlinks>
  <pageMargins left="0.7" right="0.7" top="0.75" bottom="0.75" header="0.3" footer="0.3"/>
  <pageSetup paperSize="9" orientation="portrait" r:id="rId4"/>
  <drawing r:id="rId5"/>
  <tableParts count="1">
    <tablePart r:id="rId6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A6"/>
  <sheetViews>
    <sheetView topLeftCell="A4" workbookViewId="0">
      <selection activeCell="B31" sqref="B31:B32"/>
    </sheetView>
  </sheetViews>
  <sheetFormatPr defaultRowHeight="1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26</v>
      </c>
    </row>
    <row r="5" spans="1:1">
      <c r="A5" t="s">
        <v>15</v>
      </c>
    </row>
    <row r="6" spans="1:1">
      <c r="A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</vt:lpstr>
      <vt:lpstr>Списки</vt:lpstr>
      <vt:lpstr>Статусы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Волчков Роман Владимирович</cp:lastModifiedBy>
  <dcterms:created xsi:type="dcterms:W3CDTF">2016-12-02T09:58:35Z</dcterms:created>
  <dcterms:modified xsi:type="dcterms:W3CDTF">2016-12-08T10:51:48Z</dcterms:modified>
</cp:coreProperties>
</file>