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ol\Desktop\projekt_analiza_danych_1\"/>
    </mc:Choice>
  </mc:AlternateContent>
  <xr:revisionPtr revIDLastSave="0" documentId="13_ncr:1_{080EE2B8-165B-4068-AF6F-E1BD04624D76}" xr6:coauthVersionLast="47" xr6:coauthVersionMax="47" xr10:uidLastSave="{00000000-0000-0000-0000-000000000000}"/>
  <bookViews>
    <workbookView xWindow="15270" yWindow="5760" windowWidth="20970" windowHeight="14130" firstSheet="2" activeTab="8" xr2:uid="{00000000-000D-0000-FFFF-FFFF00000000}"/>
  </bookViews>
  <sheets>
    <sheet name="rate table" sheetId="3" r:id="rId1"/>
    <sheet name="korelacja" sheetId="8" r:id="rId2"/>
    <sheet name="Pivot 1" sheetId="4" r:id="rId3"/>
    <sheet name="clean table" sheetId="2" r:id="rId4"/>
    <sheet name="Performance Data" sheetId="1" r:id="rId5"/>
    <sheet name="Arkusz2" sheetId="7" r:id="rId6"/>
    <sheet name="Unpivot" sheetId="6" r:id="rId7"/>
    <sheet name="Offers" sheetId="5" r:id="rId8"/>
    <sheet name="opi" sheetId="12" r:id="rId9"/>
  </sheets>
  <definedNames>
    <definedName name="ExternalData_1" localSheetId="3" hidden="1">'clean table'!$A$1:$N$26</definedName>
    <definedName name="ExternalData_1" localSheetId="6" hidden="1">Unpivot!$A$1:$C$16</definedName>
    <definedName name="ExternalData_2" localSheetId="2" hidden="1">'Pivot 1'!$A$1:$I$4</definedName>
    <definedName name="ExternalData_2" localSheetId="0" hidden="1">'rate table'!$A$1:$M$26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D5" i="5"/>
  <c r="E5" i="5"/>
  <c r="F5" i="5"/>
  <c r="B5" i="5"/>
  <c r="F27" i="8"/>
  <c r="G27" i="8"/>
  <c r="H27" i="8"/>
  <c r="I27" i="8"/>
  <c r="E27" i="8"/>
  <c r="B12" i="5"/>
  <c r="C12" i="5"/>
  <c r="D12" i="5"/>
  <c r="E12" i="5"/>
  <c r="F12" i="5"/>
  <c r="B13" i="5"/>
  <c r="C13" i="5"/>
  <c r="D13" i="5"/>
  <c r="E13" i="5"/>
  <c r="F13" i="5"/>
  <c r="C11" i="5"/>
  <c r="D11" i="5"/>
  <c r="E11" i="5"/>
  <c r="F11" i="5"/>
  <c r="B1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78183B-C91B-4A80-9001-65C7B25F7A5E}" keepAlive="1" name="Zapytanie — clean table" description="Połączenie z zapytaniem „clean table” w skoroszycie." type="5" refreshedVersion="8" background="1" saveData="1">
    <dbPr connection="Provider=Microsoft.Mashup.OleDb.1;Data Source=$Workbook$;Location=&quot;clean table&quot;;Extended Properties=&quot;&quot;" command="SELECT * FROM [clean table]"/>
  </connection>
  <connection id="2" xr16:uid="{0E1EA4CA-C3FD-41DA-891F-A824E38B4E82}" keepAlive="1" name="Zapytanie — Pivot 1" description="Połączenie z zapytaniem „Pivot 1” w skoroszycie." type="5" refreshedVersion="8" background="1" saveData="1">
    <dbPr connection="Provider=Microsoft.Mashup.OleDb.1;Data Source=$Workbook$;Location=&quot;Pivot 1&quot;;Extended Properties=&quot;&quot;" command="SELECT * FROM [Pivot 1]"/>
  </connection>
  <connection id="3" xr16:uid="{64674A7A-F93C-4589-B774-BD5B0E1C00D6}" keepAlive="1" name="Zapytanie — rate table" description="Połączenie z zapytaniem „rate table” w skoroszycie." type="5" refreshedVersion="8" background="1" saveData="1">
    <dbPr connection="Provider=Microsoft.Mashup.OleDb.1;Data Source=$Workbook$;Location=&quot;rate table&quot;;Extended Properties=&quot;&quot;" command="SELECT * FROM [rate table]"/>
  </connection>
  <connection id="4" xr16:uid="{A012F929-117F-4888-950D-8CB4F2FB013F}" keepAlive="1" name="Zapytanie — Unpivot" description="Połączenie z zapytaniem „Unpivot” w skoroszycie." type="5" refreshedVersion="8" background="1" saveData="1">
    <dbPr connection="Provider=Microsoft.Mashup.OleDb.1;Data Source=$Workbook$;Location=Unpivot;Extended Properties=&quot;&quot;" command="SELECT * FROM [Unpivot]"/>
  </connection>
  <connection id="5" xr16:uid="{F7D87B2A-177B-4851-B238-FBADB543FC58}" keepAlive="1" name="Zapytanie — Unpivot (2)" description="Połączenie z zapytaniem „Unpivot (2)” w skoroszycie." type="5" refreshedVersion="8" background="1" saveData="1">
    <dbPr connection="Provider=Microsoft.Mashup.OleDb.1;Data Source=$Workbook$;Location=&quot;Unpivot (2)&quot;;Extended Properties=&quot;&quot;" command="SELECT * FROM [Unpivot (2)]"/>
  </connection>
</connections>
</file>

<file path=xl/sharedStrings.xml><?xml version="1.0" encoding="utf-8"?>
<sst xmlns="http://schemas.openxmlformats.org/spreadsheetml/2006/main" count="338" uniqueCount="78">
  <si>
    <t>Store Number and Name</t>
  </si>
  <si>
    <t>State</t>
  </si>
  <si>
    <t>Store Type</t>
  </si>
  <si>
    <t>Days Store Open</t>
  </si>
  <si>
    <t>Inside Sales</t>
  </si>
  <si>
    <t>Hot Food Sales</t>
  </si>
  <si>
    <t>Inside Margin</t>
  </si>
  <si>
    <t>Inside Guest Count</t>
  </si>
  <si>
    <t>Fuel Gallons</t>
  </si>
  <si>
    <t>Chicken Sales</t>
  </si>
  <si>
    <t>Bean to Cup Sales</t>
  </si>
  <si>
    <t>Frozen Yogurt Sales</t>
  </si>
  <si>
    <t>DoorDash Sales</t>
  </si>
  <si>
    <t>118 - Jasper</t>
  </si>
  <si>
    <t>GA</t>
  </si>
  <si>
    <t>EDO</t>
  </si>
  <si>
    <t>158 - Sugarloaf</t>
  </si>
  <si>
    <t>5.5 K</t>
  </si>
  <si>
    <t>2360 - Grapevine Mills</t>
  </si>
  <si>
    <t>TX</t>
  </si>
  <si>
    <t>2392 - Harlow</t>
  </si>
  <si>
    <t>FL</t>
  </si>
  <si>
    <t>2429 - Carbon</t>
  </si>
  <si>
    <t>2452 - Shallowford</t>
  </si>
  <si>
    <t>246 - Disney World</t>
  </si>
  <si>
    <t>2496 - Vandine</t>
  </si>
  <si>
    <t>2507 - Hapeville</t>
  </si>
  <si>
    <t>6 K</t>
  </si>
  <si>
    <t>2529 - Old Tampa Bay</t>
  </si>
  <si>
    <t>2554 - Medical Center</t>
  </si>
  <si>
    <t>TN</t>
  </si>
  <si>
    <t>2574 - Forest Park</t>
  </si>
  <si>
    <t>Travel Center</t>
  </si>
  <si>
    <t>2578 - St Johns Pkwy</t>
  </si>
  <si>
    <t>2583 - Waldron</t>
  </si>
  <si>
    <t>2587 - Brooksville</t>
  </si>
  <si>
    <t>2589 - Oxford</t>
  </si>
  <si>
    <t>AL</t>
  </si>
  <si>
    <t>2597 - Elizabethtown</t>
  </si>
  <si>
    <t>KY</t>
  </si>
  <si>
    <t>2601 - Frankfort</t>
  </si>
  <si>
    <t>2603 - Taft Vineland</t>
  </si>
  <si>
    <t>412 - Sandlake</t>
  </si>
  <si>
    <t>528 - Denton/University Dr.</t>
  </si>
  <si>
    <t>538 - Acworth</t>
  </si>
  <si>
    <t>564 - Waxahachie</t>
  </si>
  <si>
    <t>661 - Ormond Beach</t>
  </si>
  <si>
    <t>688 - Blairs Bridge</t>
  </si>
  <si>
    <t>ADV GnG (Pizza)Sales</t>
  </si>
  <si>
    <t>Inside Sales Per Day</t>
  </si>
  <si>
    <t>Hit Food Sales Per Day</t>
  </si>
  <si>
    <t>Inside Margin Per Day</t>
  </si>
  <si>
    <t>Inside Guest Count Per Day</t>
  </si>
  <si>
    <t>NiestandardoweFuel Gallons Per Day</t>
  </si>
  <si>
    <t>Chicken Sales Per Day</t>
  </si>
  <si>
    <t>ADV GnG (Pizza)Sales Per Day</t>
  </si>
  <si>
    <t>Bean to Cup Sales Per Day</t>
  </si>
  <si>
    <t>Frozen Yoghourt Sales Per Day</t>
  </si>
  <si>
    <t>Door Dash Sales Per Day</t>
  </si>
  <si>
    <t>Hot Sales Per Day</t>
  </si>
  <si>
    <t>ADV GnG(Pizza) Sales Per Day</t>
  </si>
  <si>
    <t>AVG Days store open</t>
  </si>
  <si>
    <t>Oferta</t>
  </si>
  <si>
    <t>Procent</t>
  </si>
  <si>
    <t>Suma z Procent</t>
  </si>
  <si>
    <t>Etykiety wierszy</t>
  </si>
  <si>
    <t>Suma końcowa</t>
  </si>
  <si>
    <t>Etykiety kolumn</t>
  </si>
  <si>
    <t>Inside Guest Count (Not Per Day</t>
  </si>
  <si>
    <t>Grand Total</t>
  </si>
  <si>
    <t>Model biznesowy sklepów 5.5 K powinien być identyczny jak w sklepach Travel Centers, jedną zasadniczą różnicą powinno być to, że sklepy które znajdują się w miastach powinny posiadać szerszą ofertę produktów, czyli nie tylko produkty na kupienie w biegu, ale również ofetra kurczaka, bean to cup, frozen yoghurt oraz Pizzy na które trzeba więcej poczekać aby otrzymać bardziej jakościwy posiłek.</t>
  </si>
  <si>
    <t>W sumie to nw</t>
  </si>
  <si>
    <t>Travel Centers powinny nie skupić się na Door Dash, ponieważ klientom takich miejsc zależy głównie na zjedzeniu szybkiego posiłku. W sklepach typu Travel Center jeżeli chciali byśmy zwiększyć sprzedarz powinniśmy skupić się na promowaniu szybkich posiłków</t>
  </si>
  <si>
    <t>Sklepy typu Travel Center nie powinny skupiać się na Door Dash, ponieważ klienci tych miejsc głównie poszukują szybkich posiłków na miejscu. Aby zwiększyć sprzedaż w Travel Centers, powinniśmy skupić się na promowaniu opcji szybkiego jedzenia, które zaspokajają potrzeby podróżnych.</t>
  </si>
  <si>
    <t>Offer a balance of quality and convenience for ADV Pizza, catering to both travelers and local customers. Ensure a consistent and quick service to satisfy both passing travelers and regular customers for Bean to Cup. Introduce a variety of options, from quick snacks to fuller meals, to cater to different needs for Chicken. Since DoorDash is not a significant contributor, focus on other areas but keep options open for future growth. Provide a mix of classic and innovative flavors to appeal to a diverse customer base for Frozen Yogurt.</t>
  </si>
  <si>
    <t>Model biznesowy sklepów 5.5K powinien być podobny do tego stosowanego w Travel Centers, z jedną istotną różnicą: sklepy zlokalizowane w miastach powinny oferować szerszy asortyment produktów. Oprócz opcji na szybki zakup w biegu, powinny one również zawierać bardziej rozbudowaną ofertę, taką jak kurczak, Bean to Cup, mrożony jogurt oraz pizzę, które wymagają dłuższego czasu przygotowania, aby zapewnić klientom bardziej jakościowy posiłek.</t>
  </si>
  <si>
    <t>default</t>
  </si>
  <si>
    <t>Wybierz dane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</si>
</sst>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49" fontId="0" fillId="0" borderId="0" xfId="0" applyNumberFormat="1"/>
    <xf numFmtId="0" fontId="19" fillId="0" borderId="0" xfId="0" applyNumberFormat="1" applyFont="1" applyFill="1" applyBorder="1" applyAlignment="1" applyProtection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9"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Performance Data.xlsx]Arkusz2!Tabela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Arkusz2!$B$3:$B$4</c:f>
              <c:strCache>
                <c:ptCount val="1"/>
                <c:pt idx="0">
                  <c:v>ADV GnG(Pizza) Sales Per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Arkusz2!$A$5:$A$8</c:f>
              <c:strCache>
                <c:ptCount val="3"/>
                <c:pt idx="0">
                  <c:v>5.5 K</c:v>
                </c:pt>
                <c:pt idx="1">
                  <c:v>EDO</c:v>
                </c:pt>
                <c:pt idx="2">
                  <c:v>Travel Center</c:v>
                </c:pt>
              </c:strCache>
            </c:strRef>
          </c:cat>
          <c:val>
            <c:numRef>
              <c:f>Arkusz2!$B$5:$B$8</c:f>
              <c:numCache>
                <c:formatCode>General</c:formatCode>
                <c:ptCount val="3"/>
                <c:pt idx="0">
                  <c:v>0.56482879969774746</c:v>
                </c:pt>
                <c:pt idx="1">
                  <c:v>0.45767638626015372</c:v>
                </c:pt>
                <c:pt idx="2">
                  <c:v>0.40884875710540591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6-459C-BC78-E42634837798}"/>
            </c:ext>
          </c:extLst>
        </c:ser>
        <c:ser>
          <c:idx val="1"/>
          <c:order val="1"/>
          <c:tx>
            <c:strRef>
              <c:f>Arkusz2!$C$3:$C$4</c:f>
              <c:strCache>
                <c:ptCount val="1"/>
                <c:pt idx="0">
                  <c:v>Bean to Cup Sales Per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Arkusz2!$A$5:$A$8</c:f>
              <c:strCache>
                <c:ptCount val="3"/>
                <c:pt idx="0">
                  <c:v>5.5 K</c:v>
                </c:pt>
                <c:pt idx="1">
                  <c:v>EDO</c:v>
                </c:pt>
                <c:pt idx="2">
                  <c:v>Travel Center</c:v>
                </c:pt>
              </c:strCache>
            </c:strRef>
          </c:cat>
          <c:val>
            <c:numRef>
              <c:f>Arkusz2!$C$5:$C$8</c:f>
              <c:numCache>
                <c:formatCode>General</c:formatCode>
                <c:ptCount val="3"/>
                <c:pt idx="0">
                  <c:v>0.28078663542581911</c:v>
                </c:pt>
                <c:pt idx="1">
                  <c:v>0.2198340317950003</c:v>
                </c:pt>
                <c:pt idx="2">
                  <c:v>0.24244196516602523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6-459C-BC78-E42634837798}"/>
            </c:ext>
          </c:extLst>
        </c:ser>
        <c:ser>
          <c:idx val="2"/>
          <c:order val="2"/>
          <c:tx>
            <c:strRef>
              <c:f>Arkusz2!$D$3:$D$4</c:f>
              <c:strCache>
                <c:ptCount val="1"/>
                <c:pt idx="0">
                  <c:v>Chicken Sales Per 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Arkusz2!$A$5:$A$8</c:f>
              <c:strCache>
                <c:ptCount val="3"/>
                <c:pt idx="0">
                  <c:v>5.5 K</c:v>
                </c:pt>
                <c:pt idx="1">
                  <c:v>EDO</c:v>
                </c:pt>
                <c:pt idx="2">
                  <c:v>Travel Center</c:v>
                </c:pt>
              </c:strCache>
            </c:strRef>
          </c:cat>
          <c:val>
            <c:numRef>
              <c:f>Arkusz2!$D$5:$D$8</c:f>
              <c:numCache>
                <c:formatCode>General</c:formatCode>
                <c:ptCount val="3"/>
                <c:pt idx="0">
                  <c:v>4.1051676894880096E-2</c:v>
                </c:pt>
                <c:pt idx="1">
                  <c:v>0.22555909978384389</c:v>
                </c:pt>
                <c:pt idx="2">
                  <c:v>0.23156614039183682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66-459C-BC78-E42634837798}"/>
            </c:ext>
          </c:extLst>
        </c:ser>
        <c:ser>
          <c:idx val="3"/>
          <c:order val="3"/>
          <c:tx>
            <c:strRef>
              <c:f>Arkusz2!$E$3:$E$4</c:f>
              <c:strCache>
                <c:ptCount val="1"/>
                <c:pt idx="0">
                  <c:v>Door Dash Sales Per 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Arkusz2!$A$5:$A$8</c:f>
              <c:strCache>
                <c:ptCount val="3"/>
                <c:pt idx="0">
                  <c:v>5.5 K</c:v>
                </c:pt>
                <c:pt idx="1">
                  <c:v>EDO</c:v>
                </c:pt>
                <c:pt idx="2">
                  <c:v>Travel Center</c:v>
                </c:pt>
              </c:strCache>
            </c:strRef>
          </c:cat>
          <c:val>
            <c:numRef>
              <c:f>Arkusz2!$E$5:$E$8</c:f>
              <c:numCache>
                <c:formatCode>General</c:formatCode>
                <c:ptCount val="3"/>
                <c:pt idx="0">
                  <c:v>2.5855243910449206E-2</c:v>
                </c:pt>
                <c:pt idx="1">
                  <c:v>0</c:v>
                </c:pt>
                <c:pt idx="2">
                  <c:v>2.1643949707221725E-2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66-459C-BC78-E42634837798}"/>
            </c:ext>
          </c:extLst>
        </c:ser>
        <c:ser>
          <c:idx val="4"/>
          <c:order val="4"/>
          <c:tx>
            <c:strRef>
              <c:f>Arkusz2!$F$3:$F$4</c:f>
              <c:strCache>
                <c:ptCount val="1"/>
                <c:pt idx="0">
                  <c:v>Frozen Yoghourt Sales Per 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Arkusz2!$A$5:$A$8</c:f>
              <c:strCache>
                <c:ptCount val="3"/>
                <c:pt idx="0">
                  <c:v>5.5 K</c:v>
                </c:pt>
                <c:pt idx="1">
                  <c:v>EDO</c:v>
                </c:pt>
                <c:pt idx="2">
                  <c:v>Travel Center</c:v>
                </c:pt>
              </c:strCache>
            </c:strRef>
          </c:cat>
          <c:val>
            <c:numRef>
              <c:f>Arkusz2!$F$5:$F$8</c:f>
              <c:numCache>
                <c:formatCode>General</c:formatCode>
                <c:ptCount val="3"/>
                <c:pt idx="0">
                  <c:v>8.7477644071104171E-2</c:v>
                </c:pt>
                <c:pt idx="1">
                  <c:v>9.6930482161002057E-2</c:v>
                </c:pt>
                <c:pt idx="2">
                  <c:v>9.5499187629510138E-2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66-459C-BC78-E42634837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252063"/>
        <c:axId val="1226464847"/>
      </c:barChart>
      <c:catAx>
        <c:axId val="102125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6464847"/>
        <c:crosses val="autoZero"/>
        <c:auto val="1"/>
        <c:lblAlgn val="ctr"/>
        <c:lblOffset val="100"/>
        <c:noMultiLvlLbl val="0"/>
      </c:catAx>
      <c:valAx>
        <c:axId val="12264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125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928686</xdr:colOff>
      <xdr:row>8</xdr:row>
      <xdr:rowOff>185737</xdr:rowOff>
    </xdr:from>
    <xdr:to>
      <xdr:col>5</xdr:col>
      <xdr:colOff>1638300</xdr:colOff>
      <xdr:row>29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487B410-6546-FF56-05C5-51F9C0723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ol Dowgiert" refreshedDate="45582.855421064814" createdVersion="8" refreshedVersion="8" minRefreshableVersion="3" recordCount="15" xr:uid="{C416DAC9-7A63-440B-905E-A35025608B81}">
  <cacheSource type="worksheet">
    <worksheetSource name="Unpivot"/>
  </cacheSource>
  <cacheFields count="3">
    <cacheField name="Store Type" numFmtId="0">
      <sharedItems count="3">
        <s v="EDO"/>
        <s v="5.5 K"/>
        <s v="Travel Center"/>
      </sharedItems>
    </cacheField>
    <cacheField name="Oferta" numFmtId="0">
      <sharedItems count="5">
        <s v="Chicken Sales Per Day"/>
        <s v="ADV GnG(Pizza) Sales Per Day"/>
        <s v="Bean to Cup Sales Per Day"/>
        <s v="Frozen Yoghourt Sales Per Day"/>
        <s v="Door Dash Sales Per Day"/>
      </sharedItems>
    </cacheField>
    <cacheField name="Procent" numFmtId="0">
      <sharedItems containsSemiMixedTypes="0" containsString="0" containsNumber="1" minValue="0" maxValue="0.564828799697747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0.22555909978384389"/>
  </r>
  <r>
    <x v="0"/>
    <x v="1"/>
    <n v="0.45767638626015372"/>
  </r>
  <r>
    <x v="0"/>
    <x v="2"/>
    <n v="0.2198340317950003"/>
  </r>
  <r>
    <x v="0"/>
    <x v="3"/>
    <n v="9.6930482161002057E-2"/>
  </r>
  <r>
    <x v="0"/>
    <x v="4"/>
    <n v="0"/>
  </r>
  <r>
    <x v="1"/>
    <x v="0"/>
    <n v="4.1051676894880096E-2"/>
  </r>
  <r>
    <x v="1"/>
    <x v="1"/>
    <n v="0.56482879969774746"/>
  </r>
  <r>
    <x v="1"/>
    <x v="2"/>
    <n v="0.28078663542581911"/>
  </r>
  <r>
    <x v="1"/>
    <x v="3"/>
    <n v="8.7477644071104171E-2"/>
  </r>
  <r>
    <x v="1"/>
    <x v="4"/>
    <n v="2.5855243910449206E-2"/>
  </r>
  <r>
    <x v="2"/>
    <x v="0"/>
    <n v="0.23156614039183682"/>
  </r>
  <r>
    <x v="2"/>
    <x v="1"/>
    <n v="0.40884875710540591"/>
  </r>
  <r>
    <x v="2"/>
    <x v="2"/>
    <n v="0.24244196516602523"/>
  </r>
  <r>
    <x v="2"/>
    <x v="3"/>
    <n v="9.5499187629510138E-2"/>
  </r>
  <r>
    <x v="2"/>
    <x v="4"/>
    <n v="2.164394970722172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F2442-A441-4F19-9929-CFAA169154E0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G8" firstHeaderRow="1" firstDataRow="2" firstDataCol="1"/>
  <pivotFields count="3">
    <pivotField axis="axisRow" showAll="0">
      <items count="4">
        <item x="1"/>
        <item x="0"/>
        <item x="2"/>
        <item t="default"/>
      </items>
    </pivotField>
    <pivotField axis="axisCol" showAll="0">
      <items count="6">
        <item x="1"/>
        <item x="2"/>
        <item x="0"/>
        <item x="4"/>
        <item x="3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z Procent" fld="2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E776A1AC-45AD-43DF-9A67-ECB578041B5C}" autoFormatId="16" applyNumberFormats="0" applyBorderFormats="0" applyFontFormats="0" applyPatternFormats="0" applyAlignmentFormats="0" applyWidthHeightFormats="0">
  <queryTableRefresh nextId="14">
    <queryTableFields count="13">
      <queryTableField id="1" name="State" tableColumnId="1"/>
      <queryTableField id="2" name="Store Type" tableColumnId="2"/>
      <queryTableField id="3" name="Days Store Open" tableColumnId="3"/>
      <queryTableField id="4" name="Inside Sales Per Day" tableColumnId="4"/>
      <queryTableField id="5" name="Hit Food Sales Per Day" tableColumnId="5"/>
      <queryTableField id="6" name="Inside Margin Per Day" tableColumnId="6"/>
      <queryTableField id="7" name="Inside Guest Count Per Day" tableColumnId="7"/>
      <queryTableField id="8" name="NiestandardoweFuel Gallons Per Day" tableColumnId="8"/>
      <queryTableField id="9" name="Chicken Sales Per Day" tableColumnId="9"/>
      <queryTableField id="10" name="ADV GnG (Pizza)Sales Per Day" tableColumnId="10"/>
      <queryTableField id="11" name="Bean to Cup Sales Per Day" tableColumnId="11"/>
      <queryTableField id="12" name="Frozen Yoghourt Sales Per Day" tableColumnId="12"/>
      <queryTableField id="13" name="Door Dash Sales Per Day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4E59309-ADBA-4C36-80E9-167B2F8B7962}" autoFormatId="16" applyNumberFormats="0" applyBorderFormats="0" applyFontFormats="0" applyPatternFormats="0" applyAlignmentFormats="0" applyWidthHeightFormats="0">
  <queryTableRefresh nextId="12">
    <queryTableFields count="9">
      <queryTableField id="1" name="Store Type" tableColumnId="1"/>
      <queryTableField id="8" name="AVG Days store open" tableColumnId="8"/>
      <queryTableField id="9" name="Inside Sales Per Day" tableColumnId="9"/>
      <queryTableField id="2" name="Hot Sales Per Day" tableColumnId="2"/>
      <queryTableField id="3" name="Chicken Sales Per Day" tableColumnId="3"/>
      <queryTableField id="4" name="ADV GnG(Pizza) Sales Per Day" tableColumnId="4"/>
      <queryTableField id="5" name="Bean to Cup Sales Per Day" tableColumnId="5"/>
      <queryTableField id="6" name="Frozen Yoghourt Sales Per Day" tableColumnId="6"/>
      <queryTableField id="7" name="Door Dash Sales Per Day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CFE58D7-B004-4F22-830E-43CB8D418FB1}" autoFormatId="16" applyNumberFormats="0" applyBorderFormats="0" applyFontFormats="0" applyPatternFormats="0" applyAlignmentFormats="0" applyWidthHeightFormats="0">
  <queryTableRefresh nextId="15">
    <queryTableFields count="14">
      <queryTableField id="1" name="Store Number and Name" tableColumnId="1"/>
      <queryTableField id="2" name="State" tableColumnId="2"/>
      <queryTableField id="3" name="Store Type" tableColumnId="3"/>
      <queryTableField id="4" name="Days Store Open" tableColumnId="4"/>
      <queryTableField id="5" name="Inside Sales" tableColumnId="5"/>
      <queryTableField id="6" name="Hot Food Sales" tableColumnId="6"/>
      <queryTableField id="7" name="Inside Margin" tableColumnId="7"/>
      <queryTableField id="8" name="Inside Guest Count" tableColumnId="8"/>
      <queryTableField id="9" name="Fuel Gallons" tableColumnId="9"/>
      <queryTableField id="10" name="Chicken Sales" tableColumnId="10"/>
      <queryTableField id="11" name="ADV GnG (Pizza)Sales" tableColumnId="11"/>
      <queryTableField id="12" name="Bean to Cup Sales" tableColumnId="12"/>
      <queryTableField id="13" name="Frozen Yogurt Sales" tableColumnId="13"/>
      <queryTableField id="14" name="DoorDash Sales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95A1189-4480-49EA-9049-2A957174EA88}" autoFormatId="16" applyNumberFormats="0" applyBorderFormats="0" applyFontFormats="0" applyPatternFormats="0" applyAlignmentFormats="0" applyWidthHeightFormats="0">
  <queryTableRefresh nextId="4">
    <queryTableFields count="3">
      <queryTableField id="1" name="Store Type" tableColumnId="1"/>
      <queryTableField id="2" name="Oferta" tableColumnId="2"/>
      <queryTableField id="3" name="Procen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F10EDC-BBCB-4D50-9DD0-D53BA2DA4345}" name="rate_table" displayName="rate_table" ref="A1:M26" tableType="queryTable" totalsRowShown="0">
  <autoFilter ref="A1:M26" xr:uid="{52F10EDC-BBCB-4D50-9DD0-D53BA2DA4345}"/>
  <tableColumns count="13">
    <tableColumn id="1" xr3:uid="{3C1BA39F-0B69-4ECD-B3CC-FA123FA71263}" uniqueName="1" name="State" queryTableFieldId="1"/>
    <tableColumn id="2" xr3:uid="{D7E03C81-E7EE-4881-B7CE-66D585894C8C}" uniqueName="2" name="Store Type" queryTableFieldId="2"/>
    <tableColumn id="3" xr3:uid="{322C17A6-9A0A-4698-A6F1-3CF497164E76}" uniqueName="3" name="Days Store Open" queryTableFieldId="3"/>
    <tableColumn id="4" xr3:uid="{86EC77A3-4D3F-4C13-AB33-2248C7A1E2CE}" uniqueName="4" name="Inside Sales Per Day" queryTableFieldId="4"/>
    <tableColumn id="5" xr3:uid="{560A110F-8B12-428A-B125-50C23DE0C112}" uniqueName="5" name="Hit Food Sales Per Day" queryTableFieldId="5"/>
    <tableColumn id="6" xr3:uid="{F2F6A4BC-2998-4348-ADC7-D238D9A9046D}" uniqueName="6" name="Inside Margin Per Day" queryTableFieldId="6"/>
    <tableColumn id="7" xr3:uid="{B57A4899-1AED-4A1C-9AA3-96AC61BE925F}" uniqueName="7" name="Inside Guest Count Per Day" queryTableFieldId="7"/>
    <tableColumn id="8" xr3:uid="{FD63E0AA-E2D6-4FDD-BD8E-1AB1C721DBC5}" uniqueName="8" name="NiestandardoweFuel Gallons Per Day" queryTableFieldId="8"/>
    <tableColumn id="9" xr3:uid="{5D785709-952F-48AF-9EB5-FD70679020D6}" uniqueName="9" name="Chicken Sales Per Day" queryTableFieldId="9"/>
    <tableColumn id="10" xr3:uid="{AC4FF236-5655-4426-BC22-A23B4A0D6AEB}" uniqueName="10" name="ADV GnG (Pizza)Sales Per Day" queryTableFieldId="10"/>
    <tableColumn id="11" xr3:uid="{3FF22669-E63C-4B6E-90AA-E2002EBDFB9A}" uniqueName="11" name="Bean to Cup Sales Per Day" queryTableFieldId="11"/>
    <tableColumn id="12" xr3:uid="{785FB090-30C6-43A6-9680-DD38C1A09262}" uniqueName="12" name="Frozen Yoghourt Sales Per Day" queryTableFieldId="12"/>
    <tableColumn id="13" xr3:uid="{25FE78B4-A5DD-4106-8DC2-EFB7D358F893}" uniqueName="13" name="Door Dash Sales Per Day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44D21A-73C4-4A0B-A315-C6F9EAC2926C}" name="Pivot_1" displayName="Pivot_1" ref="A1:I4" tableType="queryTable" totalsRowShown="0">
  <autoFilter ref="A1:I4" xr:uid="{8544D21A-73C4-4A0B-A315-C6F9EAC2926C}"/>
  <tableColumns count="9">
    <tableColumn id="1" xr3:uid="{508D4149-83A1-48B3-876C-A01656218EA6}" uniqueName="1" name="Store Type" queryTableFieldId="1"/>
    <tableColumn id="8" xr3:uid="{83D826FF-541F-466F-95DA-80163FAD349B}" uniqueName="8" name="AVG Days store open" queryTableFieldId="8"/>
    <tableColumn id="9" xr3:uid="{2383FB5A-EB27-4890-B5D4-FED690BEABCB}" uniqueName="9" name="Inside Sales Per Day" queryTableFieldId="9"/>
    <tableColumn id="2" xr3:uid="{7BDD7B1B-D599-4ECA-B2C2-7D5F165C787F}" uniqueName="2" name="Hot Sales Per Day" queryTableFieldId="2"/>
    <tableColumn id="3" xr3:uid="{7FD6DE9A-AA88-4117-941D-15633ACDCA0D}" uniqueName="3" name="Chicken Sales Per Day" queryTableFieldId="3"/>
    <tableColumn id="4" xr3:uid="{4FD9EF47-7181-4729-97F7-414868A13305}" uniqueName="4" name="ADV GnG(Pizza) Sales Per Day" queryTableFieldId="4"/>
    <tableColumn id="5" xr3:uid="{9B352EE6-74A0-49F1-B138-1C2383DE0BE2}" uniqueName="5" name="Bean to Cup Sales Per Day" queryTableFieldId="5"/>
    <tableColumn id="6" xr3:uid="{DCF720A6-E023-4FEE-BB7F-BF34F608EF6B}" uniqueName="6" name="Frozen Yoghourt Sales Per Day" queryTableFieldId="6"/>
    <tableColumn id="7" xr3:uid="{09D784C2-0061-4727-8FB5-5A692349727D}" uniqueName="7" name="Door Dash Sales Per Day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8FE6B3-422F-48CA-AD3A-CACB2B0C0856}" name="clean_table" displayName="clean_table" ref="A1:N26" tableType="queryTable" totalsRowShown="0">
  <autoFilter ref="A1:N26" xr:uid="{318FE6B3-422F-48CA-AD3A-CACB2B0C0856}"/>
  <tableColumns count="14">
    <tableColumn id="1" xr3:uid="{8389563F-FF04-4F18-8826-6AC2D3648B50}" uniqueName="1" name="Store Number and Name" queryTableFieldId="1"/>
    <tableColumn id="2" xr3:uid="{57548874-BD9B-427F-ACDF-A4636C8AFCAC}" uniqueName="2" name="State" queryTableFieldId="2"/>
    <tableColumn id="3" xr3:uid="{88AA65C6-583F-4F02-84C9-15A0DB7057F7}" uniqueName="3" name="Store Type" queryTableFieldId="3"/>
    <tableColumn id="4" xr3:uid="{341BC4DD-C94D-4329-A7A6-731D28AE24C7}" uniqueName="4" name="Days Store Open" queryTableFieldId="4"/>
    <tableColumn id="5" xr3:uid="{8FC26188-993D-4B65-91CA-11DF31C5C3FF}" uniqueName="5" name="Inside Sales" queryTableFieldId="5"/>
    <tableColumn id="6" xr3:uid="{A5B2F883-4B2F-4310-83AB-C72C50274191}" uniqueName="6" name="Hot Food Sales" queryTableFieldId="6"/>
    <tableColumn id="7" xr3:uid="{5D6E6BEB-BB43-48B5-8BA8-6FFBB2E12570}" uniqueName="7" name="Inside Margin" queryTableFieldId="7"/>
    <tableColumn id="8" xr3:uid="{1A8B1F8E-2667-4D79-9B83-AC8CFD8E7CF5}" uniqueName="8" name="Inside Guest Count" queryTableFieldId="8"/>
    <tableColumn id="9" xr3:uid="{E7011C91-811C-46F1-8CFE-5546CCA9103B}" uniqueName="9" name="Fuel Gallons" queryTableFieldId="9"/>
    <tableColumn id="10" xr3:uid="{2BA72A88-F709-420D-9D89-68BABC374FF1}" uniqueName="10" name="Chicken Sales" queryTableFieldId="10"/>
    <tableColumn id="11" xr3:uid="{B8AB2D80-793D-4122-A182-2F0F6511126A}" uniqueName="11" name="ADV GnG (Pizza)Sales" queryTableFieldId="11"/>
    <tableColumn id="12" xr3:uid="{AFAE9663-375B-4DB3-8B04-FF98673329A9}" uniqueName="12" name="Bean to Cup Sales" queryTableFieldId="12"/>
    <tableColumn id="13" xr3:uid="{E9E2DA08-9A5C-4763-A951-62D35450F3B1}" uniqueName="13" name="Frozen Yogurt Sales" queryTableFieldId="13"/>
    <tableColumn id="14" xr3:uid="{180E092E-3271-4271-9FF4-CF28F61AB347}" uniqueName="14" name="DoorDash Sales" queryTableField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AD3DE-CE65-4759-BD09-746CFCF01BA1}" name="Tabela1" displayName="Tabela1" ref="A1:N26" totalsRowShown="0">
  <autoFilter ref="A1:N26" xr:uid="{656AD3DE-CE65-4759-BD09-746CFCF01BA1}"/>
  <tableColumns count="14">
    <tableColumn id="1" xr3:uid="{83FA62B7-1E53-4541-91DE-6F0C12A8B422}" name="Store Number and Name"/>
    <tableColumn id="2" xr3:uid="{F1A6D27B-A200-402B-9F1D-BE75AA118A88}" name="State"/>
    <tableColumn id="3" xr3:uid="{E2F89E09-87D8-4977-81B7-8F6758511B36}" name="Store Type"/>
    <tableColumn id="4" xr3:uid="{77F3C40F-F2DA-446C-B66D-149501A2CE64}" name="Days Store Open"/>
    <tableColumn id="5" xr3:uid="{EE06377D-0FE6-4F39-A746-1B619A47AB93}" name="Inside Sales" dataDxfId="18"/>
    <tableColumn id="6" xr3:uid="{EB3F8352-17B0-446C-97F1-DF9EAC019139}" name="Hot Food Sales" dataDxfId="17"/>
    <tableColumn id="7" xr3:uid="{2CC65728-F268-4904-B8DC-66B462109A66}" name="Inside Margin" dataDxfId="16"/>
    <tableColumn id="8" xr3:uid="{28B68748-73A4-4BBB-BA97-A71AAF6938D1}" name="Inside Guest Count" dataDxfId="15"/>
    <tableColumn id="9" xr3:uid="{C1CB714A-4939-44A4-BA4E-417110ECF5C7}" name="Fuel Gallons" dataDxfId="14"/>
    <tableColumn id="10" xr3:uid="{1403E4A4-3F82-40E1-8B5A-C60B14BAA58C}" name="Chicken Sales"/>
    <tableColumn id="11" xr3:uid="{E3C2E546-3F1A-4316-AA53-89DA785B28A9}" name="ADV GnG (Pizza)Sales" dataDxfId="13"/>
    <tableColumn id="12" xr3:uid="{B0189CD0-C882-45F3-9D3A-6EFE6E6DD77D}" name="Bean to Cup Sales" dataDxfId="12"/>
    <tableColumn id="13" xr3:uid="{28F65094-911D-4AB4-9736-A29E68DB23FB}" name="Frozen Yogurt Sales" dataDxfId="11"/>
    <tableColumn id="14" xr3:uid="{D9E03CD3-08BE-4688-BEEA-192BDD78E18F}" name="DoorDash Sales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816C8E-519C-4B8C-B37C-C3706EEE9BF0}" name="Unpivot" displayName="Unpivot" ref="A1:C16" tableType="queryTable" totalsRowShown="0">
  <autoFilter ref="A1:C16" xr:uid="{8B816C8E-519C-4B8C-B37C-C3706EEE9BF0}"/>
  <tableColumns count="3">
    <tableColumn id="1" xr3:uid="{3E72D452-DDC0-40F3-8CFA-CA8C29FF157B}" uniqueName="1" name="Store Type" queryTableFieldId="1" dataDxfId="9"/>
    <tableColumn id="2" xr3:uid="{2B96FA81-6D1E-4EB8-AFB5-2269B1DD5DF8}" uniqueName="2" name="Oferta" queryTableFieldId="2" dataDxfId="8"/>
    <tableColumn id="3" xr3:uid="{FBFBCD32-8522-43EC-82CA-752C5EC0FFE1}" uniqueName="3" name="Procent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E8B11F-52C4-4B19-8C9E-A8C9B686958E}" name="Tabela6" displayName="Tabela6" ref="A10:F13" totalsRowShown="0" headerRowDxfId="7" dataDxfId="6">
  <autoFilter ref="A10:F13" xr:uid="{76E8B11F-52C4-4B19-8C9E-A8C9B686958E}"/>
  <tableColumns count="6">
    <tableColumn id="1" xr3:uid="{ED431E31-2972-4B24-9CEA-73740C6FA434}" name="Store Type" dataDxfId="5"/>
    <tableColumn id="2" xr3:uid="{0B97AD22-DD6C-4BE2-AFD6-3A65262AB25C}" name="Chicken Sales Per Day" dataDxfId="4">
      <calculatedColumnFormula>B2/SUM($B2:$F2)</calculatedColumnFormula>
    </tableColumn>
    <tableColumn id="3" xr3:uid="{9DC61EE3-AC62-4393-9EAF-D95D29A00C8A}" name="ADV GnG(Pizza) Sales Per Day" dataDxfId="3">
      <calculatedColumnFormula>C2/SUM($B2:$F2)</calculatedColumnFormula>
    </tableColumn>
    <tableColumn id="4" xr3:uid="{66A12600-F03F-412B-9CF3-84CAEB3DAD26}" name="Bean to Cup Sales Per Day" dataDxfId="2">
      <calculatedColumnFormula>D2/SUM($B2:$F2)</calculatedColumnFormula>
    </tableColumn>
    <tableColumn id="5" xr3:uid="{A34BF5D2-D0D8-4ABA-BADB-BAA69726F983}" name="Frozen Yoghourt Sales Per Day" dataDxfId="1">
      <calculatedColumnFormula>E2/SUM($B2:$F2)</calculatedColumnFormula>
    </tableColumn>
    <tableColumn id="6" xr3:uid="{3B3A2568-A472-4DD7-8005-5C04DC36680D}" name="Door Dash Sales Per Day" dataDxfId="0">
      <calculatedColumnFormula>F2/SUM($B2:$F2)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A6C2-5067-47D1-855F-8568D7866541}">
  <dimension ref="A1:M26"/>
  <sheetViews>
    <sheetView topLeftCell="C1" workbookViewId="0">
      <selection activeCell="F39" sqref="F39"/>
    </sheetView>
  </sheetViews>
  <sheetFormatPr defaultRowHeight="15" x14ac:dyDescent="0.25"/>
  <cols>
    <col min="1" max="1" width="7.85546875" bestFit="1" customWidth="1"/>
    <col min="2" max="2" width="12.85546875" bestFit="1" customWidth="1"/>
    <col min="3" max="3" width="18" bestFit="1" customWidth="1"/>
    <col min="4" max="4" width="21.140625" bestFit="1" customWidth="1"/>
    <col min="5" max="5" width="23.140625" bestFit="1" customWidth="1"/>
    <col min="6" max="6" width="22.85546875" bestFit="1" customWidth="1"/>
    <col min="7" max="7" width="27.85546875" bestFit="1" customWidth="1"/>
    <col min="8" max="8" width="37" bestFit="1" customWidth="1"/>
    <col min="9" max="9" width="22.7109375" bestFit="1" customWidth="1"/>
    <col min="10" max="10" width="30.140625" bestFit="1" customWidth="1"/>
    <col min="11" max="11" width="26.42578125" bestFit="1" customWidth="1"/>
    <col min="12" max="12" width="30.5703125" bestFit="1" customWidth="1"/>
    <col min="13" max="13" width="24.85546875" bestFit="1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</row>
    <row r="2" spans="1:13" x14ac:dyDescent="0.25">
      <c r="A2" t="s">
        <v>14</v>
      </c>
      <c r="B2" t="s">
        <v>15</v>
      </c>
      <c r="C2">
        <v>652</v>
      </c>
      <c r="D2">
        <v>21829.998466257668</v>
      </c>
      <c r="E2">
        <v>1794.4279141104294</v>
      </c>
      <c r="F2">
        <v>5658.814417177914</v>
      </c>
      <c r="G2">
        <v>1642.8558282208589</v>
      </c>
      <c r="H2">
        <v>24304.483128834356</v>
      </c>
      <c r="I2">
        <v>557.14263803680979</v>
      </c>
      <c r="J2">
        <v>1061.7131901840492</v>
      </c>
      <c r="K2">
        <v>644.71319018404904</v>
      </c>
      <c r="L2">
        <v>253.57668711656441</v>
      </c>
      <c r="M2">
        <v>0</v>
      </c>
    </row>
    <row r="3" spans="1:13" x14ac:dyDescent="0.25">
      <c r="A3" t="s">
        <v>14</v>
      </c>
      <c r="B3" t="s">
        <v>17</v>
      </c>
      <c r="C3">
        <v>325</v>
      </c>
      <c r="D3">
        <v>13461.855384615385</v>
      </c>
      <c r="E3">
        <v>1297.3384615384616</v>
      </c>
      <c r="F3">
        <v>3565</v>
      </c>
      <c r="G3">
        <v>1104.4676923076922</v>
      </c>
      <c r="H3">
        <v>6111.5076923076922</v>
      </c>
      <c r="I3">
        <v>0</v>
      </c>
      <c r="J3">
        <v>989.42769230769227</v>
      </c>
      <c r="K3">
        <v>536.16923076923081</v>
      </c>
      <c r="L3">
        <v>161.11384615384614</v>
      </c>
      <c r="M3">
        <v>123.87076923076923</v>
      </c>
    </row>
    <row r="4" spans="1:13" x14ac:dyDescent="0.25">
      <c r="A4" t="s">
        <v>19</v>
      </c>
      <c r="B4" t="s">
        <v>17</v>
      </c>
      <c r="C4">
        <v>246</v>
      </c>
      <c r="D4">
        <v>13246.516260162602</v>
      </c>
      <c r="E4">
        <v>1260.979674796748</v>
      </c>
      <c r="F4">
        <v>3293.7235772357722</v>
      </c>
      <c r="G4">
        <v>1076.8130081300812</v>
      </c>
      <c r="H4">
        <v>5935.8943089430895</v>
      </c>
      <c r="I4">
        <v>0</v>
      </c>
      <c r="J4">
        <v>981.15853658536582</v>
      </c>
      <c r="K4">
        <v>510.70325203252031</v>
      </c>
      <c r="L4">
        <v>161.1869918699187</v>
      </c>
      <c r="M4">
        <v>0</v>
      </c>
    </row>
    <row r="5" spans="1:13" x14ac:dyDescent="0.25">
      <c r="A5" t="s">
        <v>21</v>
      </c>
      <c r="B5" t="s">
        <v>17</v>
      </c>
      <c r="C5">
        <v>553</v>
      </c>
      <c r="D5">
        <v>9923.9312839059676</v>
      </c>
      <c r="E5">
        <v>1365.9168173598553</v>
      </c>
      <c r="F5">
        <v>2987.9783001808319</v>
      </c>
      <c r="G5">
        <v>1149.8878842676311</v>
      </c>
      <c r="H5">
        <v>6366.4394213381556</v>
      </c>
      <c r="I5">
        <v>0</v>
      </c>
      <c r="J5">
        <v>1020.3110307414105</v>
      </c>
      <c r="K5">
        <v>544.7667269439421</v>
      </c>
      <c r="L5">
        <v>180.17179023508137</v>
      </c>
      <c r="M5">
        <v>0</v>
      </c>
    </row>
    <row r="6" spans="1:13" x14ac:dyDescent="0.25">
      <c r="A6" t="s">
        <v>19</v>
      </c>
      <c r="B6" t="s">
        <v>15</v>
      </c>
      <c r="C6">
        <v>501</v>
      </c>
      <c r="D6">
        <v>15682.540918163673</v>
      </c>
      <c r="E6">
        <v>1625.9001996007985</v>
      </c>
      <c r="F6">
        <v>5568.1716566866271</v>
      </c>
      <c r="G6">
        <v>1568.1337325349302</v>
      </c>
      <c r="H6">
        <v>23118.4750499002</v>
      </c>
      <c r="I6">
        <v>430.50499001996008</v>
      </c>
      <c r="J6">
        <v>1045.3073852295408</v>
      </c>
      <c r="K6">
        <v>0</v>
      </c>
      <c r="L6">
        <v>244.42514970059881</v>
      </c>
      <c r="M6">
        <v>0</v>
      </c>
    </row>
    <row r="7" spans="1:13" x14ac:dyDescent="0.25">
      <c r="A7" t="s">
        <v>14</v>
      </c>
      <c r="B7" t="s">
        <v>17</v>
      </c>
      <c r="C7">
        <v>488</v>
      </c>
      <c r="D7">
        <v>10631.067622950819</v>
      </c>
      <c r="E7">
        <v>1336.7315573770493</v>
      </c>
      <c r="F7">
        <v>2771.7725409836066</v>
      </c>
      <c r="G7">
        <v>1073.0594262295083</v>
      </c>
      <c r="H7">
        <v>6669.2807377049185</v>
      </c>
      <c r="I7">
        <v>522.46516393442619</v>
      </c>
      <c r="J7">
        <v>1001.9098360655738</v>
      </c>
      <c r="K7">
        <v>522.32786885245901</v>
      </c>
      <c r="L7">
        <v>168.78073770491804</v>
      </c>
      <c r="M7">
        <v>127.94057377049181</v>
      </c>
    </row>
    <row r="8" spans="1:13" x14ac:dyDescent="0.25">
      <c r="A8" t="s">
        <v>21</v>
      </c>
      <c r="B8" t="s">
        <v>17</v>
      </c>
      <c r="C8">
        <v>285</v>
      </c>
      <c r="D8">
        <v>10482.228070175439</v>
      </c>
      <c r="E8">
        <v>1267.6280701754386</v>
      </c>
      <c r="F8">
        <v>2281.5298245614035</v>
      </c>
      <c r="G8">
        <v>1059.1333333333334</v>
      </c>
      <c r="H8">
        <v>7142.5087719298244</v>
      </c>
      <c r="I8">
        <v>0</v>
      </c>
      <c r="J8">
        <v>963.4666666666667</v>
      </c>
      <c r="K8">
        <v>476.10175438596491</v>
      </c>
      <c r="L8">
        <v>158.89824561403509</v>
      </c>
      <c r="M8">
        <v>114.58947368421053</v>
      </c>
    </row>
    <row r="9" spans="1:13" x14ac:dyDescent="0.25">
      <c r="A9" t="s">
        <v>21</v>
      </c>
      <c r="B9" t="s">
        <v>17</v>
      </c>
      <c r="C9">
        <v>623</v>
      </c>
      <c r="D9">
        <v>14462.285714285714</v>
      </c>
      <c r="E9">
        <v>1452.4815409309792</v>
      </c>
      <c r="F9">
        <v>3625.414125200642</v>
      </c>
      <c r="G9">
        <v>1138.6276083467094</v>
      </c>
      <c r="H9">
        <v>7156.8057784911716</v>
      </c>
      <c r="I9">
        <v>0</v>
      </c>
      <c r="J9">
        <v>1125.6051364365971</v>
      </c>
      <c r="K9">
        <v>565.27287319422146</v>
      </c>
      <c r="L9">
        <v>201.65971107544141</v>
      </c>
      <c r="M9">
        <v>0</v>
      </c>
    </row>
    <row r="10" spans="1:13" x14ac:dyDescent="0.25">
      <c r="A10" t="s">
        <v>14</v>
      </c>
      <c r="B10" t="s">
        <v>17</v>
      </c>
      <c r="C10">
        <v>198</v>
      </c>
      <c r="D10">
        <v>15766.424242424242</v>
      </c>
      <c r="E10">
        <v>1617.4646464646464</v>
      </c>
      <c r="F10">
        <v>4305.3383838383843</v>
      </c>
      <c r="G10">
        <v>1507.9040404040404</v>
      </c>
      <c r="H10">
        <v>8344.69696969697</v>
      </c>
      <c r="I10">
        <v>482.98989898989902</v>
      </c>
      <c r="J10">
        <v>1017.9090909090909</v>
      </c>
      <c r="K10">
        <v>528.09595959595958</v>
      </c>
      <c r="L10">
        <v>208.46969696969697</v>
      </c>
      <c r="M10">
        <v>0</v>
      </c>
    </row>
    <row r="11" spans="1:13" x14ac:dyDescent="0.25">
      <c r="A11" t="s">
        <v>21</v>
      </c>
      <c r="B11" t="s">
        <v>15</v>
      </c>
      <c r="C11">
        <v>322</v>
      </c>
      <c r="D11">
        <v>16428.571428571428</v>
      </c>
      <c r="E11">
        <v>1741.9037267080746</v>
      </c>
      <c r="F11">
        <v>5233.3012422360252</v>
      </c>
      <c r="G11">
        <v>1520.6801242236024</v>
      </c>
      <c r="H11">
        <v>22129.291925465837</v>
      </c>
      <c r="I11">
        <v>516.62422360248445</v>
      </c>
      <c r="J11">
        <v>1101.416149068323</v>
      </c>
      <c r="K11">
        <v>626.04658385093171</v>
      </c>
      <c r="L11">
        <v>265.59627329192546</v>
      </c>
      <c r="M11">
        <v>0</v>
      </c>
    </row>
    <row r="12" spans="1:13" x14ac:dyDescent="0.25">
      <c r="A12" t="s">
        <v>30</v>
      </c>
      <c r="B12" t="s">
        <v>17</v>
      </c>
      <c r="C12">
        <v>175</v>
      </c>
      <c r="D12">
        <v>11000</v>
      </c>
      <c r="E12">
        <v>1214.4228571428571</v>
      </c>
      <c r="F12">
        <v>2279.7485714285713</v>
      </c>
      <c r="G12">
        <v>1052.8742857142856</v>
      </c>
      <c r="H12">
        <v>6586.4857142857145</v>
      </c>
      <c r="I12">
        <v>0</v>
      </c>
      <c r="J12">
        <v>989.84</v>
      </c>
      <c r="K12">
        <v>424.20571428571429</v>
      </c>
      <c r="L12">
        <v>169.53142857142856</v>
      </c>
      <c r="M12">
        <v>0</v>
      </c>
    </row>
    <row r="13" spans="1:13" x14ac:dyDescent="0.25">
      <c r="A13" t="s">
        <v>14</v>
      </c>
      <c r="B13" t="s">
        <v>32</v>
      </c>
      <c r="C13">
        <v>461</v>
      </c>
      <c r="D13">
        <v>17321.748373101953</v>
      </c>
      <c r="E13">
        <v>2224.1995661605206</v>
      </c>
      <c r="F13">
        <v>5112.7722342733186</v>
      </c>
      <c r="G13">
        <v>1826.70715835141</v>
      </c>
      <c r="H13">
        <v>29432.242950108459</v>
      </c>
      <c r="I13">
        <v>691.89154013015184</v>
      </c>
      <c r="J13">
        <v>1236.3015184381779</v>
      </c>
      <c r="K13">
        <v>764.93492407809106</v>
      </c>
      <c r="L13">
        <v>272.54663774403468</v>
      </c>
      <c r="M13">
        <v>164.63340563991324</v>
      </c>
    </row>
    <row r="14" spans="1:13" x14ac:dyDescent="0.25">
      <c r="A14" t="s">
        <v>21</v>
      </c>
      <c r="B14" t="s">
        <v>17</v>
      </c>
      <c r="C14">
        <v>72</v>
      </c>
      <c r="D14">
        <v>4999.9861111111113</v>
      </c>
      <c r="E14">
        <v>923.93055555555554</v>
      </c>
      <c r="F14">
        <v>1522.7083333333333</v>
      </c>
      <c r="G14">
        <v>970.18055555555554</v>
      </c>
      <c r="H14">
        <v>4522.5555555555557</v>
      </c>
      <c r="I14">
        <v>0</v>
      </c>
      <c r="J14">
        <v>853.54166666666663</v>
      </c>
      <c r="K14">
        <v>342.15277777777777</v>
      </c>
      <c r="L14">
        <v>58.486111111111114</v>
      </c>
      <c r="M14">
        <v>0</v>
      </c>
    </row>
    <row r="15" spans="1:13" x14ac:dyDescent="0.25">
      <c r="A15" t="s">
        <v>30</v>
      </c>
      <c r="B15" t="s">
        <v>32</v>
      </c>
      <c r="C15">
        <v>119</v>
      </c>
      <c r="D15">
        <v>12999.428571428571</v>
      </c>
      <c r="E15">
        <v>1896.6302521008404</v>
      </c>
      <c r="F15">
        <v>4190.4705882352937</v>
      </c>
      <c r="G15">
        <v>1693.8487394957983</v>
      </c>
      <c r="H15">
        <v>21587.647058823528</v>
      </c>
      <c r="I15">
        <v>598.78151260504205</v>
      </c>
      <c r="J15">
        <v>1055.7563025210084</v>
      </c>
      <c r="K15">
        <v>636.11764705882354</v>
      </c>
      <c r="L15">
        <v>264.9075630252101</v>
      </c>
      <c r="M15">
        <v>0</v>
      </c>
    </row>
    <row r="16" spans="1:13" x14ac:dyDescent="0.25">
      <c r="A16" t="s">
        <v>21</v>
      </c>
      <c r="B16" t="s">
        <v>32</v>
      </c>
      <c r="C16">
        <v>66</v>
      </c>
      <c r="D16">
        <v>9474.878787878788</v>
      </c>
      <c r="E16">
        <v>1664.969696969697</v>
      </c>
      <c r="F16">
        <v>3419.6666666666665</v>
      </c>
      <c r="G16">
        <v>1534.1818181818182</v>
      </c>
      <c r="H16">
        <v>19034.909090909092</v>
      </c>
      <c r="I16">
        <v>535.19696969696975</v>
      </c>
      <c r="J16">
        <v>1005.3333333333334</v>
      </c>
      <c r="K16">
        <v>519.18181818181813</v>
      </c>
      <c r="L16">
        <v>216.33333333333334</v>
      </c>
      <c r="M16">
        <v>0</v>
      </c>
    </row>
    <row r="17" spans="1:13" x14ac:dyDescent="0.25">
      <c r="A17" t="s">
        <v>37</v>
      </c>
      <c r="B17" t="s">
        <v>15</v>
      </c>
      <c r="C17">
        <v>98</v>
      </c>
      <c r="D17">
        <v>6534.7142857142853</v>
      </c>
      <c r="E17">
        <v>1202.6326530612246</v>
      </c>
      <c r="F17">
        <v>2918</v>
      </c>
      <c r="G17">
        <v>1178.1428571428571</v>
      </c>
      <c r="H17">
        <v>20268.418367346938</v>
      </c>
      <c r="I17">
        <v>522.92857142857144</v>
      </c>
      <c r="J17">
        <v>802.64285714285711</v>
      </c>
      <c r="K17">
        <v>543.72448979591832</v>
      </c>
      <c r="L17">
        <v>217.57142857142858</v>
      </c>
      <c r="M17">
        <v>0</v>
      </c>
    </row>
    <row r="18" spans="1:13" x14ac:dyDescent="0.25">
      <c r="A18" t="s">
        <v>39</v>
      </c>
      <c r="B18" t="s">
        <v>32</v>
      </c>
      <c r="C18">
        <v>45</v>
      </c>
      <c r="D18">
        <v>8571.6444444444442</v>
      </c>
      <c r="E18">
        <v>1552.2666666666667</v>
      </c>
      <c r="F18">
        <v>3219.4444444444443</v>
      </c>
      <c r="G18">
        <v>1326.2888888888888</v>
      </c>
      <c r="H18">
        <v>18940.31111111111</v>
      </c>
      <c r="I18">
        <v>479.17777777777781</v>
      </c>
      <c r="J18">
        <v>856.71111111111111</v>
      </c>
      <c r="K18">
        <v>390.71111111111111</v>
      </c>
      <c r="L18">
        <v>176.71111111111111</v>
      </c>
      <c r="M18">
        <v>0</v>
      </c>
    </row>
    <row r="19" spans="1:13" x14ac:dyDescent="0.25">
      <c r="A19" t="s">
        <v>39</v>
      </c>
      <c r="B19" t="s">
        <v>15</v>
      </c>
      <c r="C19">
        <v>17</v>
      </c>
      <c r="D19">
        <v>2493.705882352941</v>
      </c>
      <c r="E19">
        <v>622.76470588235293</v>
      </c>
      <c r="F19">
        <v>1229.1764705882354</v>
      </c>
      <c r="G19">
        <v>502.11764705882354</v>
      </c>
      <c r="H19">
        <v>14746.058823529413</v>
      </c>
      <c r="I19">
        <v>256</v>
      </c>
      <c r="J19">
        <v>621.70588235294122</v>
      </c>
      <c r="K19">
        <v>410.76470588235293</v>
      </c>
      <c r="L19">
        <v>0</v>
      </c>
      <c r="M19">
        <v>0</v>
      </c>
    </row>
    <row r="20" spans="1:13" x14ac:dyDescent="0.25">
      <c r="A20" t="s">
        <v>21</v>
      </c>
      <c r="B20" t="s">
        <v>32</v>
      </c>
      <c r="C20">
        <v>103</v>
      </c>
      <c r="D20">
        <v>12490.26213592233</v>
      </c>
      <c r="E20">
        <v>1848.9708737864078</v>
      </c>
      <c r="F20">
        <v>4603.9902912621355</v>
      </c>
      <c r="G20">
        <v>1610.6407766990292</v>
      </c>
      <c r="H20">
        <v>21906.689320388348</v>
      </c>
      <c r="I20">
        <v>640.44660194174753</v>
      </c>
      <c r="J20">
        <v>1025.5825242718447</v>
      </c>
      <c r="K20">
        <v>663.61165048543694</v>
      </c>
      <c r="L20">
        <v>266.45631067961165</v>
      </c>
      <c r="M20">
        <v>0</v>
      </c>
    </row>
    <row r="21" spans="1:13" x14ac:dyDescent="0.25">
      <c r="A21" t="s">
        <v>21</v>
      </c>
      <c r="B21" t="s">
        <v>17</v>
      </c>
      <c r="C21">
        <v>274</v>
      </c>
      <c r="D21">
        <v>10542.529197080292</v>
      </c>
      <c r="E21">
        <v>1286.4087591240875</v>
      </c>
      <c r="F21">
        <v>2277.317518248175</v>
      </c>
      <c r="G21">
        <v>1104.3248175182482</v>
      </c>
      <c r="H21">
        <v>6760.2262773722632</v>
      </c>
      <c r="I21">
        <v>0</v>
      </c>
      <c r="J21">
        <v>970.39416058394158</v>
      </c>
      <c r="K21">
        <v>462.96715328467155</v>
      </c>
      <c r="L21">
        <v>150.55839416058393</v>
      </c>
      <c r="M21">
        <v>0</v>
      </c>
    </row>
    <row r="22" spans="1:13" x14ac:dyDescent="0.25">
      <c r="A22" t="s">
        <v>19</v>
      </c>
      <c r="B22" t="s">
        <v>17</v>
      </c>
      <c r="C22">
        <v>428</v>
      </c>
      <c r="D22">
        <v>14751.142523364486</v>
      </c>
      <c r="E22">
        <v>1757.5817757009345</v>
      </c>
      <c r="F22">
        <v>3939.1682242990655</v>
      </c>
      <c r="G22">
        <v>1558.0817757009345</v>
      </c>
      <c r="H22">
        <v>8594.0700934579436</v>
      </c>
      <c r="I22">
        <v>0</v>
      </c>
      <c r="J22">
        <v>1095.6845794392523</v>
      </c>
      <c r="K22">
        <v>573.32943925233644</v>
      </c>
      <c r="L22">
        <v>0</v>
      </c>
      <c r="M22">
        <v>145.6822429906542</v>
      </c>
    </row>
    <row r="23" spans="1:13" x14ac:dyDescent="0.25">
      <c r="A23" t="s">
        <v>14</v>
      </c>
      <c r="B23" t="s">
        <v>17</v>
      </c>
      <c r="C23">
        <v>212</v>
      </c>
      <c r="D23">
        <v>12669.485849056604</v>
      </c>
      <c r="E23">
        <v>1313.9764150943397</v>
      </c>
      <c r="F23">
        <v>2238.4150943396226</v>
      </c>
      <c r="G23">
        <v>1065.3584905660377</v>
      </c>
      <c r="H23">
        <v>6613.4528301886794</v>
      </c>
      <c r="I23">
        <v>0</v>
      </c>
      <c r="J23">
        <v>921.9905660377359</v>
      </c>
      <c r="K23">
        <v>478.10377358490564</v>
      </c>
      <c r="L23">
        <v>168.39150943396226</v>
      </c>
      <c r="M23">
        <v>121.1745283018868</v>
      </c>
    </row>
    <row r="24" spans="1:13" x14ac:dyDescent="0.25">
      <c r="A24" t="s">
        <v>19</v>
      </c>
      <c r="B24" t="s">
        <v>17</v>
      </c>
      <c r="C24">
        <v>299</v>
      </c>
      <c r="D24">
        <v>10874.538461538461</v>
      </c>
      <c r="E24">
        <v>1377.5785953177258</v>
      </c>
      <c r="F24">
        <v>2427.9732441471574</v>
      </c>
      <c r="G24">
        <v>1085.8026755852843</v>
      </c>
      <c r="H24">
        <v>6653.4046822742475</v>
      </c>
      <c r="I24">
        <v>0</v>
      </c>
      <c r="J24">
        <v>958.5150501672241</v>
      </c>
      <c r="K24">
        <v>443.65551839464882</v>
      </c>
      <c r="L24">
        <v>184.68896321070235</v>
      </c>
      <c r="M24">
        <v>0</v>
      </c>
    </row>
    <row r="25" spans="1:13" x14ac:dyDescent="0.25">
      <c r="A25" t="s">
        <v>21</v>
      </c>
      <c r="B25" t="s">
        <v>17</v>
      </c>
      <c r="C25">
        <v>191</v>
      </c>
      <c r="D25">
        <v>12791.905759162304</v>
      </c>
      <c r="E25">
        <v>1165.1623036649214</v>
      </c>
      <c r="F25">
        <v>2228.5654450261782</v>
      </c>
      <c r="G25">
        <v>1076.7434554973822</v>
      </c>
      <c r="H25">
        <v>5891.3612565445028</v>
      </c>
      <c r="I25">
        <v>0</v>
      </c>
      <c r="J25">
        <v>944.27225130890054</v>
      </c>
      <c r="K25">
        <v>469.29319371727746</v>
      </c>
      <c r="L25">
        <v>170.60209424083769</v>
      </c>
      <c r="M25">
        <v>0</v>
      </c>
    </row>
    <row r="26" spans="1:13" x14ac:dyDescent="0.25">
      <c r="A26" t="s">
        <v>14</v>
      </c>
      <c r="B26" t="s">
        <v>32</v>
      </c>
      <c r="C26">
        <v>701</v>
      </c>
      <c r="D26">
        <v>26194.854493580599</v>
      </c>
      <c r="E26">
        <v>2143.4151212553493</v>
      </c>
      <c r="F26">
        <v>5257.1112696148357</v>
      </c>
      <c r="G26">
        <v>1895.2482168330955</v>
      </c>
      <c r="H26">
        <v>32149.767475035664</v>
      </c>
      <c r="I26">
        <v>716.60770328102706</v>
      </c>
      <c r="J26">
        <v>1286.0527817403708</v>
      </c>
      <c r="K26">
        <v>859.54065620542087</v>
      </c>
      <c r="L26">
        <v>313.31669044222537</v>
      </c>
      <c r="M26">
        <v>177.65477888730385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46D99-177F-4795-A349-130B2D4F9298}">
  <dimension ref="A1:I27"/>
  <sheetViews>
    <sheetView workbookViewId="0">
      <selection activeCell="H35" sqref="H35"/>
    </sheetView>
  </sheetViews>
  <sheetFormatPr defaultRowHeight="15" x14ac:dyDescent="0.25"/>
  <cols>
    <col min="1" max="3" width="20.7109375" customWidth="1"/>
    <col min="4" max="4" width="33.28515625" customWidth="1"/>
    <col min="5" max="9" width="20.7109375" customWidth="1"/>
  </cols>
  <sheetData>
    <row r="1" spans="1:9" x14ac:dyDescent="0.25">
      <c r="A1" t="s">
        <v>50</v>
      </c>
      <c r="B1" t="s">
        <v>51</v>
      </c>
      <c r="C1" t="s">
        <v>68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 x14ac:dyDescent="0.25">
      <c r="A2">
        <v>1794.4279141104294</v>
      </c>
      <c r="B2">
        <v>5658.814417177914</v>
      </c>
      <c r="C2">
        <v>1071142</v>
      </c>
      <c r="D2">
        <v>24304.483128834356</v>
      </c>
      <c r="E2">
        <v>557.14263803680979</v>
      </c>
      <c r="F2">
        <v>1061.7131901840492</v>
      </c>
      <c r="G2">
        <v>644.71319018404904</v>
      </c>
      <c r="H2">
        <v>253.57668711656441</v>
      </c>
      <c r="I2">
        <v>0</v>
      </c>
    </row>
    <row r="3" spans="1:9" x14ac:dyDescent="0.25">
      <c r="A3">
        <v>1297.3384615384616</v>
      </c>
      <c r="B3">
        <v>3565</v>
      </c>
      <c r="C3">
        <v>358952</v>
      </c>
      <c r="D3">
        <v>6111.5076923076922</v>
      </c>
      <c r="E3">
        <v>0</v>
      </c>
      <c r="F3">
        <v>989.42769230769227</v>
      </c>
      <c r="G3">
        <v>536.16923076923081</v>
      </c>
      <c r="H3">
        <v>161.11384615384614</v>
      </c>
      <c r="I3">
        <v>123.87076923076923</v>
      </c>
    </row>
    <row r="4" spans="1:9" x14ac:dyDescent="0.25">
      <c r="A4">
        <v>1260.979674796748</v>
      </c>
      <c r="B4">
        <v>3293.7235772357722</v>
      </c>
      <c r="C4">
        <v>264896</v>
      </c>
      <c r="D4">
        <v>5935.8943089430895</v>
      </c>
      <c r="E4">
        <v>0</v>
      </c>
      <c r="F4">
        <v>981.15853658536582</v>
      </c>
      <c r="G4">
        <v>510.70325203252031</v>
      </c>
      <c r="H4">
        <v>161.1869918699187</v>
      </c>
      <c r="I4">
        <v>0</v>
      </c>
    </row>
    <row r="5" spans="1:9" x14ac:dyDescent="0.25">
      <c r="A5">
        <v>1365.9168173598553</v>
      </c>
      <c r="B5">
        <v>2987.9783001808319</v>
      </c>
      <c r="C5">
        <v>635888</v>
      </c>
      <c r="D5">
        <v>6366.4394213381556</v>
      </c>
      <c r="E5">
        <v>0</v>
      </c>
      <c r="F5">
        <v>1020.3110307414105</v>
      </c>
      <c r="G5">
        <v>544.7667269439421</v>
      </c>
      <c r="H5">
        <v>180.17179023508137</v>
      </c>
      <c r="I5">
        <v>0</v>
      </c>
    </row>
    <row r="6" spans="1:9" x14ac:dyDescent="0.25">
      <c r="A6">
        <v>1625.9001996007985</v>
      </c>
      <c r="B6">
        <v>5568.1716566866271</v>
      </c>
      <c r="C6">
        <v>785635</v>
      </c>
      <c r="D6">
        <v>23118.4750499002</v>
      </c>
      <c r="E6">
        <v>430.50499001996008</v>
      </c>
      <c r="F6">
        <v>1045.3073852295408</v>
      </c>
      <c r="G6">
        <v>0</v>
      </c>
      <c r="H6">
        <v>244.42514970059881</v>
      </c>
      <c r="I6">
        <v>0</v>
      </c>
    </row>
    <row r="7" spans="1:9" x14ac:dyDescent="0.25">
      <c r="A7">
        <v>1336.7315573770493</v>
      </c>
      <c r="B7">
        <v>2771.7725409836066</v>
      </c>
      <c r="C7">
        <v>523653</v>
      </c>
      <c r="D7">
        <v>6669.2807377049185</v>
      </c>
      <c r="E7">
        <v>522.46516393442619</v>
      </c>
      <c r="F7">
        <v>1001.9098360655738</v>
      </c>
      <c r="G7">
        <v>522.32786885245901</v>
      </c>
      <c r="H7">
        <v>168.78073770491804</v>
      </c>
      <c r="I7">
        <v>127.94057377049181</v>
      </c>
    </row>
    <row r="8" spans="1:9" x14ac:dyDescent="0.25">
      <c r="A8">
        <v>1267.6280701754386</v>
      </c>
      <c r="B8">
        <v>2281.5298245614035</v>
      </c>
      <c r="C8">
        <v>301853</v>
      </c>
      <c r="D8">
        <v>7142.5087719298244</v>
      </c>
      <c r="E8">
        <v>0</v>
      </c>
      <c r="F8">
        <v>963.4666666666667</v>
      </c>
      <c r="G8">
        <v>476.10175438596491</v>
      </c>
      <c r="H8">
        <v>158.89824561403509</v>
      </c>
      <c r="I8">
        <v>114.58947368421053</v>
      </c>
    </row>
    <row r="9" spans="1:9" x14ac:dyDescent="0.25">
      <c r="A9">
        <v>1452.4815409309792</v>
      </c>
      <c r="B9">
        <v>3625.414125200642</v>
      </c>
      <c r="C9">
        <v>709365</v>
      </c>
      <c r="D9">
        <v>7156.8057784911716</v>
      </c>
      <c r="E9">
        <v>0</v>
      </c>
      <c r="F9">
        <v>1125.6051364365971</v>
      </c>
      <c r="G9">
        <v>565.27287319422146</v>
      </c>
      <c r="H9">
        <v>201.65971107544141</v>
      </c>
      <c r="I9">
        <v>0</v>
      </c>
    </row>
    <row r="10" spans="1:9" x14ac:dyDescent="0.25">
      <c r="A10">
        <v>1617.4646464646464</v>
      </c>
      <c r="B10">
        <v>4305.3383838383843</v>
      </c>
      <c r="C10">
        <v>298565</v>
      </c>
      <c r="D10">
        <v>8344.69696969697</v>
      </c>
      <c r="E10">
        <v>482.98989898989902</v>
      </c>
      <c r="F10">
        <v>1017.9090909090909</v>
      </c>
      <c r="G10">
        <v>528.09595959595958</v>
      </c>
      <c r="H10">
        <v>208.46969696969697</v>
      </c>
      <c r="I10">
        <v>0</v>
      </c>
    </row>
    <row r="11" spans="1:9" x14ac:dyDescent="0.25">
      <c r="A11">
        <v>1741.9037267080746</v>
      </c>
      <c r="B11">
        <v>5233.3012422360252</v>
      </c>
      <c r="C11">
        <v>489659</v>
      </c>
      <c r="D11">
        <v>22129.291925465837</v>
      </c>
      <c r="E11">
        <v>516.62422360248445</v>
      </c>
      <c r="F11">
        <v>1101.416149068323</v>
      </c>
      <c r="G11">
        <v>626.04658385093171</v>
      </c>
      <c r="H11">
        <v>265.59627329192546</v>
      </c>
      <c r="I11">
        <v>0</v>
      </c>
    </row>
    <row r="12" spans="1:9" x14ac:dyDescent="0.25">
      <c r="A12">
        <v>1214.4228571428571</v>
      </c>
      <c r="B12">
        <v>2279.7485714285713</v>
      </c>
      <c r="C12">
        <v>184253</v>
      </c>
      <c r="D12">
        <v>6586.4857142857145</v>
      </c>
      <c r="E12">
        <v>0</v>
      </c>
      <c r="F12">
        <v>989.84</v>
      </c>
      <c r="G12">
        <v>424.20571428571429</v>
      </c>
      <c r="H12">
        <v>169.53142857142856</v>
      </c>
      <c r="I12">
        <v>0</v>
      </c>
    </row>
    <row r="13" spans="1:9" x14ac:dyDescent="0.25">
      <c r="A13">
        <v>2224.1995661605206</v>
      </c>
      <c r="B13">
        <v>5112.7722342733186</v>
      </c>
      <c r="C13">
        <v>842112</v>
      </c>
      <c r="D13">
        <v>29432.242950108459</v>
      </c>
      <c r="E13">
        <v>691.89154013015184</v>
      </c>
      <c r="F13">
        <v>1236.3015184381779</v>
      </c>
      <c r="G13">
        <v>764.93492407809106</v>
      </c>
      <c r="H13">
        <v>272.54663774403468</v>
      </c>
      <c r="I13">
        <v>164.63340563991324</v>
      </c>
    </row>
    <row r="14" spans="1:9" x14ac:dyDescent="0.25">
      <c r="A14">
        <v>923.93055555555554</v>
      </c>
      <c r="B14">
        <v>1522.7083333333333</v>
      </c>
      <c r="C14">
        <v>69853</v>
      </c>
      <c r="D14">
        <v>4522.5555555555557</v>
      </c>
      <c r="E14">
        <v>0</v>
      </c>
      <c r="F14">
        <v>853.54166666666663</v>
      </c>
      <c r="G14">
        <v>342.15277777777777</v>
      </c>
      <c r="H14">
        <v>58.486111111111114</v>
      </c>
      <c r="I14">
        <v>0</v>
      </c>
    </row>
    <row r="15" spans="1:9" x14ac:dyDescent="0.25">
      <c r="A15">
        <v>1896.6302521008404</v>
      </c>
      <c r="B15">
        <v>4190.4705882352937</v>
      </c>
      <c r="C15">
        <v>201568</v>
      </c>
      <c r="D15">
        <v>21587.647058823528</v>
      </c>
      <c r="E15">
        <v>598.78151260504205</v>
      </c>
      <c r="F15">
        <v>1055.7563025210084</v>
      </c>
      <c r="G15">
        <v>636.11764705882354</v>
      </c>
      <c r="H15">
        <v>264.9075630252101</v>
      </c>
      <c r="I15">
        <v>0</v>
      </c>
    </row>
    <row r="16" spans="1:9" x14ac:dyDescent="0.25">
      <c r="A16">
        <v>1664.969696969697</v>
      </c>
      <c r="B16">
        <v>3419.6666666666665</v>
      </c>
      <c r="C16">
        <v>101256</v>
      </c>
      <c r="D16">
        <v>19034.909090909092</v>
      </c>
      <c r="E16">
        <v>535.19696969696975</v>
      </c>
      <c r="F16">
        <v>1005.3333333333334</v>
      </c>
      <c r="G16">
        <v>519.18181818181813</v>
      </c>
      <c r="H16">
        <v>216.33333333333334</v>
      </c>
      <c r="I16">
        <v>0</v>
      </c>
    </row>
    <row r="17" spans="1:9" x14ac:dyDescent="0.25">
      <c r="A17">
        <v>1202.6326530612246</v>
      </c>
      <c r="B17">
        <v>2918</v>
      </c>
      <c r="C17">
        <v>115458</v>
      </c>
      <c r="D17">
        <v>20268.418367346938</v>
      </c>
      <c r="E17">
        <v>522.92857142857144</v>
      </c>
      <c r="F17">
        <v>802.64285714285711</v>
      </c>
      <c r="G17">
        <v>543.72448979591832</v>
      </c>
      <c r="H17">
        <v>217.57142857142858</v>
      </c>
      <c r="I17">
        <v>0</v>
      </c>
    </row>
    <row r="18" spans="1:9" x14ac:dyDescent="0.25">
      <c r="A18">
        <v>1552.2666666666667</v>
      </c>
      <c r="B18">
        <v>3219.4444444444443</v>
      </c>
      <c r="C18">
        <v>59683</v>
      </c>
      <c r="D18">
        <v>18940.31111111111</v>
      </c>
      <c r="E18">
        <v>479.17777777777781</v>
      </c>
      <c r="F18">
        <v>856.71111111111111</v>
      </c>
      <c r="G18">
        <v>390.71111111111111</v>
      </c>
      <c r="H18">
        <v>176.71111111111111</v>
      </c>
      <c r="I18">
        <v>0</v>
      </c>
    </row>
    <row r="19" spans="1:9" x14ac:dyDescent="0.25">
      <c r="A19">
        <v>622.76470588235293</v>
      </c>
      <c r="B19">
        <v>1229.1764705882354</v>
      </c>
      <c r="C19">
        <v>8536</v>
      </c>
      <c r="D19">
        <v>14746.058823529413</v>
      </c>
      <c r="E19">
        <v>256</v>
      </c>
      <c r="F19">
        <v>621.70588235294122</v>
      </c>
      <c r="G19">
        <v>410.76470588235293</v>
      </c>
      <c r="H19">
        <v>0</v>
      </c>
      <c r="I19">
        <v>0</v>
      </c>
    </row>
    <row r="20" spans="1:9" x14ac:dyDescent="0.25">
      <c r="A20">
        <v>1848.9708737864078</v>
      </c>
      <c r="B20">
        <v>4603.9902912621355</v>
      </c>
      <c r="C20">
        <v>165896</v>
      </c>
      <c r="D20">
        <v>21906.689320388348</v>
      </c>
      <c r="E20">
        <v>640.44660194174753</v>
      </c>
      <c r="F20">
        <v>1025.5825242718447</v>
      </c>
      <c r="G20">
        <v>663.61165048543694</v>
      </c>
      <c r="H20">
        <v>266.45631067961165</v>
      </c>
      <c r="I20">
        <v>0</v>
      </c>
    </row>
    <row r="21" spans="1:9" x14ac:dyDescent="0.25">
      <c r="A21">
        <v>1286.4087591240875</v>
      </c>
      <c r="B21">
        <v>2277.317518248175</v>
      </c>
      <c r="C21">
        <v>302585</v>
      </c>
      <c r="D21">
        <v>6760.2262773722632</v>
      </c>
      <c r="E21">
        <v>0</v>
      </c>
      <c r="F21">
        <v>970.39416058394158</v>
      </c>
      <c r="G21">
        <v>462.96715328467155</v>
      </c>
      <c r="H21">
        <v>150.55839416058393</v>
      </c>
      <c r="I21">
        <v>0</v>
      </c>
    </row>
    <row r="22" spans="1:9" x14ac:dyDescent="0.25">
      <c r="A22">
        <v>1757.5817757009345</v>
      </c>
      <c r="B22">
        <v>3939.1682242990655</v>
      </c>
      <c r="C22">
        <v>666859</v>
      </c>
      <c r="D22">
        <v>8594.0700934579436</v>
      </c>
      <c r="E22">
        <v>0</v>
      </c>
      <c r="F22">
        <v>1095.6845794392523</v>
      </c>
      <c r="G22">
        <v>573.32943925233644</v>
      </c>
      <c r="H22">
        <v>0</v>
      </c>
      <c r="I22">
        <v>145.6822429906542</v>
      </c>
    </row>
    <row r="23" spans="1:9" x14ac:dyDescent="0.25">
      <c r="A23">
        <v>1313.9764150943397</v>
      </c>
      <c r="B23">
        <v>2238.4150943396226</v>
      </c>
      <c r="C23">
        <v>225856</v>
      </c>
      <c r="D23">
        <v>6613.4528301886794</v>
      </c>
      <c r="E23">
        <v>0</v>
      </c>
      <c r="F23">
        <v>921.9905660377359</v>
      </c>
      <c r="G23">
        <v>478.10377358490564</v>
      </c>
      <c r="H23">
        <v>168.39150943396226</v>
      </c>
      <c r="I23">
        <v>121.1745283018868</v>
      </c>
    </row>
    <row r="24" spans="1:9" x14ac:dyDescent="0.25">
      <c r="A24">
        <v>1377.5785953177258</v>
      </c>
      <c r="B24">
        <v>2427.9732441471574</v>
      </c>
      <c r="C24">
        <v>324655</v>
      </c>
      <c r="D24">
        <v>6653.4046822742475</v>
      </c>
      <c r="E24">
        <v>0</v>
      </c>
      <c r="F24">
        <v>958.5150501672241</v>
      </c>
      <c r="G24">
        <v>443.65551839464882</v>
      </c>
      <c r="H24">
        <v>184.68896321070235</v>
      </c>
      <c r="I24">
        <v>0</v>
      </c>
    </row>
    <row r="25" spans="1:9" x14ac:dyDescent="0.25">
      <c r="A25">
        <v>1165.1623036649214</v>
      </c>
      <c r="B25">
        <v>2228.5654450261782</v>
      </c>
      <c r="C25">
        <v>205658</v>
      </c>
      <c r="D25">
        <v>5891.3612565445028</v>
      </c>
      <c r="E25">
        <v>0</v>
      </c>
      <c r="F25">
        <v>944.27225130890054</v>
      </c>
      <c r="G25">
        <v>469.29319371727746</v>
      </c>
      <c r="H25">
        <v>170.60209424083769</v>
      </c>
      <c r="I25">
        <v>0</v>
      </c>
    </row>
    <row r="26" spans="1:9" x14ac:dyDescent="0.25">
      <c r="A26">
        <v>2143.4151212553493</v>
      </c>
      <c r="B26">
        <v>5257.1112696148357</v>
      </c>
      <c r="C26">
        <v>1328569</v>
      </c>
      <c r="D26">
        <v>32149.767475035664</v>
      </c>
      <c r="E26">
        <v>716.60770328102706</v>
      </c>
      <c r="F26">
        <v>1286.0527817403708</v>
      </c>
      <c r="G26">
        <v>859.54065620542087</v>
      </c>
      <c r="H26">
        <v>313.31669044222537</v>
      </c>
      <c r="I26">
        <v>177.65477888730385</v>
      </c>
    </row>
    <row r="27" spans="1:9" x14ac:dyDescent="0.25">
      <c r="D27" s="6"/>
      <c r="E27" s="6">
        <f>CORREL($C$2:$C$26,E2:E26)</f>
        <v>0.28900336108383562</v>
      </c>
      <c r="F27" s="6">
        <f t="shared" ref="F27:I27" si="0">CORREL($C$2:$C$26,F2:F26)</f>
        <v>0.77520401207433065</v>
      </c>
      <c r="G27" s="6">
        <f t="shared" si="0"/>
        <v>0.38227684448813404</v>
      </c>
      <c r="H27" s="6">
        <f t="shared" si="0"/>
        <v>0.42798400964039129</v>
      </c>
      <c r="I27" s="6">
        <f t="shared" si="0"/>
        <v>0.4683357782425957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9142-157C-4631-BA7C-2664DB9F68B7}">
  <dimension ref="A1:I4"/>
  <sheetViews>
    <sheetView workbookViewId="0">
      <selection sqref="A1:I4"/>
    </sheetView>
  </sheetViews>
  <sheetFormatPr defaultRowHeight="15" x14ac:dyDescent="0.25"/>
  <cols>
    <col min="1" max="1" width="12.85546875" bestFit="1" customWidth="1"/>
    <col min="2" max="2" width="22.140625" bestFit="1" customWidth="1"/>
    <col min="3" max="3" width="21.140625" bestFit="1" customWidth="1"/>
    <col min="4" max="4" width="18.7109375" bestFit="1" customWidth="1"/>
    <col min="5" max="5" width="22.7109375" bestFit="1" customWidth="1"/>
    <col min="6" max="6" width="30.140625" bestFit="1" customWidth="1"/>
    <col min="7" max="7" width="26.42578125" bestFit="1" customWidth="1"/>
    <col min="8" max="8" width="30.5703125" bestFit="1" customWidth="1"/>
    <col min="9" max="9" width="24.85546875" customWidth="1"/>
  </cols>
  <sheetData>
    <row r="1" spans="1:9" x14ac:dyDescent="0.25">
      <c r="A1" t="s">
        <v>2</v>
      </c>
      <c r="B1" t="s">
        <v>61</v>
      </c>
      <c r="C1" t="s">
        <v>49</v>
      </c>
      <c r="D1" t="s">
        <v>59</v>
      </c>
      <c r="E1" t="s">
        <v>54</v>
      </c>
      <c r="F1" t="s">
        <v>60</v>
      </c>
      <c r="G1" t="s">
        <v>56</v>
      </c>
      <c r="H1" t="s">
        <v>57</v>
      </c>
      <c r="I1" t="s">
        <v>58</v>
      </c>
    </row>
    <row r="2" spans="1:9" x14ac:dyDescent="0.25">
      <c r="A2" t="s">
        <v>15</v>
      </c>
      <c r="B2">
        <v>318</v>
      </c>
      <c r="C2">
        <v>12593.906196211999</v>
      </c>
      <c r="D2">
        <v>1397.5258398725759</v>
      </c>
      <c r="E2">
        <v>456.64008461756515</v>
      </c>
      <c r="F2">
        <v>926.5570927955423</v>
      </c>
      <c r="G2">
        <v>445.04979394265041</v>
      </c>
      <c r="H2">
        <v>196.23390773610345</v>
      </c>
      <c r="I2">
        <v>0</v>
      </c>
    </row>
    <row r="3" spans="1:9" x14ac:dyDescent="0.25">
      <c r="A3" t="s">
        <v>17</v>
      </c>
      <c r="B3">
        <v>312.07142857142856</v>
      </c>
      <c r="C3">
        <v>11828.849748559531</v>
      </c>
      <c r="D3">
        <v>1331.257287874543</v>
      </c>
      <c r="E3">
        <v>71.818218780308939</v>
      </c>
      <c r="F3">
        <v>988.14473313686563</v>
      </c>
      <c r="G3">
        <v>491.22465971940215</v>
      </c>
      <c r="H3">
        <v>153.03853716796883</v>
      </c>
      <c r="I3">
        <v>45.23268485557233</v>
      </c>
    </row>
    <row r="4" spans="1:9" x14ac:dyDescent="0.25">
      <c r="A4" t="s">
        <v>32</v>
      </c>
      <c r="B4">
        <v>249.16666666666666</v>
      </c>
      <c r="C4">
        <v>14508.802801059448</v>
      </c>
      <c r="D4">
        <v>1888.4086961565804</v>
      </c>
      <c r="E4">
        <v>610.35035090545261</v>
      </c>
      <c r="F4">
        <v>1077.6229285693078</v>
      </c>
      <c r="G4">
        <v>639.01630118678361</v>
      </c>
      <c r="H4">
        <v>251.71194105592105</v>
      </c>
      <c r="I4">
        <v>57.048030754536171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F568-6BB8-42B0-BFA5-C351183C5708}">
  <dimension ref="A1:N26"/>
  <sheetViews>
    <sheetView workbookViewId="0">
      <selection activeCell="H2" sqref="H2:H26"/>
    </sheetView>
  </sheetViews>
  <sheetFormatPr defaultRowHeight="15" x14ac:dyDescent="0.25"/>
  <cols>
    <col min="1" max="1" width="25.5703125" bestFit="1" customWidth="1"/>
    <col min="2" max="2" width="7.85546875" bestFit="1" customWidth="1"/>
    <col min="3" max="3" width="12.85546875" bestFit="1" customWidth="1"/>
    <col min="4" max="4" width="18" bestFit="1" customWidth="1"/>
    <col min="5" max="5" width="13.7109375" bestFit="1" customWidth="1"/>
    <col min="6" max="6" width="16.42578125" bestFit="1" customWidth="1"/>
    <col min="7" max="7" width="15.5703125" bestFit="1" customWidth="1"/>
    <col min="8" max="8" width="20.42578125" bestFit="1" customWidth="1"/>
    <col min="9" max="9" width="14.28515625" bestFit="1" customWidth="1"/>
    <col min="10" max="10" width="15.42578125" bestFit="1" customWidth="1"/>
    <col min="11" max="11" width="22.7109375" bestFit="1" customWidth="1"/>
    <col min="12" max="12" width="19" bestFit="1" customWidth="1"/>
    <col min="13" max="13" width="20.85546875" bestFit="1" customWidth="1"/>
    <col min="14" max="14" width="17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</v>
      </c>
      <c r="L1" t="s">
        <v>10</v>
      </c>
      <c r="M1" t="s">
        <v>11</v>
      </c>
      <c r="N1" t="s">
        <v>12</v>
      </c>
    </row>
    <row r="2" spans="1:14" x14ac:dyDescent="0.25">
      <c r="A2" t="s">
        <v>13</v>
      </c>
      <c r="B2" t="s">
        <v>14</v>
      </c>
      <c r="C2" t="s">
        <v>15</v>
      </c>
      <c r="D2">
        <v>652</v>
      </c>
      <c r="E2">
        <v>14233159</v>
      </c>
      <c r="F2">
        <v>1169967</v>
      </c>
      <c r="G2">
        <v>3689547</v>
      </c>
      <c r="H2">
        <v>1071142</v>
      </c>
      <c r="I2">
        <v>15846523</v>
      </c>
      <c r="J2">
        <v>363257</v>
      </c>
      <c r="K2">
        <v>692237</v>
      </c>
      <c r="L2">
        <v>420353</v>
      </c>
      <c r="M2">
        <v>165332</v>
      </c>
      <c r="N2">
        <v>0</v>
      </c>
    </row>
    <row r="3" spans="1:14" x14ac:dyDescent="0.25">
      <c r="A3" t="s">
        <v>16</v>
      </c>
      <c r="B3" t="s">
        <v>14</v>
      </c>
      <c r="C3" t="s">
        <v>17</v>
      </c>
      <c r="D3">
        <v>325</v>
      </c>
      <c r="E3">
        <v>4375103</v>
      </c>
      <c r="F3">
        <v>421635</v>
      </c>
      <c r="G3">
        <v>1158625</v>
      </c>
      <c r="H3">
        <v>358952</v>
      </c>
      <c r="I3">
        <v>1986240</v>
      </c>
      <c r="J3">
        <v>0</v>
      </c>
      <c r="K3">
        <v>321564</v>
      </c>
      <c r="L3">
        <v>174255</v>
      </c>
      <c r="M3">
        <v>52362</v>
      </c>
      <c r="N3">
        <v>40258</v>
      </c>
    </row>
    <row r="4" spans="1:14" x14ac:dyDescent="0.25">
      <c r="A4" t="s">
        <v>18</v>
      </c>
      <c r="B4" t="s">
        <v>19</v>
      </c>
      <c r="C4" t="s">
        <v>17</v>
      </c>
      <c r="D4">
        <v>246</v>
      </c>
      <c r="E4">
        <v>3258643</v>
      </c>
      <c r="F4">
        <v>310201</v>
      </c>
      <c r="G4">
        <v>810256</v>
      </c>
      <c r="H4">
        <v>264896</v>
      </c>
      <c r="I4">
        <v>1460230</v>
      </c>
      <c r="J4">
        <v>0</v>
      </c>
      <c r="K4">
        <v>241365</v>
      </c>
      <c r="L4">
        <v>125633</v>
      </c>
      <c r="M4">
        <v>39652</v>
      </c>
      <c r="N4">
        <v>0</v>
      </c>
    </row>
    <row r="5" spans="1:14" x14ac:dyDescent="0.25">
      <c r="A5" t="s">
        <v>20</v>
      </c>
      <c r="B5" t="s">
        <v>21</v>
      </c>
      <c r="C5" t="s">
        <v>17</v>
      </c>
      <c r="D5">
        <v>553</v>
      </c>
      <c r="E5">
        <v>5487934</v>
      </c>
      <c r="F5">
        <v>755352</v>
      </c>
      <c r="G5">
        <v>1652352</v>
      </c>
      <c r="H5">
        <v>635888</v>
      </c>
      <c r="I5">
        <v>3520641</v>
      </c>
      <c r="J5">
        <v>0</v>
      </c>
      <c r="K5">
        <v>564232</v>
      </c>
      <c r="L5">
        <v>301256</v>
      </c>
      <c r="M5">
        <v>99635</v>
      </c>
      <c r="N5">
        <v>0</v>
      </c>
    </row>
    <row r="6" spans="1:14" x14ac:dyDescent="0.25">
      <c r="A6" t="s">
        <v>22</v>
      </c>
      <c r="B6" t="s">
        <v>19</v>
      </c>
      <c r="C6" t="s">
        <v>15</v>
      </c>
      <c r="D6">
        <v>501</v>
      </c>
      <c r="E6">
        <v>7856953</v>
      </c>
      <c r="F6">
        <v>814576</v>
      </c>
      <c r="G6">
        <v>2789654</v>
      </c>
      <c r="H6">
        <v>785635</v>
      </c>
      <c r="I6">
        <v>11582356</v>
      </c>
      <c r="J6">
        <v>215683</v>
      </c>
      <c r="K6">
        <v>523699</v>
      </c>
      <c r="L6">
        <v>0</v>
      </c>
      <c r="M6">
        <v>122457</v>
      </c>
      <c r="N6">
        <v>0</v>
      </c>
    </row>
    <row r="7" spans="1:14" x14ac:dyDescent="0.25">
      <c r="A7" t="s">
        <v>23</v>
      </c>
      <c r="B7" t="s">
        <v>14</v>
      </c>
      <c r="C7" t="s">
        <v>17</v>
      </c>
      <c r="D7">
        <v>488</v>
      </c>
      <c r="E7">
        <v>5187961</v>
      </c>
      <c r="F7">
        <v>652325</v>
      </c>
      <c r="G7">
        <v>1352625</v>
      </c>
      <c r="H7">
        <v>523653</v>
      </c>
      <c r="I7">
        <v>3254609</v>
      </c>
      <c r="J7">
        <v>254963</v>
      </c>
      <c r="K7">
        <v>488932</v>
      </c>
      <c r="L7">
        <v>254896</v>
      </c>
      <c r="M7">
        <v>82365</v>
      </c>
      <c r="N7">
        <v>62435</v>
      </c>
    </row>
    <row r="8" spans="1:14" x14ac:dyDescent="0.25">
      <c r="A8" t="s">
        <v>24</v>
      </c>
      <c r="B8" t="s">
        <v>21</v>
      </c>
      <c r="C8" t="s">
        <v>17</v>
      </c>
      <c r="D8">
        <v>285</v>
      </c>
      <c r="E8">
        <v>2987435</v>
      </c>
      <c r="F8">
        <v>361274</v>
      </c>
      <c r="G8">
        <v>650236</v>
      </c>
      <c r="H8">
        <v>301853</v>
      </c>
      <c r="I8">
        <v>2035615</v>
      </c>
      <c r="J8">
        <v>0</v>
      </c>
      <c r="K8">
        <v>274588</v>
      </c>
      <c r="L8">
        <v>135689</v>
      </c>
      <c r="M8">
        <v>45286</v>
      </c>
      <c r="N8">
        <v>32658</v>
      </c>
    </row>
    <row r="9" spans="1:14" x14ac:dyDescent="0.25">
      <c r="A9" t="s">
        <v>25</v>
      </c>
      <c r="B9" t="s">
        <v>21</v>
      </c>
      <c r="C9" t="s">
        <v>17</v>
      </c>
      <c r="D9">
        <v>623</v>
      </c>
      <c r="E9">
        <v>9010004</v>
      </c>
      <c r="F9">
        <v>904896</v>
      </c>
      <c r="G9">
        <v>2258633</v>
      </c>
      <c r="H9">
        <v>709365</v>
      </c>
      <c r="I9">
        <v>4458690</v>
      </c>
      <c r="J9">
        <v>0</v>
      </c>
      <c r="K9">
        <v>701252</v>
      </c>
      <c r="L9">
        <v>352165</v>
      </c>
      <c r="M9">
        <v>125634</v>
      </c>
      <c r="N9">
        <v>0</v>
      </c>
    </row>
    <row r="10" spans="1:14" x14ac:dyDescent="0.25">
      <c r="A10" t="s">
        <v>26</v>
      </c>
      <c r="B10" t="s">
        <v>14</v>
      </c>
      <c r="C10" t="s">
        <v>17</v>
      </c>
      <c r="D10">
        <v>198</v>
      </c>
      <c r="E10">
        <v>3121752</v>
      </c>
      <c r="F10">
        <v>320258</v>
      </c>
      <c r="G10">
        <v>852457</v>
      </c>
      <c r="H10">
        <v>298565</v>
      </c>
      <c r="I10">
        <v>1652250</v>
      </c>
      <c r="J10">
        <v>95632</v>
      </c>
      <c r="K10">
        <v>201546</v>
      </c>
      <c r="L10">
        <v>104563</v>
      </c>
      <c r="M10">
        <v>41277</v>
      </c>
      <c r="N10">
        <v>0</v>
      </c>
    </row>
    <row r="11" spans="1:14" x14ac:dyDescent="0.25">
      <c r="A11" t="s">
        <v>28</v>
      </c>
      <c r="B11" t="s">
        <v>21</v>
      </c>
      <c r="C11" t="s">
        <v>15</v>
      </c>
      <c r="D11">
        <v>322</v>
      </c>
      <c r="E11">
        <v>5290000</v>
      </c>
      <c r="F11">
        <v>560893</v>
      </c>
      <c r="G11">
        <v>1685123</v>
      </c>
      <c r="H11">
        <v>489659</v>
      </c>
      <c r="I11">
        <v>7125632</v>
      </c>
      <c r="J11">
        <v>166353</v>
      </c>
      <c r="K11">
        <v>354656</v>
      </c>
      <c r="L11">
        <v>201587</v>
      </c>
      <c r="M11">
        <v>85522</v>
      </c>
      <c r="N11">
        <v>0</v>
      </c>
    </row>
    <row r="12" spans="1:14" x14ac:dyDescent="0.25">
      <c r="A12" t="s">
        <v>29</v>
      </c>
      <c r="B12" t="s">
        <v>30</v>
      </c>
      <c r="C12" t="s">
        <v>17</v>
      </c>
      <c r="D12">
        <v>175</v>
      </c>
      <c r="E12">
        <v>1925000</v>
      </c>
      <c r="F12">
        <v>212524</v>
      </c>
      <c r="G12">
        <v>398956</v>
      </c>
      <c r="H12">
        <v>184253</v>
      </c>
      <c r="I12">
        <v>1152635</v>
      </c>
      <c r="J12">
        <v>0</v>
      </c>
      <c r="K12">
        <v>173222</v>
      </c>
      <c r="L12">
        <v>74236</v>
      </c>
      <c r="M12">
        <v>29668</v>
      </c>
      <c r="N12">
        <v>0</v>
      </c>
    </row>
    <row r="13" spans="1:14" x14ac:dyDescent="0.25">
      <c r="A13" t="s">
        <v>31</v>
      </c>
      <c r="B13" t="s">
        <v>14</v>
      </c>
      <c r="C13" t="s">
        <v>32</v>
      </c>
      <c r="D13">
        <v>461</v>
      </c>
      <c r="E13">
        <v>7985326</v>
      </c>
      <c r="F13">
        <v>1025356</v>
      </c>
      <c r="G13">
        <v>2356988</v>
      </c>
      <c r="H13">
        <v>842112</v>
      </c>
      <c r="I13">
        <v>13568264</v>
      </c>
      <c r="J13">
        <v>318962</v>
      </c>
      <c r="K13">
        <v>569935</v>
      </c>
      <c r="L13">
        <v>352635</v>
      </c>
      <c r="M13">
        <v>125644</v>
      </c>
      <c r="N13">
        <v>75896</v>
      </c>
    </row>
    <row r="14" spans="1:14" x14ac:dyDescent="0.25">
      <c r="A14" t="s">
        <v>33</v>
      </c>
      <c r="B14" t="s">
        <v>21</v>
      </c>
      <c r="C14" t="s">
        <v>17</v>
      </c>
      <c r="D14">
        <v>72</v>
      </c>
      <c r="E14">
        <v>359999</v>
      </c>
      <c r="F14">
        <v>66523</v>
      </c>
      <c r="G14">
        <v>109635</v>
      </c>
      <c r="H14">
        <v>69853</v>
      </c>
      <c r="I14">
        <v>325624</v>
      </c>
      <c r="J14">
        <v>0</v>
      </c>
      <c r="K14">
        <v>61455</v>
      </c>
      <c r="L14">
        <v>24635</v>
      </c>
      <c r="M14">
        <v>4211</v>
      </c>
      <c r="N14">
        <v>0</v>
      </c>
    </row>
    <row r="15" spans="1:14" x14ac:dyDescent="0.25">
      <c r="A15" t="s">
        <v>34</v>
      </c>
      <c r="B15" t="s">
        <v>30</v>
      </c>
      <c r="C15" t="s">
        <v>32</v>
      </c>
      <c r="D15">
        <v>119</v>
      </c>
      <c r="E15">
        <v>1546932</v>
      </c>
      <c r="F15">
        <v>225699</v>
      </c>
      <c r="G15">
        <v>498666</v>
      </c>
      <c r="H15">
        <v>201568</v>
      </c>
      <c r="I15">
        <v>2568930</v>
      </c>
      <c r="J15">
        <v>71255</v>
      </c>
      <c r="K15">
        <v>125635</v>
      </c>
      <c r="L15">
        <v>75698</v>
      </c>
      <c r="M15">
        <v>31524</v>
      </c>
      <c r="N15">
        <v>0</v>
      </c>
    </row>
    <row r="16" spans="1:14" x14ac:dyDescent="0.25">
      <c r="A16" t="s">
        <v>35</v>
      </c>
      <c r="B16" t="s">
        <v>21</v>
      </c>
      <c r="C16" t="s">
        <v>32</v>
      </c>
      <c r="D16">
        <v>66</v>
      </c>
      <c r="E16">
        <v>625342</v>
      </c>
      <c r="F16">
        <v>109888</v>
      </c>
      <c r="G16">
        <v>225698</v>
      </c>
      <c r="H16">
        <v>101256</v>
      </c>
      <c r="I16">
        <v>1256304</v>
      </c>
      <c r="J16">
        <v>35323</v>
      </c>
      <c r="K16">
        <v>66352</v>
      </c>
      <c r="L16">
        <v>34266</v>
      </c>
      <c r="M16">
        <v>14278</v>
      </c>
      <c r="N16">
        <v>0</v>
      </c>
    </row>
    <row r="17" spans="1:14" x14ac:dyDescent="0.25">
      <c r="A17" t="s">
        <v>36</v>
      </c>
      <c r="B17" t="s">
        <v>37</v>
      </c>
      <c r="C17" t="s">
        <v>15</v>
      </c>
      <c r="D17">
        <v>98</v>
      </c>
      <c r="E17">
        <v>640402</v>
      </c>
      <c r="F17">
        <v>117858</v>
      </c>
      <c r="G17">
        <v>285964</v>
      </c>
      <c r="H17">
        <v>115458</v>
      </c>
      <c r="I17">
        <v>1986305</v>
      </c>
      <c r="J17">
        <v>51247</v>
      </c>
      <c r="K17">
        <v>78659</v>
      </c>
      <c r="L17">
        <v>53285</v>
      </c>
      <c r="M17">
        <v>21322</v>
      </c>
      <c r="N17">
        <v>0</v>
      </c>
    </row>
    <row r="18" spans="1:14" x14ac:dyDescent="0.25">
      <c r="A18" t="s">
        <v>38</v>
      </c>
      <c r="B18" t="s">
        <v>39</v>
      </c>
      <c r="C18" t="s">
        <v>32</v>
      </c>
      <c r="D18">
        <v>45</v>
      </c>
      <c r="E18">
        <v>385724</v>
      </c>
      <c r="F18">
        <v>69852</v>
      </c>
      <c r="G18">
        <v>144875</v>
      </c>
      <c r="H18">
        <v>59683</v>
      </c>
      <c r="I18">
        <v>852314</v>
      </c>
      <c r="J18">
        <v>21563</v>
      </c>
      <c r="K18">
        <v>38552</v>
      </c>
      <c r="L18">
        <v>17582</v>
      </c>
      <c r="M18">
        <v>7952</v>
      </c>
      <c r="N18">
        <v>0</v>
      </c>
    </row>
    <row r="19" spans="1:14" x14ac:dyDescent="0.25">
      <c r="A19" t="s">
        <v>40</v>
      </c>
      <c r="B19" t="s">
        <v>39</v>
      </c>
      <c r="C19" t="s">
        <v>15</v>
      </c>
      <c r="D19">
        <v>17</v>
      </c>
      <c r="E19">
        <v>42393</v>
      </c>
      <c r="F19">
        <v>10587</v>
      </c>
      <c r="G19">
        <v>20896</v>
      </c>
      <c r="H19">
        <v>8536</v>
      </c>
      <c r="I19">
        <v>250683</v>
      </c>
      <c r="J19">
        <v>4352</v>
      </c>
      <c r="K19">
        <v>10569</v>
      </c>
      <c r="L19">
        <v>6983</v>
      </c>
      <c r="M19">
        <v>0</v>
      </c>
      <c r="N19">
        <v>0</v>
      </c>
    </row>
    <row r="20" spans="1:14" x14ac:dyDescent="0.25">
      <c r="A20" t="s">
        <v>41</v>
      </c>
      <c r="B20" t="s">
        <v>21</v>
      </c>
      <c r="C20" t="s">
        <v>32</v>
      </c>
      <c r="D20">
        <v>103</v>
      </c>
      <c r="E20">
        <v>1286497</v>
      </c>
      <c r="F20">
        <v>190444</v>
      </c>
      <c r="G20">
        <v>474211</v>
      </c>
      <c r="H20">
        <v>165896</v>
      </c>
      <c r="I20">
        <v>2256389</v>
      </c>
      <c r="J20">
        <v>65966</v>
      </c>
      <c r="K20">
        <v>105635</v>
      </c>
      <c r="L20">
        <v>68352</v>
      </c>
      <c r="M20">
        <v>27445</v>
      </c>
      <c r="N20">
        <v>0</v>
      </c>
    </row>
    <row r="21" spans="1:14" x14ac:dyDescent="0.25">
      <c r="A21" t="s">
        <v>42</v>
      </c>
      <c r="B21" t="s">
        <v>21</v>
      </c>
      <c r="C21" t="s">
        <v>17</v>
      </c>
      <c r="D21">
        <v>274</v>
      </c>
      <c r="E21">
        <v>2888653</v>
      </c>
      <c r="F21">
        <v>352476</v>
      </c>
      <c r="G21">
        <v>623985</v>
      </c>
      <c r="H21">
        <v>302585</v>
      </c>
      <c r="I21">
        <v>1852302</v>
      </c>
      <c r="J21">
        <v>0</v>
      </c>
      <c r="K21">
        <v>265888</v>
      </c>
      <c r="L21">
        <v>126853</v>
      </c>
      <c r="M21">
        <v>41253</v>
      </c>
      <c r="N21">
        <v>0</v>
      </c>
    </row>
    <row r="22" spans="1:14" x14ac:dyDescent="0.25">
      <c r="A22" t="s">
        <v>43</v>
      </c>
      <c r="B22" t="s">
        <v>19</v>
      </c>
      <c r="C22" t="s">
        <v>17</v>
      </c>
      <c r="D22">
        <v>428</v>
      </c>
      <c r="E22">
        <v>6313489</v>
      </c>
      <c r="F22">
        <v>752245</v>
      </c>
      <c r="G22">
        <v>1685964</v>
      </c>
      <c r="H22">
        <v>666859</v>
      </c>
      <c r="I22">
        <v>3678262</v>
      </c>
      <c r="J22">
        <v>0</v>
      </c>
      <c r="K22">
        <v>468953</v>
      </c>
      <c r="L22">
        <v>245385</v>
      </c>
      <c r="M22">
        <v>0</v>
      </c>
      <c r="N22">
        <v>62352</v>
      </c>
    </row>
    <row r="23" spans="1:14" x14ac:dyDescent="0.25">
      <c r="A23" t="s">
        <v>44</v>
      </c>
      <c r="B23" t="s">
        <v>14</v>
      </c>
      <c r="C23" t="s">
        <v>17</v>
      </c>
      <c r="D23">
        <v>212</v>
      </c>
      <c r="E23">
        <v>2685931</v>
      </c>
      <c r="F23">
        <v>278563</v>
      </c>
      <c r="G23">
        <v>474544</v>
      </c>
      <c r="H23">
        <v>225856</v>
      </c>
      <c r="I23">
        <v>1402052</v>
      </c>
      <c r="J23">
        <v>0</v>
      </c>
      <c r="K23">
        <v>195462</v>
      </c>
      <c r="L23">
        <v>101358</v>
      </c>
      <c r="M23">
        <v>35699</v>
      </c>
      <c r="N23">
        <v>25689</v>
      </c>
    </row>
    <row r="24" spans="1:14" x14ac:dyDescent="0.25">
      <c r="A24" t="s">
        <v>45</v>
      </c>
      <c r="B24" t="s">
        <v>19</v>
      </c>
      <c r="C24" t="s">
        <v>17</v>
      </c>
      <c r="D24">
        <v>299</v>
      </c>
      <c r="E24">
        <v>3251487</v>
      </c>
      <c r="F24">
        <v>411896</v>
      </c>
      <c r="G24">
        <v>725964</v>
      </c>
      <c r="H24">
        <v>324655</v>
      </c>
      <c r="I24">
        <v>1989368</v>
      </c>
      <c r="J24">
        <v>0</v>
      </c>
      <c r="K24">
        <v>286596</v>
      </c>
      <c r="L24">
        <v>132653</v>
      </c>
      <c r="M24">
        <v>55222</v>
      </c>
      <c r="N24">
        <v>0</v>
      </c>
    </row>
    <row r="25" spans="1:14" x14ac:dyDescent="0.25">
      <c r="A25" t="s">
        <v>46</v>
      </c>
      <c r="B25" t="s">
        <v>21</v>
      </c>
      <c r="C25" t="s">
        <v>17</v>
      </c>
      <c r="D25">
        <v>191</v>
      </c>
      <c r="E25">
        <v>2443254</v>
      </c>
      <c r="F25">
        <v>222546</v>
      </c>
      <c r="G25">
        <v>425656</v>
      </c>
      <c r="H25">
        <v>205658</v>
      </c>
      <c r="I25">
        <v>1125250</v>
      </c>
      <c r="J25">
        <v>0</v>
      </c>
      <c r="K25">
        <v>180356</v>
      </c>
      <c r="L25">
        <v>89635</v>
      </c>
      <c r="M25">
        <v>32585</v>
      </c>
      <c r="N25">
        <v>0</v>
      </c>
    </row>
    <row r="26" spans="1:14" x14ac:dyDescent="0.25">
      <c r="A26" t="s">
        <v>47</v>
      </c>
      <c r="B26" t="s">
        <v>14</v>
      </c>
      <c r="C26" t="s">
        <v>32</v>
      </c>
      <c r="D26">
        <v>701</v>
      </c>
      <c r="E26">
        <v>18362593</v>
      </c>
      <c r="F26">
        <v>1502534</v>
      </c>
      <c r="G26">
        <v>3685235</v>
      </c>
      <c r="H26">
        <v>1328569</v>
      </c>
      <c r="I26">
        <v>22536987</v>
      </c>
      <c r="J26">
        <v>502342</v>
      </c>
      <c r="K26">
        <v>901523</v>
      </c>
      <c r="L26">
        <v>602538</v>
      </c>
      <c r="M26">
        <v>219635</v>
      </c>
      <c r="N26">
        <v>124536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workbookViewId="0">
      <selection activeCell="G46" sqref="G46"/>
    </sheetView>
  </sheetViews>
  <sheetFormatPr defaultRowHeight="15" x14ac:dyDescent="0.25"/>
  <cols>
    <col min="1" max="1" width="25" customWidth="1"/>
    <col min="2" max="2" width="7.7109375" customWidth="1"/>
    <col min="3" max="3" width="12.5703125" customWidth="1"/>
    <col min="4" max="4" width="17.7109375" customWidth="1"/>
    <col min="5" max="5" width="13.5703125" customWidth="1"/>
    <col min="6" max="6" width="16.140625" customWidth="1"/>
    <col min="7" max="7" width="15.28515625" customWidth="1"/>
    <col min="8" max="8" width="20" customWidth="1"/>
    <col min="9" max="9" width="14.140625" customWidth="1"/>
    <col min="10" max="10" width="15.140625" customWidth="1"/>
    <col min="11" max="11" width="22.28515625" customWidth="1"/>
    <col min="12" max="12" width="18.7109375" customWidth="1"/>
    <col min="13" max="13" width="20.42578125" customWidth="1"/>
    <col min="14" max="14" width="16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</v>
      </c>
      <c r="L1" t="s">
        <v>10</v>
      </c>
      <c r="M1" t="s">
        <v>11</v>
      </c>
      <c r="N1" t="s">
        <v>12</v>
      </c>
    </row>
    <row r="2" spans="1:14" x14ac:dyDescent="0.25">
      <c r="A2" t="s">
        <v>13</v>
      </c>
      <c r="B2" t="s">
        <v>14</v>
      </c>
      <c r="C2" t="s">
        <v>15</v>
      </c>
      <c r="D2">
        <v>652</v>
      </c>
      <c r="E2" s="1">
        <v>14233159</v>
      </c>
      <c r="F2" s="1">
        <v>1169967</v>
      </c>
      <c r="G2" s="1">
        <v>3689547</v>
      </c>
      <c r="H2" s="1">
        <v>1071142</v>
      </c>
      <c r="I2" s="1">
        <v>15846523</v>
      </c>
      <c r="J2" s="1">
        <v>363257</v>
      </c>
      <c r="K2" s="1">
        <v>692237</v>
      </c>
      <c r="L2" s="1">
        <v>420353</v>
      </c>
      <c r="M2" s="1">
        <v>165332</v>
      </c>
    </row>
    <row r="3" spans="1:14" x14ac:dyDescent="0.25">
      <c r="A3" t="s">
        <v>16</v>
      </c>
      <c r="B3" t="s">
        <v>14</v>
      </c>
      <c r="C3" t="s">
        <v>17</v>
      </c>
      <c r="D3">
        <v>325</v>
      </c>
      <c r="E3" s="1">
        <v>4375103</v>
      </c>
      <c r="F3" s="1">
        <v>421635</v>
      </c>
      <c r="G3" s="1">
        <v>1158625</v>
      </c>
      <c r="H3" s="1">
        <v>358952</v>
      </c>
      <c r="I3" s="1">
        <v>1986240</v>
      </c>
      <c r="K3" s="1">
        <v>321564</v>
      </c>
      <c r="L3" s="1">
        <v>174255</v>
      </c>
      <c r="M3" s="1">
        <v>52362</v>
      </c>
      <c r="N3" s="1">
        <v>40258</v>
      </c>
    </row>
    <row r="4" spans="1:14" x14ac:dyDescent="0.25">
      <c r="A4" t="s">
        <v>18</v>
      </c>
      <c r="B4" t="s">
        <v>19</v>
      </c>
      <c r="C4" t="s">
        <v>17</v>
      </c>
      <c r="D4">
        <v>246</v>
      </c>
      <c r="E4" s="1">
        <v>3258643</v>
      </c>
      <c r="F4" s="1">
        <v>310201</v>
      </c>
      <c r="G4" s="1">
        <v>810256</v>
      </c>
      <c r="H4" s="1">
        <v>264896</v>
      </c>
      <c r="I4" s="1">
        <v>1460230</v>
      </c>
      <c r="K4" s="1">
        <v>241365</v>
      </c>
      <c r="L4" s="1">
        <v>125633</v>
      </c>
      <c r="M4" s="1">
        <v>39652</v>
      </c>
    </row>
    <row r="5" spans="1:14" x14ac:dyDescent="0.25">
      <c r="A5" t="s">
        <v>20</v>
      </c>
      <c r="B5" t="s">
        <v>21</v>
      </c>
      <c r="C5" t="s">
        <v>17</v>
      </c>
      <c r="D5">
        <v>553</v>
      </c>
      <c r="E5" s="1">
        <v>5487934</v>
      </c>
      <c r="F5" s="1">
        <v>755352</v>
      </c>
      <c r="G5" s="1">
        <v>1652352</v>
      </c>
      <c r="H5" s="1">
        <v>635888</v>
      </c>
      <c r="I5" s="1">
        <v>3520641</v>
      </c>
      <c r="K5" s="1">
        <v>564232</v>
      </c>
      <c r="L5" s="1">
        <v>301256</v>
      </c>
      <c r="M5" s="1">
        <v>99635</v>
      </c>
    </row>
    <row r="6" spans="1:14" x14ac:dyDescent="0.25">
      <c r="A6" t="s">
        <v>22</v>
      </c>
      <c r="B6" t="s">
        <v>19</v>
      </c>
      <c r="C6" t="s">
        <v>15</v>
      </c>
      <c r="D6">
        <v>501</v>
      </c>
      <c r="E6" s="1">
        <v>7856953</v>
      </c>
      <c r="F6" s="1">
        <v>814576</v>
      </c>
      <c r="G6" s="1">
        <v>2789654</v>
      </c>
      <c r="H6" s="1">
        <v>785635</v>
      </c>
      <c r="I6" s="1">
        <v>11582356</v>
      </c>
      <c r="J6" s="1">
        <v>215683</v>
      </c>
      <c r="K6" s="1">
        <v>523699</v>
      </c>
      <c r="M6" s="1">
        <v>122457</v>
      </c>
    </row>
    <row r="7" spans="1:14" x14ac:dyDescent="0.25">
      <c r="A7" t="s">
        <v>23</v>
      </c>
      <c r="B7" t="s">
        <v>14</v>
      </c>
      <c r="C7" t="s">
        <v>17</v>
      </c>
      <c r="D7">
        <v>488</v>
      </c>
      <c r="E7" s="1">
        <v>5187961</v>
      </c>
      <c r="F7" s="1">
        <v>652325</v>
      </c>
      <c r="G7" s="1">
        <v>1352625</v>
      </c>
      <c r="H7" s="1">
        <v>523653</v>
      </c>
      <c r="I7" s="1">
        <v>3254609</v>
      </c>
      <c r="J7" s="1">
        <v>254963</v>
      </c>
      <c r="K7" s="1">
        <v>488932</v>
      </c>
      <c r="L7" s="1">
        <v>254896</v>
      </c>
      <c r="M7" s="1">
        <v>82365</v>
      </c>
      <c r="N7" s="1">
        <v>62435</v>
      </c>
    </row>
    <row r="8" spans="1:14" x14ac:dyDescent="0.25">
      <c r="A8" t="s">
        <v>24</v>
      </c>
      <c r="B8" t="s">
        <v>21</v>
      </c>
      <c r="C8" t="s">
        <v>17</v>
      </c>
      <c r="D8">
        <v>285</v>
      </c>
      <c r="E8" s="1">
        <v>2987435</v>
      </c>
      <c r="F8" s="1">
        <v>361274</v>
      </c>
      <c r="G8" s="1">
        <v>650236</v>
      </c>
      <c r="H8" s="1">
        <v>301853</v>
      </c>
      <c r="I8" s="1">
        <v>2035615</v>
      </c>
      <c r="K8" s="1">
        <v>274588</v>
      </c>
      <c r="L8" s="1">
        <v>135689</v>
      </c>
      <c r="M8" s="1">
        <v>45286</v>
      </c>
      <c r="N8" s="1">
        <v>32658</v>
      </c>
    </row>
    <row r="9" spans="1:14" x14ac:dyDescent="0.25">
      <c r="A9" t="s">
        <v>25</v>
      </c>
      <c r="B9" t="s">
        <v>21</v>
      </c>
      <c r="C9" t="s">
        <v>17</v>
      </c>
      <c r="D9">
        <v>623</v>
      </c>
      <c r="E9" s="1">
        <v>9010004</v>
      </c>
      <c r="F9" s="1">
        <v>904896</v>
      </c>
      <c r="G9" s="1">
        <v>2258633</v>
      </c>
      <c r="H9" s="1">
        <v>709365</v>
      </c>
      <c r="I9" s="1">
        <v>4458690</v>
      </c>
      <c r="K9" s="1">
        <v>701252</v>
      </c>
      <c r="L9" s="1">
        <v>352165</v>
      </c>
      <c r="M9" s="1">
        <v>125634</v>
      </c>
    </row>
    <row r="10" spans="1:14" x14ac:dyDescent="0.25">
      <c r="A10" t="s">
        <v>26</v>
      </c>
      <c r="B10" t="s">
        <v>14</v>
      </c>
      <c r="C10" t="s">
        <v>27</v>
      </c>
      <c r="D10">
        <v>198</v>
      </c>
      <c r="E10" s="1">
        <v>3121752</v>
      </c>
      <c r="F10" s="1">
        <v>320258</v>
      </c>
      <c r="G10" s="1">
        <v>852457</v>
      </c>
      <c r="H10" s="1">
        <v>298565</v>
      </c>
      <c r="I10" s="1">
        <v>1652250</v>
      </c>
      <c r="J10" s="1">
        <v>95632</v>
      </c>
      <c r="K10" s="1">
        <v>201546</v>
      </c>
      <c r="L10" s="1">
        <v>104563</v>
      </c>
      <c r="M10" s="1">
        <v>41277</v>
      </c>
    </row>
    <row r="11" spans="1:14" x14ac:dyDescent="0.25">
      <c r="A11" t="s">
        <v>28</v>
      </c>
      <c r="B11" t="s">
        <v>21</v>
      </c>
      <c r="C11" t="s">
        <v>15</v>
      </c>
      <c r="D11">
        <v>322</v>
      </c>
      <c r="E11" s="1">
        <v>5290000</v>
      </c>
      <c r="F11" s="1">
        <v>560893</v>
      </c>
      <c r="G11" s="1">
        <v>1685123</v>
      </c>
      <c r="H11" s="1">
        <v>489659</v>
      </c>
      <c r="I11" s="1">
        <v>7125632</v>
      </c>
      <c r="J11" s="1">
        <v>166353</v>
      </c>
      <c r="K11" s="1">
        <v>354656</v>
      </c>
      <c r="L11" s="1">
        <v>201587</v>
      </c>
      <c r="M11" s="1">
        <v>85522</v>
      </c>
    </row>
    <row r="12" spans="1:14" x14ac:dyDescent="0.25">
      <c r="A12" t="s">
        <v>29</v>
      </c>
      <c r="B12" t="s">
        <v>30</v>
      </c>
      <c r="C12" t="s">
        <v>17</v>
      </c>
      <c r="D12">
        <v>175</v>
      </c>
      <c r="E12" s="1">
        <v>1925000</v>
      </c>
      <c r="F12" s="1">
        <v>212524</v>
      </c>
      <c r="G12" s="1">
        <v>398956</v>
      </c>
      <c r="H12" s="1">
        <v>184253</v>
      </c>
      <c r="I12" s="1">
        <v>1152635</v>
      </c>
      <c r="K12" s="1">
        <v>173222</v>
      </c>
      <c r="L12" s="1">
        <v>74236</v>
      </c>
      <c r="M12" s="1">
        <v>29668</v>
      </c>
    </row>
    <row r="13" spans="1:14" x14ac:dyDescent="0.25">
      <c r="A13" t="s">
        <v>31</v>
      </c>
      <c r="B13" t="s">
        <v>14</v>
      </c>
      <c r="C13" t="s">
        <v>32</v>
      </c>
      <c r="D13">
        <v>461</v>
      </c>
      <c r="E13" s="1">
        <v>7985326</v>
      </c>
      <c r="F13" s="1">
        <v>1025356</v>
      </c>
      <c r="G13" s="1">
        <v>2356988</v>
      </c>
      <c r="H13" s="1">
        <v>842112</v>
      </c>
      <c r="I13" s="1">
        <v>13568264</v>
      </c>
      <c r="J13" s="1">
        <v>318962</v>
      </c>
      <c r="K13" s="1">
        <v>569935</v>
      </c>
      <c r="L13" s="1">
        <v>352635</v>
      </c>
      <c r="M13" s="1">
        <v>125644</v>
      </c>
      <c r="N13" s="1">
        <v>75896</v>
      </c>
    </row>
    <row r="14" spans="1:14" x14ac:dyDescent="0.25">
      <c r="A14" t="s">
        <v>33</v>
      </c>
      <c r="B14" t="s">
        <v>21</v>
      </c>
      <c r="C14" t="s">
        <v>17</v>
      </c>
      <c r="D14">
        <v>72</v>
      </c>
      <c r="E14" s="1">
        <v>359999</v>
      </c>
      <c r="F14" s="1">
        <v>66523</v>
      </c>
      <c r="G14" s="1">
        <v>109635</v>
      </c>
      <c r="H14" s="1">
        <v>69853</v>
      </c>
      <c r="I14" s="1">
        <v>325624</v>
      </c>
      <c r="K14" s="1">
        <v>61455</v>
      </c>
      <c r="L14" s="1">
        <v>24635</v>
      </c>
      <c r="M14" s="1">
        <v>4211</v>
      </c>
    </row>
    <row r="15" spans="1:14" x14ac:dyDescent="0.25">
      <c r="A15" t="s">
        <v>34</v>
      </c>
      <c r="B15" t="s">
        <v>30</v>
      </c>
      <c r="C15" t="s">
        <v>32</v>
      </c>
      <c r="D15">
        <v>119</v>
      </c>
      <c r="E15" s="1">
        <v>1546932</v>
      </c>
      <c r="F15" s="1">
        <v>225699</v>
      </c>
      <c r="G15" s="1">
        <v>498666</v>
      </c>
      <c r="H15" s="1">
        <v>201568</v>
      </c>
      <c r="I15" s="1">
        <v>2568930</v>
      </c>
      <c r="J15" s="1">
        <v>71255</v>
      </c>
      <c r="K15" s="1">
        <v>125635</v>
      </c>
      <c r="L15" s="1">
        <v>75698</v>
      </c>
      <c r="M15" s="1">
        <v>31524</v>
      </c>
    </row>
    <row r="16" spans="1:14" x14ac:dyDescent="0.25">
      <c r="A16" t="s">
        <v>35</v>
      </c>
      <c r="B16" t="s">
        <v>21</v>
      </c>
      <c r="C16" t="s">
        <v>32</v>
      </c>
      <c r="D16">
        <v>66</v>
      </c>
      <c r="E16" s="1">
        <v>625342</v>
      </c>
      <c r="F16" s="1">
        <v>109888</v>
      </c>
      <c r="G16" s="1">
        <v>225698</v>
      </c>
      <c r="H16" s="1">
        <v>101256</v>
      </c>
      <c r="I16" s="1">
        <v>1256304</v>
      </c>
      <c r="J16" s="1">
        <v>35323</v>
      </c>
      <c r="K16" s="1">
        <v>66352</v>
      </c>
      <c r="L16" s="1">
        <v>34266</v>
      </c>
      <c r="M16" s="1">
        <v>14278</v>
      </c>
    </row>
    <row r="17" spans="1:14" x14ac:dyDescent="0.25">
      <c r="A17" t="s">
        <v>36</v>
      </c>
      <c r="B17" t="s">
        <v>37</v>
      </c>
      <c r="C17" t="s">
        <v>15</v>
      </c>
      <c r="D17">
        <v>98</v>
      </c>
      <c r="E17" s="1">
        <v>640402</v>
      </c>
      <c r="F17" s="1">
        <v>117858</v>
      </c>
      <c r="G17" s="1">
        <v>285964</v>
      </c>
      <c r="H17" s="1">
        <v>115458</v>
      </c>
      <c r="I17" s="1">
        <v>1986305</v>
      </c>
      <c r="J17" s="1">
        <v>51247</v>
      </c>
      <c r="K17" s="1">
        <v>78659</v>
      </c>
      <c r="L17" s="1">
        <v>53285</v>
      </c>
      <c r="M17" s="1">
        <v>21322</v>
      </c>
    </row>
    <row r="18" spans="1:14" x14ac:dyDescent="0.25">
      <c r="A18" t="s">
        <v>38</v>
      </c>
      <c r="B18" t="s">
        <v>39</v>
      </c>
      <c r="C18" t="s">
        <v>32</v>
      </c>
      <c r="D18">
        <v>45</v>
      </c>
      <c r="E18" s="1">
        <v>385724</v>
      </c>
      <c r="F18" s="1">
        <v>69852</v>
      </c>
      <c r="G18" s="1">
        <v>144875</v>
      </c>
      <c r="H18" s="1">
        <v>59683</v>
      </c>
      <c r="I18" s="1">
        <v>852314</v>
      </c>
      <c r="J18" s="1">
        <v>21563</v>
      </c>
      <c r="K18" s="1">
        <v>38552</v>
      </c>
      <c r="L18" s="1">
        <v>17582</v>
      </c>
      <c r="M18" s="1">
        <v>7952</v>
      </c>
    </row>
    <row r="19" spans="1:14" x14ac:dyDescent="0.25">
      <c r="A19" t="s">
        <v>40</v>
      </c>
      <c r="B19" t="s">
        <v>39</v>
      </c>
      <c r="C19" t="s">
        <v>15</v>
      </c>
      <c r="D19">
        <v>17</v>
      </c>
      <c r="E19" s="1">
        <v>42393</v>
      </c>
      <c r="F19" s="1">
        <v>10587</v>
      </c>
      <c r="G19" s="1">
        <v>20896</v>
      </c>
      <c r="H19" s="1">
        <v>8536</v>
      </c>
      <c r="I19" s="1">
        <v>250683</v>
      </c>
      <c r="J19" s="1">
        <v>4352</v>
      </c>
      <c r="K19" s="1">
        <v>10569</v>
      </c>
      <c r="L19" s="1">
        <v>6983</v>
      </c>
    </row>
    <row r="20" spans="1:14" x14ac:dyDescent="0.25">
      <c r="A20" t="s">
        <v>41</v>
      </c>
      <c r="B20" t="s">
        <v>21</v>
      </c>
      <c r="C20" t="s">
        <v>32</v>
      </c>
      <c r="D20">
        <v>103</v>
      </c>
      <c r="E20" s="1">
        <v>1286497</v>
      </c>
      <c r="F20" s="1">
        <v>190444</v>
      </c>
      <c r="G20" s="1">
        <v>474211</v>
      </c>
      <c r="H20" s="1">
        <v>165896</v>
      </c>
      <c r="I20" s="1">
        <v>2256389</v>
      </c>
      <c r="J20" s="1">
        <v>65966</v>
      </c>
      <c r="K20" s="1">
        <v>105635</v>
      </c>
      <c r="L20" s="1">
        <v>68352</v>
      </c>
      <c r="M20" s="1">
        <v>27445</v>
      </c>
    </row>
    <row r="21" spans="1:14" x14ac:dyDescent="0.25">
      <c r="A21" t="s">
        <v>42</v>
      </c>
      <c r="B21" t="s">
        <v>21</v>
      </c>
      <c r="C21" t="s">
        <v>17</v>
      </c>
      <c r="D21">
        <v>274</v>
      </c>
      <c r="E21" s="1">
        <v>2888653</v>
      </c>
      <c r="F21" s="1">
        <v>352476</v>
      </c>
      <c r="G21" s="1">
        <v>623985</v>
      </c>
      <c r="H21" s="1">
        <v>302585</v>
      </c>
      <c r="I21" s="1">
        <v>1852302</v>
      </c>
      <c r="K21" s="1">
        <v>265888</v>
      </c>
      <c r="L21" s="1">
        <v>126853</v>
      </c>
      <c r="M21" s="1">
        <v>41253</v>
      </c>
    </row>
    <row r="22" spans="1:14" x14ac:dyDescent="0.25">
      <c r="A22" t="s">
        <v>43</v>
      </c>
      <c r="B22" t="s">
        <v>19</v>
      </c>
      <c r="C22" t="s">
        <v>27</v>
      </c>
      <c r="D22">
        <v>428</v>
      </c>
      <c r="E22" s="1">
        <v>6313489</v>
      </c>
      <c r="F22" s="1">
        <v>752245</v>
      </c>
      <c r="G22" s="1">
        <v>1685964</v>
      </c>
      <c r="H22" s="1">
        <v>666859</v>
      </c>
      <c r="I22" s="1">
        <v>3678262</v>
      </c>
      <c r="K22" s="1">
        <v>468953</v>
      </c>
      <c r="L22" s="1">
        <v>245385</v>
      </c>
      <c r="N22" s="1">
        <v>62352</v>
      </c>
    </row>
    <row r="23" spans="1:14" x14ac:dyDescent="0.25">
      <c r="A23" t="s">
        <v>44</v>
      </c>
      <c r="B23" t="s">
        <v>14</v>
      </c>
      <c r="C23" t="s">
        <v>17</v>
      </c>
      <c r="D23">
        <v>212</v>
      </c>
      <c r="E23" s="1">
        <v>2685931</v>
      </c>
      <c r="F23" s="1">
        <v>278563</v>
      </c>
      <c r="G23" s="1">
        <v>474544</v>
      </c>
      <c r="H23" s="1">
        <v>225856</v>
      </c>
      <c r="I23" s="1">
        <v>1402052</v>
      </c>
      <c r="K23" s="1">
        <v>195462</v>
      </c>
      <c r="L23" s="1">
        <v>101358</v>
      </c>
      <c r="M23" s="1">
        <v>35699</v>
      </c>
      <c r="N23" s="1">
        <v>25689</v>
      </c>
    </row>
    <row r="24" spans="1:14" x14ac:dyDescent="0.25">
      <c r="A24" t="s">
        <v>45</v>
      </c>
      <c r="B24" t="s">
        <v>19</v>
      </c>
      <c r="C24" t="s">
        <v>17</v>
      </c>
      <c r="D24">
        <v>299</v>
      </c>
      <c r="E24" s="1">
        <v>3251487</v>
      </c>
      <c r="F24" s="1">
        <v>411896</v>
      </c>
      <c r="G24" s="1">
        <v>725964</v>
      </c>
      <c r="H24" s="1">
        <v>324655</v>
      </c>
      <c r="I24" s="1">
        <v>1989368</v>
      </c>
      <c r="K24" s="1">
        <v>286596</v>
      </c>
      <c r="L24" s="1">
        <v>132653</v>
      </c>
      <c r="M24" s="1">
        <v>55222</v>
      </c>
    </row>
    <row r="25" spans="1:14" x14ac:dyDescent="0.25">
      <c r="A25" t="s">
        <v>46</v>
      </c>
      <c r="B25" t="s">
        <v>21</v>
      </c>
      <c r="C25" t="s">
        <v>17</v>
      </c>
      <c r="D25">
        <v>191</v>
      </c>
      <c r="E25" s="1">
        <v>2443254</v>
      </c>
      <c r="F25" s="1">
        <v>222546</v>
      </c>
      <c r="G25" s="1">
        <v>425656</v>
      </c>
      <c r="H25" s="1">
        <v>205658</v>
      </c>
      <c r="I25" s="1">
        <v>1125250</v>
      </c>
      <c r="K25" s="1">
        <v>180356</v>
      </c>
      <c r="L25" s="1">
        <v>89635</v>
      </c>
      <c r="M25" s="1">
        <v>32585</v>
      </c>
    </row>
    <row r="26" spans="1:14" x14ac:dyDescent="0.25">
      <c r="A26" t="s">
        <v>47</v>
      </c>
      <c r="B26" t="s">
        <v>14</v>
      </c>
      <c r="C26" t="s">
        <v>32</v>
      </c>
      <c r="D26">
        <v>701</v>
      </c>
      <c r="E26" s="1">
        <v>18362593</v>
      </c>
      <c r="F26" s="1">
        <v>1502534</v>
      </c>
      <c r="G26" s="1">
        <v>3685235</v>
      </c>
      <c r="H26" s="1">
        <v>1328569</v>
      </c>
      <c r="I26" s="1">
        <v>22536987</v>
      </c>
      <c r="J26" s="1">
        <v>502342</v>
      </c>
      <c r="K26" s="1">
        <v>901523</v>
      </c>
      <c r="L26" s="1">
        <v>602538</v>
      </c>
      <c r="M26" s="1">
        <v>219635</v>
      </c>
      <c r="N26" s="1">
        <v>124536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D431-3ED2-40D3-BFA5-05299F2F557E}">
  <dimension ref="A3:H8"/>
  <sheetViews>
    <sheetView workbookViewId="0">
      <selection activeCell="H11" sqref="H11"/>
    </sheetView>
  </sheetViews>
  <sheetFormatPr defaultRowHeight="15" x14ac:dyDescent="0.25"/>
  <cols>
    <col min="1" max="1" width="17.7109375" bestFit="1" customWidth="1"/>
    <col min="2" max="2" width="27.85546875" bestFit="1" customWidth="1"/>
    <col min="3" max="3" width="24.140625" bestFit="1" customWidth="1"/>
    <col min="4" max="4" width="20.42578125" bestFit="1" customWidth="1"/>
    <col min="5" max="5" width="22.5703125" bestFit="1" customWidth="1"/>
    <col min="6" max="6" width="28.28515625" bestFit="1" customWidth="1"/>
    <col min="7" max="7" width="14.28515625" bestFit="1" customWidth="1"/>
    <col min="8" max="8" width="27.85546875" bestFit="1" customWidth="1"/>
    <col min="9" max="9" width="24.140625" bestFit="1" customWidth="1"/>
    <col min="10" max="10" width="20.42578125" bestFit="1" customWidth="1"/>
    <col min="11" max="11" width="22.5703125" bestFit="1" customWidth="1"/>
    <col min="12" max="12" width="28.28515625" bestFit="1" customWidth="1"/>
    <col min="13" max="13" width="10" bestFit="1" customWidth="1"/>
    <col min="14" max="14" width="27.85546875" bestFit="1" customWidth="1"/>
    <col min="15" max="15" width="24.140625" bestFit="1" customWidth="1"/>
    <col min="16" max="16" width="20.42578125" bestFit="1" customWidth="1"/>
    <col min="17" max="17" width="22.5703125" bestFit="1" customWidth="1"/>
    <col min="18" max="18" width="28.28515625" bestFit="1" customWidth="1"/>
    <col min="19" max="19" width="18.42578125" bestFit="1" customWidth="1"/>
    <col min="20" max="20" width="14.28515625" bestFit="1" customWidth="1"/>
  </cols>
  <sheetData>
    <row r="3" spans="1:8" x14ac:dyDescent="0.25">
      <c r="A3" s="4" t="s">
        <v>64</v>
      </c>
      <c r="B3" s="4" t="s">
        <v>67</v>
      </c>
    </row>
    <row r="4" spans="1:8" x14ac:dyDescent="0.25">
      <c r="A4" s="4" t="s">
        <v>65</v>
      </c>
      <c r="B4" t="s">
        <v>60</v>
      </c>
      <c r="C4" t="s">
        <v>56</v>
      </c>
      <c r="D4" t="s">
        <v>54</v>
      </c>
      <c r="E4" t="s">
        <v>58</v>
      </c>
      <c r="F4" t="s">
        <v>57</v>
      </c>
      <c r="G4" t="s">
        <v>66</v>
      </c>
    </row>
    <row r="5" spans="1:8" x14ac:dyDescent="0.25">
      <c r="A5" s="5" t="s">
        <v>17</v>
      </c>
      <c r="B5">
        <v>0.56482879969774746</v>
      </c>
      <c r="C5">
        <v>0.28078663542581911</v>
      </c>
      <c r="D5">
        <v>4.1051676894880096E-2</v>
      </c>
      <c r="E5">
        <v>2.5855243910449206E-2</v>
      </c>
      <c r="F5">
        <v>8.7477644071104171E-2</v>
      </c>
      <c r="G5">
        <v>1</v>
      </c>
      <c r="H5" t="s">
        <v>72</v>
      </c>
    </row>
    <row r="6" spans="1:8" x14ac:dyDescent="0.25">
      <c r="A6" s="5" t="s">
        <v>15</v>
      </c>
      <c r="B6">
        <v>0.45767638626015372</v>
      </c>
      <c r="C6">
        <v>0.2198340317950003</v>
      </c>
      <c r="D6">
        <v>0.22555909978384389</v>
      </c>
      <c r="E6">
        <v>0</v>
      </c>
      <c r="F6">
        <v>9.6930482161002057E-2</v>
      </c>
      <c r="G6">
        <v>1</v>
      </c>
      <c r="H6" t="s">
        <v>71</v>
      </c>
    </row>
    <row r="7" spans="1:8" x14ac:dyDescent="0.25">
      <c r="A7" s="5" t="s">
        <v>32</v>
      </c>
      <c r="B7">
        <v>0.40884875710540591</v>
      </c>
      <c r="C7">
        <v>0.24244196516602523</v>
      </c>
      <c r="D7">
        <v>0.23156614039183682</v>
      </c>
      <c r="E7">
        <v>2.1643949707221725E-2</v>
      </c>
      <c r="F7">
        <v>9.5499187629510138E-2</v>
      </c>
      <c r="G7">
        <v>0.99999999999999989</v>
      </c>
      <c r="H7" t="s">
        <v>70</v>
      </c>
    </row>
    <row r="8" spans="1:8" x14ac:dyDescent="0.25">
      <c r="A8" s="5" t="s">
        <v>66</v>
      </c>
      <c r="B8">
        <v>1.4313539430633071</v>
      </c>
      <c r="C8">
        <v>0.74306263238684467</v>
      </c>
      <c r="D8">
        <v>0.49817691707056083</v>
      </c>
      <c r="E8">
        <v>4.749919361767093E-2</v>
      </c>
      <c r="F8">
        <v>0.27990731386161638</v>
      </c>
      <c r="G8">
        <v>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7252E-A969-422A-8C5C-3A022204C505}">
  <dimension ref="A1:C16"/>
  <sheetViews>
    <sheetView workbookViewId="0">
      <selection activeCell="C16" sqref="A1:C16"/>
    </sheetView>
  </sheetViews>
  <sheetFormatPr defaultRowHeight="15" x14ac:dyDescent="0.25"/>
  <cols>
    <col min="1" max="1" width="12.85546875" bestFit="1" customWidth="1"/>
    <col min="2" max="2" width="28.140625" bestFit="1" customWidth="1"/>
    <col min="3" max="3" width="12" bestFit="1" customWidth="1"/>
  </cols>
  <sheetData>
    <row r="1" spans="1:3" x14ac:dyDescent="0.25">
      <c r="A1" t="s">
        <v>2</v>
      </c>
      <c r="B1" t="s">
        <v>62</v>
      </c>
      <c r="C1" t="s">
        <v>63</v>
      </c>
    </row>
    <row r="2" spans="1:3" x14ac:dyDescent="0.25">
      <c r="A2" t="s">
        <v>15</v>
      </c>
      <c r="B2" t="s">
        <v>54</v>
      </c>
      <c r="C2">
        <v>0.22555909978384389</v>
      </c>
    </row>
    <row r="3" spans="1:3" x14ac:dyDescent="0.25">
      <c r="A3" t="s">
        <v>15</v>
      </c>
      <c r="B3" t="s">
        <v>60</v>
      </c>
      <c r="C3">
        <v>0.45767638626015372</v>
      </c>
    </row>
    <row r="4" spans="1:3" x14ac:dyDescent="0.25">
      <c r="A4" t="s">
        <v>15</v>
      </c>
      <c r="B4" t="s">
        <v>56</v>
      </c>
      <c r="C4">
        <v>0.2198340317950003</v>
      </c>
    </row>
    <row r="5" spans="1:3" x14ac:dyDescent="0.25">
      <c r="A5" t="s">
        <v>15</v>
      </c>
      <c r="B5" t="s">
        <v>57</v>
      </c>
      <c r="C5">
        <v>9.6930482161002057E-2</v>
      </c>
    </row>
    <row r="6" spans="1:3" x14ac:dyDescent="0.25">
      <c r="A6" t="s">
        <v>15</v>
      </c>
      <c r="B6" t="s">
        <v>58</v>
      </c>
      <c r="C6">
        <v>0</v>
      </c>
    </row>
    <row r="7" spans="1:3" x14ac:dyDescent="0.25">
      <c r="A7" t="s">
        <v>17</v>
      </c>
      <c r="B7" t="s">
        <v>54</v>
      </c>
      <c r="C7">
        <v>4.1051676894880096E-2</v>
      </c>
    </row>
    <row r="8" spans="1:3" x14ac:dyDescent="0.25">
      <c r="A8" t="s">
        <v>17</v>
      </c>
      <c r="B8" t="s">
        <v>60</v>
      </c>
      <c r="C8">
        <v>0.56482879969774746</v>
      </c>
    </row>
    <row r="9" spans="1:3" x14ac:dyDescent="0.25">
      <c r="A9" t="s">
        <v>17</v>
      </c>
      <c r="B9" t="s">
        <v>56</v>
      </c>
      <c r="C9">
        <v>0.28078663542581911</v>
      </c>
    </row>
    <row r="10" spans="1:3" x14ac:dyDescent="0.25">
      <c r="A10" t="s">
        <v>17</v>
      </c>
      <c r="B10" t="s">
        <v>57</v>
      </c>
      <c r="C10">
        <v>8.7477644071104171E-2</v>
      </c>
    </row>
    <row r="11" spans="1:3" x14ac:dyDescent="0.25">
      <c r="A11" t="s">
        <v>17</v>
      </c>
      <c r="B11" t="s">
        <v>58</v>
      </c>
      <c r="C11">
        <v>2.5855243910449206E-2</v>
      </c>
    </row>
    <row r="12" spans="1:3" x14ac:dyDescent="0.25">
      <c r="A12" t="s">
        <v>32</v>
      </c>
      <c r="B12" t="s">
        <v>54</v>
      </c>
      <c r="C12">
        <v>0.23156614039183682</v>
      </c>
    </row>
    <row r="13" spans="1:3" x14ac:dyDescent="0.25">
      <c r="A13" t="s">
        <v>32</v>
      </c>
      <c r="B13" t="s">
        <v>60</v>
      </c>
      <c r="C13">
        <v>0.40884875710540591</v>
      </c>
    </row>
    <row r="14" spans="1:3" x14ac:dyDescent="0.25">
      <c r="A14" t="s">
        <v>32</v>
      </c>
      <c r="B14" t="s">
        <v>56</v>
      </c>
      <c r="C14">
        <v>0.24244196516602523</v>
      </c>
    </row>
    <row r="15" spans="1:3" x14ac:dyDescent="0.25">
      <c r="A15" t="s">
        <v>32</v>
      </c>
      <c r="B15" t="s">
        <v>57</v>
      </c>
      <c r="C15">
        <v>9.5499187629510138E-2</v>
      </c>
    </row>
    <row r="16" spans="1:3" x14ac:dyDescent="0.25">
      <c r="A16" t="s">
        <v>32</v>
      </c>
      <c r="B16" t="s">
        <v>58</v>
      </c>
      <c r="C16">
        <v>2.1643949707221725E-2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28681-5126-40F2-B38C-0A56680F76F3}">
  <dimension ref="A1:H13"/>
  <sheetViews>
    <sheetView workbookViewId="0">
      <selection activeCell="E50" sqref="E50"/>
    </sheetView>
  </sheetViews>
  <sheetFormatPr defaultRowHeight="15" x14ac:dyDescent="0.25"/>
  <cols>
    <col min="1" max="1" width="15.7109375" style="2" customWidth="1"/>
    <col min="2" max="2" width="22.28515625" style="2" customWidth="1"/>
    <col min="3" max="3" width="29.5703125" style="2" customWidth="1"/>
    <col min="4" max="4" width="30.85546875" style="2" customWidth="1"/>
    <col min="5" max="5" width="32" style="2" customWidth="1"/>
    <col min="6" max="6" width="28.28515625" style="2" customWidth="1"/>
    <col min="7" max="8" width="15.7109375" style="2" customWidth="1"/>
  </cols>
  <sheetData>
    <row r="1" spans="1:7" x14ac:dyDescent="0.25">
      <c r="A1" s="2" t="s">
        <v>2</v>
      </c>
      <c r="B1" s="2" t="s">
        <v>54</v>
      </c>
      <c r="C1" s="2" t="s">
        <v>60</v>
      </c>
      <c r="D1" s="2" t="s">
        <v>56</v>
      </c>
      <c r="E1" s="2" t="s">
        <v>57</v>
      </c>
      <c r="F1" s="2" t="s">
        <v>58</v>
      </c>
    </row>
    <row r="2" spans="1:7" x14ac:dyDescent="0.25">
      <c r="A2" s="2" t="s">
        <v>15</v>
      </c>
      <c r="B2" s="2">
        <v>456.64008461756515</v>
      </c>
      <c r="C2" s="2">
        <v>926.5570927955423</v>
      </c>
      <c r="D2" s="2">
        <v>445.04979394265041</v>
      </c>
      <c r="E2" s="2">
        <v>196.23390773610345</v>
      </c>
      <c r="F2" s="2">
        <v>0</v>
      </c>
    </row>
    <row r="3" spans="1:7" x14ac:dyDescent="0.25">
      <c r="A3" s="2" t="s">
        <v>17</v>
      </c>
      <c r="B3" s="2">
        <v>71.818218780308939</v>
      </c>
      <c r="C3" s="2">
        <v>988.14473313686563</v>
      </c>
      <c r="D3" s="2">
        <v>491.22465971940215</v>
      </c>
      <c r="E3" s="2">
        <v>153.03853716796883</v>
      </c>
      <c r="F3" s="2">
        <v>45.23268485557233</v>
      </c>
    </row>
    <row r="4" spans="1:7" x14ac:dyDescent="0.25">
      <c r="A4" s="2" t="s">
        <v>32</v>
      </c>
      <c r="B4" s="2">
        <v>610.35035090545261</v>
      </c>
      <c r="C4" s="2">
        <v>1077.6229285693078</v>
      </c>
      <c r="D4" s="2">
        <v>639.01630118678361</v>
      </c>
      <c r="E4" s="2">
        <v>251.71194105592105</v>
      </c>
      <c r="F4" s="2">
        <v>57.048030754536171</v>
      </c>
    </row>
    <row r="5" spans="1:7" x14ac:dyDescent="0.25">
      <c r="A5" s="2" t="s">
        <v>69</v>
      </c>
      <c r="B5" s="2">
        <f>SUM(B2:B4)</f>
        <v>1138.8086543033266</v>
      </c>
      <c r="C5" s="2">
        <f t="shared" ref="C5:F5" si="0">SUM(C2:C4)</f>
        <v>2992.3247545017157</v>
      </c>
      <c r="D5" s="2">
        <f t="shared" si="0"/>
        <v>1575.2907548488361</v>
      </c>
      <c r="E5" s="2">
        <f t="shared" si="0"/>
        <v>600.98438595999323</v>
      </c>
      <c r="F5" s="2">
        <f t="shared" si="0"/>
        <v>102.2807156101085</v>
      </c>
    </row>
    <row r="10" spans="1:7" x14ac:dyDescent="0.25">
      <c r="A10" s="2" t="s">
        <v>2</v>
      </c>
      <c r="B10" s="2" t="s">
        <v>54</v>
      </c>
      <c r="C10" s="2" t="s">
        <v>60</v>
      </c>
      <c r="D10" s="2" t="s">
        <v>56</v>
      </c>
      <c r="E10" s="2" t="s">
        <v>57</v>
      </c>
      <c r="F10" s="2" t="s">
        <v>58</v>
      </c>
    </row>
    <row r="11" spans="1:7" x14ac:dyDescent="0.25">
      <c r="A11" s="2" t="s">
        <v>15</v>
      </c>
      <c r="B11" s="3">
        <f>B2/SUM($B2:$F2)</f>
        <v>0.22555909978384389</v>
      </c>
      <c r="C11" s="3">
        <f t="shared" ref="C11:F11" si="1">C2/SUM($B2:$F2)</f>
        <v>0.45767638626015372</v>
      </c>
      <c r="D11" s="3">
        <f t="shared" si="1"/>
        <v>0.2198340317950003</v>
      </c>
      <c r="E11" s="3">
        <f t="shared" si="1"/>
        <v>9.6930482161002057E-2</v>
      </c>
      <c r="F11" s="3">
        <f t="shared" si="1"/>
        <v>0</v>
      </c>
      <c r="G11" s="3"/>
    </row>
    <row r="12" spans="1:7" x14ac:dyDescent="0.25">
      <c r="A12" s="2" t="s">
        <v>17</v>
      </c>
      <c r="B12" s="3">
        <f t="shared" ref="B12:F12" si="2">B3/SUM($B3:$F3)</f>
        <v>4.1051676894880096E-2</v>
      </c>
      <c r="C12" s="3">
        <f t="shared" si="2"/>
        <v>0.56482879969774746</v>
      </c>
      <c r="D12" s="3">
        <f t="shared" si="2"/>
        <v>0.28078663542581911</v>
      </c>
      <c r="E12" s="3">
        <f t="shared" si="2"/>
        <v>8.7477644071104171E-2</v>
      </c>
      <c r="F12" s="3">
        <f t="shared" si="2"/>
        <v>2.5855243910449206E-2</v>
      </c>
      <c r="G12" s="3"/>
    </row>
    <row r="13" spans="1:7" x14ac:dyDescent="0.25">
      <c r="A13" s="2" t="s">
        <v>32</v>
      </c>
      <c r="B13" s="3">
        <f t="shared" ref="B13:F13" si="3">B4/SUM($B4:$F4)</f>
        <v>0.23156614039183682</v>
      </c>
      <c r="C13" s="3">
        <f t="shared" si="3"/>
        <v>0.40884875710540591</v>
      </c>
      <c r="D13" s="3">
        <f t="shared" si="3"/>
        <v>0.24244196516602523</v>
      </c>
      <c r="E13" s="3">
        <f t="shared" si="3"/>
        <v>9.5499187629510138E-2</v>
      </c>
      <c r="F13" s="3">
        <f t="shared" si="3"/>
        <v>2.1643949707221725E-2</v>
      </c>
      <c r="G13" s="3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C58EC-4BDA-4570-A800-082F4AA1199C}">
  <dimension ref="A1:B4"/>
  <sheetViews>
    <sheetView tabSelected="1" workbookViewId="0">
      <selection activeCell="D19" sqref="D19"/>
    </sheetView>
  </sheetViews>
  <sheetFormatPr defaultRowHeight="15" x14ac:dyDescent="0.25"/>
  <cols>
    <col min="1" max="1" width="18.28515625" customWidth="1"/>
  </cols>
  <sheetData>
    <row r="1" spans="1:2" x14ac:dyDescent="0.25">
      <c r="A1" s="7" t="s">
        <v>32</v>
      </c>
      <c r="B1" s="8" t="s">
        <v>73</v>
      </c>
    </row>
    <row r="2" spans="1:2" x14ac:dyDescent="0.25">
      <c r="A2" t="s">
        <v>15</v>
      </c>
      <c r="B2" s="8" t="s">
        <v>74</v>
      </c>
    </row>
    <row r="3" spans="1:2" x14ac:dyDescent="0.25">
      <c r="A3" t="s">
        <v>17</v>
      </c>
      <c r="B3" s="8" t="s">
        <v>75</v>
      </c>
    </row>
    <row r="4" spans="1:2" x14ac:dyDescent="0.25">
      <c r="A4" t="s">
        <v>76</v>
      </c>
      <c r="B4" s="8" t="s">
        <v>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a 3 4 0 3 0 - d b 1 d - 4 f 4 5 - 9 4 f 9 - 9 2 5 f f 0 5 4 d 3 8 7 "   x m l n s = " h t t p : / / s c h e m a s . m i c r o s o f t . c o m / D a t a M a s h u p " > A A A A A D c H A A B Q S w M E F A A C A A g A 3 Y 1 S W e 6 X J v G k A A A A 9 Q A A A B I A H A B D b 2 5 m a W c v U G F j a 2 F n Z S 5 4 b W w g o h g A K K A U A A A A A A A A A A A A A A A A A A A A A A A A A A A A h Y 8 x D o I w G I W v Q r r T F o j R k J 8 y u E J C Y m J c m 1 K h A Q q h x X I 3 B 4 / k F c Q o 6 u b 4 v v c N 7 9 2 v N 0 j n r v U u c j S q 1 w k K M E W e 1 K I v l a 4 S N N m z v 0 M p g 4 K L h l f S W 2 R t 4 t m U C a q t H W J C n H P Y R b g f K x J S G p B T n h 1 E L T u O P r L 6 L / t K G 8 u 1 k I j B 8 T W G h T i I I r z Z Y g p k Z Z A r / e 3 D Z e 6 z / Y G w n 1 o 7 j Z I N r V 9 k Q N Y I 5 H 2 B P Q B Q S w M E F A A C A A g A 3 Y 1 S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2 N U l l Z x L j 7 M Q Q A A O I l A A A T A B w A R m 9 y b X V s Y X M v U 2 V j d G l v b j E u b S C i G A A o o B Q A A A A A A A A A A A A A A A A A A A A A A A A A A A D t W s F u 2 0 Y Q v R v w P y z o i w Q Q a u X Y S o o i B 1 W q 1 a C N L c S K g 8 T w Y S V O L M L U L r F c W p E M X Q I E + Y a g n 9 F T z 7 X / q 7 u k T J H c X U k W W 9 d C 6 Y M l c 2 d n H m c e Z / b J C m D A X U r Q a f x a / 3 F 3 Z 3 c n G G I G D t q z B h 5 g g j j u e 2 C h l 8 g D v r u D x M / d n + y v P 5 y 7 z 1 R c / P n T A L x a K 2 Q M C H 9 H 2 V W f 0 q t K 9 e b 8 G I / g p d X D f f B w 3 b q Y n b c o 4 c L m w o 6 d 7 F k f R i 4 Q E Z U i P v F l g J 6 M V O s x T I K P l I 1 a 1 A t H p D f x I a g k I e 2 b G + u U U w b o O B z 1 g S F M H C R j W b Z 0 A 4 j D J z 6 z k b T C X H d V 7 p V O l a U 2 n g Q o X j / x g Y j 1 V 4 Q 3 D m r S O D J 4 R Q L X A X S K P Q j U 1 V 8 o R 0 e U O q b 1 + e 7 X m F 2 6 Z u e d E A K O W j Q k X L U 5 C s F D H e x 5 l G g C t I b u 4 A q I K X 6 z f Y Y 6 p I M q X X c 6 x V W D 1 U 9 R y S l q h b 7 J 0 R G j U x H m P b 0 M G T c Z t S l l b R w M d e u z 6 o I D O C H B G D N O 7 3 6 / / b q g w h v w P T y A M + y F U M k T x r Y a 6 F f x + 7 B 2 K F / n t u x + U 0 + U 1 c 7 U e 0 X Y u j m u D q R N Q s + z v 1 f i R p t s M 0 k T X m a p q G F f n m 8 q w x R O 6 V m U 5 4 3 C F B M 3 t G w w 1 D 9 f 8 V l 1 d 8 c l y x O e b T d M 5 C X T b f 6 J Z l P 2 m v 9 9 r / l v W k 3 Z a R 6 v 0 y R 9 / W 0 Q E v f 2 m / B z F T 3 Q k 3 S m R / Q a 4 u c 8 M K S 6 b h n T m Q r S p g 4 m 9 x F u v y H i i h Q I Q 8 w c O r 7 9 s g j Z d J w 4 X k W H L J d 2 1 B X h R G n E d c C D I T p P L 1 5 8 d 5 6 r 2 s X a e O p 6 Q K v u Q r L A T b N A A Z g l S R G I + x t B r C u 8 N O U w X i 2 C 8 N l G C P f 1 D 4 o J Z s q k C N a D j b A + k 1 i P 0 9 c g / T A r m N O L R d A e b o T 2 Q G k u C s D M a h G E j Y 0 Q H p q 6 n Q J 0 T 9 8 U i 0 B + v h H k h r Y R K 3 g V i y J I X 2 y E 9 H l 2 O g x p M h 9 U n q o z p A j e H z b C + + J + b K H F 3 F K Q Z s f a U p D K N K m b B 9 3 K G 7 K V 0 + a 2 z X 8 h N M y J y Y q M r n s t 7 q 1 e K o x S Y Z Q K o 1 Q Y a y u M x x A Y T 0 x f P H 1 5 8 e T V x R a J i 6 3 S F k 9 e W m y f s t g a Y b F l u m I b Z E W p K p Z + q t i l l y z 0 6 V j e 8 N g F F k x h k Z g O o 6 G v G 8 B y g G S P b O J v c X A 9 6 6 C o A k G 0 Q u P z U V S q 3 9 y A 1 5 r X w P A l V D R l i k / 4 8 q w m I 4 s 3 8 g S h n O X z B M h 6 1 V m m X C c e Z a 3 W c K e f 4 T q H S z t q 1 q n W V O d z X v Z 5 1 d d x r e + I y R 5 d k J V 9 K x v B a K 7 z v V a r y f p f u k U X Y 0 V / y J F O b 5 z 3 m 5 b c u q c j r b n f E j / S 3 E W + Q N D 4 N 7 5 A o J X N J p o + k H o P I d F D S b F + g b M l S / L W F C 0 k r p f P p r J t j 2 U e Y d 6 4 F o m c V + 6 E D 4 G l d E 1 W u C o 9 z m p y N u m H U e N + l 0 j M q q Z q B E / H E y X q G y C i 8 o t 4 K 9 D K e q Y i n n w E x n H U a 1 P R x U K X 0 Y F g j z X L / W N a j y b 7 o d E 9 h S v 7 1 W J f h C l 5 X P L 4 c X n 8 N 1 B L A Q I t A B Q A A g A I A N 2 N U l n u l y b x p A A A A P U A A A A S A A A A A A A A A A A A A A A A A A A A A A B D b 2 5 m a W c v U G F j a 2 F n Z S 5 4 b W x Q S w E C L Q A U A A I A C A D d j V J Z D 8 r p q 6 Q A A A D p A A A A E w A A A A A A A A A A A A A A A A D w A A A A W 0 N v b n R l b n R f V H l w Z X N d L n h t b F B L A Q I t A B Q A A g A I A N 2 N U l l Z x L j 7 M Q Q A A O I l A A A T A A A A A A A A A A A A A A A A A O E B A A B G b 3 J t d W x h c y 9 T Z W N 0 a W 9 u M S 5 t U E s F B g A A A A A D A A M A w g A A A F 8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5 V A A A A A A A A P F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s Z W F u J T I w d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T B l O W M x Y S 1 h Y W Y 0 L T R j N T M t Y W M x Y i 0 2 M W N h N z Y z M j h h Z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Y 2 x l Y W 5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d U M T g 6 M T Q 6 N D M u O D U 5 M D g w N l o i I C 8 + P E V u d H J 5 I F R 5 c G U 9 I k Z p b G x D b 2 x 1 b W 5 U e X B l c y I g V m F s d W U 9 I n N B Q U F B Q l F V R k J R V U Z C U V V G Q l F V P S I g L z 4 8 R W 5 0 c n k g V H l w Z T 0 i R m l s b E N v b H V t b k 5 h b W V z I i B W Y W x 1 Z T 0 i c 1 s m c X V v d D t T d G 9 y Z S B O d W 1 i Z X I g Y W 5 k I E 5 h b W U m c X V v d D s s J n F 1 b 3 Q 7 U 3 R h d G U m c X V v d D s s J n F 1 b 3 Q 7 U 3 R v c m U g V H l w Z S Z x d W 9 0 O y w m c X V v d D t E Y X l z I F N 0 b 3 J l I E 9 w Z W 4 m c X V v d D s s J n F 1 b 3 Q 7 S W 5 z a W R l I F N h b G V z J n F 1 b 3 Q 7 L C Z x d W 9 0 O 0 h v d C B G b 2 9 k I F N h b G V z J n F 1 b 3 Q 7 L C Z x d W 9 0 O 0 l u c 2 l k Z S B N Y X J n a W 4 m c X V v d D s s J n F 1 b 3 Q 7 S W 5 z a W R l I E d 1 Z X N 0 I E N v d W 5 0 J n F 1 b 3 Q 7 L C Z x d W 9 0 O 0 Z 1 Z W w g R 2 F s b G 9 u c y Z x d W 9 0 O y w m c X V v d D t D a G l j a 2 V u I F N h b G V z J n F 1 b 3 Q 7 L C Z x d W 9 0 O 0 F E V i B H b k c g K F B p e n p h K V N h b G V z J n F 1 b 3 Q 7 L C Z x d W 9 0 O 0 J l Y W 4 g d G 8 g Q 3 V w I F N h b G V z J n F 1 b 3 Q 7 L C Z x d W 9 0 O 0 Z y b 3 p l b i B Z b 2 d 1 c n Q g U 2 F s Z X M m c X V v d D s s J n F 1 b 3 Q 7 R G 9 v c k R h c 2 g g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l Y W 4 g d G F i b G U v Q X V 0 b 1 J l b W 9 2 Z W R D b 2 x 1 b W 5 z M S 5 7 U 3 R v c m U g T n V t Y m V y I G F u Z C B O Y W 1 l L D B 9 J n F 1 b 3 Q 7 L C Z x d W 9 0 O 1 N l Y 3 R p b 2 4 x L 2 N s Z W F u I H R h Y m x l L 0 F 1 d G 9 S Z W 1 v d m V k Q 2 9 s d W 1 u c z E u e 1 N 0 Y X R l L D F 9 J n F 1 b 3 Q 7 L C Z x d W 9 0 O 1 N l Y 3 R p b 2 4 x L 2 N s Z W F u I H R h Y m x l L 0 F 1 d G 9 S Z W 1 v d m V k Q 2 9 s d W 1 u c z E u e 1 N 0 b 3 J l I F R 5 c G U s M n 0 m c X V v d D s s J n F 1 b 3 Q 7 U 2 V j d G l v b j E v Y 2 x l Y W 4 g d G F i b G U v Q X V 0 b 1 J l b W 9 2 Z W R D b 2 x 1 b W 5 z M S 5 7 R G F 5 c y B T d G 9 y Z S B P c G V u L D N 9 J n F 1 b 3 Q 7 L C Z x d W 9 0 O 1 N l Y 3 R p b 2 4 x L 2 N s Z W F u I H R h Y m x l L 0 F 1 d G 9 S Z W 1 v d m V k Q 2 9 s d W 1 u c z E u e 0 l u c 2 l k Z S B T Y W x l c y w 0 f S Z x d W 9 0 O y w m c X V v d D t T Z W N 0 a W 9 u M S 9 j b G V h b i B 0 Y W J s Z S 9 B d X R v U m V t b 3 Z l Z E N v b H V t b n M x L n t I b 3 Q g R m 9 v Z C B T Y W x l c y w 1 f S Z x d W 9 0 O y w m c X V v d D t T Z W N 0 a W 9 u M S 9 j b G V h b i B 0 Y W J s Z S 9 B d X R v U m V t b 3 Z l Z E N v b H V t b n M x L n t J b n N p Z G U g T W F y Z 2 l u L D Z 9 J n F 1 b 3 Q 7 L C Z x d W 9 0 O 1 N l Y 3 R p b 2 4 x L 2 N s Z W F u I H R h Y m x l L 0 F 1 d G 9 S Z W 1 v d m V k Q 2 9 s d W 1 u c z E u e 0 l u c 2 l k Z S B H d W V z d C B D b 3 V u d C w 3 f S Z x d W 9 0 O y w m c X V v d D t T Z W N 0 a W 9 u M S 9 j b G V h b i B 0 Y W J s Z S 9 B d X R v U m V t b 3 Z l Z E N v b H V t b n M x L n t G d W V s I E d h b G x v b n M s O H 0 m c X V v d D s s J n F 1 b 3 Q 7 U 2 V j d G l v b j E v Y 2 x l Y W 4 g d G F i b G U v Q X V 0 b 1 J l b W 9 2 Z W R D b 2 x 1 b W 5 z M S 5 7 Q 2 h p Y 2 t l b i B T Y W x l c y w 5 f S Z x d W 9 0 O y w m c X V v d D t T Z W N 0 a W 9 u M S 9 j b G V h b i B 0 Y W J s Z S 9 B d X R v U m V t b 3 Z l Z E N v b H V t b n M x L n t B R F Y g R 2 5 H I C h Q a X p 6 Y S l T Y W x l c y w x M H 0 m c X V v d D s s J n F 1 b 3 Q 7 U 2 V j d G l v b j E v Y 2 x l Y W 4 g d G F i b G U v Q X V 0 b 1 J l b W 9 2 Z W R D b 2 x 1 b W 5 z M S 5 7 Q m V h b i B 0 b y B D d X A g U 2 F s Z X M s M T F 9 J n F 1 b 3 Q 7 L C Z x d W 9 0 O 1 N l Y 3 R p b 2 4 x L 2 N s Z W F u I H R h Y m x l L 0 F 1 d G 9 S Z W 1 v d m V k Q 2 9 s d W 1 u c z E u e 0 Z y b 3 p l b i B Z b 2 d 1 c n Q g U 2 F s Z X M s M T J 9 J n F 1 b 3 Q 7 L C Z x d W 9 0 O 1 N l Y 3 R p b 2 4 x L 2 N s Z W F u I H R h Y m x l L 0 F 1 d G 9 S Z W 1 v d m V k Q 2 9 s d W 1 u c z E u e 0 R v b 3 J E Y X N o I F N h b G V z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Y 2 x l Y W 4 g d G F i b G U v Q X V 0 b 1 J l b W 9 2 Z W R D b 2 x 1 b W 5 z M S 5 7 U 3 R v c m U g T n V t Y m V y I G F u Z C B O Y W 1 l L D B 9 J n F 1 b 3 Q 7 L C Z x d W 9 0 O 1 N l Y 3 R p b 2 4 x L 2 N s Z W F u I H R h Y m x l L 0 F 1 d G 9 S Z W 1 v d m V k Q 2 9 s d W 1 u c z E u e 1 N 0 Y X R l L D F 9 J n F 1 b 3 Q 7 L C Z x d W 9 0 O 1 N l Y 3 R p b 2 4 x L 2 N s Z W F u I H R h Y m x l L 0 F 1 d G 9 S Z W 1 v d m V k Q 2 9 s d W 1 u c z E u e 1 N 0 b 3 J l I F R 5 c G U s M n 0 m c X V v d D s s J n F 1 b 3 Q 7 U 2 V j d G l v b j E v Y 2 x l Y W 4 g d G F i b G U v Q X V 0 b 1 J l b W 9 2 Z W R D b 2 x 1 b W 5 z M S 5 7 R G F 5 c y B T d G 9 y Z S B P c G V u L D N 9 J n F 1 b 3 Q 7 L C Z x d W 9 0 O 1 N l Y 3 R p b 2 4 x L 2 N s Z W F u I H R h Y m x l L 0 F 1 d G 9 S Z W 1 v d m V k Q 2 9 s d W 1 u c z E u e 0 l u c 2 l k Z S B T Y W x l c y w 0 f S Z x d W 9 0 O y w m c X V v d D t T Z W N 0 a W 9 u M S 9 j b G V h b i B 0 Y W J s Z S 9 B d X R v U m V t b 3 Z l Z E N v b H V t b n M x L n t I b 3 Q g R m 9 v Z C B T Y W x l c y w 1 f S Z x d W 9 0 O y w m c X V v d D t T Z W N 0 a W 9 u M S 9 j b G V h b i B 0 Y W J s Z S 9 B d X R v U m V t b 3 Z l Z E N v b H V t b n M x L n t J b n N p Z G U g T W F y Z 2 l u L D Z 9 J n F 1 b 3 Q 7 L C Z x d W 9 0 O 1 N l Y 3 R p b 2 4 x L 2 N s Z W F u I H R h Y m x l L 0 F 1 d G 9 S Z W 1 v d m V k Q 2 9 s d W 1 u c z E u e 0 l u c 2 l k Z S B H d W V z d C B D b 3 V u d C w 3 f S Z x d W 9 0 O y w m c X V v d D t T Z W N 0 a W 9 u M S 9 j b G V h b i B 0 Y W J s Z S 9 B d X R v U m V t b 3 Z l Z E N v b H V t b n M x L n t G d W V s I E d h b G x v b n M s O H 0 m c X V v d D s s J n F 1 b 3 Q 7 U 2 V j d G l v b j E v Y 2 x l Y W 4 g d G F i b G U v Q X V 0 b 1 J l b W 9 2 Z W R D b 2 x 1 b W 5 z M S 5 7 Q 2 h p Y 2 t l b i B T Y W x l c y w 5 f S Z x d W 9 0 O y w m c X V v d D t T Z W N 0 a W 9 u M S 9 j b G V h b i B 0 Y W J s Z S 9 B d X R v U m V t b 3 Z l Z E N v b H V t b n M x L n t B R F Y g R 2 5 H I C h Q a X p 6 Y S l T Y W x l c y w x M H 0 m c X V v d D s s J n F 1 b 3 Q 7 U 2 V j d G l v b j E v Y 2 x l Y W 4 g d G F i b G U v Q X V 0 b 1 J l b W 9 2 Z W R D b 2 x 1 b W 5 z M S 5 7 Q m V h b i B 0 b y B D d X A g U 2 F s Z X M s M T F 9 J n F 1 b 3 Q 7 L C Z x d W 9 0 O 1 N l Y 3 R p b 2 4 x L 2 N s Z W F u I H R h Y m x l L 0 F 1 d G 9 S Z W 1 v d m V k Q 2 9 s d W 1 u c z E u e 0 Z y b 3 p l b i B Z b 2 d 1 c n Q g U 2 F s Z X M s M T J 9 J n F 1 b 3 Q 7 L C Z x d W 9 0 O 1 N l Y 3 R p b 2 4 x L 2 N s Z W F u I H R h Y m x l L 0 F 1 d G 9 S Z W 1 v d m V k Q 2 9 s d W 1 u c z E u e 0 R v b 3 J E Y X N o I F N h b G V z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l Y W 4 l M j B 0 Y W J s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i U y M H R h Y m x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J T I w d G F i b G U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4 l M j B 0 Y W J s Z S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0 Z S U y M H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Y 0 M 2 M 4 Z D c t Z D I w O S 0 0 Y W F m L W E z N j I t Z D Y x M W I 3 N j h j Z D g 5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h d G V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d U M T g 6 M T Q 6 N D Q u O D k 4 O T I 5 M V o i I C 8 + P E V u d H J 5 I F R 5 c G U 9 I k Z p b G x D b 2 x 1 b W 5 U e X B l c y I g V m F s d W U 9 I n N B Q U F G Q U F B Q U F B Q U F B Q U F B Q U E 9 P S I g L z 4 8 R W 5 0 c n k g V H l w Z T 0 i R m l s b E N v b H V t b k 5 h b W V z I i B W Y W x 1 Z T 0 i c 1 s m c X V v d D t T d G F 0 Z S Z x d W 9 0 O y w m c X V v d D t T d G 9 y Z S B U e X B l J n F 1 b 3 Q 7 L C Z x d W 9 0 O 0 R h e X M g U 3 R v c m U g T 3 B l b i Z x d W 9 0 O y w m c X V v d D t J b n N p Z G U g U 2 F s Z X M g U G V y I E R h e S Z x d W 9 0 O y w m c X V v d D t I a X Q g R m 9 v Z C B T Y W x l c y B Q Z X I g R G F 5 J n F 1 b 3 Q 7 L C Z x d W 9 0 O 0 l u c 2 l k Z S B N Y X J n a W 4 g U G V y I E R h e S Z x d W 9 0 O y w m c X V v d D t J b n N p Z G U g R 3 V l c 3 Q g Q 2 9 1 b n Q g U G V y I E R h e S Z x d W 9 0 O y w m c X V v d D t O a W V z d G F u Z G F y Z G 9 3 Z U Z 1 Z W w g R 2 F s b G 9 u c y B Q Z X I g R G F 5 J n F 1 b 3 Q 7 L C Z x d W 9 0 O 0 N o a W N r Z W 4 g U 2 F s Z X M g U G V y I E R h e S Z x d W 9 0 O y w m c X V v d D t B R F Y g R 2 5 H I C h Q a X p 6 Y S l T Y W x l c y B Q Z X I g R G F 5 J n F 1 b 3 Q 7 L C Z x d W 9 0 O 0 J l Y W 4 g d G 8 g Q 3 V w I F N h b G V z I F B l c i B E Y X k m c X V v d D s s J n F 1 b 3 Q 7 R n J v e m V u I F l v Z 2 h v d X J 0 I F N h b G V z I F B l c i B E Y X k m c X V v d D s s J n F 1 b 3 Q 7 R G 9 v c i B E Y X N o I F N h b G V z I F B l c i B E Y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0 Z S B 0 Y W J s Z S 9 B d X R v U m V t b 3 Z l Z E N v b H V t b n M x L n t T d G F 0 Z S w w f S Z x d W 9 0 O y w m c X V v d D t T Z W N 0 a W 9 u M S 9 y Y X R l I H R h Y m x l L 0 F 1 d G 9 S Z W 1 v d m V k Q 2 9 s d W 1 u c z E u e 1 N 0 b 3 J l I F R 5 c G U s M X 0 m c X V v d D s s J n F 1 b 3 Q 7 U 2 V j d G l v b j E v c m F 0 Z S B 0 Y W J s Z S 9 B d X R v U m V t b 3 Z l Z E N v b H V t b n M x L n t E Y X l z I F N 0 b 3 J l I E 9 w Z W 4 s M n 0 m c X V v d D s s J n F 1 b 3 Q 7 U 2 V j d G l v b j E v c m F 0 Z S B 0 Y W J s Z S 9 B d X R v U m V t b 3 Z l Z E N v b H V t b n M x L n t J b n N p Z G U g U 2 F s Z X M g U G V y I E R h e S w z f S Z x d W 9 0 O y w m c X V v d D t T Z W N 0 a W 9 u M S 9 y Y X R l I H R h Y m x l L 0 F 1 d G 9 S Z W 1 v d m V k Q 2 9 s d W 1 u c z E u e 0 h p d C B G b 2 9 k I F N h b G V z I F B l c i B E Y X k s N H 0 m c X V v d D s s J n F 1 b 3 Q 7 U 2 V j d G l v b j E v c m F 0 Z S B 0 Y W J s Z S 9 B d X R v U m V t b 3 Z l Z E N v b H V t b n M x L n t J b n N p Z G U g T W F y Z 2 l u I F B l c i B E Y X k s N X 0 m c X V v d D s s J n F 1 b 3 Q 7 U 2 V j d G l v b j E v c m F 0 Z S B 0 Y W J s Z S 9 B d X R v U m V t b 3 Z l Z E N v b H V t b n M x L n t J b n N p Z G U g R 3 V l c 3 Q g Q 2 9 1 b n Q g U G V y I E R h e S w 2 f S Z x d W 9 0 O y w m c X V v d D t T Z W N 0 a W 9 u M S 9 y Y X R l I H R h Y m x l L 0 F 1 d G 9 S Z W 1 v d m V k Q 2 9 s d W 1 u c z E u e 0 5 p Z X N 0 Y W 5 k Y X J k b 3 d l R n V l b C B H Y W x s b 2 5 z I F B l c i B E Y X k s N 3 0 m c X V v d D s s J n F 1 b 3 Q 7 U 2 V j d G l v b j E v c m F 0 Z S B 0 Y W J s Z S 9 B d X R v U m V t b 3 Z l Z E N v b H V t b n M x L n t D a G l j a 2 V u I F N h b G V z I F B l c i B E Y X k s O H 0 m c X V v d D s s J n F 1 b 3 Q 7 U 2 V j d G l v b j E v c m F 0 Z S B 0 Y W J s Z S 9 B d X R v U m V t b 3 Z l Z E N v b H V t b n M x L n t B R F Y g R 2 5 H I C h Q a X p 6 Y S l T Y W x l c y B Q Z X I g R G F 5 L D l 9 J n F 1 b 3 Q 7 L C Z x d W 9 0 O 1 N l Y 3 R p b 2 4 x L 3 J h d G U g d G F i b G U v Q X V 0 b 1 J l b W 9 2 Z W R D b 2 x 1 b W 5 z M S 5 7 Q m V h b i B 0 b y B D d X A g U 2 F s Z X M g U G V y I E R h e S w x M H 0 m c X V v d D s s J n F 1 b 3 Q 7 U 2 V j d G l v b j E v c m F 0 Z S B 0 Y W J s Z S 9 B d X R v U m V t b 3 Z l Z E N v b H V t b n M x L n t G c m 9 6 Z W 4 g W W 9 n a G 9 1 c n Q g U 2 F s Z X M g U G V y I E R h e S w x M X 0 m c X V v d D s s J n F 1 b 3 Q 7 U 2 V j d G l v b j E v c m F 0 Z S B 0 Y W J s Z S 9 B d X R v U m V t b 3 Z l Z E N v b H V t b n M x L n t E b 2 9 y I E R h c 2 g g U 2 F s Z X M g U G V y I E R h e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h d G U g d G F i b G U v Q X V 0 b 1 J l b W 9 2 Z W R D b 2 x 1 b W 5 z M S 5 7 U 3 R h d G U s M H 0 m c X V v d D s s J n F 1 b 3 Q 7 U 2 V j d G l v b j E v c m F 0 Z S B 0 Y W J s Z S 9 B d X R v U m V t b 3 Z l Z E N v b H V t b n M x L n t T d G 9 y Z S B U e X B l L D F 9 J n F 1 b 3 Q 7 L C Z x d W 9 0 O 1 N l Y 3 R p b 2 4 x L 3 J h d G U g d G F i b G U v Q X V 0 b 1 J l b W 9 2 Z W R D b 2 x 1 b W 5 z M S 5 7 R G F 5 c y B T d G 9 y Z S B P c G V u L D J 9 J n F 1 b 3 Q 7 L C Z x d W 9 0 O 1 N l Y 3 R p b 2 4 x L 3 J h d G U g d G F i b G U v Q X V 0 b 1 J l b W 9 2 Z W R D b 2 x 1 b W 5 z M S 5 7 S W 5 z a W R l I F N h b G V z I F B l c i B E Y X k s M 3 0 m c X V v d D s s J n F 1 b 3 Q 7 U 2 V j d G l v b j E v c m F 0 Z S B 0 Y W J s Z S 9 B d X R v U m V t b 3 Z l Z E N v b H V t b n M x L n t I a X Q g R m 9 v Z C B T Y W x l c y B Q Z X I g R G F 5 L D R 9 J n F 1 b 3 Q 7 L C Z x d W 9 0 O 1 N l Y 3 R p b 2 4 x L 3 J h d G U g d G F i b G U v Q X V 0 b 1 J l b W 9 2 Z W R D b 2 x 1 b W 5 z M S 5 7 S W 5 z a W R l I E 1 h c m d p b i B Q Z X I g R G F 5 L D V 9 J n F 1 b 3 Q 7 L C Z x d W 9 0 O 1 N l Y 3 R p b 2 4 x L 3 J h d G U g d G F i b G U v Q X V 0 b 1 J l b W 9 2 Z W R D b 2 x 1 b W 5 z M S 5 7 S W 5 z a W R l I E d 1 Z X N 0 I E N v d W 5 0 I F B l c i B E Y X k s N n 0 m c X V v d D s s J n F 1 b 3 Q 7 U 2 V j d G l v b j E v c m F 0 Z S B 0 Y W J s Z S 9 B d X R v U m V t b 3 Z l Z E N v b H V t b n M x L n t O a W V z d G F u Z G F y Z G 9 3 Z U Z 1 Z W w g R 2 F s b G 9 u c y B Q Z X I g R G F 5 L D d 9 J n F 1 b 3 Q 7 L C Z x d W 9 0 O 1 N l Y 3 R p b 2 4 x L 3 J h d G U g d G F i b G U v Q X V 0 b 1 J l b W 9 2 Z W R D b 2 x 1 b W 5 z M S 5 7 Q 2 h p Y 2 t l b i B T Y W x l c y B Q Z X I g R G F 5 L D h 9 J n F 1 b 3 Q 7 L C Z x d W 9 0 O 1 N l Y 3 R p b 2 4 x L 3 J h d G U g d G F i b G U v Q X V 0 b 1 J l b W 9 2 Z W R D b 2 x 1 b W 5 z M S 5 7 Q U R W I E d u R y A o U G l 6 e m E p U 2 F s Z X M g U G V y I E R h e S w 5 f S Z x d W 9 0 O y w m c X V v d D t T Z W N 0 a W 9 u M S 9 y Y X R l I H R h Y m x l L 0 F 1 d G 9 S Z W 1 v d m V k Q 2 9 s d W 1 u c z E u e 0 J l Y W 4 g d G 8 g Q 3 V w I F N h b G V z I F B l c i B E Y X k s M T B 9 J n F 1 b 3 Q 7 L C Z x d W 9 0 O 1 N l Y 3 R p b 2 4 x L 3 J h d G U g d G F i b G U v Q X V 0 b 1 J l b W 9 2 Z W R D b 2 x 1 b W 5 z M S 5 7 R n J v e m V u I F l v Z 2 h v d X J 0 I F N h b G V z I F B l c i B E Y X k s M T F 9 J n F 1 b 3 Q 7 L C Z x d W 9 0 O 1 N l Y 3 R p b 2 4 x L 3 J h d G U g d G F i b G U v Q X V 0 b 1 J l b W 9 2 Z W R D b 2 x 1 b W 5 z M S 5 7 R G 9 v c i B E Y X N o I F N h b G V z I F B l c i B E Y X k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X R l J T I w d G F i b G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0 Z S U y M H R h Y m x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G U l M j B 0 Y W J s Z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R l J T I w d G F i b G U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G U l M j B 0 Y W J s Z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G U l M j B 0 Y W J s Z S 9 E b 2 R h b m 8 l M j B r b 2 x 1 b W 4 l Q z Q l O T k l M j B u a W V z d G F u Z G F y Z G 9 3 J U M 0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0 Z S U y M H R h Y m x l L 0 R v Z G F u b y U y M G t v b H V t b i V D N C U 5 O S U y M G 5 p Z X N 0 Y W 5 k Y X J k b 3 c l Q z Q l O D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0 Z S U y M H R h Y m x l L 0 R v Z G F u b y U y M G t v b H V t b i V D N C U 5 O S U y M G 5 p Z X N 0 Y W 5 k Y X J k b 3 c l Q z Q l O D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0 Z S U y M H R h Y m x l L 0 R v Z G F u b y U y M G t v b H V t b i V D N C U 5 O S U y M G 5 p Z X N 0 Y W 5 k Y X J k b 3 c l Q z Q l O D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0 Z S U y M H R h Y m x l L 0 R v Z G F u b y U y M G t v b H V t b i V D N C U 5 O S U y M G 5 p Z X N 0 Y W 5 k Y X J k b 3 c l Q z Q l O D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0 Z S U y M H R h Y m x l L 0 R v Z G F u b y U y M G t v b H V t b i V D N C U 5 O S U y M G 5 p Z X N 0 Y W 5 k Y X J k b 3 c l Q z Q l O D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0 Z S U y M H R h Y m x l L 0 R v Z G F u b y U y M G t v b H V t b i V D N C U 5 O S U y M G 5 p Z X N 0 Y W 5 k Y X J k b 3 c l Q z Q l O D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0 Z S U y M H R h Y m x l L 0 R v Z G F u b y U y M G t v b H V t b i V D N C U 5 O S U y M G 5 p Z X N 0 Y W 5 k Y X J k b 3 c l Q z Q l O D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0 Z S U y M H R h Y m x l L 0 R v Z G F u b y U y M G t v b H V t b i V D N C U 5 O S U y M G 5 p Z X N 0 Y W 5 k Y X J k b 3 c l Q z Q l O D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0 Z S U y M H R h Y m x l L 0 R v Z G F u b y U y M G t v b H V t b i V D N C U 5 O S U y M G 5 p Z X N 0 Y W 5 k Y X J k b 3 c l Q z Q l O D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0 Z S U y M H R h Y m x l L 1 V z d W 5 p J U M 0 J T k 5 d G 8 l M j B r b 2 x 1 b W 5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z Y z M y M j h h L W U z Y j k t N G U w Y y 1 i Y j Y w L T g 2 M W I 4 M T l l M T c 0 Z i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a X Z v d F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d m 9 0 I D E v Q X V 0 b 1 J l b W 9 2 Z W R D b 2 x 1 b W 5 z M S 5 7 U 3 R v c m U g V H l w Z S w w f S Z x d W 9 0 O y w m c X V v d D t T Z W N 0 a W 9 u M S 9 Q a X Z v d C A x L 0 F 1 d G 9 S Z W 1 v d m V k Q 2 9 s d W 1 u c z E u e 0 F W R y B E Y X l z I H N 0 b 3 J l I G 9 w Z W 4 s M X 0 m c X V v d D s s J n F 1 b 3 Q 7 U 2 V j d G l v b j E v U G l 2 b 3 Q g M S 9 B d X R v U m V t b 3 Z l Z E N v b H V t b n M x L n t J b n N p Z G U g U 2 F s Z X M g U G V y I E R h e S w y f S Z x d W 9 0 O y w m c X V v d D t T Z W N 0 a W 9 u M S 9 Q a X Z v d C A x L 0 F 1 d G 9 S Z W 1 v d m V k Q 2 9 s d W 1 u c z E u e 0 h v d C B T Y W x l c y B Q Z X I g R G F 5 L D N 9 J n F 1 b 3 Q 7 L C Z x d W 9 0 O 1 N l Y 3 R p b 2 4 x L 1 B p d m 9 0 I D E v Q X V 0 b 1 J l b W 9 2 Z W R D b 2 x 1 b W 5 z M S 5 7 Q 2 h p Y 2 t l b i B T Y W x l c y B Q Z X I g R G F 5 L D R 9 J n F 1 b 3 Q 7 L C Z x d W 9 0 O 1 N l Y 3 R p b 2 4 x L 1 B p d m 9 0 I D E v Q X V 0 b 1 J l b W 9 2 Z W R D b 2 x 1 b W 5 z M S 5 7 Q U R W I E d u R y h Q a X p 6 Y S k g U 2 F s Z X M g U G V y I E R h e S w 1 f S Z x d W 9 0 O y w m c X V v d D t T Z W N 0 a W 9 u M S 9 Q a X Z v d C A x L 0 F 1 d G 9 S Z W 1 v d m V k Q 2 9 s d W 1 u c z E u e 0 J l Y W 4 g d G 8 g Q 3 V w I F N h b G V z I F B l c i B E Y X k s N n 0 m c X V v d D s s J n F 1 b 3 Q 7 U 2 V j d G l v b j E v U G l 2 b 3 Q g M S 9 B d X R v U m V t b 3 Z l Z E N v b H V t b n M x L n t G c m 9 6 Z W 4 g W W 9 n a G 9 1 c n Q g U 2 F s Z X M g U G V y I E R h e S w 3 f S Z x d W 9 0 O y w m c X V v d D t T Z W N 0 a W 9 u M S 9 Q a X Z v d C A x L 0 F 1 d G 9 S Z W 1 v d m V k Q 2 9 s d W 1 u c z E u e 0 R v b 3 I g R G F z a C B T Y W x l c y B Q Z X I g R G F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p d m 9 0 I D E v Q X V 0 b 1 J l b W 9 2 Z W R D b 2 x 1 b W 5 z M S 5 7 U 3 R v c m U g V H l w Z S w w f S Z x d W 9 0 O y w m c X V v d D t T Z W N 0 a W 9 u M S 9 Q a X Z v d C A x L 0 F 1 d G 9 S Z W 1 v d m V k Q 2 9 s d W 1 u c z E u e 0 F W R y B E Y X l z I H N 0 b 3 J l I G 9 w Z W 4 s M X 0 m c X V v d D s s J n F 1 b 3 Q 7 U 2 V j d G l v b j E v U G l 2 b 3 Q g M S 9 B d X R v U m V t b 3 Z l Z E N v b H V t b n M x L n t J b n N p Z G U g U 2 F s Z X M g U G V y I E R h e S w y f S Z x d W 9 0 O y w m c X V v d D t T Z W N 0 a W 9 u M S 9 Q a X Z v d C A x L 0 F 1 d G 9 S Z W 1 v d m V k Q 2 9 s d W 1 u c z E u e 0 h v d C B T Y W x l c y B Q Z X I g R G F 5 L D N 9 J n F 1 b 3 Q 7 L C Z x d W 9 0 O 1 N l Y 3 R p b 2 4 x L 1 B p d m 9 0 I D E v Q X V 0 b 1 J l b W 9 2 Z W R D b 2 x 1 b W 5 z M S 5 7 Q 2 h p Y 2 t l b i B T Y W x l c y B Q Z X I g R G F 5 L D R 9 J n F 1 b 3 Q 7 L C Z x d W 9 0 O 1 N l Y 3 R p b 2 4 x L 1 B p d m 9 0 I D E v Q X V 0 b 1 J l b W 9 2 Z W R D b 2 x 1 b W 5 z M S 5 7 Q U R W I E d u R y h Q a X p 6 Y S k g U 2 F s Z X M g U G V y I E R h e S w 1 f S Z x d W 9 0 O y w m c X V v d D t T Z W N 0 a W 9 u M S 9 Q a X Z v d C A x L 0 F 1 d G 9 S Z W 1 v d m V k Q 2 9 s d W 1 u c z E u e 0 J l Y W 4 g d G 8 g Q 3 V w I F N h b G V z I F B l c i B E Y X k s N n 0 m c X V v d D s s J n F 1 b 3 Q 7 U 2 V j d G l v b j E v U G l 2 b 3 Q g M S 9 B d X R v U m V t b 3 Z l Z E N v b H V t b n M x L n t G c m 9 6 Z W 4 g W W 9 n a G 9 1 c n Q g U 2 F s Z X M g U G V y I E R h e S w 3 f S Z x d W 9 0 O y w m c X V v d D t T Z W N 0 a W 9 u M S 9 Q a X Z v d C A x L 0 F 1 d G 9 S Z W 1 v d m V k Q 2 9 s d W 1 u c z E u e 0 R v b 3 I g R G F z a C B T Y W x l c y B Q Z X I g R G F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9 y Z S B U e X B l J n F 1 b 3 Q 7 L C Z x d W 9 0 O 0 F W R y B E Y X l z I H N 0 b 3 J l I G 9 w Z W 4 m c X V v d D s s J n F 1 b 3 Q 7 S W 5 z a W R l I F N h b G V z I F B l c i B E Y X k m c X V v d D s s J n F 1 b 3 Q 7 S G 9 0 I F N h b G V z I F B l c i B E Y X k m c X V v d D s s J n F 1 b 3 Q 7 Q 2 h p Y 2 t l b i B T Y W x l c y B Q Z X I g R G F 5 J n F 1 b 3 Q 7 L C Z x d W 9 0 O 0 F E V i B H b k c o U G l 6 e m E p I F N h b G V z I F B l c i B E Y X k m c X V v d D s s J n F 1 b 3 Q 7 Q m V h b i B 0 b y B D d X A g U 2 F s Z X M g U G V y I E R h e S Z x d W 9 0 O y w m c X V v d D t G c m 9 6 Z W 4 g W W 9 n a G 9 1 c n Q g U 2 F s Z X M g U G V y I E R h e S Z x d W 9 0 O y w m c X V v d D t E b 2 9 y I E R h c 2 g g U 2 F s Z X M g U G V y I E R h e S Z x d W 9 0 O 1 0 i I C 8 + P E V u d H J 5 I F R 5 c G U 9 I k Z p b G x D b 2 x 1 b W 5 U e X B l c y I g V m F s d W U 9 I n N B Q V V G Q l F V R k J R V U Y i I C 8 + P E V u d H J 5 I F R 5 c G U 9 I k Z p b G x M Y X N 0 V X B k Y X R l Z C I g V m F s d W U 9 I m Q y M D I 0 L T E w L T E 3 V D E 4 O j I 2 O j A 1 L j A 2 M T A z N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l 2 b 3 Q l M j A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D E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A x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D E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D E v R G 9 k Y W 5 v J T I w a 2 9 s d W 1 u J U M 0 J T k 5 J T I w b m l l c 3 R h b m R h c m R v d y V D N C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M S 9 E b 2 R h b m 8 l M j B r b 2 x 1 b W 4 l Q z Q l O T k l M j B u a W V z d G F u Z G F y Z G 9 3 J U M 0 J T g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M S 9 E b 2 R h b m 8 l M j B r b 2 x 1 b W 4 l Q z Q l O T k l M j B u a W V z d G F u Z G F y Z G 9 3 J U M 0 J T g 1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M S 9 E b 2 R h b m 8 l M j B r b 2 x 1 b W 4 l Q z Q l O T k l M j B u a W V z d G F u Z G F y Z G 9 3 J U M 0 J T g 1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M S 9 E b 2 R h b m 8 l M j B r b 2 x 1 b W 4 l Q z Q l O T k l M j B u a W V z d G F u Z G F y Z G 9 3 J U M 0 J T g 1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M S 9 E b 2 R h b m 8 l M j B r b 2 x 1 b W 4 l Q z Q l O T k l M j B u a W V z d G F u Z G F y Z G 9 3 J U M 0 J T g 1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M S 9 E b 2 R h b m 8 l M j B r b 2 x 1 b W 4 l Q z Q l O T k l M j B u a W V z d G F u Z G F y Z G 9 3 J U M 0 J T g 1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M S 9 E b 2 R h b m 8 l M j B r b 2 x 1 b W 4 l Q z Q l O T k l M j B u a W V z d G F u Z G F y Z G 9 3 J U M 0 J T g 1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M S 9 E b 2 R h b m 8 l M j B r b 2 x 1 b W 4 l Q z Q l O T k l M j B u a W V z d G F u Z G F y Z G 9 3 J U M 0 J T g 1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M S 9 E b 2 R h b m 8 l M j B r b 2 x 1 b W 4 l Q z Q l O T k l M j B u a W V z d G F u Z G F y Z G 9 3 J U M 0 J T g 1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M S 9 V c 3 V u a S V D N C U 5 O X R v J T I w a 2 9 s d W 1 u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D E v U G 9 n c n V w b 3 d h b m 8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w a X Z v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1 O D M 0 Y z M w L T d h O T g t N D M 1 Y S 1 i O D R m L T N m O T l m N G V k Z T R h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V b n B p d m 9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3 V D E 4 O j M w O j U x L j A w M D I 0 N j J a I i A v P j x F b n R y e S B U e X B l P S J G a W x s Q 2 9 s d W 1 u V H l w Z X M i I F Z h b H V l P S J z Q m d Z R i I g L z 4 8 R W 5 0 c n k g V H l w Z T 0 i R m l s b E N v b H V t b k 5 h b W V z I i B W Y W x 1 Z T 0 i c 1 s m c X V v d D t T d G 9 y Z S B U e X B l J n F 1 b 3 Q 7 L C Z x d W 9 0 O 0 9 m Z X J 0 Y S Z x d W 9 0 O y w m c X V v d D t Q c m 9 j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w a X Z v d C 9 B d X R v U m V t b 3 Z l Z E N v b H V t b n M x L n t T d G 9 y Z S B U e X B l L D B 9 J n F 1 b 3 Q 7 L C Z x d W 9 0 O 1 N l Y 3 R p b 2 4 x L 1 V u c G l 2 b 3 Q v Q X V 0 b 1 J l b W 9 2 Z W R D b 2 x 1 b W 5 z M S 5 7 T 2 Z l c n R h L D F 9 J n F 1 b 3 Q 7 L C Z x d W 9 0 O 1 N l Y 3 R p b 2 4 x L 1 V u c G l 2 b 3 Q v Q X V 0 b 1 J l b W 9 2 Z W R D b 2 x 1 b W 5 z M S 5 7 U H J v Y 2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b n B p d m 9 0 L 0 F 1 d G 9 S Z W 1 v d m V k Q 2 9 s d W 1 u c z E u e 1 N 0 b 3 J l I F R 5 c G U s M H 0 m c X V v d D s s J n F 1 b 3 Q 7 U 2 V j d G l v b j E v V W 5 w a X Z v d C 9 B d X R v U m V t b 3 Z l Z E N v b H V t b n M x L n t P Z m V y d G E s M X 0 m c X V v d D s s J n F 1 b 3 Q 7 U 2 V j d G l v b j E v V W 5 w a X Z v d C 9 B d X R v U m V t b 3 Z l Z E N v b H V t b n M x L n t Q c m 9 j Z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n B p d m 9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c G l 2 b 3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w a X Z v d C 9 B b n V s b 3 d h b m 8 l M j B w c n p l c 3 R h d 2 l l b m l l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w a X Z v d C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c G l 2 b 3 Q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T k 4 N T h m Z C 0 y N j M y L T Q 5 O D Q t Y j k 4 Y S 0 y N D M y Y z k y O T k 4 O T M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N v d W 5 0 I i B W Y W x 1 Z T 0 i b D E 1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M Y X N 0 V X B k Y X R l Z C I g V m F s d W U 9 I m Q y M D I 0 L T E w L T E 3 V D E 4 O j M w O j U x L j A w M D I 0 N j J a I i A v P j x F b n R y e S B U e X B l P S J G a W x s Q 2 9 s d W 1 u V H l w Z X M i I F Z h b H V l P S J z Q m d Z R i I g L z 4 8 R W 5 0 c n k g V H l w Z T 0 i R m l s b E N v b H V t b k 5 h b W V z I i B W Y W x 1 Z T 0 i c 1 s m c X V v d D t T d G 9 y Z S B U e X B l J n F 1 b 3 Q 7 L C Z x d W 9 0 O 0 9 m Z X J 0 Y S Z x d W 9 0 O y w m c X V v d D t Q c m 9 j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w a X Z v d C 9 B d X R v U m V t b 3 Z l Z E N v b H V t b n M x L n t T d G 9 y Z S B U e X B l L D B 9 J n F 1 b 3 Q 7 L C Z x d W 9 0 O 1 N l Y 3 R p b 2 4 x L 1 V u c G l 2 b 3 Q v Q X V 0 b 1 J l b W 9 2 Z W R D b 2 x 1 b W 5 z M S 5 7 T 2 Z l c n R h L D F 9 J n F 1 b 3 Q 7 L C Z x d W 9 0 O 1 N l Y 3 R p b 2 4 x L 1 V u c G l 2 b 3 Q v Q X V 0 b 1 J l b W 9 2 Z W R D b 2 x 1 b W 5 z M S 5 7 U H J v Y 2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b n B p d m 9 0 L 0 F 1 d G 9 S Z W 1 v d m V k Q 2 9 s d W 1 u c z E u e 1 N 0 b 3 J l I F R 5 c G U s M H 0 m c X V v d D s s J n F 1 b 3 Q 7 U 2 V j d G l v b j E v V W 5 w a X Z v d C 9 B d X R v U m V t b 3 Z l Z E N v b H V t b n M x L n t P Z m V y d G E s M X 0 m c X V v d D s s J n F 1 b 3 Q 7 U 2 V j d G l v b j E v V W 5 w a X Z v d C 9 B d X R v U m V t b 3 Z l Z E N v b H V t b n M x L n t Q c m 9 j Z W 5 0 L D J 9 J n F 1 b 3 Q 7 X S w m c X V v d D t S Z W x h d G l v b n N o a X B J b m Z v J n F 1 b 3 Q 7 O l t d f S I g L z 4 8 R W 5 0 c n k g V H l w Z T 0 i T m F 2 a W d h d G l v b l N 0 Z X B O Y W 1 l I i B W Y W x 1 Z T 0 i c 0 5 h d 2 l n Y W N q Y S I g L z 4 8 L 1 N 0 Y W J s Z U V u d H J p Z X M + P C 9 J d G V t P j x J d G V t P j x J d G V t T G 9 j Y X R p b 2 4 + P E l 0 Z W 1 U e X B l P k Z v c m 1 1 b G E 8 L 0 l 0 Z W 1 U e X B l P j x J d G V t U G F 0 a D 5 T Z W N 0 a W 9 u M S 9 V b n B p d m 9 0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c G l 2 b 3 Q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w a X Z v d C U y M C g y K S 9 B b n V s b 3 d h b m 8 l M j B w c n p l c 3 R h d 2 l l b m l l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w a X Z v d C U y M C g y K S 9 a b W l l b m l v b m 8 l M j B u Y X p 3 e S U y M G t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7 b 7 3 G B Y o S Z q N 0 P K m e K w W A A A A A A I A A A A A A B B m A A A A A Q A A I A A A A E n G C i Y D A u R g 9 S X N i M s D B B G c + s w 7 M C o x o p F T V A 6 a u G i O A A A A A A 6 A A A A A A g A A I A A A A N x r j m D K s P U U f w a z 6 d Q R e J r g k i x I I X 1 Y Y V / c y I W B s a B A U A A A A J 7 I t L 4 4 G G s n x P h t h R 8 I 8 i 9 f D z U F b i 3 Q 4 M 9 w K Z w T i 3 y e E K b P 0 C F N 9 F l + h W s S b h f 9 Z q x Z s m G B 9 z R 0 1 l 7 h R M M j I d j j 6 Y v P o t f l r a E / q 0 z j d r j L Q A A A A F 7 d Q 2 c R f O Q d K O h Y t A 8 d C W p z p P p o 0 2 O V k p J O q M n k R j s 2 E p g E G + 2 k O K q A r y 8 u 2 M z Z e T T Q P D 0 L v v D s l Y b 3 F X H w 5 o c = < / D a t a M a s h u p > 
</file>

<file path=customXml/itemProps1.xml><?xml version="1.0" encoding="utf-8"?>
<ds:datastoreItem xmlns:ds="http://schemas.openxmlformats.org/officeDocument/2006/customXml" ds:itemID="{96FCABA4-97C1-4AEC-9039-F307F8F6E5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rate table</vt:lpstr>
      <vt:lpstr>korelacja</vt:lpstr>
      <vt:lpstr>Pivot 1</vt:lpstr>
      <vt:lpstr>clean table</vt:lpstr>
      <vt:lpstr>Performance Data</vt:lpstr>
      <vt:lpstr>Arkusz2</vt:lpstr>
      <vt:lpstr>Unpivot</vt:lpstr>
      <vt:lpstr>Offers</vt:lpstr>
      <vt:lpstr>opi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Brent</dc:creator>
  <cp:lastModifiedBy>Karol Dowgiert (110686)</cp:lastModifiedBy>
  <dcterms:created xsi:type="dcterms:W3CDTF">2023-02-17T20:45:23Z</dcterms:created>
  <dcterms:modified xsi:type="dcterms:W3CDTF">2024-10-18T18:31:25Z</dcterms:modified>
</cp:coreProperties>
</file>