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TSPAlgorithmsComparison\docs\report-final\test-results\"/>
    </mc:Choice>
  </mc:AlternateContent>
  <xr:revisionPtr revIDLastSave="0" documentId="8_{8FC0CA1F-40A5-46D4-B0F5-ECC2B22F3DCB}" xr6:coauthVersionLast="40" xr6:coauthVersionMax="40" xr10:uidLastSave="{00000000-0000-0000-0000-000000000000}"/>
  <bookViews>
    <workbookView xWindow="0" yWindow="0" windowWidth="25200" windowHeight="11715" activeTab="4" xr2:uid="{5316548C-BCBF-4C12-AF71-D1169DD8BC94}"/>
  </bookViews>
  <sheets>
    <sheet name="ATSP34" sheetId="2" r:id="rId1"/>
    <sheet name="STSP58" sheetId="3" r:id="rId2"/>
    <sheet name="ATSP171" sheetId="4" r:id="rId3"/>
    <sheet name="ATSP443" sheetId="5" r:id="rId4"/>
    <sheet name="Gen vs TS" sheetId="10" r:id="rId5"/>
    <sheet name="Sheet1" sheetId="6" r:id="rId6"/>
    <sheet name="Sheet2" sheetId="7" r:id="rId7"/>
    <sheet name="Sheet3" sheetId="8" r:id="rId8"/>
    <sheet name="Sheet4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8" i="10" l="1"/>
  <c r="W7" i="10"/>
  <c r="W6" i="10"/>
  <c r="U8" i="10"/>
  <c r="U7" i="10"/>
  <c r="U6" i="10"/>
  <c r="Q8" i="10"/>
  <c r="Q7" i="10"/>
  <c r="Q6" i="10"/>
  <c r="O8" i="10"/>
  <c r="O7" i="10"/>
  <c r="O6" i="10"/>
  <c r="K8" i="10"/>
  <c r="K7" i="10"/>
  <c r="K6" i="10"/>
  <c r="I8" i="10"/>
  <c r="I7" i="10"/>
  <c r="I6" i="10"/>
  <c r="E8" i="10"/>
  <c r="E7" i="10"/>
  <c r="E6" i="10"/>
  <c r="C6" i="10"/>
  <c r="C7" i="10"/>
  <c r="C8" i="10"/>
  <c r="T6" i="10"/>
  <c r="V6" i="10"/>
  <c r="X6" i="10"/>
  <c r="Y6" i="10"/>
  <c r="T7" i="10"/>
  <c r="V7" i="10"/>
  <c r="X7" i="10"/>
  <c r="Y7" i="10"/>
  <c r="T8" i="10"/>
  <c r="V8" i="10"/>
  <c r="X8" i="10"/>
  <c r="Y8" i="10"/>
  <c r="N6" i="10"/>
  <c r="P6" i="10"/>
  <c r="R6" i="10"/>
  <c r="S6" i="10"/>
  <c r="N7" i="10"/>
  <c r="P7" i="10"/>
  <c r="R7" i="10"/>
  <c r="S7" i="10"/>
  <c r="N8" i="10"/>
  <c r="P8" i="10"/>
  <c r="R8" i="10"/>
  <c r="S8" i="10"/>
  <c r="H6" i="10"/>
  <c r="J6" i="10"/>
  <c r="L6" i="10"/>
  <c r="M6" i="10"/>
  <c r="H7" i="10"/>
  <c r="J7" i="10"/>
  <c r="L7" i="10"/>
  <c r="M7" i="10"/>
  <c r="H8" i="10"/>
  <c r="J8" i="10"/>
  <c r="L8" i="10"/>
  <c r="M8" i="10"/>
  <c r="B6" i="10"/>
  <c r="D6" i="10"/>
  <c r="F6" i="10"/>
  <c r="G6" i="10"/>
  <c r="B7" i="10"/>
  <c r="D7" i="10"/>
  <c r="F7" i="10"/>
  <c r="G7" i="10"/>
  <c r="B8" i="10"/>
  <c r="D8" i="10"/>
  <c r="F8" i="10"/>
  <c r="G8" i="10"/>
  <c r="S19" i="5" l="1"/>
  <c r="S22" i="5" s="1"/>
  <c r="R19" i="5"/>
  <c r="R22" i="5" s="1"/>
  <c r="Q19" i="5"/>
  <c r="Q22" i="5" s="1"/>
  <c r="P19" i="5"/>
  <c r="P22" i="5" s="1"/>
  <c r="O19" i="5"/>
  <c r="O22" i="5" s="1"/>
  <c r="N19" i="5"/>
  <c r="N22" i="5" s="1"/>
  <c r="M19" i="5"/>
  <c r="M22" i="5" s="1"/>
  <c r="L19" i="5"/>
  <c r="L22" i="5" s="1"/>
  <c r="K19" i="5"/>
  <c r="K22" i="5" s="1"/>
  <c r="J19" i="5"/>
  <c r="J22" i="5" s="1"/>
  <c r="I19" i="5"/>
  <c r="I22" i="5" s="1"/>
  <c r="H19" i="5"/>
  <c r="H22" i="5" s="1"/>
  <c r="G19" i="5"/>
  <c r="G22" i="5" s="1"/>
  <c r="F19" i="5"/>
  <c r="F22" i="5" s="1"/>
  <c r="E19" i="5"/>
  <c r="E22" i="5" s="1"/>
  <c r="D19" i="5"/>
  <c r="D22" i="5" s="1"/>
  <c r="C19" i="5"/>
  <c r="C22" i="5" s="1"/>
  <c r="B19" i="5"/>
  <c r="B22" i="5" s="1"/>
  <c r="S18" i="5"/>
  <c r="S21" i="5" s="1"/>
  <c r="R18" i="5"/>
  <c r="R21" i="5" s="1"/>
  <c r="Q18" i="5"/>
  <c r="Q21" i="5" s="1"/>
  <c r="P18" i="5"/>
  <c r="P21" i="5" s="1"/>
  <c r="O18" i="5"/>
  <c r="O21" i="5" s="1"/>
  <c r="N18" i="5"/>
  <c r="N21" i="5" s="1"/>
  <c r="M18" i="5"/>
  <c r="M21" i="5" s="1"/>
  <c r="L18" i="5"/>
  <c r="L21" i="5" s="1"/>
  <c r="K18" i="5"/>
  <c r="K21" i="5" s="1"/>
  <c r="J18" i="5"/>
  <c r="J21" i="5" s="1"/>
  <c r="I18" i="5"/>
  <c r="I21" i="5" s="1"/>
  <c r="H18" i="5"/>
  <c r="H21" i="5" s="1"/>
  <c r="G18" i="5"/>
  <c r="G21" i="5" s="1"/>
  <c r="F18" i="5"/>
  <c r="F21" i="5" s="1"/>
  <c r="E18" i="5"/>
  <c r="E21" i="5" s="1"/>
  <c r="D18" i="5"/>
  <c r="D21" i="5" s="1"/>
  <c r="C18" i="5"/>
  <c r="C21" i="5" s="1"/>
  <c r="B18" i="5"/>
  <c r="B21" i="5" s="1"/>
  <c r="S17" i="5"/>
  <c r="S20" i="5" s="1"/>
  <c r="R17" i="5"/>
  <c r="R20" i="5" s="1"/>
  <c r="Q17" i="5"/>
  <c r="Q20" i="5" s="1"/>
  <c r="P17" i="5"/>
  <c r="P20" i="5" s="1"/>
  <c r="O17" i="5"/>
  <c r="O20" i="5" s="1"/>
  <c r="N17" i="5"/>
  <c r="N20" i="5" s="1"/>
  <c r="M17" i="5"/>
  <c r="M20" i="5" s="1"/>
  <c r="L17" i="5"/>
  <c r="L20" i="5" s="1"/>
  <c r="K17" i="5"/>
  <c r="K20" i="5" s="1"/>
  <c r="J17" i="5"/>
  <c r="J20" i="5" s="1"/>
  <c r="I17" i="5"/>
  <c r="I20" i="5" s="1"/>
  <c r="H17" i="5"/>
  <c r="H20" i="5" s="1"/>
  <c r="G17" i="5"/>
  <c r="G20" i="5" s="1"/>
  <c r="F17" i="5"/>
  <c r="F20" i="5" s="1"/>
  <c r="E17" i="5"/>
  <c r="E20" i="5" s="1"/>
  <c r="D17" i="5"/>
  <c r="D20" i="5" s="1"/>
  <c r="C17" i="5"/>
  <c r="C20" i="5" s="1"/>
  <c r="B17" i="5"/>
  <c r="B20" i="5" s="1"/>
  <c r="S19" i="4"/>
  <c r="S22" i="4" s="1"/>
  <c r="R19" i="4"/>
  <c r="R22" i="4" s="1"/>
  <c r="Q19" i="4"/>
  <c r="Q22" i="4" s="1"/>
  <c r="P19" i="4"/>
  <c r="P22" i="4" s="1"/>
  <c r="O19" i="4"/>
  <c r="O22" i="4" s="1"/>
  <c r="N19" i="4"/>
  <c r="N22" i="4" s="1"/>
  <c r="M19" i="4"/>
  <c r="M22" i="4" s="1"/>
  <c r="L19" i="4"/>
  <c r="L22" i="4" s="1"/>
  <c r="K19" i="4"/>
  <c r="K22" i="4" s="1"/>
  <c r="J19" i="4"/>
  <c r="J22" i="4" s="1"/>
  <c r="I19" i="4"/>
  <c r="I22" i="4" s="1"/>
  <c r="H19" i="4"/>
  <c r="H22" i="4" s="1"/>
  <c r="G19" i="4"/>
  <c r="G22" i="4" s="1"/>
  <c r="F19" i="4"/>
  <c r="F22" i="4" s="1"/>
  <c r="E19" i="4"/>
  <c r="E22" i="4" s="1"/>
  <c r="D19" i="4"/>
  <c r="D22" i="4" s="1"/>
  <c r="C19" i="4"/>
  <c r="C22" i="4" s="1"/>
  <c r="B19" i="4"/>
  <c r="B22" i="4" s="1"/>
  <c r="S18" i="4"/>
  <c r="S21" i="4" s="1"/>
  <c r="R18" i="4"/>
  <c r="R21" i="4" s="1"/>
  <c r="Q18" i="4"/>
  <c r="Q21" i="4" s="1"/>
  <c r="P18" i="4"/>
  <c r="P21" i="4" s="1"/>
  <c r="O18" i="4"/>
  <c r="O21" i="4" s="1"/>
  <c r="N18" i="4"/>
  <c r="N21" i="4" s="1"/>
  <c r="M18" i="4"/>
  <c r="M21" i="4" s="1"/>
  <c r="L18" i="4"/>
  <c r="L21" i="4" s="1"/>
  <c r="K18" i="4"/>
  <c r="K21" i="4" s="1"/>
  <c r="J18" i="4"/>
  <c r="J21" i="4" s="1"/>
  <c r="I18" i="4"/>
  <c r="I21" i="4" s="1"/>
  <c r="H18" i="4"/>
  <c r="H21" i="4" s="1"/>
  <c r="G18" i="4"/>
  <c r="G21" i="4" s="1"/>
  <c r="F18" i="4"/>
  <c r="F21" i="4" s="1"/>
  <c r="E18" i="4"/>
  <c r="E21" i="4" s="1"/>
  <c r="D18" i="4"/>
  <c r="D21" i="4" s="1"/>
  <c r="C18" i="4"/>
  <c r="C21" i="4" s="1"/>
  <c r="B18" i="4"/>
  <c r="B21" i="4" s="1"/>
  <c r="S17" i="4"/>
  <c r="S20" i="4" s="1"/>
  <c r="R17" i="4"/>
  <c r="R20" i="4" s="1"/>
  <c r="Q17" i="4"/>
  <c r="Q20" i="4" s="1"/>
  <c r="P17" i="4"/>
  <c r="P20" i="4" s="1"/>
  <c r="O17" i="4"/>
  <c r="O20" i="4" s="1"/>
  <c r="N17" i="4"/>
  <c r="N20" i="4" s="1"/>
  <c r="M17" i="4"/>
  <c r="M20" i="4" s="1"/>
  <c r="L17" i="4"/>
  <c r="L20" i="4" s="1"/>
  <c r="K17" i="4"/>
  <c r="K20" i="4" s="1"/>
  <c r="J17" i="4"/>
  <c r="J20" i="4" s="1"/>
  <c r="I17" i="4"/>
  <c r="I20" i="4" s="1"/>
  <c r="H17" i="4"/>
  <c r="H20" i="4" s="1"/>
  <c r="G17" i="4"/>
  <c r="G20" i="4" s="1"/>
  <c r="F17" i="4"/>
  <c r="F20" i="4" s="1"/>
  <c r="E17" i="4"/>
  <c r="E20" i="4" s="1"/>
  <c r="D17" i="4"/>
  <c r="D20" i="4" s="1"/>
  <c r="C17" i="4"/>
  <c r="C20" i="4" s="1"/>
  <c r="B17" i="4"/>
  <c r="B20" i="4" s="1"/>
  <c r="S19" i="3"/>
  <c r="S22" i="3" s="1"/>
  <c r="R19" i="3"/>
  <c r="R22" i="3" s="1"/>
  <c r="Q19" i="3"/>
  <c r="Q22" i="3" s="1"/>
  <c r="P19" i="3"/>
  <c r="P22" i="3" s="1"/>
  <c r="O19" i="3"/>
  <c r="O22" i="3" s="1"/>
  <c r="N19" i="3"/>
  <c r="N22" i="3" s="1"/>
  <c r="M19" i="3"/>
  <c r="M22" i="3" s="1"/>
  <c r="L19" i="3"/>
  <c r="L22" i="3" s="1"/>
  <c r="K19" i="3"/>
  <c r="K22" i="3" s="1"/>
  <c r="J19" i="3"/>
  <c r="J22" i="3" s="1"/>
  <c r="I19" i="3"/>
  <c r="I22" i="3" s="1"/>
  <c r="H19" i="3"/>
  <c r="H22" i="3" s="1"/>
  <c r="G19" i="3"/>
  <c r="G22" i="3" s="1"/>
  <c r="F19" i="3"/>
  <c r="F22" i="3" s="1"/>
  <c r="E19" i="3"/>
  <c r="E22" i="3" s="1"/>
  <c r="D19" i="3"/>
  <c r="D22" i="3" s="1"/>
  <c r="C19" i="3"/>
  <c r="C22" i="3" s="1"/>
  <c r="B19" i="3"/>
  <c r="B22" i="3" s="1"/>
  <c r="S18" i="3"/>
  <c r="S21" i="3" s="1"/>
  <c r="R18" i="3"/>
  <c r="R21" i="3" s="1"/>
  <c r="Q18" i="3"/>
  <c r="Q21" i="3" s="1"/>
  <c r="P18" i="3"/>
  <c r="P21" i="3" s="1"/>
  <c r="O18" i="3"/>
  <c r="O21" i="3" s="1"/>
  <c r="N18" i="3"/>
  <c r="N21" i="3" s="1"/>
  <c r="M18" i="3"/>
  <c r="M21" i="3" s="1"/>
  <c r="L18" i="3"/>
  <c r="L21" i="3" s="1"/>
  <c r="K18" i="3"/>
  <c r="K21" i="3" s="1"/>
  <c r="J18" i="3"/>
  <c r="J21" i="3" s="1"/>
  <c r="I18" i="3"/>
  <c r="I21" i="3" s="1"/>
  <c r="H18" i="3"/>
  <c r="H21" i="3" s="1"/>
  <c r="G18" i="3"/>
  <c r="G21" i="3" s="1"/>
  <c r="F18" i="3"/>
  <c r="F21" i="3" s="1"/>
  <c r="E18" i="3"/>
  <c r="E21" i="3" s="1"/>
  <c r="D18" i="3"/>
  <c r="D21" i="3" s="1"/>
  <c r="C18" i="3"/>
  <c r="C21" i="3" s="1"/>
  <c r="B18" i="3"/>
  <c r="B21" i="3" s="1"/>
  <c r="S17" i="3"/>
  <c r="S20" i="3" s="1"/>
  <c r="R17" i="3"/>
  <c r="R20" i="3" s="1"/>
  <c r="Q17" i="3"/>
  <c r="Q20" i="3" s="1"/>
  <c r="P17" i="3"/>
  <c r="P20" i="3" s="1"/>
  <c r="O17" i="3"/>
  <c r="O20" i="3" s="1"/>
  <c r="N17" i="3"/>
  <c r="N20" i="3" s="1"/>
  <c r="M17" i="3"/>
  <c r="M20" i="3" s="1"/>
  <c r="L17" i="3"/>
  <c r="L20" i="3" s="1"/>
  <c r="K17" i="3"/>
  <c r="K20" i="3" s="1"/>
  <c r="J17" i="3"/>
  <c r="J20" i="3" s="1"/>
  <c r="I17" i="3"/>
  <c r="I20" i="3" s="1"/>
  <c r="H17" i="3"/>
  <c r="H20" i="3" s="1"/>
  <c r="G17" i="3"/>
  <c r="G20" i="3" s="1"/>
  <c r="F17" i="3"/>
  <c r="F20" i="3" s="1"/>
  <c r="E17" i="3"/>
  <c r="E20" i="3" s="1"/>
  <c r="D17" i="3"/>
  <c r="D20" i="3" s="1"/>
  <c r="C17" i="3"/>
  <c r="C20" i="3" s="1"/>
  <c r="B17" i="3"/>
  <c r="B20" i="3" s="1"/>
  <c r="R17" i="2"/>
  <c r="S17" i="2"/>
  <c r="R18" i="2"/>
  <c r="S18" i="2"/>
  <c r="R19" i="2"/>
  <c r="S19" i="2"/>
  <c r="R20" i="2"/>
  <c r="S20" i="2"/>
  <c r="R21" i="2"/>
  <c r="S21" i="2"/>
  <c r="R22" i="2"/>
  <c r="S22" i="2"/>
  <c r="D21" i="2" l="1"/>
  <c r="N21" i="2"/>
  <c r="H22" i="2"/>
  <c r="C19" i="2"/>
  <c r="C22" i="2" s="1"/>
  <c r="D19" i="2"/>
  <c r="D22" i="2" s="1"/>
  <c r="E19" i="2"/>
  <c r="E22" i="2" s="1"/>
  <c r="F19" i="2"/>
  <c r="F22" i="2" s="1"/>
  <c r="G19" i="2"/>
  <c r="G22" i="2" s="1"/>
  <c r="H19" i="2"/>
  <c r="I19" i="2"/>
  <c r="I22" i="2" s="1"/>
  <c r="J19" i="2"/>
  <c r="J22" i="2" s="1"/>
  <c r="K19" i="2"/>
  <c r="K22" i="2" s="1"/>
  <c r="L19" i="2"/>
  <c r="L22" i="2" s="1"/>
  <c r="M19" i="2"/>
  <c r="M22" i="2" s="1"/>
  <c r="N19" i="2"/>
  <c r="N22" i="2" s="1"/>
  <c r="O19" i="2"/>
  <c r="O22" i="2" s="1"/>
  <c r="P19" i="2"/>
  <c r="P22" i="2" s="1"/>
  <c r="Q19" i="2"/>
  <c r="Q22" i="2" s="1"/>
  <c r="B19" i="2"/>
  <c r="B22" i="2" s="1"/>
  <c r="C18" i="2"/>
  <c r="C21" i="2" s="1"/>
  <c r="D18" i="2"/>
  <c r="E18" i="2"/>
  <c r="E21" i="2" s="1"/>
  <c r="F18" i="2"/>
  <c r="F21" i="2" s="1"/>
  <c r="G18" i="2"/>
  <c r="G21" i="2" s="1"/>
  <c r="H18" i="2"/>
  <c r="H21" i="2" s="1"/>
  <c r="I18" i="2"/>
  <c r="I21" i="2" s="1"/>
  <c r="J18" i="2"/>
  <c r="J21" i="2" s="1"/>
  <c r="K18" i="2"/>
  <c r="K21" i="2" s="1"/>
  <c r="L18" i="2"/>
  <c r="L21" i="2" s="1"/>
  <c r="M18" i="2"/>
  <c r="M21" i="2" s="1"/>
  <c r="N18" i="2"/>
  <c r="O18" i="2"/>
  <c r="O21" i="2" s="1"/>
  <c r="P18" i="2"/>
  <c r="P21" i="2" s="1"/>
  <c r="Q18" i="2"/>
  <c r="Q21" i="2" s="1"/>
  <c r="B18" i="2"/>
  <c r="B21" i="2" s="1"/>
  <c r="C17" i="2"/>
  <c r="C20" i="2" s="1"/>
  <c r="D17" i="2"/>
  <c r="D20" i="2" s="1"/>
  <c r="E17" i="2"/>
  <c r="E20" i="2" s="1"/>
  <c r="F17" i="2"/>
  <c r="F20" i="2" s="1"/>
  <c r="G17" i="2"/>
  <c r="G20" i="2" s="1"/>
  <c r="H17" i="2"/>
  <c r="H20" i="2" s="1"/>
  <c r="I17" i="2"/>
  <c r="I20" i="2" s="1"/>
  <c r="J17" i="2"/>
  <c r="J20" i="2" s="1"/>
  <c r="K17" i="2"/>
  <c r="K20" i="2" s="1"/>
  <c r="L17" i="2"/>
  <c r="L20" i="2" s="1"/>
  <c r="M17" i="2"/>
  <c r="M20" i="2" s="1"/>
  <c r="N17" i="2"/>
  <c r="N20" i="2" s="1"/>
  <c r="O17" i="2"/>
  <c r="O20" i="2" s="1"/>
  <c r="P17" i="2"/>
  <c r="P20" i="2" s="1"/>
  <c r="Q17" i="2"/>
  <c r="Q20" i="2" s="1"/>
  <c r="B17" i="2"/>
  <c r="B20" i="2" s="1"/>
</calcChain>
</file>

<file path=xl/sharedStrings.xml><?xml version="1.0" encoding="utf-8"?>
<sst xmlns="http://schemas.openxmlformats.org/spreadsheetml/2006/main" count="204" uniqueCount="60">
  <si>
    <t>wyniki</t>
  </si>
  <si>
    <t>Nazwa agorytmu</t>
  </si>
  <si>
    <t>Czas pracy</t>
  </si>
  <si>
    <t>1s</t>
  </si>
  <si>
    <t>5s</t>
  </si>
  <si>
    <t>10s</t>
  </si>
  <si>
    <t>15s</t>
  </si>
  <si>
    <t>najlepszy</t>
  </si>
  <si>
    <t>sredni</t>
  </si>
  <si>
    <t>najgorszy</t>
  </si>
  <si>
    <t>optymalny wynik</t>
  </si>
  <si>
    <t>najlepszy (%)</t>
  </si>
  <si>
    <t>sredni (%)</t>
  </si>
  <si>
    <t>najgorszy (%)</t>
  </si>
  <si>
    <t>--- Genetic - porównanie parametrów dla ATSP34 ---</t>
  </si>
  <si>
    <t>Czas pracy: 1</t>
  </si>
  <si>
    <t>Czas pracy: 10</t>
  </si>
  <si>
    <t>Czas pracy: 30</t>
  </si>
  <si>
    <t>Czas pracy: 60</t>
  </si>
  <si>
    <t>Wielkosc populacji: 10</t>
  </si>
  <si>
    <t>Wielkosc populacji: 30</t>
  </si>
  <si>
    <t>Wielkosc populacji: 50</t>
  </si>
  <si>
    <t>Wielkosc populacji: 100</t>
  </si>
  <si>
    <t>Wspolczynnik krzyzowania: 0.200000</t>
  </si>
  <si>
    <t>Wspolczynnik krzyzowania: 0.400000</t>
  </si>
  <si>
    <t>Wspolczynnik krzyzowania: 0.800000</t>
  </si>
  <si>
    <t>Wspolczynnik krzyzowania: 0.990000</t>
  </si>
  <si>
    <t>Wspolczynnik mutacji: 0.010000</t>
  </si>
  <si>
    <t>Wspolczynnik mutacji: 0.050000</t>
  </si>
  <si>
    <t>Wspolczynnik mutacji: 0.150000</t>
  </si>
  <si>
    <t>Wspolczynnik mutacji: 0.500000</t>
  </si>
  <si>
    <t>Rob mutacje poprzez zamiane krawedzi (0 false, 1 true): 0</t>
  </si>
  <si>
    <t>Rob mutacje poprzez zamiane krawedzi (0 false, 1 true): 1</t>
  </si>
  <si>
    <t>Genetic (instancja ATSP34)</t>
  </si>
  <si>
    <t>Wielkość populacji</t>
  </si>
  <si>
    <t>30s</t>
  </si>
  <si>
    <t>60s</t>
  </si>
  <si>
    <t>Współczynnik krzyżowania</t>
  </si>
  <si>
    <t>Współczynnik mutacji</t>
  </si>
  <si>
    <t>Rodzaj mutacji</t>
  </si>
  <si>
    <t>wierzchołków</t>
  </si>
  <si>
    <t>krawędzi</t>
  </si>
  <si>
    <t>Genetic (instancja STSP58)</t>
  </si>
  <si>
    <t>Genetic (instancja ATSP171)</t>
  </si>
  <si>
    <t>Genetic (instancja ATSP443)</t>
  </si>
  <si>
    <t>--- Genetic - porównanie parametrów dla STSP58 ---</t>
  </si>
  <si>
    <t>--- Genetic - porównanie parametrów dla ATSP171 ---</t>
  </si>
  <si>
    <t>--- Genetic - porównanie parametrów dla ATSP443 ---</t>
  </si>
  <si>
    <t>ATSP34</t>
  </si>
  <si>
    <t>STSP58</t>
  </si>
  <si>
    <t>ATSP171</t>
  </si>
  <si>
    <t>ATSP443</t>
  </si>
  <si>
    <t>Instancja</t>
  </si>
  <si>
    <t>Czas</t>
  </si>
  <si>
    <t>TS - najlepszy (%)</t>
  </si>
  <si>
    <t>TS  - sredni (%)</t>
  </si>
  <si>
    <t>TS  - najgorszy (%)</t>
  </si>
  <si>
    <t>Gen - najlepszy (%)</t>
  </si>
  <si>
    <t>Gen - sredni (%)</t>
  </si>
  <si>
    <t>Gen - najgorszy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</si>
</sst>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1" fillId="0" borderId="0" xfId="0" applyFont="1" applyAlignment="1"/>
    <xf numFmtId="0" fontId="3" fillId="0" borderId="0" xfId="0" applyFont="1" applyAlignment="1">
      <alignment vertical="center" readingOrder="1"/>
    </xf>
    <xf numFmtId="0" fontId="0" fillId="0" borderId="0" xfId="0" applyAlignment="1"/>
    <xf numFmtId="0" fontId="3" fillId="0" borderId="0" xfId="0" applyFont="1" applyAlignment="1">
      <alignment readingOrder="1"/>
    </xf>
    <xf numFmtId="10" fontId="0" fillId="0" borderId="2" xfId="0" applyNumberFormat="1" applyBorder="1"/>
    <xf numFmtId="10" fontId="0" fillId="0" borderId="3" xfId="0" applyNumberFormat="1" applyBorder="1"/>
    <xf numFmtId="0" fontId="0" fillId="0" borderId="3" xfId="0" applyBorder="1"/>
    <xf numFmtId="0" fontId="0" fillId="0" borderId="4" xfId="0" applyBorder="1"/>
    <xf numFmtId="10" fontId="0" fillId="0" borderId="5" xfId="0" applyNumberFormat="1" applyBorder="1"/>
    <xf numFmtId="10" fontId="0" fillId="0" borderId="0" xfId="0" applyNumberFormat="1" applyBorder="1"/>
    <xf numFmtId="0" fontId="0" fillId="0" borderId="6" xfId="0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1" xfId="0" applyNumberFormat="1" applyBorder="1"/>
    <xf numFmtId="10" fontId="0" fillId="0" borderId="8" xfId="0" applyNumberForma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wpływu</a:t>
            </a:r>
            <a:r>
              <a:rPr lang="en-US" baseline="0"/>
              <a:t> długości </a:t>
            </a:r>
            <a:r>
              <a:rPr lang="en-US" sz="1400" b="0" i="0" u="none" strike="noStrike" baseline="0">
                <a:effectLst/>
              </a:rPr>
              <a:t>czasu działania </a:t>
            </a:r>
            <a:r>
              <a:rPr lang="en-US" baseline="0"/>
              <a:t>na wynik algorytmu (instancja ATSP34)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ATSP34!$A$20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ATSP34!$B$2:$E$2</c:f>
              <c:strCache>
                <c:ptCount val="4"/>
                <c:pt idx="0">
                  <c:v>1s</c:v>
                </c:pt>
                <c:pt idx="1">
                  <c:v>10s</c:v>
                </c:pt>
                <c:pt idx="2">
                  <c:v>30s</c:v>
                </c:pt>
                <c:pt idx="3">
                  <c:v>60s</c:v>
                </c:pt>
              </c:strCache>
            </c:strRef>
          </c:cat>
          <c:val>
            <c:numRef>
              <c:f>ATSP34!$B$20:$E$20</c:f>
              <c:numCache>
                <c:formatCode>0.00%</c:formatCode>
                <c:ptCount val="4"/>
                <c:pt idx="0">
                  <c:v>6.6096423017107303E-2</c:v>
                </c:pt>
                <c:pt idx="1">
                  <c:v>6.4541213063763606E-2</c:v>
                </c:pt>
                <c:pt idx="2">
                  <c:v>1.2441679626749611E-2</c:v>
                </c:pt>
                <c:pt idx="3">
                  <c:v>4.5878693623639194E-2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F-491C-87A3-82B71D7E6070}"/>
            </c:ext>
          </c:extLst>
        </c:ser>
        <c:ser>
          <c:idx val="1"/>
          <c:order val="1"/>
          <c:tx>
            <c:strRef>
              <c:f>ATSP34!$A$21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ATSP34!$B$2:$E$2</c:f>
              <c:strCache>
                <c:ptCount val="4"/>
                <c:pt idx="0">
                  <c:v>1s</c:v>
                </c:pt>
                <c:pt idx="1">
                  <c:v>10s</c:v>
                </c:pt>
                <c:pt idx="2">
                  <c:v>30s</c:v>
                </c:pt>
                <c:pt idx="3">
                  <c:v>60s</c:v>
                </c:pt>
              </c:strCache>
            </c:strRef>
          </c:cat>
          <c:val>
            <c:numRef>
              <c:f>ATSP34!$B$21:$E$21</c:f>
              <c:numCache>
                <c:formatCode>0.00%</c:formatCode>
                <c:ptCount val="4"/>
                <c:pt idx="0">
                  <c:v>0.13219284603421461</c:v>
                </c:pt>
                <c:pt idx="1">
                  <c:v>0.12208398133748057</c:v>
                </c:pt>
                <c:pt idx="2">
                  <c:v>8.001555209953351E-2</c:v>
                </c:pt>
                <c:pt idx="3">
                  <c:v>0.12356143079315715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F-491C-87A3-82B71D7E6070}"/>
            </c:ext>
          </c:extLst>
        </c:ser>
        <c:ser>
          <c:idx val="2"/>
          <c:order val="2"/>
          <c:tx>
            <c:strRef>
              <c:f>ATSP34!$A$22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ATSP34!$B$2:$E$2</c:f>
              <c:strCache>
                <c:ptCount val="4"/>
                <c:pt idx="0">
                  <c:v>1s</c:v>
                </c:pt>
                <c:pt idx="1">
                  <c:v>10s</c:v>
                </c:pt>
                <c:pt idx="2">
                  <c:v>30s</c:v>
                </c:pt>
                <c:pt idx="3">
                  <c:v>60s</c:v>
                </c:pt>
              </c:strCache>
            </c:strRef>
          </c:cat>
          <c:val>
            <c:numRef>
              <c:f>ATSP34!$B$22:$E$22</c:f>
              <c:numCache>
                <c:formatCode>0.00%</c:formatCode>
                <c:ptCount val="4"/>
                <c:pt idx="0">
                  <c:v>0.27527216174183516</c:v>
                </c:pt>
                <c:pt idx="1">
                  <c:v>0.25272161741835147</c:v>
                </c:pt>
                <c:pt idx="2">
                  <c:v>0.20451010886469673</c:v>
                </c:pt>
                <c:pt idx="3">
                  <c:v>0.25972006220839816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7F-491C-87A3-82B71D7E6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Porównanie wpływu rodzaju mutacji na wynik algorytmu (instancja STSP58)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STSP58!$A$20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STSP58!$R$6:$S$6</c:f>
              <c:strCache>
                <c:ptCount val="2"/>
                <c:pt idx="0">
                  <c:v>wierzchołków</c:v>
                </c:pt>
                <c:pt idx="1">
                  <c:v>krawędzi</c:v>
                </c:pt>
              </c:strCache>
            </c:strRef>
          </c:cat>
          <c:val>
            <c:numRef>
              <c:f>STSP58!$R$20:$S$20</c:f>
              <c:numCache>
                <c:formatCode>0.00%</c:formatCode>
                <c:ptCount val="2"/>
                <c:pt idx="0">
                  <c:v>7.1982673754676124E-2</c:v>
                </c:pt>
                <c:pt idx="1">
                  <c:v>2.3154164205552275E-2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2-4E50-8181-456CB751754B}"/>
            </c:ext>
          </c:extLst>
        </c:ser>
        <c:ser>
          <c:idx val="1"/>
          <c:order val="1"/>
          <c:tx>
            <c:strRef>
              <c:f>STSP58!$A$21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STSP58!$R$6:$S$6</c:f>
              <c:strCache>
                <c:ptCount val="2"/>
                <c:pt idx="0">
                  <c:v>wierzchołków</c:v>
                </c:pt>
                <c:pt idx="1">
                  <c:v>krawędzi</c:v>
                </c:pt>
              </c:strCache>
            </c:strRef>
          </c:cat>
          <c:val>
            <c:numRef>
              <c:f>STSP58!$R$21:$S$21</c:f>
              <c:numCache>
                <c:formatCode>0.00%</c:formatCode>
                <c:ptCount val="2"/>
                <c:pt idx="0">
                  <c:v>0.12962000393778306</c:v>
                </c:pt>
                <c:pt idx="1">
                  <c:v>5.7286867493601075E-2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2-4E50-8181-456CB751754B}"/>
            </c:ext>
          </c:extLst>
        </c:ser>
        <c:ser>
          <c:idx val="2"/>
          <c:order val="2"/>
          <c:tx>
            <c:strRef>
              <c:f>STSP58!$A$22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STSP58!$R$6:$S$6</c:f>
              <c:strCache>
                <c:ptCount val="2"/>
                <c:pt idx="0">
                  <c:v>wierzchołków</c:v>
                </c:pt>
                <c:pt idx="1">
                  <c:v>krawędzi</c:v>
                </c:pt>
              </c:strCache>
            </c:strRef>
          </c:cat>
          <c:val>
            <c:numRef>
              <c:f>STSP58!$R$22:$S$22</c:f>
              <c:numCache>
                <c:formatCode>0.00%</c:formatCode>
                <c:ptCount val="2"/>
                <c:pt idx="0">
                  <c:v>0.24540263831462886</c:v>
                </c:pt>
                <c:pt idx="1">
                  <c:v>7.5841701122268165E-2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2-4E50-8181-456CB7517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Porównanie wpływu długości czasu działania na wynik algorytmu (instancja ATSP171)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ATSP171!$A$20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ATSP171!$B$2:$E$2</c:f>
              <c:strCache>
                <c:ptCount val="4"/>
                <c:pt idx="0">
                  <c:v>1s</c:v>
                </c:pt>
                <c:pt idx="1">
                  <c:v>10s</c:v>
                </c:pt>
                <c:pt idx="2">
                  <c:v>30s</c:v>
                </c:pt>
                <c:pt idx="3">
                  <c:v>60s</c:v>
                </c:pt>
              </c:strCache>
            </c:strRef>
          </c:cat>
          <c:val>
            <c:numRef>
              <c:f>ATSP171!$B$20:$E$20</c:f>
              <c:numCache>
                <c:formatCode>0.00%</c:formatCode>
                <c:ptCount val="4"/>
                <c:pt idx="0">
                  <c:v>6.1277676950998181</c:v>
                </c:pt>
                <c:pt idx="1">
                  <c:v>3.8330308529945554</c:v>
                </c:pt>
                <c:pt idx="2">
                  <c:v>2.0900181488203269</c:v>
                </c:pt>
                <c:pt idx="3">
                  <c:v>1.4174228675136116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E-4B6E-BED6-25DEA9B24A27}"/>
            </c:ext>
          </c:extLst>
        </c:ser>
        <c:ser>
          <c:idx val="1"/>
          <c:order val="1"/>
          <c:tx>
            <c:strRef>
              <c:f>ATSP171!$A$21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ATSP171!$B$2:$E$2</c:f>
              <c:strCache>
                <c:ptCount val="4"/>
                <c:pt idx="0">
                  <c:v>1s</c:v>
                </c:pt>
                <c:pt idx="1">
                  <c:v>10s</c:v>
                </c:pt>
                <c:pt idx="2">
                  <c:v>30s</c:v>
                </c:pt>
                <c:pt idx="3">
                  <c:v>60s</c:v>
                </c:pt>
              </c:strCache>
            </c:strRef>
          </c:cat>
          <c:val>
            <c:numRef>
              <c:f>ATSP171!$B$21:$E$21</c:f>
              <c:numCache>
                <c:formatCode>0.00%</c:formatCode>
                <c:ptCount val="4"/>
                <c:pt idx="0">
                  <c:v>6.2592740471869321</c:v>
                </c:pt>
                <c:pt idx="1">
                  <c:v>3.9683484573502721</c:v>
                </c:pt>
                <c:pt idx="2">
                  <c:v>2.3620326678765879</c:v>
                </c:pt>
                <c:pt idx="3">
                  <c:v>1.5703085299455535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E-4B6E-BED6-25DEA9B24A27}"/>
            </c:ext>
          </c:extLst>
        </c:ser>
        <c:ser>
          <c:idx val="2"/>
          <c:order val="2"/>
          <c:tx>
            <c:strRef>
              <c:f>ATSP171!$A$22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ATSP171!$B$2:$E$2</c:f>
              <c:strCache>
                <c:ptCount val="4"/>
                <c:pt idx="0">
                  <c:v>1s</c:v>
                </c:pt>
                <c:pt idx="1">
                  <c:v>10s</c:v>
                </c:pt>
                <c:pt idx="2">
                  <c:v>30s</c:v>
                </c:pt>
                <c:pt idx="3">
                  <c:v>60s</c:v>
                </c:pt>
              </c:strCache>
            </c:strRef>
          </c:cat>
          <c:val>
            <c:numRef>
              <c:f>ATSP171!$B$22:$E$22</c:f>
              <c:numCache>
                <c:formatCode>0.00%</c:formatCode>
                <c:ptCount val="4"/>
                <c:pt idx="0">
                  <c:v>6.3186932849364794</c:v>
                </c:pt>
                <c:pt idx="1">
                  <c:v>4.1539019963702355</c:v>
                </c:pt>
                <c:pt idx="2">
                  <c:v>2.6</c:v>
                </c:pt>
                <c:pt idx="3">
                  <c:v>1.8765880217785844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E-4B6E-BED6-25DEA9B24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Porównanie wpływu wielkości populacji na wynik algorytmu (instancja ATSP171)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ATSP171!$A$20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ATSP171!$F$3:$I$3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ATSP171!$F$20:$I$20</c:f>
              <c:numCache>
                <c:formatCode>0.00%</c:formatCode>
                <c:ptCount val="4"/>
                <c:pt idx="0">
                  <c:v>2.6047186932849367</c:v>
                </c:pt>
                <c:pt idx="1">
                  <c:v>1.7027223230490018</c:v>
                </c:pt>
                <c:pt idx="2">
                  <c:v>2.0805807622504537</c:v>
                </c:pt>
                <c:pt idx="3">
                  <c:v>3.6257713248638836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F-4ADE-B17D-D49F817A162C}"/>
            </c:ext>
          </c:extLst>
        </c:ser>
        <c:ser>
          <c:idx val="1"/>
          <c:order val="1"/>
          <c:tx>
            <c:strRef>
              <c:f>ATSP171!$A$21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ATSP171!$F$3:$I$3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ATSP171!$F$21:$I$21</c:f>
              <c:numCache>
                <c:formatCode>0.00%</c:formatCode>
                <c:ptCount val="4"/>
                <c:pt idx="0">
                  <c:v>3.013539019963702</c:v>
                </c:pt>
                <c:pt idx="1">
                  <c:v>1.9374228675136118</c:v>
                </c:pt>
                <c:pt idx="2">
                  <c:v>2.3092921960072599</c:v>
                </c:pt>
                <c:pt idx="3">
                  <c:v>3.7496551724137928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F-4ADE-B17D-D49F817A162C}"/>
            </c:ext>
          </c:extLst>
        </c:ser>
        <c:ser>
          <c:idx val="2"/>
          <c:order val="2"/>
          <c:tx>
            <c:strRef>
              <c:f>ATSP171!$A$22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ATSP171!$F$3:$I$3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ATSP171!$F$22:$I$22</c:f>
              <c:numCache>
                <c:formatCode>0.00%</c:formatCode>
                <c:ptCount val="4"/>
                <c:pt idx="0">
                  <c:v>3.3996370235934665</c:v>
                </c:pt>
                <c:pt idx="1">
                  <c:v>2.221415607985481</c:v>
                </c:pt>
                <c:pt idx="2">
                  <c:v>2.4395644283121598</c:v>
                </c:pt>
                <c:pt idx="3">
                  <c:v>3.9161524500907441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AF-4ADE-B17D-D49F817A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Porównanie wpływu współczynnika krzyżowania na wynik algorytmu (instancja ATSP171)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ATSP171!$A$20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ATSP171!$J$4:$M$4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0.8</c:v>
                </c:pt>
                <c:pt idx="3">
                  <c:v>0.99</c:v>
                </c:pt>
              </c:numCache>
            </c:numRef>
          </c:cat>
          <c:val>
            <c:numRef>
              <c:f>ATSP171!$J$20:$M$20</c:f>
              <c:numCache>
                <c:formatCode>0.00%</c:formatCode>
                <c:ptCount val="4"/>
                <c:pt idx="0">
                  <c:v>1.8402903811252269</c:v>
                </c:pt>
                <c:pt idx="1">
                  <c:v>2.1295825771324863</c:v>
                </c:pt>
                <c:pt idx="2">
                  <c:v>2.3212341197822139</c:v>
                </c:pt>
                <c:pt idx="3">
                  <c:v>2.5680580762250456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9-40E7-B4AD-F3AC284AD414}"/>
            </c:ext>
          </c:extLst>
        </c:ser>
        <c:ser>
          <c:idx val="1"/>
          <c:order val="1"/>
          <c:tx>
            <c:strRef>
              <c:f>ATSP171!$A$21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ATSP171!$J$4:$M$4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0.8</c:v>
                </c:pt>
                <c:pt idx="3">
                  <c:v>0.99</c:v>
                </c:pt>
              </c:numCache>
            </c:numRef>
          </c:cat>
          <c:val>
            <c:numRef>
              <c:f>ATSP171!$J$21:$M$21</c:f>
              <c:numCache>
                <c:formatCode>0.00%</c:formatCode>
                <c:ptCount val="4"/>
                <c:pt idx="0">
                  <c:v>2.03568058076225</c:v>
                </c:pt>
                <c:pt idx="1">
                  <c:v>2.2817422867513613</c:v>
                </c:pt>
                <c:pt idx="2">
                  <c:v>2.6742286751361162</c:v>
                </c:pt>
                <c:pt idx="3">
                  <c:v>2.9920508166969149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0-45D3-8C9A-CE273C49CD6D}"/>
            </c:ext>
          </c:extLst>
        </c:ser>
        <c:ser>
          <c:idx val="2"/>
          <c:order val="2"/>
          <c:tx>
            <c:strRef>
              <c:f>ATSP171!$A$22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ATSP171!$J$4:$M$4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0.8</c:v>
                </c:pt>
                <c:pt idx="3">
                  <c:v>0.99</c:v>
                </c:pt>
              </c:numCache>
            </c:numRef>
          </c:cat>
          <c:val>
            <c:numRef>
              <c:f>ATSP171!$J$22:$M$22</c:f>
              <c:numCache>
                <c:formatCode>0.00%</c:formatCode>
                <c:ptCount val="4"/>
                <c:pt idx="0">
                  <c:v>2.1582577132486387</c:v>
                </c:pt>
                <c:pt idx="1">
                  <c:v>2.4798548094373865</c:v>
                </c:pt>
                <c:pt idx="2">
                  <c:v>2.976769509981851</c:v>
                </c:pt>
                <c:pt idx="3">
                  <c:v>3.8740471869328492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0-45D3-8C9A-CE273C49C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Porównanie wpływu wpółczynnika mutacji na wynik algorytmu (instancja ATSP171)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ATSP171!$A$20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ATSP171!$N$5:$Q$5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0.15</c:v>
                </c:pt>
                <c:pt idx="3">
                  <c:v>0.5</c:v>
                </c:pt>
              </c:numCache>
            </c:numRef>
          </c:cat>
          <c:val>
            <c:numRef>
              <c:f>ATSP171!$N$20:$Q$20</c:f>
              <c:numCache>
                <c:formatCode>0.00%</c:formatCode>
                <c:ptCount val="4"/>
                <c:pt idx="0">
                  <c:v>2.9466424682395642</c:v>
                </c:pt>
                <c:pt idx="1">
                  <c:v>2.271869328493648</c:v>
                </c:pt>
                <c:pt idx="2">
                  <c:v>2.0290381125226862</c:v>
                </c:pt>
                <c:pt idx="3">
                  <c:v>2.0446460980036298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3-497E-82A6-C0E6296C80E2}"/>
            </c:ext>
          </c:extLst>
        </c:ser>
        <c:ser>
          <c:idx val="1"/>
          <c:order val="1"/>
          <c:tx>
            <c:strRef>
              <c:f>ATSP171!$A$21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ATSP171!$N$5:$Q$5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0.15</c:v>
                </c:pt>
                <c:pt idx="3">
                  <c:v>0.5</c:v>
                </c:pt>
              </c:numCache>
            </c:numRef>
          </c:cat>
          <c:val>
            <c:numRef>
              <c:f>ATSP171!$N$21:$Q$21</c:f>
              <c:numCache>
                <c:formatCode>0.00%</c:formatCode>
                <c:ptCount val="4"/>
                <c:pt idx="0">
                  <c:v>3.1539745916515427</c:v>
                </c:pt>
                <c:pt idx="1">
                  <c:v>2.4642831215970964</c:v>
                </c:pt>
                <c:pt idx="2">
                  <c:v>2.1921960072595281</c:v>
                </c:pt>
                <c:pt idx="3">
                  <c:v>2.2286025408348453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3-497E-82A6-C0E6296C80E2}"/>
            </c:ext>
          </c:extLst>
        </c:ser>
        <c:ser>
          <c:idx val="2"/>
          <c:order val="2"/>
          <c:tx>
            <c:strRef>
              <c:f>ATSP171!$A$22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ATSP171!$N$5:$Q$5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0.15</c:v>
                </c:pt>
                <c:pt idx="3">
                  <c:v>0.5</c:v>
                </c:pt>
              </c:numCache>
            </c:numRef>
          </c:cat>
          <c:val>
            <c:numRef>
              <c:f>ATSP171!$N$22:$Q$22</c:f>
              <c:numCache>
                <c:formatCode>0.00%</c:formatCode>
                <c:ptCount val="4"/>
                <c:pt idx="0">
                  <c:v>3.6232304900181487</c:v>
                </c:pt>
                <c:pt idx="1">
                  <c:v>2.8119782214156079</c:v>
                </c:pt>
                <c:pt idx="2">
                  <c:v>2.4707803992740471</c:v>
                </c:pt>
                <c:pt idx="3">
                  <c:v>2.4809437386569875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73-497E-82A6-C0E6296C8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Porównanie wpływu rodzaju mutacji na wynik algorytmu (instancja ATSP171)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ATSP171!$A$20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ATSP171!$R$6:$S$6</c:f>
              <c:strCache>
                <c:ptCount val="2"/>
                <c:pt idx="0">
                  <c:v>wierzchołków</c:v>
                </c:pt>
                <c:pt idx="1">
                  <c:v>krawędzi</c:v>
                </c:pt>
              </c:strCache>
            </c:strRef>
          </c:cat>
          <c:val>
            <c:numRef>
              <c:f>ATSP171!$R$20:$S$20</c:f>
              <c:numCache>
                <c:formatCode>0.00%</c:formatCode>
                <c:ptCount val="2"/>
                <c:pt idx="0">
                  <c:v>2.2791288566243195</c:v>
                </c:pt>
                <c:pt idx="1">
                  <c:v>2.2388384754990924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C-4CB0-A142-F31AF64CFD30}"/>
            </c:ext>
          </c:extLst>
        </c:ser>
        <c:ser>
          <c:idx val="1"/>
          <c:order val="1"/>
          <c:tx>
            <c:strRef>
              <c:f>ATSP171!$A$21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ATSP171!$R$6:$S$6</c:f>
              <c:strCache>
                <c:ptCount val="2"/>
                <c:pt idx="0">
                  <c:v>wierzchołków</c:v>
                </c:pt>
                <c:pt idx="1">
                  <c:v>krawędzi</c:v>
                </c:pt>
              </c:strCache>
            </c:strRef>
          </c:cat>
          <c:val>
            <c:numRef>
              <c:f>ATSP171!$R$21:$S$21</c:f>
              <c:numCache>
                <c:formatCode>0.00%</c:formatCode>
                <c:ptCount val="2"/>
                <c:pt idx="0">
                  <c:v>2.4945553539019962</c:v>
                </c:pt>
                <c:pt idx="1">
                  <c:v>2.6191651542649725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C-4CB0-A142-F31AF64CFD30}"/>
            </c:ext>
          </c:extLst>
        </c:ser>
        <c:ser>
          <c:idx val="2"/>
          <c:order val="2"/>
          <c:tx>
            <c:strRef>
              <c:f>ATSP171!$A$22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ATSP171!$R$6:$S$6</c:f>
              <c:strCache>
                <c:ptCount val="2"/>
                <c:pt idx="0">
                  <c:v>wierzchołków</c:v>
                </c:pt>
                <c:pt idx="1">
                  <c:v>krawędzi</c:v>
                </c:pt>
              </c:strCache>
            </c:strRef>
          </c:cat>
          <c:val>
            <c:numRef>
              <c:f>ATSP171!$R$22:$S$22</c:f>
              <c:numCache>
                <c:formatCode>0.00%</c:formatCode>
                <c:ptCount val="2"/>
                <c:pt idx="0">
                  <c:v>2.6740471869328495</c:v>
                </c:pt>
                <c:pt idx="1">
                  <c:v>2.7731397459165152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6C-4CB0-A142-F31AF64CF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Porównanie wpływu długości czasu działania na wynik algorytmu (instancja ATSP443)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ATSP443!$A$20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ATSP443!$B$2:$E$2</c:f>
              <c:strCache>
                <c:ptCount val="4"/>
                <c:pt idx="0">
                  <c:v>1s</c:v>
                </c:pt>
                <c:pt idx="1">
                  <c:v>10s</c:v>
                </c:pt>
                <c:pt idx="2">
                  <c:v>30s</c:v>
                </c:pt>
                <c:pt idx="3">
                  <c:v>60s</c:v>
                </c:pt>
              </c:strCache>
            </c:strRef>
          </c:cat>
          <c:val>
            <c:numRef>
              <c:f>ATSP443!$B$20:$E$20</c:f>
              <c:numCache>
                <c:formatCode>0.00%</c:formatCode>
                <c:ptCount val="4"/>
                <c:pt idx="0">
                  <c:v>1.7996323529411764</c:v>
                </c:pt>
                <c:pt idx="1">
                  <c:v>1.59375</c:v>
                </c:pt>
                <c:pt idx="2">
                  <c:v>1.2900735294117647</c:v>
                </c:pt>
                <c:pt idx="3">
                  <c:v>1.0654411764705882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6-4FE6-85E6-0A577B026786}"/>
            </c:ext>
          </c:extLst>
        </c:ser>
        <c:ser>
          <c:idx val="1"/>
          <c:order val="1"/>
          <c:tx>
            <c:strRef>
              <c:f>ATSP443!$A$21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ATSP443!$B$2:$E$2</c:f>
              <c:strCache>
                <c:ptCount val="4"/>
                <c:pt idx="0">
                  <c:v>1s</c:v>
                </c:pt>
                <c:pt idx="1">
                  <c:v>10s</c:v>
                </c:pt>
                <c:pt idx="2">
                  <c:v>30s</c:v>
                </c:pt>
                <c:pt idx="3">
                  <c:v>60s</c:v>
                </c:pt>
              </c:strCache>
            </c:strRef>
          </c:cat>
          <c:val>
            <c:numRef>
              <c:f>ATSP443!$B$21:$E$21</c:f>
              <c:numCache>
                <c:formatCode>0.00%</c:formatCode>
                <c:ptCount val="4"/>
                <c:pt idx="0">
                  <c:v>1.8452941176470588</c:v>
                </c:pt>
                <c:pt idx="1">
                  <c:v>1.6320955882352941</c:v>
                </c:pt>
                <c:pt idx="2">
                  <c:v>1.3740808823529411</c:v>
                </c:pt>
                <c:pt idx="3">
                  <c:v>1.1431250000000002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6-4FE6-85E6-0A577B026786}"/>
            </c:ext>
          </c:extLst>
        </c:ser>
        <c:ser>
          <c:idx val="2"/>
          <c:order val="2"/>
          <c:tx>
            <c:strRef>
              <c:f>ATSP443!$A$22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ATSP443!$B$2:$E$2</c:f>
              <c:strCache>
                <c:ptCount val="4"/>
                <c:pt idx="0">
                  <c:v>1s</c:v>
                </c:pt>
                <c:pt idx="1">
                  <c:v>10s</c:v>
                </c:pt>
                <c:pt idx="2">
                  <c:v>30s</c:v>
                </c:pt>
                <c:pt idx="3">
                  <c:v>60s</c:v>
                </c:pt>
              </c:strCache>
            </c:strRef>
          </c:cat>
          <c:val>
            <c:numRef>
              <c:f>ATSP443!$B$22:$E$22</c:f>
              <c:numCache>
                <c:formatCode>0.00%</c:formatCode>
                <c:ptCount val="4"/>
                <c:pt idx="0">
                  <c:v>1.8875</c:v>
                </c:pt>
                <c:pt idx="1">
                  <c:v>1.6591911764705882</c:v>
                </c:pt>
                <c:pt idx="2">
                  <c:v>1.4727941176470589</c:v>
                </c:pt>
                <c:pt idx="3">
                  <c:v>1.2044117647058823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6-4FE6-85E6-0A577B026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Porównanie wpływu wielkości populacji na wynik algorytmu (instancja ATSP443)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ATSP443!$A$20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ATSP443!$F$3:$I$3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ATSP443!$F$20:$I$20</c:f>
              <c:numCache>
                <c:formatCode>0.00%</c:formatCode>
                <c:ptCount val="4"/>
                <c:pt idx="0">
                  <c:v>0.86838235294117649</c:v>
                </c:pt>
                <c:pt idx="1">
                  <c:v>1.1007352941176471</c:v>
                </c:pt>
                <c:pt idx="2">
                  <c:v>1.3764705882352941</c:v>
                </c:pt>
                <c:pt idx="3">
                  <c:v>1.6577205882352941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6-48F7-A850-54D836527D4D}"/>
            </c:ext>
          </c:extLst>
        </c:ser>
        <c:ser>
          <c:idx val="1"/>
          <c:order val="1"/>
          <c:tx>
            <c:strRef>
              <c:f>ATSP443!$A$21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ATSP443!$F$3:$I$3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ATSP443!$F$21:$I$21</c:f>
              <c:numCache>
                <c:formatCode>0.00%</c:formatCode>
                <c:ptCount val="4"/>
                <c:pt idx="0">
                  <c:v>0.94584558823529408</c:v>
                </c:pt>
                <c:pt idx="1">
                  <c:v>1.1477205882352941</c:v>
                </c:pt>
                <c:pt idx="2">
                  <c:v>1.4383088235294117</c:v>
                </c:pt>
                <c:pt idx="3">
                  <c:v>1.685110294117647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6-48F7-A850-54D836527D4D}"/>
            </c:ext>
          </c:extLst>
        </c:ser>
        <c:ser>
          <c:idx val="2"/>
          <c:order val="2"/>
          <c:tx>
            <c:strRef>
              <c:f>ATSP443!$A$22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ATSP443!$F$3:$I$3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ATSP443!$F$22:$I$22</c:f>
              <c:numCache>
                <c:formatCode>0.00%</c:formatCode>
                <c:ptCount val="4"/>
                <c:pt idx="0">
                  <c:v>1.0823529411764705</c:v>
                </c:pt>
                <c:pt idx="1">
                  <c:v>1.1897058823529412</c:v>
                </c:pt>
                <c:pt idx="2">
                  <c:v>1.4852941176470589</c:v>
                </c:pt>
                <c:pt idx="3">
                  <c:v>1.7250000000000001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66-48F7-A850-54D836527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Porównanie wpływu współczynnika krzyżowania na wynik algorytmu (instancja ATSP443)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ATSP443!$A$20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ATSP443!$J$4:$M$4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0.8</c:v>
                </c:pt>
                <c:pt idx="3">
                  <c:v>0.99</c:v>
                </c:pt>
              </c:numCache>
            </c:numRef>
          </c:cat>
          <c:val>
            <c:numRef>
              <c:f>ATSP443!$J$20:$M$20</c:f>
              <c:numCache>
                <c:formatCode>0.00%</c:formatCode>
                <c:ptCount val="4"/>
                <c:pt idx="0">
                  <c:v>1.0636029411764707</c:v>
                </c:pt>
                <c:pt idx="1">
                  <c:v>1.1672794117647058</c:v>
                </c:pt>
                <c:pt idx="2">
                  <c:v>1.3371323529411765</c:v>
                </c:pt>
                <c:pt idx="3">
                  <c:v>1.4566176470588235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6-4FA5-A656-7E137510BB59}"/>
            </c:ext>
          </c:extLst>
        </c:ser>
        <c:ser>
          <c:idx val="1"/>
          <c:order val="1"/>
          <c:tx>
            <c:strRef>
              <c:f>ATSP443!$A$21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ATSP443!$J$4:$M$4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0.8</c:v>
                </c:pt>
                <c:pt idx="3">
                  <c:v>0.99</c:v>
                </c:pt>
              </c:numCache>
            </c:numRef>
          </c:cat>
          <c:val>
            <c:numRef>
              <c:f>ATSP443!$J$21:$M$21</c:f>
              <c:numCache>
                <c:formatCode>0.00%</c:formatCode>
                <c:ptCount val="4"/>
                <c:pt idx="0">
                  <c:v>1.1619117647058823</c:v>
                </c:pt>
                <c:pt idx="1">
                  <c:v>1.2530147058823529</c:v>
                </c:pt>
                <c:pt idx="2">
                  <c:v>1.3975</c:v>
                </c:pt>
                <c:pt idx="3">
                  <c:v>1.4897794117647059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6-4FA5-A656-7E137510BB59}"/>
            </c:ext>
          </c:extLst>
        </c:ser>
        <c:ser>
          <c:idx val="2"/>
          <c:order val="2"/>
          <c:tx>
            <c:strRef>
              <c:f>ATSP443!$A$22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ATSP443!$J$4:$M$4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0.8</c:v>
                </c:pt>
                <c:pt idx="3">
                  <c:v>0.99</c:v>
                </c:pt>
              </c:numCache>
            </c:numRef>
          </c:cat>
          <c:val>
            <c:numRef>
              <c:f>ATSP443!$J$22:$M$22</c:f>
              <c:numCache>
                <c:formatCode>0.00%</c:formatCode>
                <c:ptCount val="4"/>
                <c:pt idx="0">
                  <c:v>1.2124999999999999</c:v>
                </c:pt>
                <c:pt idx="1">
                  <c:v>1.3525735294117647</c:v>
                </c:pt>
                <c:pt idx="2">
                  <c:v>1.4533088235294118</c:v>
                </c:pt>
                <c:pt idx="3">
                  <c:v>1.5316176470588236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6-4FA5-A656-7E137510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Porównanie wpływu wpółczynnika mutacji na wynik algorytmu (instancja ATSP443)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ATSP443!$A$20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ATSP443!$N$5:$Q$5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0.15</c:v>
                </c:pt>
                <c:pt idx="3">
                  <c:v>0.5</c:v>
                </c:pt>
              </c:numCache>
            </c:numRef>
          </c:cat>
          <c:val>
            <c:numRef>
              <c:f>ATSP443!$N$20:$Q$20</c:f>
              <c:numCache>
                <c:formatCode>0.00%</c:formatCode>
                <c:ptCount val="4"/>
                <c:pt idx="0">
                  <c:v>1.0125</c:v>
                </c:pt>
                <c:pt idx="1">
                  <c:v>1.0007352941176471</c:v>
                </c:pt>
                <c:pt idx="2">
                  <c:v>1.0033088235294119</c:v>
                </c:pt>
                <c:pt idx="3">
                  <c:v>1.2922794117647058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A-4537-927F-67E7A7266054}"/>
            </c:ext>
          </c:extLst>
        </c:ser>
        <c:ser>
          <c:idx val="1"/>
          <c:order val="1"/>
          <c:tx>
            <c:strRef>
              <c:f>ATSP443!$A$21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ATSP443!$N$5:$Q$5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0.15</c:v>
                </c:pt>
                <c:pt idx="3">
                  <c:v>0.5</c:v>
                </c:pt>
              </c:numCache>
            </c:numRef>
          </c:cat>
          <c:val>
            <c:numRef>
              <c:f>ATSP443!$N$21:$Q$21</c:f>
              <c:numCache>
                <c:formatCode>0.00%</c:formatCode>
                <c:ptCount val="4"/>
                <c:pt idx="0">
                  <c:v>1.0834558823529412</c:v>
                </c:pt>
                <c:pt idx="1">
                  <c:v>1.0355514705882352</c:v>
                </c:pt>
                <c:pt idx="2">
                  <c:v>1.0888602941176471</c:v>
                </c:pt>
                <c:pt idx="3">
                  <c:v>1.335735294117647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A-4537-927F-67E7A7266054}"/>
            </c:ext>
          </c:extLst>
        </c:ser>
        <c:ser>
          <c:idx val="2"/>
          <c:order val="2"/>
          <c:tx>
            <c:strRef>
              <c:f>ATSP443!$A$22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ATSP443!$N$5:$Q$5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0.15</c:v>
                </c:pt>
                <c:pt idx="3">
                  <c:v>0.5</c:v>
                </c:pt>
              </c:numCache>
            </c:numRef>
          </c:cat>
          <c:val>
            <c:numRef>
              <c:f>ATSP443!$N$22:$Q$22</c:f>
              <c:numCache>
                <c:formatCode>0.00%</c:formatCode>
                <c:ptCount val="4"/>
                <c:pt idx="0">
                  <c:v>1.1455882352941176</c:v>
                </c:pt>
                <c:pt idx="1">
                  <c:v>1.0676470588235294</c:v>
                </c:pt>
                <c:pt idx="2">
                  <c:v>1.161764705882353</c:v>
                </c:pt>
                <c:pt idx="3">
                  <c:v>1.3783088235294119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A-4537-927F-67E7A7266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wpływu</a:t>
            </a:r>
            <a:r>
              <a:rPr lang="en-US" baseline="0"/>
              <a:t> wielkości populacji na wynik algorytmu (instancja ATSP34)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ATSP34!$A$20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ATSP34!$F$3:$I$3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ATSP34!$F$20:$I$20</c:f>
              <c:numCache>
                <c:formatCode>0.00%</c:formatCode>
                <c:ptCount val="4"/>
                <c:pt idx="0">
                  <c:v>0.20917573872472783</c:v>
                </c:pt>
                <c:pt idx="1">
                  <c:v>9.4867807153965783E-2</c:v>
                </c:pt>
                <c:pt idx="2">
                  <c:v>2.9548989113530325E-2</c:v>
                </c:pt>
                <c:pt idx="3">
                  <c:v>4.5878693623639194E-2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7-4DDB-A66E-65585DB5B09C}"/>
            </c:ext>
          </c:extLst>
        </c:ser>
        <c:ser>
          <c:idx val="1"/>
          <c:order val="1"/>
          <c:tx>
            <c:strRef>
              <c:f>ATSP34!$A$21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ATSP34!$F$3:$I$3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ATSP34!$F$21:$I$21</c:f>
              <c:numCache>
                <c:formatCode>0.00%</c:formatCode>
                <c:ptCount val="4"/>
                <c:pt idx="0">
                  <c:v>0.31259720062208396</c:v>
                </c:pt>
                <c:pt idx="1">
                  <c:v>0.15349922239502339</c:v>
                </c:pt>
                <c:pt idx="2">
                  <c:v>0.11376360808709172</c:v>
                </c:pt>
                <c:pt idx="3">
                  <c:v>8.2192846034214659E-2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7-4DDB-A66E-65585DB5B09C}"/>
            </c:ext>
          </c:extLst>
        </c:ser>
        <c:ser>
          <c:idx val="2"/>
          <c:order val="2"/>
          <c:tx>
            <c:strRef>
              <c:f>ATSP34!$A$22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ATSP34!$F$3:$I$3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ATSP34!$F$22:$I$22</c:f>
              <c:numCache>
                <c:formatCode>0.00%</c:formatCode>
                <c:ptCount val="4"/>
                <c:pt idx="0">
                  <c:v>0.44556765163297046</c:v>
                </c:pt>
                <c:pt idx="1">
                  <c:v>0.22472783825816486</c:v>
                </c:pt>
                <c:pt idx="2">
                  <c:v>0.25427682737169516</c:v>
                </c:pt>
                <c:pt idx="3">
                  <c:v>0.17185069984447901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B7-4DDB-A66E-65585DB5B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Porównanie wpływu rodzaju mutacji na wynik algorytmu (instancja ATSP443)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ATSP443!$A$20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ATSP443!$R$6:$S$6</c:f>
              <c:strCache>
                <c:ptCount val="2"/>
                <c:pt idx="0">
                  <c:v>wierzchołków</c:v>
                </c:pt>
                <c:pt idx="1">
                  <c:v>krawędzi</c:v>
                </c:pt>
              </c:strCache>
            </c:strRef>
          </c:cat>
          <c:val>
            <c:numRef>
              <c:f>ATSP443!$R$20:$S$20</c:f>
              <c:numCache>
                <c:formatCode>0.00%</c:formatCode>
                <c:ptCount val="2"/>
                <c:pt idx="0">
                  <c:v>1.380514705882353</c:v>
                </c:pt>
                <c:pt idx="1">
                  <c:v>1.3639705882352942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5-44BB-9BFF-73E600CC7229}"/>
            </c:ext>
          </c:extLst>
        </c:ser>
        <c:ser>
          <c:idx val="1"/>
          <c:order val="1"/>
          <c:tx>
            <c:strRef>
              <c:f>ATSP443!$A$21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ATSP443!$R$6:$S$6</c:f>
              <c:strCache>
                <c:ptCount val="2"/>
                <c:pt idx="0">
                  <c:v>wierzchołków</c:v>
                </c:pt>
                <c:pt idx="1">
                  <c:v>krawędzi</c:v>
                </c:pt>
              </c:strCache>
            </c:strRef>
          </c:cat>
          <c:val>
            <c:numRef>
              <c:f>ATSP443!$R$21:$S$21</c:f>
              <c:numCache>
                <c:formatCode>0.00%</c:formatCode>
                <c:ptCount val="2"/>
                <c:pt idx="0">
                  <c:v>1.4159191176470589</c:v>
                </c:pt>
                <c:pt idx="1">
                  <c:v>1.4315441176470589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5-44BB-9BFF-73E600CC7229}"/>
            </c:ext>
          </c:extLst>
        </c:ser>
        <c:ser>
          <c:idx val="2"/>
          <c:order val="2"/>
          <c:tx>
            <c:strRef>
              <c:f>ATSP443!$A$22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ATSP443!$R$6:$S$6</c:f>
              <c:strCache>
                <c:ptCount val="2"/>
                <c:pt idx="0">
                  <c:v>wierzchołków</c:v>
                </c:pt>
                <c:pt idx="1">
                  <c:v>krawędzi</c:v>
                </c:pt>
              </c:strCache>
            </c:strRef>
          </c:cat>
          <c:val>
            <c:numRef>
              <c:f>ATSP443!$R$22:$S$22</c:f>
              <c:numCache>
                <c:formatCode>0.00%</c:formatCode>
                <c:ptCount val="2"/>
                <c:pt idx="0">
                  <c:v>1.4617647058823529</c:v>
                </c:pt>
                <c:pt idx="1">
                  <c:v>1.5349264705882353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5-44BB-9BFF-73E600CC7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Porównanie algorytmu Genetic z Tabu Search (instancja ATSP34)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 vs TS'!$A$3</c:f>
              <c:strCache>
                <c:ptCount val="1"/>
                <c:pt idx="0">
                  <c:v>TS - 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'Gen vs TS'!$B$2:$G$2</c:f>
              <c:strCache>
                <c:ptCount val="6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  <c:pt idx="4">
                  <c:v>30s</c:v>
                </c:pt>
                <c:pt idx="5">
                  <c:v>60s</c:v>
                </c:pt>
              </c:strCache>
            </c:strRef>
          </c:cat>
          <c:val>
            <c:numRef>
              <c:f>'Gen vs TS'!$B$3:$G$3</c:f>
              <c:numCache>
                <c:formatCode>0.00%</c:formatCode>
                <c:ptCount val="6"/>
                <c:pt idx="0">
                  <c:v>5.8320373250388802E-2</c:v>
                </c:pt>
                <c:pt idx="1">
                  <c:v>5.8320373250388802E-2</c:v>
                </c:pt>
                <c:pt idx="2">
                  <c:v>5.8320373250388802E-2</c:v>
                </c:pt>
                <c:pt idx="3">
                  <c:v>2.6438569206842923E-2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4-499F-9E18-30B430786A2D}"/>
            </c:ext>
          </c:extLst>
        </c:ser>
        <c:ser>
          <c:idx val="1"/>
          <c:order val="1"/>
          <c:tx>
            <c:strRef>
              <c:f>'Gen vs TS'!$A$4</c:f>
              <c:strCache>
                <c:ptCount val="1"/>
                <c:pt idx="0">
                  <c:v>TS  - 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'Gen vs TS'!$B$2:$G$2</c:f>
              <c:strCache>
                <c:ptCount val="6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  <c:pt idx="4">
                  <c:v>30s</c:v>
                </c:pt>
                <c:pt idx="5">
                  <c:v>60s</c:v>
                </c:pt>
              </c:strCache>
            </c:strRef>
          </c:cat>
          <c:val>
            <c:numRef>
              <c:f>'Gen vs TS'!$B$4:$G$4</c:f>
              <c:numCache>
                <c:formatCode>0.00%</c:formatCode>
                <c:ptCount val="6"/>
                <c:pt idx="0">
                  <c:v>5.8320373250388802E-2</c:v>
                </c:pt>
                <c:pt idx="1">
                  <c:v>5.8320373250388802E-2</c:v>
                </c:pt>
                <c:pt idx="2">
                  <c:v>5.8320373250388802E-2</c:v>
                </c:pt>
                <c:pt idx="3">
                  <c:v>5.5132192846034288E-2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4-499F-9E18-30B430786A2D}"/>
            </c:ext>
          </c:extLst>
        </c:ser>
        <c:ser>
          <c:idx val="2"/>
          <c:order val="2"/>
          <c:tx>
            <c:strRef>
              <c:f>'Gen vs TS'!$A$5</c:f>
              <c:strCache>
                <c:ptCount val="1"/>
                <c:pt idx="0">
                  <c:v>TS  - 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'Gen vs TS'!$B$2:$G$2</c:f>
              <c:strCache>
                <c:ptCount val="6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  <c:pt idx="4">
                  <c:v>30s</c:v>
                </c:pt>
                <c:pt idx="5">
                  <c:v>60s</c:v>
                </c:pt>
              </c:strCache>
            </c:strRef>
          </c:cat>
          <c:val>
            <c:numRef>
              <c:f>'Gen vs TS'!$B$5:$G$5</c:f>
              <c:numCache>
                <c:formatCode>0.00%</c:formatCode>
                <c:ptCount val="6"/>
                <c:pt idx="0">
                  <c:v>5.8320373250388802E-2</c:v>
                </c:pt>
                <c:pt idx="1">
                  <c:v>5.8320373250388802E-2</c:v>
                </c:pt>
                <c:pt idx="2">
                  <c:v>5.8320373250388802E-2</c:v>
                </c:pt>
                <c:pt idx="3">
                  <c:v>5.8320373250388802E-2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4-499F-9E18-30B430786A2D}"/>
            </c:ext>
          </c:extLst>
        </c:ser>
        <c:ser>
          <c:idx val="3"/>
          <c:order val="3"/>
          <c:tx>
            <c:strRef>
              <c:f>'Gen vs TS'!$A$6</c:f>
              <c:strCache>
                <c:ptCount val="1"/>
                <c:pt idx="0">
                  <c:v>Gen - 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'Gen vs TS'!$B$2:$G$2</c:f>
              <c:strCache>
                <c:ptCount val="6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  <c:pt idx="4">
                  <c:v>30s</c:v>
                </c:pt>
                <c:pt idx="5">
                  <c:v>60s</c:v>
                </c:pt>
              </c:strCache>
            </c:strRef>
          </c:cat>
          <c:val>
            <c:numRef>
              <c:f>'Gen vs TS'!$B$6:$G$6</c:f>
              <c:numCache>
                <c:formatCode>0.00%</c:formatCode>
                <c:ptCount val="6"/>
                <c:pt idx="0">
                  <c:v>6.6096423017107303E-2</c:v>
                </c:pt>
                <c:pt idx="1">
                  <c:v>6.5318818040435461E-2</c:v>
                </c:pt>
                <c:pt idx="2">
                  <c:v>6.4541213063763606E-2</c:v>
                </c:pt>
                <c:pt idx="3">
                  <c:v>3.8491446345256607E-2</c:v>
                </c:pt>
                <c:pt idx="4">
                  <c:v>1.2441679626749611E-2</c:v>
                </c:pt>
                <c:pt idx="5">
                  <c:v>4.5878693623639194E-2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4-499F-9E18-30B430786A2D}"/>
            </c:ext>
          </c:extLst>
        </c:ser>
        <c:ser>
          <c:idx val="4"/>
          <c:order val="4"/>
          <c:tx>
            <c:strRef>
              <c:f>'Gen vs TS'!$A$7</c:f>
              <c:strCache>
                <c:ptCount val="1"/>
                <c:pt idx="0">
                  <c:v>Gen - 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'Gen vs TS'!$B$2:$G$2</c:f>
              <c:strCache>
                <c:ptCount val="6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  <c:pt idx="4">
                  <c:v>30s</c:v>
                </c:pt>
                <c:pt idx="5">
                  <c:v>60s</c:v>
                </c:pt>
              </c:strCache>
            </c:strRef>
          </c:cat>
          <c:val>
            <c:numRef>
              <c:f>'Gen vs TS'!$B$7:$G$7</c:f>
              <c:numCache>
                <c:formatCode>0.00%</c:formatCode>
                <c:ptCount val="6"/>
                <c:pt idx="0">
                  <c:v>0.13219284603421461</c:v>
                </c:pt>
                <c:pt idx="1">
                  <c:v>0.12713841368584758</c:v>
                </c:pt>
                <c:pt idx="2">
                  <c:v>0.12208398133748057</c:v>
                </c:pt>
                <c:pt idx="3">
                  <c:v>0.10104976671850704</c:v>
                </c:pt>
                <c:pt idx="4">
                  <c:v>8.001555209953351E-2</c:v>
                </c:pt>
                <c:pt idx="5">
                  <c:v>0.12356143079315715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D4-499F-9E18-30B430786A2D}"/>
            </c:ext>
          </c:extLst>
        </c:ser>
        <c:ser>
          <c:idx val="5"/>
          <c:order val="5"/>
          <c:tx>
            <c:strRef>
              <c:f>'Gen vs TS'!$A$8</c:f>
              <c:strCache>
                <c:ptCount val="1"/>
                <c:pt idx="0">
                  <c:v>Gen - 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'Gen vs TS'!$B$2:$G$2</c:f>
              <c:strCache>
                <c:ptCount val="6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  <c:pt idx="4">
                  <c:v>30s</c:v>
                </c:pt>
                <c:pt idx="5">
                  <c:v>60s</c:v>
                </c:pt>
              </c:strCache>
            </c:strRef>
          </c:cat>
          <c:val>
            <c:numRef>
              <c:f>'Gen vs TS'!$B$8:$G$8</c:f>
              <c:numCache>
                <c:formatCode>0.00%</c:formatCode>
                <c:ptCount val="6"/>
                <c:pt idx="0">
                  <c:v>0.27527216174183516</c:v>
                </c:pt>
                <c:pt idx="1">
                  <c:v>0.26399688958009332</c:v>
                </c:pt>
                <c:pt idx="2">
                  <c:v>0.25272161741835147</c:v>
                </c:pt>
                <c:pt idx="3">
                  <c:v>0.2286158631415241</c:v>
                </c:pt>
                <c:pt idx="4">
                  <c:v>0.20451010886469673</c:v>
                </c:pt>
                <c:pt idx="5">
                  <c:v>0.25972006220839816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D4-499F-9E18-30B430786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Porównanie algorytmu Genetic z Tabu Search (instancja STSP58)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 vs TS'!$A$3</c:f>
              <c:strCache>
                <c:ptCount val="1"/>
                <c:pt idx="0">
                  <c:v>TS - 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'Gen vs TS'!$H$2:$M$2</c:f>
              <c:strCache>
                <c:ptCount val="6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  <c:pt idx="4">
                  <c:v>30s</c:v>
                </c:pt>
                <c:pt idx="5">
                  <c:v>60s</c:v>
                </c:pt>
              </c:strCache>
            </c:strRef>
          </c:cat>
          <c:val>
            <c:numRef>
              <c:f>'Gen vs TS'!$H$3:$M$3</c:f>
              <c:numCache>
                <c:formatCode>0.00%</c:formatCode>
                <c:ptCount val="6"/>
                <c:pt idx="0">
                  <c:v>6.8674936011025797E-2</c:v>
                </c:pt>
                <c:pt idx="1">
                  <c:v>5.934239023429809E-2</c:v>
                </c:pt>
                <c:pt idx="2">
                  <c:v>5.934239023429809E-2</c:v>
                </c:pt>
                <c:pt idx="3">
                  <c:v>5.934239023429809E-2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6-4D1C-9AB8-B31754EF2B34}"/>
            </c:ext>
          </c:extLst>
        </c:ser>
        <c:ser>
          <c:idx val="1"/>
          <c:order val="1"/>
          <c:tx>
            <c:strRef>
              <c:f>'Gen vs TS'!$A$4</c:f>
              <c:strCache>
                <c:ptCount val="1"/>
                <c:pt idx="0">
                  <c:v>TS  - 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'Gen vs TS'!$H$2:$M$2</c:f>
              <c:strCache>
                <c:ptCount val="6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  <c:pt idx="4">
                  <c:v>30s</c:v>
                </c:pt>
                <c:pt idx="5">
                  <c:v>60s</c:v>
                </c:pt>
              </c:strCache>
            </c:strRef>
          </c:cat>
          <c:val>
            <c:numRef>
              <c:f>'Gen vs TS'!$H$4:$M$4</c:f>
              <c:numCache>
                <c:formatCode>0.00%</c:formatCode>
                <c:ptCount val="6"/>
                <c:pt idx="0">
                  <c:v>8.3788147273085228E-2</c:v>
                </c:pt>
                <c:pt idx="1">
                  <c:v>5.934239023429809E-2</c:v>
                </c:pt>
                <c:pt idx="2">
                  <c:v>5.934239023429809E-2</c:v>
                </c:pt>
                <c:pt idx="3">
                  <c:v>5.934239023429809E-2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6-4D1C-9AB8-B31754EF2B34}"/>
            </c:ext>
          </c:extLst>
        </c:ser>
        <c:ser>
          <c:idx val="2"/>
          <c:order val="2"/>
          <c:tx>
            <c:strRef>
              <c:f>'Gen vs TS'!$A$5</c:f>
              <c:strCache>
                <c:ptCount val="1"/>
                <c:pt idx="0">
                  <c:v>TS  - 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'Gen vs TS'!$H$2:$M$2</c:f>
              <c:strCache>
                <c:ptCount val="6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  <c:pt idx="4">
                  <c:v>30s</c:v>
                </c:pt>
                <c:pt idx="5">
                  <c:v>60s</c:v>
                </c:pt>
              </c:strCache>
            </c:strRef>
          </c:cat>
          <c:val>
            <c:numRef>
              <c:f>'Gen vs TS'!$H$5:$M$5</c:f>
              <c:numCache>
                <c:formatCode>0.00%</c:formatCode>
                <c:ptCount val="6"/>
                <c:pt idx="0">
                  <c:v>8.9899586532782044E-2</c:v>
                </c:pt>
                <c:pt idx="1">
                  <c:v>5.934239023429809E-2</c:v>
                </c:pt>
                <c:pt idx="2">
                  <c:v>5.934239023429809E-2</c:v>
                </c:pt>
                <c:pt idx="3">
                  <c:v>5.934239023429809E-2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6-4D1C-9AB8-B31754EF2B34}"/>
            </c:ext>
          </c:extLst>
        </c:ser>
        <c:ser>
          <c:idx val="3"/>
          <c:order val="3"/>
          <c:tx>
            <c:strRef>
              <c:f>'Gen vs TS'!$A$6</c:f>
              <c:strCache>
                <c:ptCount val="1"/>
                <c:pt idx="0">
                  <c:v>Gen - 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'Gen vs TS'!$H$2:$M$2</c:f>
              <c:strCache>
                <c:ptCount val="6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  <c:pt idx="4">
                  <c:v>30s</c:v>
                </c:pt>
                <c:pt idx="5">
                  <c:v>60s</c:v>
                </c:pt>
              </c:strCache>
            </c:strRef>
          </c:cat>
          <c:val>
            <c:numRef>
              <c:f>'Gen vs TS'!$H$6:$M$6</c:f>
              <c:numCache>
                <c:formatCode>0.00%</c:formatCode>
                <c:ptCount val="6"/>
                <c:pt idx="0">
                  <c:v>0.32896239417208112</c:v>
                </c:pt>
                <c:pt idx="1">
                  <c:v>0.2051191179366017</c:v>
                </c:pt>
                <c:pt idx="2">
                  <c:v>8.1275841701122273E-2</c:v>
                </c:pt>
                <c:pt idx="3">
                  <c:v>7.7239614097263237E-2</c:v>
                </c:pt>
                <c:pt idx="4">
                  <c:v>7.3203386493404216E-2</c:v>
                </c:pt>
                <c:pt idx="5">
                  <c:v>4.1661744437881475E-2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6-4D1C-9AB8-B31754EF2B34}"/>
            </c:ext>
          </c:extLst>
        </c:ser>
        <c:ser>
          <c:idx val="4"/>
          <c:order val="4"/>
          <c:tx>
            <c:strRef>
              <c:f>'Gen vs TS'!$A$7</c:f>
              <c:strCache>
                <c:ptCount val="1"/>
                <c:pt idx="0">
                  <c:v>Gen - 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'Gen vs TS'!$H$2:$M$2</c:f>
              <c:strCache>
                <c:ptCount val="6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  <c:pt idx="4">
                  <c:v>30s</c:v>
                </c:pt>
                <c:pt idx="5">
                  <c:v>60s</c:v>
                </c:pt>
              </c:strCache>
            </c:strRef>
          </c:cat>
          <c:val>
            <c:numRef>
              <c:f>'Gen vs TS'!$H$7:$M$7</c:f>
              <c:numCache>
                <c:formatCode>0.00%</c:formatCode>
                <c:ptCount val="6"/>
                <c:pt idx="0">
                  <c:v>0.44911990549320741</c:v>
                </c:pt>
                <c:pt idx="1">
                  <c:v>0.29528253593227016</c:v>
                </c:pt>
                <c:pt idx="2">
                  <c:v>0.14144516637133295</c:v>
                </c:pt>
                <c:pt idx="3">
                  <c:v>0.12757038787162828</c:v>
                </c:pt>
                <c:pt idx="4">
                  <c:v>0.11369560937192358</c:v>
                </c:pt>
                <c:pt idx="5">
                  <c:v>9.8669029336483582E-2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96-4D1C-9AB8-B31754EF2B34}"/>
            </c:ext>
          </c:extLst>
        </c:ser>
        <c:ser>
          <c:idx val="5"/>
          <c:order val="5"/>
          <c:tx>
            <c:strRef>
              <c:f>'Gen vs TS'!$A$8</c:f>
              <c:strCache>
                <c:ptCount val="1"/>
                <c:pt idx="0">
                  <c:v>Gen - 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'Gen vs TS'!$H$2:$M$2</c:f>
              <c:strCache>
                <c:ptCount val="6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  <c:pt idx="4">
                  <c:v>30s</c:v>
                </c:pt>
                <c:pt idx="5">
                  <c:v>60s</c:v>
                </c:pt>
              </c:strCache>
            </c:strRef>
          </c:cat>
          <c:val>
            <c:numRef>
              <c:f>'Gen vs TS'!$H$8:$M$8</c:f>
              <c:numCache>
                <c:formatCode>0.00%</c:formatCode>
                <c:ptCount val="6"/>
                <c:pt idx="0">
                  <c:v>0.55735380980507976</c:v>
                </c:pt>
                <c:pt idx="1">
                  <c:v>0.39562906083874783</c:v>
                </c:pt>
                <c:pt idx="2">
                  <c:v>0.23390431187241584</c:v>
                </c:pt>
                <c:pt idx="3">
                  <c:v>0.20618231935420359</c:v>
                </c:pt>
                <c:pt idx="4">
                  <c:v>0.17846032683599133</c:v>
                </c:pt>
                <c:pt idx="5">
                  <c:v>0.15648749753888561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96-4D1C-9AB8-B31754EF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Porównanie algorytmu Genetic z Tabu Search (instancja ATSP171)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 vs TS'!$A$3</c:f>
              <c:strCache>
                <c:ptCount val="1"/>
                <c:pt idx="0">
                  <c:v>TS - 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'Gen vs TS'!$N$2:$S$2</c:f>
              <c:strCache>
                <c:ptCount val="6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  <c:pt idx="4">
                  <c:v>30s</c:v>
                </c:pt>
                <c:pt idx="5">
                  <c:v>60s</c:v>
                </c:pt>
              </c:strCache>
            </c:strRef>
          </c:cat>
          <c:val>
            <c:numRef>
              <c:f>'Gen vs TS'!$N$3:$S$3</c:f>
              <c:numCache>
                <c:formatCode>0.00%</c:formatCode>
                <c:ptCount val="6"/>
                <c:pt idx="0">
                  <c:v>0.36878402903811253</c:v>
                </c:pt>
                <c:pt idx="1">
                  <c:v>0.36878402903811253</c:v>
                </c:pt>
                <c:pt idx="2">
                  <c:v>0.36878402903811253</c:v>
                </c:pt>
                <c:pt idx="3">
                  <c:v>0.36878402903811253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A-4C89-A65C-6B60F856A9AB}"/>
            </c:ext>
          </c:extLst>
        </c:ser>
        <c:ser>
          <c:idx val="1"/>
          <c:order val="1"/>
          <c:tx>
            <c:strRef>
              <c:f>'Gen vs TS'!$A$4</c:f>
              <c:strCache>
                <c:ptCount val="1"/>
                <c:pt idx="0">
                  <c:v>TS  - 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'Gen vs TS'!$N$2:$S$2</c:f>
              <c:strCache>
                <c:ptCount val="6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  <c:pt idx="4">
                  <c:v>30s</c:v>
                </c:pt>
                <c:pt idx="5">
                  <c:v>60s</c:v>
                </c:pt>
              </c:strCache>
            </c:strRef>
          </c:cat>
          <c:val>
            <c:numRef>
              <c:f>'Gen vs TS'!$N$4:$S$4</c:f>
              <c:numCache>
                <c:formatCode>0.00%</c:formatCode>
                <c:ptCount val="6"/>
                <c:pt idx="0">
                  <c:v>0.36878402903811253</c:v>
                </c:pt>
                <c:pt idx="1">
                  <c:v>0.36878402903811253</c:v>
                </c:pt>
                <c:pt idx="2">
                  <c:v>0.36878402903811253</c:v>
                </c:pt>
                <c:pt idx="3">
                  <c:v>0.36878402903811253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A-4C89-A65C-6B60F856A9AB}"/>
            </c:ext>
          </c:extLst>
        </c:ser>
        <c:ser>
          <c:idx val="2"/>
          <c:order val="2"/>
          <c:tx>
            <c:strRef>
              <c:f>'Gen vs TS'!$A$5</c:f>
              <c:strCache>
                <c:ptCount val="1"/>
                <c:pt idx="0">
                  <c:v>TS  - 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'Gen vs TS'!$N$2:$S$2</c:f>
              <c:strCache>
                <c:ptCount val="6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  <c:pt idx="4">
                  <c:v>30s</c:v>
                </c:pt>
                <c:pt idx="5">
                  <c:v>60s</c:v>
                </c:pt>
              </c:strCache>
            </c:strRef>
          </c:cat>
          <c:val>
            <c:numRef>
              <c:f>'Gen vs TS'!$N$5:$S$5</c:f>
              <c:numCache>
                <c:formatCode>0.00%</c:formatCode>
                <c:ptCount val="6"/>
                <c:pt idx="0">
                  <c:v>0.36878402903811253</c:v>
                </c:pt>
                <c:pt idx="1">
                  <c:v>0.36878402903811253</c:v>
                </c:pt>
                <c:pt idx="2">
                  <c:v>0.36878402903811253</c:v>
                </c:pt>
                <c:pt idx="3">
                  <c:v>0.36878402903811253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7A-4C89-A65C-6B60F856A9AB}"/>
            </c:ext>
          </c:extLst>
        </c:ser>
        <c:ser>
          <c:idx val="3"/>
          <c:order val="3"/>
          <c:tx>
            <c:strRef>
              <c:f>'Gen vs TS'!$A$6</c:f>
              <c:strCache>
                <c:ptCount val="1"/>
                <c:pt idx="0">
                  <c:v>Gen - 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'Gen vs TS'!$N$2:$S$2</c:f>
              <c:strCache>
                <c:ptCount val="6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  <c:pt idx="4">
                  <c:v>30s</c:v>
                </c:pt>
                <c:pt idx="5">
                  <c:v>60s</c:v>
                </c:pt>
              </c:strCache>
            </c:strRef>
          </c:cat>
          <c:val>
            <c:numRef>
              <c:f>'Gen vs TS'!$N$6:$S$6</c:f>
              <c:numCache>
                <c:formatCode>0.00%</c:formatCode>
                <c:ptCount val="6"/>
                <c:pt idx="0">
                  <c:v>6.1277676950998181</c:v>
                </c:pt>
                <c:pt idx="1">
                  <c:v>4.980399274047187</c:v>
                </c:pt>
                <c:pt idx="2">
                  <c:v>3.8330308529945554</c:v>
                </c:pt>
                <c:pt idx="3">
                  <c:v>2.9615245009074411</c:v>
                </c:pt>
                <c:pt idx="4">
                  <c:v>2.0900181488203269</c:v>
                </c:pt>
                <c:pt idx="5">
                  <c:v>1.4174228675136116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7A-4C89-A65C-6B60F856A9AB}"/>
            </c:ext>
          </c:extLst>
        </c:ser>
        <c:ser>
          <c:idx val="4"/>
          <c:order val="4"/>
          <c:tx>
            <c:strRef>
              <c:f>'Gen vs TS'!$A$7</c:f>
              <c:strCache>
                <c:ptCount val="1"/>
                <c:pt idx="0">
                  <c:v>Gen - 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'Gen vs TS'!$N$2:$S$2</c:f>
              <c:strCache>
                <c:ptCount val="6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  <c:pt idx="4">
                  <c:v>30s</c:v>
                </c:pt>
                <c:pt idx="5">
                  <c:v>60s</c:v>
                </c:pt>
              </c:strCache>
            </c:strRef>
          </c:cat>
          <c:val>
            <c:numRef>
              <c:f>'Gen vs TS'!$N$7:$S$7</c:f>
              <c:numCache>
                <c:formatCode>0.00%</c:formatCode>
                <c:ptCount val="6"/>
                <c:pt idx="0">
                  <c:v>6.2592740471869321</c:v>
                </c:pt>
                <c:pt idx="1">
                  <c:v>5.1138112522686026</c:v>
                </c:pt>
                <c:pt idx="2">
                  <c:v>3.9683484573502721</c:v>
                </c:pt>
                <c:pt idx="3">
                  <c:v>3.16519056261343</c:v>
                </c:pt>
                <c:pt idx="4">
                  <c:v>2.3620326678765879</c:v>
                </c:pt>
                <c:pt idx="5">
                  <c:v>1.5703085299455535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7A-4C89-A65C-6B60F856A9AB}"/>
            </c:ext>
          </c:extLst>
        </c:ser>
        <c:ser>
          <c:idx val="5"/>
          <c:order val="5"/>
          <c:tx>
            <c:strRef>
              <c:f>'Gen vs TS'!$A$8</c:f>
              <c:strCache>
                <c:ptCount val="1"/>
                <c:pt idx="0">
                  <c:v>Gen - 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'Gen vs TS'!$N$2:$S$2</c:f>
              <c:strCache>
                <c:ptCount val="6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  <c:pt idx="4">
                  <c:v>30s</c:v>
                </c:pt>
                <c:pt idx="5">
                  <c:v>60s</c:v>
                </c:pt>
              </c:strCache>
            </c:strRef>
          </c:cat>
          <c:val>
            <c:numRef>
              <c:f>'Gen vs TS'!$N$8:$S$8</c:f>
              <c:numCache>
                <c:formatCode>0.00%</c:formatCode>
                <c:ptCount val="6"/>
                <c:pt idx="0">
                  <c:v>6.3186932849364794</c:v>
                </c:pt>
                <c:pt idx="1">
                  <c:v>5.2362976406533575</c:v>
                </c:pt>
                <c:pt idx="2">
                  <c:v>4.1539019963702355</c:v>
                </c:pt>
                <c:pt idx="3">
                  <c:v>3.3769509981851176</c:v>
                </c:pt>
                <c:pt idx="4">
                  <c:v>2.6</c:v>
                </c:pt>
                <c:pt idx="5">
                  <c:v>1.8765880217785844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7A-4C89-A65C-6B60F856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Porównanie algorytmu Genetic z Tabu Search (instancja ATSP443)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 vs TS'!$A$3</c:f>
              <c:strCache>
                <c:ptCount val="1"/>
                <c:pt idx="0">
                  <c:v>TS - 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'Gen vs TS'!$T$2:$Y$2</c:f>
              <c:strCache>
                <c:ptCount val="6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  <c:pt idx="4">
                  <c:v>30s</c:v>
                </c:pt>
                <c:pt idx="5">
                  <c:v>60s</c:v>
                </c:pt>
              </c:strCache>
            </c:strRef>
          </c:cat>
          <c:val>
            <c:numRef>
              <c:f>'Gen vs TS'!$T$3:$Y$3</c:f>
              <c:numCache>
                <c:formatCode>0.00%</c:formatCode>
                <c:ptCount val="6"/>
                <c:pt idx="0">
                  <c:v>0.40992647058823528</c:v>
                </c:pt>
                <c:pt idx="1">
                  <c:v>0.37941176470588234</c:v>
                </c:pt>
                <c:pt idx="2">
                  <c:v>0.34889705882352939</c:v>
                </c:pt>
                <c:pt idx="3">
                  <c:v>0.32132352941176473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3-4500-B149-C7C61B9F7321}"/>
            </c:ext>
          </c:extLst>
        </c:ser>
        <c:ser>
          <c:idx val="1"/>
          <c:order val="1"/>
          <c:tx>
            <c:strRef>
              <c:f>'Gen vs TS'!$A$4</c:f>
              <c:strCache>
                <c:ptCount val="1"/>
                <c:pt idx="0">
                  <c:v>TS  - 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'Gen vs TS'!$T$2:$Y$2</c:f>
              <c:strCache>
                <c:ptCount val="6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  <c:pt idx="4">
                  <c:v>30s</c:v>
                </c:pt>
                <c:pt idx="5">
                  <c:v>60s</c:v>
                </c:pt>
              </c:strCache>
            </c:strRef>
          </c:cat>
          <c:val>
            <c:numRef>
              <c:f>'Gen vs TS'!$T$4:$Y$4</c:f>
              <c:numCache>
                <c:formatCode>0.00%</c:formatCode>
                <c:ptCount val="6"/>
                <c:pt idx="0">
                  <c:v>0.41077205882352946</c:v>
                </c:pt>
                <c:pt idx="1">
                  <c:v>0.38150735294117638</c:v>
                </c:pt>
                <c:pt idx="2">
                  <c:v>0.34948529411764701</c:v>
                </c:pt>
                <c:pt idx="3">
                  <c:v>0.32297794117647061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3-4500-B149-C7C61B9F7321}"/>
            </c:ext>
          </c:extLst>
        </c:ser>
        <c:ser>
          <c:idx val="2"/>
          <c:order val="2"/>
          <c:tx>
            <c:strRef>
              <c:f>'Gen vs TS'!$A$5</c:f>
              <c:strCache>
                <c:ptCount val="1"/>
                <c:pt idx="0">
                  <c:v>TS  - 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'Gen vs TS'!$T$2:$Y$2</c:f>
              <c:strCache>
                <c:ptCount val="6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  <c:pt idx="4">
                  <c:v>30s</c:v>
                </c:pt>
                <c:pt idx="5">
                  <c:v>60s</c:v>
                </c:pt>
              </c:strCache>
            </c:strRef>
          </c:cat>
          <c:val>
            <c:numRef>
              <c:f>'Gen vs TS'!$T$5:$Y$5</c:f>
              <c:numCache>
                <c:formatCode>0.00%</c:formatCode>
                <c:ptCount val="6"/>
                <c:pt idx="0">
                  <c:v>0.41838235294117648</c:v>
                </c:pt>
                <c:pt idx="1">
                  <c:v>0.38639705882352943</c:v>
                </c:pt>
                <c:pt idx="2">
                  <c:v>0.3547794117647059</c:v>
                </c:pt>
                <c:pt idx="3">
                  <c:v>0.32683823529411765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3-4500-B149-C7C61B9F7321}"/>
            </c:ext>
          </c:extLst>
        </c:ser>
        <c:ser>
          <c:idx val="3"/>
          <c:order val="3"/>
          <c:tx>
            <c:strRef>
              <c:f>'Gen vs TS'!$A$6</c:f>
              <c:strCache>
                <c:ptCount val="1"/>
                <c:pt idx="0">
                  <c:v>Gen - 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'Gen vs TS'!$T$2:$Y$2</c:f>
              <c:strCache>
                <c:ptCount val="6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  <c:pt idx="4">
                  <c:v>30s</c:v>
                </c:pt>
                <c:pt idx="5">
                  <c:v>60s</c:v>
                </c:pt>
              </c:strCache>
            </c:strRef>
          </c:cat>
          <c:val>
            <c:numRef>
              <c:f>'Gen vs TS'!$T$6:$Y$6</c:f>
              <c:numCache>
                <c:formatCode>0.00%</c:formatCode>
                <c:ptCount val="6"/>
                <c:pt idx="0">
                  <c:v>1.7996323529411764</c:v>
                </c:pt>
                <c:pt idx="1">
                  <c:v>1.6966911764705883</c:v>
                </c:pt>
                <c:pt idx="2">
                  <c:v>1.59375</c:v>
                </c:pt>
                <c:pt idx="3">
                  <c:v>1.4419117647058823</c:v>
                </c:pt>
                <c:pt idx="4">
                  <c:v>1.2900735294117647</c:v>
                </c:pt>
                <c:pt idx="5">
                  <c:v>1.0654411764705882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83-4500-B149-C7C61B9F7321}"/>
            </c:ext>
          </c:extLst>
        </c:ser>
        <c:ser>
          <c:idx val="4"/>
          <c:order val="4"/>
          <c:tx>
            <c:strRef>
              <c:f>'Gen vs TS'!$A$7</c:f>
              <c:strCache>
                <c:ptCount val="1"/>
                <c:pt idx="0">
                  <c:v>Gen - 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'Gen vs TS'!$T$2:$Y$2</c:f>
              <c:strCache>
                <c:ptCount val="6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  <c:pt idx="4">
                  <c:v>30s</c:v>
                </c:pt>
                <c:pt idx="5">
                  <c:v>60s</c:v>
                </c:pt>
              </c:strCache>
            </c:strRef>
          </c:cat>
          <c:val>
            <c:numRef>
              <c:f>'Gen vs TS'!$T$7:$Y$7</c:f>
              <c:numCache>
                <c:formatCode>0.00%</c:formatCode>
                <c:ptCount val="6"/>
                <c:pt idx="0">
                  <c:v>1.8452941176470588</c:v>
                </c:pt>
                <c:pt idx="1">
                  <c:v>1.7386948529411765</c:v>
                </c:pt>
                <c:pt idx="2">
                  <c:v>1.6320955882352941</c:v>
                </c:pt>
                <c:pt idx="3">
                  <c:v>1.5030882352941175</c:v>
                </c:pt>
                <c:pt idx="4">
                  <c:v>1.3740808823529411</c:v>
                </c:pt>
                <c:pt idx="5">
                  <c:v>1.1431250000000002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83-4500-B149-C7C61B9F7321}"/>
            </c:ext>
          </c:extLst>
        </c:ser>
        <c:ser>
          <c:idx val="5"/>
          <c:order val="5"/>
          <c:tx>
            <c:strRef>
              <c:f>'Gen vs TS'!$A$8</c:f>
              <c:strCache>
                <c:ptCount val="1"/>
                <c:pt idx="0">
                  <c:v>Gen - 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'Gen vs TS'!$T$2:$Y$2</c:f>
              <c:strCache>
                <c:ptCount val="6"/>
                <c:pt idx="0">
                  <c:v>1s</c:v>
                </c:pt>
                <c:pt idx="1">
                  <c:v>5s</c:v>
                </c:pt>
                <c:pt idx="2">
                  <c:v>10s</c:v>
                </c:pt>
                <c:pt idx="3">
                  <c:v>15s</c:v>
                </c:pt>
                <c:pt idx="4">
                  <c:v>30s</c:v>
                </c:pt>
                <c:pt idx="5">
                  <c:v>60s</c:v>
                </c:pt>
              </c:strCache>
            </c:strRef>
          </c:cat>
          <c:val>
            <c:numRef>
              <c:f>'Gen vs TS'!$T$8:$Y$8</c:f>
              <c:numCache>
                <c:formatCode>0.00%</c:formatCode>
                <c:ptCount val="6"/>
                <c:pt idx="0">
                  <c:v>1.8875</c:v>
                </c:pt>
                <c:pt idx="1">
                  <c:v>1.7733455882352942</c:v>
                </c:pt>
                <c:pt idx="2">
                  <c:v>1.6591911764705882</c:v>
                </c:pt>
                <c:pt idx="3">
                  <c:v>1.5659926470588235</c:v>
                </c:pt>
                <c:pt idx="4">
                  <c:v>1.4727941176470589</c:v>
                </c:pt>
                <c:pt idx="5">
                  <c:v>1.2044117647058823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83-4500-B149-C7C61B9F7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wpływu</a:t>
            </a:r>
            <a:r>
              <a:rPr lang="en-US" baseline="0"/>
              <a:t> współczynnika krzyżowania na wynik algorytmu (instancja ATSP34)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ATSP34!$A$20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ATSP34!$J$4:$M$4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0.8</c:v>
                </c:pt>
                <c:pt idx="3">
                  <c:v>0.99</c:v>
                </c:pt>
              </c:numCache>
            </c:numRef>
          </c:cat>
          <c:val>
            <c:numRef>
              <c:f>ATSP34!$J$20:$M$20</c:f>
              <c:numCache>
                <c:formatCode>0.00%</c:formatCode>
                <c:ptCount val="4"/>
                <c:pt idx="0">
                  <c:v>6.9206842923794712E-2</c:v>
                </c:pt>
                <c:pt idx="1">
                  <c:v>6.2208398133748059E-2</c:v>
                </c:pt>
                <c:pt idx="2">
                  <c:v>1.9440124416796267E-2</c:v>
                </c:pt>
                <c:pt idx="3">
                  <c:v>9.3312597200622092E-3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7-4A12-A688-8A2A30B4FDD7}"/>
            </c:ext>
          </c:extLst>
        </c:ser>
        <c:ser>
          <c:idx val="1"/>
          <c:order val="1"/>
          <c:tx>
            <c:strRef>
              <c:f>ATSP34!$A$21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ATSP34!$J$4:$M$4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0.8</c:v>
                </c:pt>
                <c:pt idx="3">
                  <c:v>0.99</c:v>
                </c:pt>
              </c:numCache>
            </c:numRef>
          </c:cat>
          <c:val>
            <c:numRef>
              <c:f>ATSP34!$J$21:$M$21</c:f>
              <c:numCache>
                <c:formatCode>0.00%</c:formatCode>
                <c:ptCount val="4"/>
                <c:pt idx="0">
                  <c:v>0.18895800933125972</c:v>
                </c:pt>
                <c:pt idx="1">
                  <c:v>0.12690513219284608</c:v>
                </c:pt>
                <c:pt idx="2">
                  <c:v>0.1074650077760498</c:v>
                </c:pt>
                <c:pt idx="3">
                  <c:v>0.10575427682737169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7-4A12-A688-8A2A30B4FDD7}"/>
            </c:ext>
          </c:extLst>
        </c:ser>
        <c:ser>
          <c:idx val="2"/>
          <c:order val="2"/>
          <c:tx>
            <c:strRef>
              <c:f>ATSP34!$A$22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ATSP34!$J$4:$M$4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0.8</c:v>
                </c:pt>
                <c:pt idx="3">
                  <c:v>0.99</c:v>
                </c:pt>
              </c:numCache>
            </c:numRef>
          </c:cat>
          <c:val>
            <c:numRef>
              <c:f>ATSP34!$J$22:$M$22</c:f>
              <c:numCache>
                <c:formatCode>0.00%</c:formatCode>
                <c:ptCount val="4"/>
                <c:pt idx="0">
                  <c:v>0.33514774494556765</c:v>
                </c:pt>
                <c:pt idx="1">
                  <c:v>0.17107309486780714</c:v>
                </c:pt>
                <c:pt idx="2">
                  <c:v>0.17496111975116641</c:v>
                </c:pt>
                <c:pt idx="3">
                  <c:v>0.18429237947122862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7-4A12-A688-8A2A30B4F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wpływu</a:t>
            </a:r>
            <a:r>
              <a:rPr lang="en-US" baseline="0"/>
              <a:t> wpółczynnika mutacji na wynik algorytmu (instancja ATSP34)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ATSP34!$A$20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ATSP34!$N$5:$Q$5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0.15</c:v>
                </c:pt>
                <c:pt idx="3">
                  <c:v>0.5</c:v>
                </c:pt>
              </c:numCache>
            </c:numRef>
          </c:cat>
          <c:val>
            <c:numRef>
              <c:f>ATSP34!$N$20:$Q$20</c:f>
              <c:numCache>
                <c:formatCode>0.00%</c:formatCode>
                <c:ptCount val="4"/>
                <c:pt idx="0">
                  <c:v>0.19129082426127528</c:v>
                </c:pt>
                <c:pt idx="1">
                  <c:v>4.821150855365474E-2</c:v>
                </c:pt>
                <c:pt idx="2">
                  <c:v>9.0202177293934677E-2</c:v>
                </c:pt>
                <c:pt idx="3">
                  <c:v>7.0762052877138409E-2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0-40F0-8BEC-89BF8F1CD04B}"/>
            </c:ext>
          </c:extLst>
        </c:ser>
        <c:ser>
          <c:idx val="1"/>
          <c:order val="1"/>
          <c:tx>
            <c:strRef>
              <c:f>ATSP34!$A$21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ATSP34!$N$5:$Q$5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0.15</c:v>
                </c:pt>
                <c:pt idx="3">
                  <c:v>0.5</c:v>
                </c:pt>
              </c:numCache>
            </c:numRef>
          </c:cat>
          <c:val>
            <c:numRef>
              <c:f>ATSP34!$N$21:$Q$21</c:f>
              <c:numCache>
                <c:formatCode>0.00%</c:formatCode>
                <c:ptCount val="4"/>
                <c:pt idx="0">
                  <c:v>0.31096423017107316</c:v>
                </c:pt>
                <c:pt idx="1">
                  <c:v>0.2242612752721618</c:v>
                </c:pt>
                <c:pt idx="2">
                  <c:v>0.1720062208398134</c:v>
                </c:pt>
                <c:pt idx="3">
                  <c:v>0.14191290824261274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0-40F0-8BEC-89BF8F1CD04B}"/>
            </c:ext>
          </c:extLst>
        </c:ser>
        <c:ser>
          <c:idx val="2"/>
          <c:order val="2"/>
          <c:tx>
            <c:strRef>
              <c:f>ATSP34!$A$22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ATSP34!$N$5:$Q$5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0.15</c:v>
                </c:pt>
                <c:pt idx="3">
                  <c:v>0.5</c:v>
                </c:pt>
              </c:numCache>
            </c:numRef>
          </c:cat>
          <c:val>
            <c:numRef>
              <c:f>ATSP34!$N$22:$Q$22</c:f>
              <c:numCache>
                <c:formatCode>0.00%</c:formatCode>
                <c:ptCount val="4"/>
                <c:pt idx="0">
                  <c:v>0.4572317262830482</c:v>
                </c:pt>
                <c:pt idx="1">
                  <c:v>0.32892690513219286</c:v>
                </c:pt>
                <c:pt idx="2">
                  <c:v>0.34447900466562986</c:v>
                </c:pt>
                <c:pt idx="3">
                  <c:v>0.27993779160186627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0-40F0-8BEC-89BF8F1CD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Porównanie wpływu</a:t>
            </a:r>
            <a:r>
              <a:rPr lang="en-US" baseline="0"/>
              <a:t> rodzaju mutacji na wynik algorytmu (instancja ATSP34)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ATSP34!$A$20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ATSP34!$R$6:$S$6</c:f>
              <c:strCache>
                <c:ptCount val="2"/>
                <c:pt idx="0">
                  <c:v>wierzchołków</c:v>
                </c:pt>
                <c:pt idx="1">
                  <c:v>krawędzi</c:v>
                </c:pt>
              </c:strCache>
            </c:strRef>
          </c:cat>
          <c:val>
            <c:numRef>
              <c:f>ATSP34!$R$20:$S$20</c:f>
              <c:numCache>
                <c:formatCode>0.00%</c:formatCode>
                <c:ptCount val="2"/>
                <c:pt idx="0">
                  <c:v>6.2208398133748059E-2</c:v>
                </c:pt>
                <c:pt idx="1">
                  <c:v>5.6765163297045104E-2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1-4174-AC31-460A9A3DFCCC}"/>
            </c:ext>
          </c:extLst>
        </c:ser>
        <c:ser>
          <c:idx val="1"/>
          <c:order val="1"/>
          <c:tx>
            <c:strRef>
              <c:f>ATSP34!$A$21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ATSP34!$R$6:$S$6</c:f>
              <c:strCache>
                <c:ptCount val="2"/>
                <c:pt idx="0">
                  <c:v>wierzchołków</c:v>
                </c:pt>
                <c:pt idx="1">
                  <c:v>krawędzi</c:v>
                </c:pt>
              </c:strCache>
            </c:strRef>
          </c:cat>
          <c:val>
            <c:numRef>
              <c:f>ATSP34!$R$21:$S$21</c:f>
              <c:numCache>
                <c:formatCode>0.00%</c:formatCode>
                <c:ptCount val="2"/>
                <c:pt idx="0">
                  <c:v>0.14129082426127532</c:v>
                </c:pt>
                <c:pt idx="1">
                  <c:v>0.12783825816485234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1-4174-AC31-460A9A3DFCCC}"/>
            </c:ext>
          </c:extLst>
        </c:ser>
        <c:ser>
          <c:idx val="2"/>
          <c:order val="2"/>
          <c:tx>
            <c:strRef>
              <c:f>ATSP34!$A$22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ATSP34!$R$6:$S$6</c:f>
              <c:strCache>
                <c:ptCount val="2"/>
                <c:pt idx="0">
                  <c:v>wierzchołków</c:v>
                </c:pt>
                <c:pt idx="1">
                  <c:v>krawędzi</c:v>
                </c:pt>
              </c:strCache>
            </c:strRef>
          </c:cat>
          <c:val>
            <c:numRef>
              <c:f>ATSP34!$R$22:$S$22</c:f>
              <c:numCache>
                <c:formatCode>0.00%</c:formatCode>
                <c:ptCount val="2"/>
                <c:pt idx="0">
                  <c:v>0.29626749611197511</c:v>
                </c:pt>
                <c:pt idx="1">
                  <c:v>0.20295489891135304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B1-4174-AC31-460A9A3DF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Porównanie wpływu długości czasu działania na wynik algorytmu (instancja STSP58)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STSP58!$A$20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STSP58!$B$2:$E$2</c:f>
              <c:strCache>
                <c:ptCount val="4"/>
                <c:pt idx="0">
                  <c:v>1s</c:v>
                </c:pt>
                <c:pt idx="1">
                  <c:v>10s</c:v>
                </c:pt>
                <c:pt idx="2">
                  <c:v>30s</c:v>
                </c:pt>
                <c:pt idx="3">
                  <c:v>60s</c:v>
                </c:pt>
              </c:strCache>
            </c:strRef>
          </c:cat>
          <c:val>
            <c:numRef>
              <c:f>STSP58!$B$20:$E$20</c:f>
              <c:numCache>
                <c:formatCode>0.00%</c:formatCode>
                <c:ptCount val="4"/>
                <c:pt idx="0">
                  <c:v>0.32896239417208112</c:v>
                </c:pt>
                <c:pt idx="1">
                  <c:v>8.1275841701122273E-2</c:v>
                </c:pt>
                <c:pt idx="2">
                  <c:v>7.3203386493404216E-2</c:v>
                </c:pt>
                <c:pt idx="3">
                  <c:v>4.1661744437881475E-2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0-4B7E-A2F2-12A4CD162246}"/>
            </c:ext>
          </c:extLst>
        </c:ser>
        <c:ser>
          <c:idx val="1"/>
          <c:order val="1"/>
          <c:tx>
            <c:strRef>
              <c:f>STSP58!$A$21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STSP58!$B$2:$E$2</c:f>
              <c:strCache>
                <c:ptCount val="4"/>
                <c:pt idx="0">
                  <c:v>1s</c:v>
                </c:pt>
                <c:pt idx="1">
                  <c:v>10s</c:v>
                </c:pt>
                <c:pt idx="2">
                  <c:v>30s</c:v>
                </c:pt>
                <c:pt idx="3">
                  <c:v>60s</c:v>
                </c:pt>
              </c:strCache>
            </c:strRef>
          </c:cat>
          <c:val>
            <c:numRef>
              <c:f>STSP58!$B$21:$E$21</c:f>
              <c:numCache>
                <c:formatCode>0.00%</c:formatCode>
                <c:ptCount val="4"/>
                <c:pt idx="0">
                  <c:v>0.44911990549320741</c:v>
                </c:pt>
                <c:pt idx="1">
                  <c:v>0.14144516637133295</c:v>
                </c:pt>
                <c:pt idx="2">
                  <c:v>0.11369560937192358</c:v>
                </c:pt>
                <c:pt idx="3">
                  <c:v>9.8669029336483582E-2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0-4B7E-A2F2-12A4CD162246}"/>
            </c:ext>
          </c:extLst>
        </c:ser>
        <c:ser>
          <c:idx val="2"/>
          <c:order val="2"/>
          <c:tx>
            <c:strRef>
              <c:f>STSP58!$A$22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STSP58!$B$2:$E$2</c:f>
              <c:strCache>
                <c:ptCount val="4"/>
                <c:pt idx="0">
                  <c:v>1s</c:v>
                </c:pt>
                <c:pt idx="1">
                  <c:v>10s</c:v>
                </c:pt>
                <c:pt idx="2">
                  <c:v>30s</c:v>
                </c:pt>
                <c:pt idx="3">
                  <c:v>60s</c:v>
                </c:pt>
              </c:strCache>
            </c:strRef>
          </c:cat>
          <c:val>
            <c:numRef>
              <c:f>STSP58!$B$22:$E$22</c:f>
              <c:numCache>
                <c:formatCode>0.00%</c:formatCode>
                <c:ptCount val="4"/>
                <c:pt idx="0">
                  <c:v>0.55735380980507976</c:v>
                </c:pt>
                <c:pt idx="1">
                  <c:v>0.23390431187241584</c:v>
                </c:pt>
                <c:pt idx="2">
                  <c:v>0.17846032683599133</c:v>
                </c:pt>
                <c:pt idx="3">
                  <c:v>0.15648749753888561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B0-4B7E-A2F2-12A4CD162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Porównanie wpływu wielkości populacji na wynik algorytmu (instancja STSP58)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STSP58!$A$20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STSP58!$F$3:$I$3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STSP58!$F$20:$I$20</c:f>
              <c:numCache>
                <c:formatCode>0.00%</c:formatCode>
                <c:ptCount val="4"/>
                <c:pt idx="0">
                  <c:v>0.305532585154558</c:v>
                </c:pt>
                <c:pt idx="1">
                  <c:v>8.2063398306753299E-2</c:v>
                </c:pt>
                <c:pt idx="2">
                  <c:v>3.2092931679464462E-2</c:v>
                </c:pt>
                <c:pt idx="3">
                  <c:v>3.2526087812561527E-2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6-4CA1-9797-6DD6CA89ECD2}"/>
            </c:ext>
          </c:extLst>
        </c:ser>
        <c:ser>
          <c:idx val="1"/>
          <c:order val="1"/>
          <c:tx>
            <c:strRef>
              <c:f>STSP58!$A$21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STSP58!$F$3:$I$3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STSP58!$F$21:$I$21</c:f>
              <c:numCache>
                <c:formatCode>0.00%</c:formatCode>
                <c:ptCount val="4"/>
                <c:pt idx="0">
                  <c:v>0.44420161449104156</c:v>
                </c:pt>
                <c:pt idx="1">
                  <c:v>0.19110454813939745</c:v>
                </c:pt>
                <c:pt idx="2">
                  <c:v>0.12647765308131528</c:v>
                </c:pt>
                <c:pt idx="3">
                  <c:v>6.6505217562512361E-2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6-4CA1-9797-6DD6CA89ECD2}"/>
            </c:ext>
          </c:extLst>
        </c:ser>
        <c:ser>
          <c:idx val="2"/>
          <c:order val="2"/>
          <c:tx>
            <c:strRef>
              <c:f>STSP58!$A$22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STSP58!$F$3:$I$3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STSP58!$F$22:$I$22</c:f>
              <c:numCache>
                <c:formatCode>0.00%</c:formatCode>
                <c:ptCount val="4"/>
                <c:pt idx="0">
                  <c:v>0.55180153573538093</c:v>
                </c:pt>
                <c:pt idx="1">
                  <c:v>0.32541838944674151</c:v>
                </c:pt>
                <c:pt idx="2">
                  <c:v>0.24776530813152195</c:v>
                </c:pt>
                <c:pt idx="3">
                  <c:v>0.11431384130734397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6-4CA1-9797-6DD6CA89E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Porównanie wpływu współczynnika krzyżowania na wynik algorytmu (instancja STSP58)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STSP58!$A$20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STSP58!$J$4:$M$4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0.8</c:v>
                </c:pt>
                <c:pt idx="3">
                  <c:v>0.99</c:v>
                </c:pt>
              </c:numCache>
            </c:numRef>
          </c:cat>
          <c:val>
            <c:numRef>
              <c:f>STSP58!$J$20:$M$20</c:f>
              <c:numCache>
                <c:formatCode>0.00%</c:formatCode>
                <c:ptCount val="4"/>
                <c:pt idx="0">
                  <c:v>5.1978735971647962E-2</c:v>
                </c:pt>
                <c:pt idx="1">
                  <c:v>7.0525694034258707E-2</c:v>
                </c:pt>
                <c:pt idx="2">
                  <c:v>4.4142547745619216E-2</c:v>
                </c:pt>
                <c:pt idx="3">
                  <c:v>4.5560149635755068E-2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6-49E7-A203-E7DF783505AC}"/>
            </c:ext>
          </c:extLst>
        </c:ser>
        <c:ser>
          <c:idx val="1"/>
          <c:order val="1"/>
          <c:tx>
            <c:strRef>
              <c:f>STSP58!$A$21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STSP58!$J$4:$M$4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0.8</c:v>
                </c:pt>
                <c:pt idx="3">
                  <c:v>0.99</c:v>
                </c:pt>
              </c:numCache>
            </c:numRef>
          </c:cat>
          <c:val>
            <c:numRef>
              <c:f>STSP58!$J$21:$M$21</c:f>
              <c:numCache>
                <c:formatCode>0.00%</c:formatCode>
                <c:ptCount val="4"/>
                <c:pt idx="0">
                  <c:v>0.1704430005906675</c:v>
                </c:pt>
                <c:pt idx="1">
                  <c:v>0.14545776727702309</c:v>
                </c:pt>
                <c:pt idx="2">
                  <c:v>8.8529238038984076E-2</c:v>
                </c:pt>
                <c:pt idx="3">
                  <c:v>0.10992321323095097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6-49E7-A203-E7DF783505AC}"/>
            </c:ext>
          </c:extLst>
        </c:ser>
        <c:ser>
          <c:idx val="2"/>
          <c:order val="2"/>
          <c:tx>
            <c:strRef>
              <c:f>STSP58!$A$22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STSP58!$J$4:$M$4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0.8</c:v>
                </c:pt>
                <c:pt idx="3">
                  <c:v>0.99</c:v>
                </c:pt>
              </c:numCache>
            </c:numRef>
          </c:cat>
          <c:val>
            <c:numRef>
              <c:f>STSP58!$J$22:$M$22</c:f>
              <c:numCache>
                <c:formatCode>0.00%</c:formatCode>
                <c:ptCount val="4"/>
                <c:pt idx="0">
                  <c:v>0.2633195510927348</c:v>
                </c:pt>
                <c:pt idx="1">
                  <c:v>0.30108289033274266</c:v>
                </c:pt>
                <c:pt idx="2">
                  <c:v>0.1586139003740894</c:v>
                </c:pt>
                <c:pt idx="3">
                  <c:v>0.21571175428233905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B6-49E7-A203-E7DF78350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Porównanie wpływu wpółczynnika mutacji na wynik algorytmu (instancja STSP58)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STSP58!$A$20</c:f>
              <c:strCache>
                <c:ptCount val="1"/>
                <c:pt idx="0">
                  <c:v>najlepszy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STSP58!$N$5:$Q$5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0.15</c:v>
                </c:pt>
                <c:pt idx="3">
                  <c:v>0.5</c:v>
                </c:pt>
              </c:numCache>
            </c:numRef>
          </c:cat>
          <c:val>
            <c:numRef>
              <c:f>STSP58!$N$20:$Q$20</c:f>
              <c:numCache>
                <c:formatCode>0.00%</c:formatCode>
                <c:ptCount val="4"/>
                <c:pt idx="0">
                  <c:v>0.22500492222878518</c:v>
                </c:pt>
                <c:pt idx="1">
                  <c:v>8.5174246898995859E-2</c:v>
                </c:pt>
                <c:pt idx="2">
                  <c:v>9.2734790313053747E-2</c:v>
                </c:pt>
                <c:pt idx="3">
                  <c:v>7.8204370939161258E-2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2-4A87-8447-76A2C762088F}"/>
            </c:ext>
          </c:extLst>
        </c:ser>
        <c:ser>
          <c:idx val="1"/>
          <c:order val="1"/>
          <c:tx>
            <c:strRef>
              <c:f>STSP58!$A$21</c:f>
              <c:strCache>
                <c:ptCount val="1"/>
                <c:pt idx="0">
                  <c:v>sredni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STSP58!$N$5:$Q$5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0.15</c:v>
                </c:pt>
                <c:pt idx="3">
                  <c:v>0.5</c:v>
                </c:pt>
              </c:numCache>
            </c:numRef>
          </c:cat>
          <c:val>
            <c:numRef>
              <c:f>STSP58!$N$21:$Q$21</c:f>
              <c:numCache>
                <c:formatCode>0.00%</c:formatCode>
                <c:ptCount val="4"/>
                <c:pt idx="0">
                  <c:v>0.38191770033471167</c:v>
                </c:pt>
                <c:pt idx="1">
                  <c:v>0.22404016538688717</c:v>
                </c:pt>
                <c:pt idx="2">
                  <c:v>0.16787162827328209</c:v>
                </c:pt>
                <c:pt idx="3">
                  <c:v>0.15439259696790705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2-4A87-8447-76A2C762088F}"/>
            </c:ext>
          </c:extLst>
        </c:ser>
        <c:ser>
          <c:idx val="2"/>
          <c:order val="2"/>
          <c:tx>
            <c:strRef>
              <c:f>STSP58!$A$22</c:f>
              <c:strCache>
                <c:ptCount val="1"/>
                <c:pt idx="0">
                  <c:v>najgorszy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STSP58!$N$5:$Q$5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0.15</c:v>
                </c:pt>
                <c:pt idx="3">
                  <c:v>0.5</c:v>
                </c:pt>
              </c:numCache>
            </c:numRef>
          </c:cat>
          <c:val>
            <c:numRef>
              <c:f>STSP58!$N$22:$Q$22</c:f>
              <c:numCache>
                <c:formatCode>0.00%</c:formatCode>
                <c:ptCount val="4"/>
                <c:pt idx="0">
                  <c:v>0.6660366213821618</c:v>
                </c:pt>
                <c:pt idx="1">
                  <c:v>0.33297893286079938</c:v>
                </c:pt>
                <c:pt idx="2">
                  <c:v>0.2766292577278992</c:v>
                </c:pt>
                <c:pt idx="3">
                  <c:v>0.22811577082102777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82-4A87-8447-76A2C7620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875696"/>
        <c:axId val="1277404336"/>
      </c:lineChart>
      <c:catAx>
        <c:axId val="13698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04336"/>
        <c:crosses val="autoZero"/>
        <c:auto val="1"/>
        <c:lblAlgn val="ctr"/>
        <c:lblOffset val="100"/>
        <c:noMultiLvlLbl val="0"/>
      </c:catAx>
      <c:valAx>
        <c:axId val="1277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33056</xdr:colOff>
      <xdr:row>28</xdr:row>
      <xdr:rowOff>0</xdr:rowOff>
    </xdr:from>
    <xdr:to>
      <xdr:col>7</xdr:col>
      <xdr:colOff>266698</xdr:colOff>
      <xdr:row>42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4E3FBA-8CA9-4FB6-96C2-21F63C81A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28</xdr:row>
      <xdr:rowOff>52388</xdr:rowOff>
    </xdr:from>
    <xdr:to>
      <xdr:col>16</xdr:col>
      <xdr:colOff>504825</xdr:colOff>
      <xdr:row>42</xdr:row>
      <xdr:rowOff>128588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6A8B55-BF93-4DDA-B381-00F683BA6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4482</xdr:colOff>
      <xdr:row>43</xdr:row>
      <xdr:rowOff>176213</xdr:rowOff>
    </xdr:from>
    <xdr:to>
      <xdr:col>7</xdr:col>
      <xdr:colOff>238124</xdr:colOff>
      <xdr:row>58</xdr:row>
      <xdr:rowOff>61913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5D5602-23AE-47A5-BF0C-B47E52BE4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190500</xdr:colOff>
      <xdr:row>44</xdr:row>
      <xdr:rowOff>128588</xdr:rowOff>
    </xdr:from>
    <xdr:to>
      <xdr:col>16</xdr:col>
      <xdr:colOff>371475</xdr:colOff>
      <xdr:row>59</xdr:row>
      <xdr:rowOff>14288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0E0B37-6DFA-461B-9576-3E1853674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38941</xdr:rowOff>
    </xdr:from>
    <xdr:to>
      <xdr:col>7</xdr:col>
      <xdr:colOff>225798</xdr:colOff>
      <xdr:row>74</xdr:row>
      <xdr:rowOff>115141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5EE17A-5A76-4156-9297-86C8A7D82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27</xdr:row>
      <xdr:rowOff>61912</xdr:rowOff>
    </xdr:from>
    <xdr:to>
      <xdr:col>8</xdr:col>
      <xdr:colOff>76199</xdr:colOff>
      <xdr:row>41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F68DA-9451-4C55-99C0-737EC97DB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27</xdr:row>
      <xdr:rowOff>114300</xdr:rowOff>
    </xdr:from>
    <xdr:to>
      <xdr:col>17</xdr:col>
      <xdr:colOff>314325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8C148B-1C29-44E7-B12C-3F606B364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43</xdr:row>
      <xdr:rowOff>47625</xdr:rowOff>
    </xdr:from>
    <xdr:to>
      <xdr:col>8</xdr:col>
      <xdr:colOff>47625</xdr:colOff>
      <xdr:row>57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EE7FC9-4656-4375-BF0D-514D3A2B8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44</xdr:row>
      <xdr:rowOff>0</xdr:rowOff>
    </xdr:from>
    <xdr:to>
      <xdr:col>17</xdr:col>
      <xdr:colOff>180975</xdr:colOff>
      <xdr:row>58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DF9ED0-E292-4267-979C-46BFCD0D2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414618</xdr:colOff>
      <xdr:row>59</xdr:row>
      <xdr:rowOff>100853</xdr:rowOff>
    </xdr:from>
    <xdr:to>
      <xdr:col>8</xdr:col>
      <xdr:colOff>35299</xdr:colOff>
      <xdr:row>73</xdr:row>
      <xdr:rowOff>177053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D76D2C-A19C-4DD4-BAA6-AA58A4500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27</xdr:row>
      <xdr:rowOff>61912</xdr:rowOff>
    </xdr:from>
    <xdr:to>
      <xdr:col>8</xdr:col>
      <xdr:colOff>76199</xdr:colOff>
      <xdr:row>41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F74DE-D477-4C51-9DBB-1C96097CF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27</xdr:row>
      <xdr:rowOff>114300</xdr:rowOff>
    </xdr:from>
    <xdr:to>
      <xdr:col>17</xdr:col>
      <xdr:colOff>314325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1796FC-3836-484F-8212-0C0D85991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43</xdr:row>
      <xdr:rowOff>47625</xdr:rowOff>
    </xdr:from>
    <xdr:to>
      <xdr:col>8</xdr:col>
      <xdr:colOff>47625</xdr:colOff>
      <xdr:row>57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8B5B4C-14AC-4AF2-A082-10B7B892C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44</xdr:row>
      <xdr:rowOff>0</xdr:rowOff>
    </xdr:from>
    <xdr:to>
      <xdr:col>17</xdr:col>
      <xdr:colOff>180975</xdr:colOff>
      <xdr:row>58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069613-C5B9-442F-B159-303FE3B41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414618</xdr:colOff>
      <xdr:row>59</xdr:row>
      <xdr:rowOff>100853</xdr:rowOff>
    </xdr:from>
    <xdr:to>
      <xdr:col>8</xdr:col>
      <xdr:colOff>35299</xdr:colOff>
      <xdr:row>73</xdr:row>
      <xdr:rowOff>177053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382C07-08F0-4BBD-9A8D-5D86D3329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27</xdr:row>
      <xdr:rowOff>61912</xdr:rowOff>
    </xdr:from>
    <xdr:to>
      <xdr:col>8</xdr:col>
      <xdr:colOff>76199</xdr:colOff>
      <xdr:row>41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CAE83-864A-4402-872D-5C6A317BE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27</xdr:row>
      <xdr:rowOff>114300</xdr:rowOff>
    </xdr:from>
    <xdr:to>
      <xdr:col>17</xdr:col>
      <xdr:colOff>314325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7FA7D6-14DA-4C75-A8D5-9C3B6313A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43</xdr:row>
      <xdr:rowOff>47625</xdr:rowOff>
    </xdr:from>
    <xdr:to>
      <xdr:col>8</xdr:col>
      <xdr:colOff>47625</xdr:colOff>
      <xdr:row>57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90A273-7D57-49F1-BBE3-FF0F3B32D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44</xdr:row>
      <xdr:rowOff>0</xdr:rowOff>
    </xdr:from>
    <xdr:to>
      <xdr:col>17</xdr:col>
      <xdr:colOff>180975</xdr:colOff>
      <xdr:row>58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E8C30F-6995-47E8-B556-543F0B3EC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414618</xdr:colOff>
      <xdr:row>59</xdr:row>
      <xdr:rowOff>100853</xdr:rowOff>
    </xdr:from>
    <xdr:to>
      <xdr:col>8</xdr:col>
      <xdr:colOff>35299</xdr:colOff>
      <xdr:row>73</xdr:row>
      <xdr:rowOff>177053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DD45C8-8349-4CCE-B594-84423756C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13</xdr:row>
      <xdr:rowOff>114300</xdr:rowOff>
    </xdr:from>
    <xdr:to>
      <xdr:col>7</xdr:col>
      <xdr:colOff>172010</xdr:colOff>
      <xdr:row>29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C3F26-32F6-4956-BC8F-728D7B0CE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12</xdr:row>
      <xdr:rowOff>104775</xdr:rowOff>
    </xdr:from>
    <xdr:to>
      <xdr:col>16</xdr:col>
      <xdr:colOff>162485</xdr:colOff>
      <xdr:row>28</xdr:row>
      <xdr:rowOff>24093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84C05A-4448-4684-B5A1-2E9F842C4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390525</xdr:colOff>
      <xdr:row>12</xdr:row>
      <xdr:rowOff>47625</xdr:rowOff>
    </xdr:from>
    <xdr:to>
      <xdr:col>24</xdr:col>
      <xdr:colOff>543485</xdr:colOff>
      <xdr:row>27</xdr:row>
      <xdr:rowOff>157443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6FE502-1C32-456B-8EC3-9DE7B3BCB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30</xdr:row>
      <xdr:rowOff>0</xdr:rowOff>
    </xdr:from>
    <xdr:to>
      <xdr:col>16</xdr:col>
      <xdr:colOff>210110</xdr:colOff>
      <xdr:row>45</xdr:row>
      <xdr:rowOff>109818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A48CF3-6314-4155-AE6A-64AF9B615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0E7A-1851-42D4-995F-3ABADEBE1B59}">
  <dimension ref="A1:U42"/>
  <sheetViews>
    <sheetView zoomScale="85" zoomScaleNormal="85" workbookViewId="0">
      <selection activeCell="B20" sqref="B20:E22"/>
    </sheetView>
  </sheetViews>
  <sheetFormatPr defaultRowHeight="15" x14ac:dyDescent="0.25"/>
  <cols>
    <col min="1" max="1" width="17.42578125" bestFit="1" customWidth="1"/>
  </cols>
  <sheetData>
    <row r="1" spans="1:21" x14ac:dyDescent="0.25">
      <c r="A1" s="1" t="s">
        <v>1</v>
      </c>
      <c r="B1" s="22" t="s">
        <v>33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21" x14ac:dyDescent="0.25">
      <c r="A2" s="1" t="s">
        <v>2</v>
      </c>
      <c r="B2" s="1" t="s">
        <v>3</v>
      </c>
      <c r="C2" s="1" t="s">
        <v>5</v>
      </c>
      <c r="D2" s="1" t="s">
        <v>35</v>
      </c>
      <c r="E2" s="1" t="s">
        <v>36</v>
      </c>
      <c r="F2" s="21" t="s">
        <v>35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21" x14ac:dyDescent="0.25">
      <c r="A3" s="1" t="s">
        <v>34</v>
      </c>
      <c r="B3" s="21">
        <v>50</v>
      </c>
      <c r="C3" s="21"/>
      <c r="D3" s="21"/>
      <c r="E3" s="21"/>
      <c r="F3" s="1">
        <v>10</v>
      </c>
      <c r="G3" s="1">
        <v>30</v>
      </c>
      <c r="H3" s="1">
        <v>50</v>
      </c>
      <c r="I3" s="1">
        <v>100</v>
      </c>
      <c r="J3" s="21">
        <v>50</v>
      </c>
      <c r="K3" s="21"/>
      <c r="L3" s="21"/>
      <c r="M3" s="21"/>
      <c r="N3" s="21"/>
      <c r="O3" s="21"/>
      <c r="P3" s="21"/>
      <c r="Q3" s="21"/>
      <c r="R3" s="21"/>
      <c r="S3" s="21"/>
    </row>
    <row r="4" spans="1:21" x14ac:dyDescent="0.25">
      <c r="A4" s="1" t="s">
        <v>37</v>
      </c>
      <c r="B4" s="21">
        <v>0.8</v>
      </c>
      <c r="C4" s="21"/>
      <c r="D4" s="21"/>
      <c r="E4" s="21"/>
      <c r="F4" s="21"/>
      <c r="G4" s="21"/>
      <c r="H4" s="21"/>
      <c r="I4" s="21"/>
      <c r="J4" s="1">
        <v>0.2</v>
      </c>
      <c r="K4" s="1">
        <v>0.4</v>
      </c>
      <c r="L4" s="6">
        <v>0.8</v>
      </c>
      <c r="M4" s="6">
        <v>0.99</v>
      </c>
      <c r="N4" s="21">
        <v>0.8</v>
      </c>
      <c r="O4" s="21"/>
      <c r="P4" s="21"/>
      <c r="Q4" s="21"/>
      <c r="R4" s="21"/>
      <c r="S4" s="21"/>
      <c r="U4" s="1" t="s">
        <v>10</v>
      </c>
    </row>
    <row r="5" spans="1:21" x14ac:dyDescent="0.25">
      <c r="A5" s="1" t="s">
        <v>38</v>
      </c>
      <c r="B5" s="21">
        <v>0.01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6">
        <v>0.01</v>
      </c>
      <c r="O5" s="6">
        <v>0.05</v>
      </c>
      <c r="P5" s="6">
        <v>0.15</v>
      </c>
      <c r="Q5" s="6">
        <v>0.5</v>
      </c>
      <c r="R5" s="21">
        <v>0.01</v>
      </c>
      <c r="S5" s="21"/>
      <c r="U5" s="1">
        <v>1286</v>
      </c>
    </row>
    <row r="6" spans="1:21" x14ac:dyDescent="0.25">
      <c r="A6" s="1" t="s">
        <v>39</v>
      </c>
      <c r="B6" s="23" t="s">
        <v>40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5" t="s">
        <v>40</v>
      </c>
      <c r="S6" s="5" t="s">
        <v>41</v>
      </c>
    </row>
    <row r="7" spans="1:21" x14ac:dyDescent="0.25">
      <c r="A7" s="22" t="s">
        <v>0</v>
      </c>
      <c r="B7">
        <v>1441</v>
      </c>
      <c r="C7">
        <v>1611</v>
      </c>
      <c r="D7">
        <v>1366</v>
      </c>
      <c r="E7">
        <v>1400</v>
      </c>
      <c r="F7">
        <v>1818</v>
      </c>
      <c r="G7">
        <v>1555</v>
      </c>
      <c r="H7">
        <v>1389</v>
      </c>
      <c r="I7">
        <v>1507</v>
      </c>
      <c r="J7">
        <v>1629</v>
      </c>
      <c r="K7">
        <v>1468</v>
      </c>
      <c r="L7">
        <v>1399</v>
      </c>
      <c r="M7">
        <v>1466</v>
      </c>
      <c r="N7">
        <v>1831</v>
      </c>
      <c r="O7">
        <v>1503</v>
      </c>
      <c r="P7">
        <v>1402</v>
      </c>
      <c r="Q7">
        <v>1646</v>
      </c>
      <c r="R7">
        <v>1424</v>
      </c>
      <c r="S7">
        <v>1547</v>
      </c>
    </row>
    <row r="8" spans="1:21" x14ac:dyDescent="0.25">
      <c r="A8" s="22"/>
      <c r="B8">
        <v>1381</v>
      </c>
      <c r="C8">
        <v>1369</v>
      </c>
      <c r="D8">
        <v>1472</v>
      </c>
      <c r="E8">
        <v>1405</v>
      </c>
      <c r="F8">
        <v>1631</v>
      </c>
      <c r="G8">
        <v>1512</v>
      </c>
      <c r="H8">
        <v>1613</v>
      </c>
      <c r="I8">
        <v>1345</v>
      </c>
      <c r="J8">
        <v>1387</v>
      </c>
      <c r="K8">
        <v>1488</v>
      </c>
      <c r="L8">
        <v>1311</v>
      </c>
      <c r="M8">
        <v>1439</v>
      </c>
      <c r="N8">
        <v>1799</v>
      </c>
      <c r="O8">
        <v>1524</v>
      </c>
      <c r="P8">
        <v>1499</v>
      </c>
      <c r="Q8">
        <v>1453</v>
      </c>
      <c r="R8">
        <v>1445</v>
      </c>
      <c r="S8">
        <v>1454</v>
      </c>
    </row>
    <row r="9" spans="1:21" x14ac:dyDescent="0.25">
      <c r="A9" s="22"/>
      <c r="B9">
        <v>1418</v>
      </c>
      <c r="C9">
        <v>1454</v>
      </c>
      <c r="D9">
        <v>1403</v>
      </c>
      <c r="E9">
        <v>1454</v>
      </c>
      <c r="F9">
        <v>1590</v>
      </c>
      <c r="G9">
        <v>1421</v>
      </c>
      <c r="H9">
        <v>1324</v>
      </c>
      <c r="I9">
        <v>1370</v>
      </c>
      <c r="J9">
        <v>1375</v>
      </c>
      <c r="K9">
        <v>1407</v>
      </c>
      <c r="L9">
        <v>1503</v>
      </c>
      <c r="M9">
        <v>1298</v>
      </c>
      <c r="N9">
        <v>1592</v>
      </c>
      <c r="O9">
        <v>1605</v>
      </c>
      <c r="P9">
        <v>1473</v>
      </c>
      <c r="Q9">
        <v>1467</v>
      </c>
      <c r="R9">
        <v>1416</v>
      </c>
      <c r="S9">
        <v>1536</v>
      </c>
    </row>
    <row r="10" spans="1:21" x14ac:dyDescent="0.25">
      <c r="A10" s="22"/>
      <c r="B10">
        <v>1398</v>
      </c>
      <c r="C10">
        <v>1395</v>
      </c>
      <c r="D10">
        <v>1345</v>
      </c>
      <c r="E10">
        <v>1620</v>
      </c>
      <c r="F10">
        <v>1724</v>
      </c>
      <c r="G10">
        <v>1535</v>
      </c>
      <c r="H10">
        <v>1465</v>
      </c>
      <c r="I10">
        <v>1454</v>
      </c>
      <c r="J10">
        <v>1434</v>
      </c>
      <c r="K10">
        <v>1477</v>
      </c>
      <c r="L10">
        <v>1329</v>
      </c>
      <c r="M10">
        <v>1412</v>
      </c>
      <c r="N10">
        <v>1874</v>
      </c>
      <c r="O10">
        <v>1709</v>
      </c>
      <c r="P10">
        <v>1545</v>
      </c>
      <c r="Q10">
        <v>1520</v>
      </c>
      <c r="R10">
        <v>1366</v>
      </c>
      <c r="S10">
        <v>1434</v>
      </c>
    </row>
    <row r="11" spans="1:21" x14ac:dyDescent="0.25">
      <c r="A11" s="22"/>
      <c r="B11">
        <v>1513</v>
      </c>
      <c r="C11">
        <v>1427</v>
      </c>
      <c r="D11">
        <v>1549</v>
      </c>
      <c r="E11">
        <v>1413</v>
      </c>
      <c r="F11">
        <v>1566</v>
      </c>
      <c r="G11">
        <v>1472</v>
      </c>
      <c r="H11">
        <v>1468</v>
      </c>
      <c r="I11">
        <v>1345</v>
      </c>
      <c r="J11">
        <v>1539</v>
      </c>
      <c r="K11">
        <v>1506</v>
      </c>
      <c r="L11">
        <v>1419</v>
      </c>
      <c r="M11">
        <v>1475</v>
      </c>
      <c r="N11">
        <v>1532</v>
      </c>
      <c r="O11">
        <v>1705</v>
      </c>
      <c r="P11">
        <v>1411</v>
      </c>
      <c r="Q11">
        <v>1434</v>
      </c>
      <c r="R11">
        <v>1667</v>
      </c>
      <c r="S11">
        <v>1370</v>
      </c>
    </row>
    <row r="12" spans="1:21" x14ac:dyDescent="0.25">
      <c r="A12" s="22"/>
      <c r="B12">
        <v>1371</v>
      </c>
      <c r="C12">
        <v>1384</v>
      </c>
      <c r="D12">
        <v>1345</v>
      </c>
      <c r="E12">
        <v>1426</v>
      </c>
      <c r="F12">
        <v>1859</v>
      </c>
      <c r="G12">
        <v>1443</v>
      </c>
      <c r="H12">
        <v>1381</v>
      </c>
      <c r="I12">
        <v>1364</v>
      </c>
      <c r="J12">
        <v>1522</v>
      </c>
      <c r="K12">
        <v>1496</v>
      </c>
      <c r="L12">
        <v>1503</v>
      </c>
      <c r="M12">
        <v>1387</v>
      </c>
      <c r="N12">
        <v>1683</v>
      </c>
      <c r="O12">
        <v>1622</v>
      </c>
      <c r="P12">
        <v>1520</v>
      </c>
      <c r="Q12">
        <v>1390</v>
      </c>
      <c r="R12">
        <v>1393</v>
      </c>
      <c r="S12">
        <v>1363</v>
      </c>
    </row>
    <row r="13" spans="1:21" x14ac:dyDescent="0.25">
      <c r="A13" s="22"/>
      <c r="B13">
        <v>1437</v>
      </c>
      <c r="C13">
        <v>1572</v>
      </c>
      <c r="D13">
        <v>1370</v>
      </c>
      <c r="E13">
        <v>1345</v>
      </c>
      <c r="F13">
        <v>1777</v>
      </c>
      <c r="G13">
        <v>1408</v>
      </c>
      <c r="H13">
        <v>1411</v>
      </c>
      <c r="I13">
        <v>1345</v>
      </c>
      <c r="J13">
        <v>1717</v>
      </c>
      <c r="K13">
        <v>1421</v>
      </c>
      <c r="L13">
        <v>1511</v>
      </c>
      <c r="M13">
        <v>1523</v>
      </c>
      <c r="N13">
        <v>1613</v>
      </c>
      <c r="O13">
        <v>1535</v>
      </c>
      <c r="P13">
        <v>1729</v>
      </c>
      <c r="Q13">
        <v>1510</v>
      </c>
      <c r="R13">
        <v>1452</v>
      </c>
      <c r="S13">
        <v>1454</v>
      </c>
    </row>
    <row r="14" spans="1:21" x14ac:dyDescent="0.25">
      <c r="A14" s="22"/>
      <c r="B14">
        <v>1581</v>
      </c>
      <c r="C14">
        <v>1435</v>
      </c>
      <c r="D14">
        <v>1392</v>
      </c>
      <c r="E14">
        <v>1456</v>
      </c>
      <c r="F14">
        <v>1705</v>
      </c>
      <c r="G14">
        <v>1575</v>
      </c>
      <c r="H14">
        <v>1358</v>
      </c>
      <c r="I14">
        <v>1402</v>
      </c>
      <c r="J14">
        <v>1520</v>
      </c>
      <c r="K14">
        <v>1414</v>
      </c>
      <c r="L14">
        <v>1399</v>
      </c>
      <c r="M14">
        <v>1400</v>
      </c>
      <c r="N14">
        <v>1630</v>
      </c>
      <c r="O14">
        <v>1348</v>
      </c>
      <c r="P14">
        <v>1470</v>
      </c>
      <c r="Q14">
        <v>1496</v>
      </c>
      <c r="R14">
        <v>1524</v>
      </c>
      <c r="S14">
        <v>1529</v>
      </c>
    </row>
    <row r="15" spans="1:21" x14ac:dyDescent="0.25">
      <c r="A15" s="22"/>
      <c r="B15">
        <v>1640</v>
      </c>
      <c r="C15">
        <v>1374</v>
      </c>
      <c r="D15">
        <v>1345</v>
      </c>
      <c r="E15">
        <v>1405</v>
      </c>
      <c r="F15">
        <v>1555</v>
      </c>
      <c r="G15">
        <v>1453</v>
      </c>
      <c r="H15">
        <v>1493</v>
      </c>
      <c r="I15">
        <v>1400</v>
      </c>
      <c r="J15">
        <v>1453</v>
      </c>
      <c r="K15">
        <v>1449</v>
      </c>
      <c r="L15">
        <v>1396</v>
      </c>
      <c r="M15">
        <v>1493</v>
      </c>
      <c r="N15">
        <v>1684</v>
      </c>
      <c r="O15">
        <v>1644</v>
      </c>
      <c r="P15">
        <v>1589</v>
      </c>
      <c r="Q15">
        <v>1392</v>
      </c>
      <c r="R15">
        <v>1474</v>
      </c>
      <c r="S15">
        <v>1458</v>
      </c>
    </row>
    <row r="16" spans="1:21" x14ac:dyDescent="0.25">
      <c r="A16" s="22"/>
      <c r="B16" s="4">
        <v>1380</v>
      </c>
      <c r="C16" s="4">
        <v>1409</v>
      </c>
      <c r="D16" s="4">
        <v>1302</v>
      </c>
      <c r="E16" s="4">
        <v>1525</v>
      </c>
      <c r="F16" s="4">
        <v>1655</v>
      </c>
      <c r="G16" s="4">
        <v>1460</v>
      </c>
      <c r="H16" s="4">
        <v>1421</v>
      </c>
      <c r="I16" s="4">
        <v>1385</v>
      </c>
      <c r="J16" s="4">
        <v>1714</v>
      </c>
      <c r="K16" s="4">
        <v>1366</v>
      </c>
      <c r="L16" s="4">
        <v>1472</v>
      </c>
      <c r="M16" s="4">
        <v>1327</v>
      </c>
      <c r="N16" s="4">
        <v>1621</v>
      </c>
      <c r="O16" s="4">
        <v>1549</v>
      </c>
      <c r="P16" s="4">
        <v>1434</v>
      </c>
      <c r="Q16" s="4">
        <v>1377</v>
      </c>
      <c r="R16" s="4">
        <v>1516</v>
      </c>
      <c r="S16" s="4">
        <v>1359</v>
      </c>
    </row>
    <row r="17" spans="1:21" x14ac:dyDescent="0.25">
      <c r="A17" s="1" t="s">
        <v>7</v>
      </c>
      <c r="B17">
        <f>MIN(B7:B16)</f>
        <v>1371</v>
      </c>
      <c r="C17">
        <f t="shared" ref="C17:Q17" si="0">MIN(C7:C16)</f>
        <v>1369</v>
      </c>
      <c r="D17">
        <f t="shared" si="0"/>
        <v>1302</v>
      </c>
      <c r="E17">
        <f t="shared" si="0"/>
        <v>1345</v>
      </c>
      <c r="F17">
        <f t="shared" si="0"/>
        <v>1555</v>
      </c>
      <c r="G17">
        <f t="shared" si="0"/>
        <v>1408</v>
      </c>
      <c r="H17">
        <f t="shared" si="0"/>
        <v>1324</v>
      </c>
      <c r="I17">
        <f t="shared" si="0"/>
        <v>1345</v>
      </c>
      <c r="J17">
        <f t="shared" si="0"/>
        <v>1375</v>
      </c>
      <c r="K17">
        <f t="shared" si="0"/>
        <v>1366</v>
      </c>
      <c r="L17">
        <f t="shared" si="0"/>
        <v>1311</v>
      </c>
      <c r="M17">
        <f t="shared" si="0"/>
        <v>1298</v>
      </c>
      <c r="N17">
        <f t="shared" si="0"/>
        <v>1532</v>
      </c>
      <c r="O17">
        <f t="shared" si="0"/>
        <v>1348</v>
      </c>
      <c r="P17">
        <f t="shared" si="0"/>
        <v>1402</v>
      </c>
      <c r="Q17">
        <f t="shared" si="0"/>
        <v>1377</v>
      </c>
      <c r="R17">
        <f>MIN(R7:R16)</f>
        <v>1366</v>
      </c>
      <c r="S17">
        <f>MIN(S7:S16)</f>
        <v>1359</v>
      </c>
    </row>
    <row r="18" spans="1:21" x14ac:dyDescent="0.25">
      <c r="A18" s="1" t="s">
        <v>8</v>
      </c>
      <c r="B18">
        <f>AVERAGE(B7:B16)</f>
        <v>1456</v>
      </c>
      <c r="C18">
        <f t="shared" ref="C18:Q18" si="1">AVERAGE(C7:C16)</f>
        <v>1443</v>
      </c>
      <c r="D18">
        <f t="shared" si="1"/>
        <v>1388.9</v>
      </c>
      <c r="E18">
        <f t="shared" si="1"/>
        <v>1444.9</v>
      </c>
      <c r="F18">
        <f t="shared" si="1"/>
        <v>1688</v>
      </c>
      <c r="G18">
        <f t="shared" si="1"/>
        <v>1483.4</v>
      </c>
      <c r="H18">
        <f t="shared" si="1"/>
        <v>1432.3</v>
      </c>
      <c r="I18">
        <f t="shared" si="1"/>
        <v>1391.7</v>
      </c>
      <c r="J18">
        <f t="shared" si="1"/>
        <v>1529</v>
      </c>
      <c r="K18">
        <f t="shared" si="1"/>
        <v>1449.2</v>
      </c>
      <c r="L18">
        <f t="shared" si="1"/>
        <v>1424.2</v>
      </c>
      <c r="M18">
        <f t="shared" si="1"/>
        <v>1422</v>
      </c>
      <c r="N18">
        <f t="shared" si="1"/>
        <v>1685.9</v>
      </c>
      <c r="O18">
        <f t="shared" si="1"/>
        <v>1574.4</v>
      </c>
      <c r="P18">
        <f t="shared" si="1"/>
        <v>1507.2</v>
      </c>
      <c r="Q18">
        <f t="shared" si="1"/>
        <v>1468.5</v>
      </c>
      <c r="R18">
        <f>AVERAGE(R7:R16)</f>
        <v>1467.7</v>
      </c>
      <c r="S18">
        <f>AVERAGE(S7:S16)</f>
        <v>1450.4</v>
      </c>
    </row>
    <row r="19" spans="1:21" x14ac:dyDescent="0.25">
      <c r="A19" s="1" t="s">
        <v>9</v>
      </c>
      <c r="B19" s="4">
        <f>MAX(B7:B16)</f>
        <v>1640</v>
      </c>
      <c r="C19" s="4">
        <f t="shared" ref="C19:Q19" si="2">MAX(C7:C16)</f>
        <v>1611</v>
      </c>
      <c r="D19" s="4">
        <f t="shared" si="2"/>
        <v>1549</v>
      </c>
      <c r="E19" s="4">
        <f t="shared" si="2"/>
        <v>1620</v>
      </c>
      <c r="F19" s="4">
        <f t="shared" si="2"/>
        <v>1859</v>
      </c>
      <c r="G19" s="4">
        <f t="shared" si="2"/>
        <v>1575</v>
      </c>
      <c r="H19" s="4">
        <f t="shared" si="2"/>
        <v>1613</v>
      </c>
      <c r="I19" s="4">
        <f t="shared" si="2"/>
        <v>1507</v>
      </c>
      <c r="J19" s="4">
        <f t="shared" si="2"/>
        <v>1717</v>
      </c>
      <c r="K19" s="4">
        <f t="shared" si="2"/>
        <v>1506</v>
      </c>
      <c r="L19" s="4">
        <f t="shared" si="2"/>
        <v>1511</v>
      </c>
      <c r="M19" s="4">
        <f t="shared" si="2"/>
        <v>1523</v>
      </c>
      <c r="N19" s="4">
        <f t="shared" si="2"/>
        <v>1874</v>
      </c>
      <c r="O19" s="4">
        <f t="shared" si="2"/>
        <v>1709</v>
      </c>
      <c r="P19" s="4">
        <f t="shared" si="2"/>
        <v>1729</v>
      </c>
      <c r="Q19" s="4">
        <f t="shared" si="2"/>
        <v>1646</v>
      </c>
      <c r="R19" s="4">
        <f>MAX(R7:R16)</f>
        <v>1667</v>
      </c>
      <c r="S19" s="4">
        <f>MAX(S7:S16)</f>
        <v>1547</v>
      </c>
    </row>
    <row r="20" spans="1:21" x14ac:dyDescent="0.25">
      <c r="A20" s="1" t="s">
        <v>11</v>
      </c>
      <c r="B20" s="2">
        <f t="shared" ref="B20:S20" si="3">(ABS($U$5-B17))/$U$5</f>
        <v>6.6096423017107303E-2</v>
      </c>
      <c r="C20" s="2">
        <f t="shared" si="3"/>
        <v>6.4541213063763606E-2</v>
      </c>
      <c r="D20" s="2">
        <f t="shared" si="3"/>
        <v>1.2441679626749611E-2</v>
      </c>
      <c r="E20" s="2">
        <f t="shared" si="3"/>
        <v>4.5878693623639194E-2</v>
      </c>
      <c r="F20" s="2">
        <f t="shared" si="3"/>
        <v>0.20917573872472783</v>
      </c>
      <c r="G20" s="2">
        <f t="shared" si="3"/>
        <v>9.4867807153965783E-2</v>
      </c>
      <c r="H20" s="2">
        <f t="shared" si="3"/>
        <v>2.9548989113530325E-2</v>
      </c>
      <c r="I20" s="2">
        <f t="shared" si="3"/>
        <v>4.5878693623639194E-2</v>
      </c>
      <c r="J20" s="2">
        <f t="shared" si="3"/>
        <v>6.9206842923794712E-2</v>
      </c>
      <c r="K20" s="2">
        <f t="shared" si="3"/>
        <v>6.2208398133748059E-2</v>
      </c>
      <c r="L20" s="2">
        <f t="shared" si="3"/>
        <v>1.9440124416796267E-2</v>
      </c>
      <c r="M20" s="2">
        <f t="shared" si="3"/>
        <v>9.3312597200622092E-3</v>
      </c>
      <c r="N20" s="2">
        <f t="shared" si="3"/>
        <v>0.19129082426127528</v>
      </c>
      <c r="O20" s="2">
        <f t="shared" si="3"/>
        <v>4.821150855365474E-2</v>
      </c>
      <c r="P20" s="2">
        <f t="shared" si="3"/>
        <v>9.0202177293934677E-2</v>
      </c>
      <c r="Q20" s="2">
        <f t="shared" si="3"/>
        <v>7.0762052877138409E-2</v>
      </c>
      <c r="R20" s="2">
        <f t="shared" si="3"/>
        <v>6.2208398133748059E-2</v>
      </c>
      <c r="S20" s="2">
        <f t="shared" si="3"/>
        <v>5.6765163297045104E-2</v>
      </c>
    </row>
    <row r="21" spans="1:21" x14ac:dyDescent="0.25">
      <c r="A21" s="1" t="s">
        <v>12</v>
      </c>
      <c r="B21" s="2">
        <f t="shared" ref="B21:S21" si="4">(ABS($U$5-B18))/$U$5</f>
        <v>0.13219284603421461</v>
      </c>
      <c r="C21" s="2">
        <f t="shared" si="4"/>
        <v>0.12208398133748057</v>
      </c>
      <c r="D21" s="2">
        <f t="shared" si="4"/>
        <v>8.001555209953351E-2</v>
      </c>
      <c r="E21" s="2">
        <f t="shared" si="4"/>
        <v>0.12356143079315715</v>
      </c>
      <c r="F21" s="2">
        <f t="shared" si="4"/>
        <v>0.31259720062208396</v>
      </c>
      <c r="G21" s="2">
        <f t="shared" si="4"/>
        <v>0.15349922239502339</v>
      </c>
      <c r="H21" s="2">
        <f t="shared" si="4"/>
        <v>0.11376360808709172</v>
      </c>
      <c r="I21" s="2">
        <f t="shared" si="4"/>
        <v>8.2192846034214659E-2</v>
      </c>
      <c r="J21" s="2">
        <f t="shared" si="4"/>
        <v>0.18895800933125972</v>
      </c>
      <c r="K21" s="2">
        <f t="shared" si="4"/>
        <v>0.12690513219284608</v>
      </c>
      <c r="L21" s="2">
        <f t="shared" si="4"/>
        <v>0.1074650077760498</v>
      </c>
      <c r="M21" s="2">
        <f t="shared" si="4"/>
        <v>0.10575427682737169</v>
      </c>
      <c r="N21" s="2">
        <f t="shared" si="4"/>
        <v>0.31096423017107316</v>
      </c>
      <c r="O21" s="2">
        <f t="shared" si="4"/>
        <v>0.2242612752721618</v>
      </c>
      <c r="P21" s="2">
        <f t="shared" si="4"/>
        <v>0.1720062208398134</v>
      </c>
      <c r="Q21" s="2">
        <f t="shared" si="4"/>
        <v>0.14191290824261274</v>
      </c>
      <c r="R21" s="2">
        <f t="shared" si="4"/>
        <v>0.14129082426127532</v>
      </c>
      <c r="S21" s="2">
        <f t="shared" si="4"/>
        <v>0.12783825816485234</v>
      </c>
    </row>
    <row r="22" spans="1:21" x14ac:dyDescent="0.25">
      <c r="A22" s="1" t="s">
        <v>13</v>
      </c>
      <c r="B22" s="2">
        <f t="shared" ref="B22:S22" si="5">(ABS($U$5-B19))/$U$5</f>
        <v>0.27527216174183516</v>
      </c>
      <c r="C22" s="2">
        <f t="shared" si="5"/>
        <v>0.25272161741835147</v>
      </c>
      <c r="D22" s="2">
        <f t="shared" si="5"/>
        <v>0.20451010886469673</v>
      </c>
      <c r="E22" s="2">
        <f t="shared" si="5"/>
        <v>0.25972006220839816</v>
      </c>
      <c r="F22" s="2">
        <f t="shared" si="5"/>
        <v>0.44556765163297046</v>
      </c>
      <c r="G22" s="2">
        <f t="shared" si="5"/>
        <v>0.22472783825816486</v>
      </c>
      <c r="H22" s="2">
        <f t="shared" si="5"/>
        <v>0.25427682737169516</v>
      </c>
      <c r="I22" s="2">
        <f t="shared" si="5"/>
        <v>0.17185069984447901</v>
      </c>
      <c r="J22" s="2">
        <f t="shared" si="5"/>
        <v>0.33514774494556765</v>
      </c>
      <c r="K22" s="2">
        <f t="shared" si="5"/>
        <v>0.17107309486780714</v>
      </c>
      <c r="L22" s="2">
        <f t="shared" si="5"/>
        <v>0.17496111975116641</v>
      </c>
      <c r="M22" s="2">
        <f t="shared" si="5"/>
        <v>0.18429237947122862</v>
      </c>
      <c r="N22" s="2">
        <f t="shared" si="5"/>
        <v>0.4572317262830482</v>
      </c>
      <c r="O22" s="2">
        <f t="shared" si="5"/>
        <v>0.32892690513219286</v>
      </c>
      <c r="P22" s="2">
        <f t="shared" si="5"/>
        <v>0.34447900466562986</v>
      </c>
      <c r="Q22" s="2">
        <f t="shared" si="5"/>
        <v>0.27993779160186627</v>
      </c>
      <c r="R22" s="2">
        <f t="shared" si="5"/>
        <v>0.29626749611197511</v>
      </c>
      <c r="S22" s="2">
        <f t="shared" si="5"/>
        <v>0.20295489891135304</v>
      </c>
    </row>
    <row r="27" spans="1:21" x14ac:dyDescent="0.25">
      <c r="R27" s="8"/>
      <c r="S27" s="8"/>
      <c r="T27" s="8"/>
      <c r="U27" s="8"/>
    </row>
    <row r="28" spans="1:21" x14ac:dyDescent="0.25">
      <c r="R28" s="8"/>
      <c r="S28" s="8"/>
      <c r="T28" s="8"/>
      <c r="U28" s="8"/>
    </row>
    <row r="29" spans="1:21" x14ac:dyDescent="0.25">
      <c r="R29" s="8"/>
      <c r="S29" s="8"/>
      <c r="T29" s="8"/>
      <c r="U29" s="8"/>
    </row>
    <row r="30" spans="1:21" x14ac:dyDescent="0.25">
      <c r="R30" s="8"/>
      <c r="T30" s="8"/>
      <c r="U30" s="8"/>
    </row>
    <row r="31" spans="1:21" x14ac:dyDescent="0.25">
      <c r="R31" s="8"/>
      <c r="T31" s="8"/>
      <c r="U31" s="8"/>
    </row>
    <row r="32" spans="1:21" x14ac:dyDescent="0.25">
      <c r="R32" s="8"/>
      <c r="T32" s="8"/>
      <c r="U32" s="8"/>
    </row>
    <row r="33" spans="18:21" x14ac:dyDescent="0.25">
      <c r="R33" s="8"/>
      <c r="T33" s="8"/>
      <c r="U33" s="8"/>
    </row>
    <row r="34" spans="18:21" x14ac:dyDescent="0.25">
      <c r="R34" s="8"/>
      <c r="T34" s="8"/>
      <c r="U34" s="8"/>
    </row>
    <row r="35" spans="18:21" x14ac:dyDescent="0.25">
      <c r="R35" s="8"/>
      <c r="S35" s="8"/>
      <c r="T35" s="8"/>
      <c r="U35" s="8"/>
    </row>
    <row r="36" spans="18:21" x14ac:dyDescent="0.25">
      <c r="R36" s="8"/>
      <c r="S36" s="8"/>
      <c r="T36" s="8"/>
      <c r="U36" s="8"/>
    </row>
    <row r="37" spans="18:21" x14ac:dyDescent="0.25">
      <c r="R37" s="8"/>
      <c r="S37" s="8"/>
      <c r="T37" s="8"/>
      <c r="U37" s="8"/>
    </row>
    <row r="38" spans="18:21" x14ac:dyDescent="0.25">
      <c r="R38" s="8"/>
      <c r="S38" s="8"/>
      <c r="T38" s="8"/>
      <c r="U38" s="8"/>
    </row>
    <row r="39" spans="18:21" x14ac:dyDescent="0.25">
      <c r="R39" s="8"/>
      <c r="S39" s="8"/>
      <c r="T39" s="8"/>
      <c r="U39" s="8"/>
    </row>
    <row r="40" spans="18:21" x14ac:dyDescent="0.25">
      <c r="R40" s="8"/>
      <c r="S40" s="8"/>
      <c r="T40" s="8"/>
      <c r="U40" s="8"/>
    </row>
    <row r="41" spans="18:21" x14ac:dyDescent="0.25">
      <c r="R41" s="8"/>
      <c r="S41" s="8"/>
      <c r="T41" s="8"/>
      <c r="U41" s="8"/>
    </row>
    <row r="42" spans="18:21" x14ac:dyDescent="0.25">
      <c r="R42" s="8"/>
      <c r="S42" s="8"/>
      <c r="T42" s="8"/>
      <c r="U42" s="8"/>
    </row>
  </sheetData>
  <mergeCells count="10">
    <mergeCell ref="B1:S1"/>
    <mergeCell ref="F2:S2"/>
    <mergeCell ref="J3:S3"/>
    <mergeCell ref="N4:S4"/>
    <mergeCell ref="R5:S5"/>
    <mergeCell ref="A7:A16"/>
    <mergeCell ref="B4:I4"/>
    <mergeCell ref="B3:E3"/>
    <mergeCell ref="B5:M5"/>
    <mergeCell ref="B6:Q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DE21-7932-4EE2-A6C6-30826ACCBC06}">
  <dimension ref="A1:U32"/>
  <sheetViews>
    <sheetView topLeftCell="A16" zoomScale="85" zoomScaleNormal="85" workbookViewId="0">
      <selection activeCell="B20" sqref="B20:E22"/>
    </sheetView>
  </sheetViews>
  <sheetFormatPr defaultRowHeight="15" x14ac:dyDescent="0.25"/>
  <cols>
    <col min="1" max="1" width="17.42578125" bestFit="1" customWidth="1"/>
  </cols>
  <sheetData>
    <row r="1" spans="1:21" x14ac:dyDescent="0.25">
      <c r="A1" s="1" t="s">
        <v>1</v>
      </c>
      <c r="B1" s="22" t="s">
        <v>42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21" x14ac:dyDescent="0.25">
      <c r="A2" s="1" t="s">
        <v>2</v>
      </c>
      <c r="B2" s="1" t="s">
        <v>3</v>
      </c>
      <c r="C2" s="1" t="s">
        <v>5</v>
      </c>
      <c r="D2" s="1" t="s">
        <v>35</v>
      </c>
      <c r="E2" s="1" t="s">
        <v>36</v>
      </c>
      <c r="F2" s="21" t="s">
        <v>35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21" x14ac:dyDescent="0.25">
      <c r="A3" s="1" t="s">
        <v>34</v>
      </c>
      <c r="B3" s="21">
        <v>50</v>
      </c>
      <c r="C3" s="21"/>
      <c r="D3" s="21"/>
      <c r="E3" s="21"/>
      <c r="F3" s="1">
        <v>10</v>
      </c>
      <c r="G3" s="1">
        <v>30</v>
      </c>
      <c r="H3" s="1">
        <v>50</v>
      </c>
      <c r="I3" s="1">
        <v>100</v>
      </c>
      <c r="J3" s="21">
        <v>50</v>
      </c>
      <c r="K3" s="21"/>
      <c r="L3" s="21"/>
      <c r="M3" s="21"/>
      <c r="N3" s="21"/>
      <c r="O3" s="21"/>
      <c r="P3" s="21"/>
      <c r="Q3" s="21"/>
      <c r="R3" s="21"/>
      <c r="S3" s="21"/>
    </row>
    <row r="4" spans="1:21" x14ac:dyDescent="0.25">
      <c r="A4" s="1" t="s">
        <v>37</v>
      </c>
      <c r="B4" s="21">
        <v>0.8</v>
      </c>
      <c r="C4" s="21"/>
      <c r="D4" s="21"/>
      <c r="E4" s="21"/>
      <c r="F4" s="21"/>
      <c r="G4" s="21"/>
      <c r="H4" s="21"/>
      <c r="I4" s="21"/>
      <c r="J4" s="1">
        <v>0.2</v>
      </c>
      <c r="K4" s="1">
        <v>0.4</v>
      </c>
      <c r="L4" s="6">
        <v>0.8</v>
      </c>
      <c r="M4" s="6">
        <v>0.99</v>
      </c>
      <c r="N4" s="21">
        <v>0.8</v>
      </c>
      <c r="O4" s="21"/>
      <c r="P4" s="21"/>
      <c r="Q4" s="21"/>
      <c r="R4" s="21"/>
      <c r="S4" s="21"/>
      <c r="U4" s="1" t="s">
        <v>10</v>
      </c>
    </row>
    <row r="5" spans="1:21" x14ac:dyDescent="0.25">
      <c r="A5" s="1" t="s">
        <v>38</v>
      </c>
      <c r="B5" s="21">
        <v>0.01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6">
        <v>0.01</v>
      </c>
      <c r="O5" s="6">
        <v>0.05</v>
      </c>
      <c r="P5" s="6">
        <v>0.15</v>
      </c>
      <c r="Q5" s="6">
        <v>0.5</v>
      </c>
      <c r="R5" s="21">
        <v>0.01</v>
      </c>
      <c r="S5" s="21"/>
      <c r="U5" s="1">
        <v>25395</v>
      </c>
    </row>
    <row r="6" spans="1:21" x14ac:dyDescent="0.25">
      <c r="A6" s="1" t="s">
        <v>39</v>
      </c>
      <c r="B6" s="23" t="s">
        <v>40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5" t="s">
        <v>40</v>
      </c>
      <c r="S6" s="5" t="s">
        <v>41</v>
      </c>
    </row>
    <row r="7" spans="1:21" x14ac:dyDescent="0.25">
      <c r="A7" s="22" t="s">
        <v>0</v>
      </c>
      <c r="B7">
        <v>39549</v>
      </c>
      <c r="C7">
        <v>27459</v>
      </c>
      <c r="D7">
        <v>27801</v>
      </c>
      <c r="E7">
        <v>28142</v>
      </c>
      <c r="F7">
        <v>37718</v>
      </c>
      <c r="G7">
        <v>27479</v>
      </c>
      <c r="H7">
        <v>26463</v>
      </c>
      <c r="I7">
        <v>26565</v>
      </c>
      <c r="J7">
        <v>28358</v>
      </c>
      <c r="K7">
        <v>27186</v>
      </c>
      <c r="L7">
        <v>29423</v>
      </c>
      <c r="M7">
        <v>27891</v>
      </c>
      <c r="N7">
        <v>37652</v>
      </c>
      <c r="O7">
        <v>29439</v>
      </c>
      <c r="P7">
        <v>29143</v>
      </c>
      <c r="Q7">
        <v>28930</v>
      </c>
      <c r="R7">
        <v>28183</v>
      </c>
      <c r="S7">
        <v>26981</v>
      </c>
    </row>
    <row r="8" spans="1:21" x14ac:dyDescent="0.25">
      <c r="A8" s="22"/>
      <c r="B8">
        <v>37098</v>
      </c>
      <c r="C8">
        <v>28646</v>
      </c>
      <c r="D8">
        <v>27905</v>
      </c>
      <c r="E8">
        <v>27711</v>
      </c>
      <c r="F8">
        <v>38536</v>
      </c>
      <c r="G8">
        <v>30586</v>
      </c>
      <c r="H8">
        <v>30083</v>
      </c>
      <c r="I8">
        <v>27101</v>
      </c>
      <c r="J8">
        <v>26715</v>
      </c>
      <c r="K8">
        <v>27601</v>
      </c>
      <c r="L8">
        <v>28195</v>
      </c>
      <c r="M8">
        <v>27031</v>
      </c>
      <c r="N8">
        <v>34898</v>
      </c>
      <c r="O8">
        <v>27558</v>
      </c>
      <c r="P8">
        <v>32420</v>
      </c>
      <c r="Q8">
        <v>27381</v>
      </c>
      <c r="R8">
        <v>29199</v>
      </c>
      <c r="S8">
        <v>27321</v>
      </c>
    </row>
    <row r="9" spans="1:21" x14ac:dyDescent="0.25">
      <c r="A9" s="22"/>
      <c r="B9">
        <v>37871</v>
      </c>
      <c r="C9">
        <v>31335</v>
      </c>
      <c r="D9">
        <v>28167</v>
      </c>
      <c r="E9">
        <v>27065</v>
      </c>
      <c r="F9">
        <v>39408</v>
      </c>
      <c r="G9">
        <v>29022</v>
      </c>
      <c r="H9">
        <v>29594</v>
      </c>
      <c r="I9">
        <v>28298</v>
      </c>
      <c r="J9">
        <v>28802</v>
      </c>
      <c r="K9">
        <v>28084</v>
      </c>
      <c r="L9">
        <v>26674</v>
      </c>
      <c r="M9">
        <v>26932</v>
      </c>
      <c r="N9">
        <v>34281</v>
      </c>
      <c r="O9">
        <v>33851</v>
      </c>
      <c r="P9">
        <v>30022</v>
      </c>
      <c r="Q9">
        <v>29589</v>
      </c>
      <c r="R9">
        <v>31627</v>
      </c>
      <c r="S9">
        <v>26574</v>
      </c>
    </row>
    <row r="10" spans="1:21" x14ac:dyDescent="0.25">
      <c r="A10" s="22"/>
      <c r="B10">
        <v>36314</v>
      </c>
      <c r="C10">
        <v>31206</v>
      </c>
      <c r="D10">
        <v>29427</v>
      </c>
      <c r="E10">
        <v>28459</v>
      </c>
      <c r="F10">
        <v>36997</v>
      </c>
      <c r="G10">
        <v>32520</v>
      </c>
      <c r="H10">
        <v>27529</v>
      </c>
      <c r="I10">
        <v>27067</v>
      </c>
      <c r="J10">
        <v>30812</v>
      </c>
      <c r="K10">
        <v>33041</v>
      </c>
      <c r="L10">
        <v>27353</v>
      </c>
      <c r="M10">
        <v>27781</v>
      </c>
      <c r="N10">
        <v>42309</v>
      </c>
      <c r="O10">
        <v>31125</v>
      </c>
      <c r="P10">
        <v>31591</v>
      </c>
      <c r="Q10">
        <v>27619</v>
      </c>
      <c r="R10">
        <v>28273</v>
      </c>
      <c r="S10">
        <v>26938</v>
      </c>
    </row>
    <row r="11" spans="1:21" x14ac:dyDescent="0.25">
      <c r="A11" s="22"/>
      <c r="B11">
        <v>35793</v>
      </c>
      <c r="C11">
        <v>29064</v>
      </c>
      <c r="D11">
        <v>27891</v>
      </c>
      <c r="E11">
        <v>29369</v>
      </c>
      <c r="F11">
        <v>35644</v>
      </c>
      <c r="G11">
        <v>29746</v>
      </c>
      <c r="H11">
        <v>31687</v>
      </c>
      <c r="I11">
        <v>27487</v>
      </c>
      <c r="J11">
        <v>32082</v>
      </c>
      <c r="K11">
        <v>28807</v>
      </c>
      <c r="L11">
        <v>26516</v>
      </c>
      <c r="M11">
        <v>26552</v>
      </c>
      <c r="N11">
        <v>35842</v>
      </c>
      <c r="O11">
        <v>28674</v>
      </c>
      <c r="P11">
        <v>29893</v>
      </c>
      <c r="Q11">
        <v>30612</v>
      </c>
      <c r="R11">
        <v>27223</v>
      </c>
      <c r="S11">
        <v>26221</v>
      </c>
    </row>
    <row r="12" spans="1:21" x14ac:dyDescent="0.25">
      <c r="A12" s="22"/>
      <c r="B12">
        <v>35976</v>
      </c>
      <c r="C12">
        <v>27755</v>
      </c>
      <c r="D12">
        <v>28317</v>
      </c>
      <c r="E12">
        <v>28201</v>
      </c>
      <c r="F12">
        <v>35027</v>
      </c>
      <c r="G12">
        <v>29981</v>
      </c>
      <c r="H12">
        <v>26210</v>
      </c>
      <c r="I12">
        <v>27848</v>
      </c>
      <c r="J12">
        <v>31750</v>
      </c>
      <c r="K12">
        <v>30222</v>
      </c>
      <c r="L12">
        <v>28040</v>
      </c>
      <c r="M12">
        <v>28580</v>
      </c>
      <c r="N12">
        <v>31348</v>
      </c>
      <c r="O12">
        <v>32351</v>
      </c>
      <c r="P12">
        <v>28690</v>
      </c>
      <c r="Q12">
        <v>29669</v>
      </c>
      <c r="R12">
        <v>28297</v>
      </c>
      <c r="S12">
        <v>27096</v>
      </c>
    </row>
    <row r="13" spans="1:21" x14ac:dyDescent="0.25">
      <c r="A13" s="22"/>
      <c r="B13">
        <v>36147</v>
      </c>
      <c r="C13">
        <v>28079</v>
      </c>
      <c r="D13">
        <v>27908</v>
      </c>
      <c r="E13">
        <v>28291</v>
      </c>
      <c r="F13">
        <v>34861</v>
      </c>
      <c r="G13">
        <v>33659</v>
      </c>
      <c r="H13">
        <v>29554</v>
      </c>
      <c r="I13">
        <v>27318</v>
      </c>
      <c r="J13">
        <v>31071</v>
      </c>
      <c r="K13">
        <v>27978</v>
      </c>
      <c r="L13">
        <v>27913</v>
      </c>
      <c r="M13">
        <v>30873</v>
      </c>
      <c r="N13">
        <v>35819</v>
      </c>
      <c r="O13">
        <v>31688</v>
      </c>
      <c r="P13">
        <v>27750</v>
      </c>
      <c r="Q13">
        <v>27656</v>
      </c>
      <c r="R13">
        <v>27871</v>
      </c>
      <c r="S13">
        <v>27035</v>
      </c>
    </row>
    <row r="14" spans="1:21" x14ac:dyDescent="0.25">
      <c r="A14" s="22"/>
      <c r="B14">
        <v>36925</v>
      </c>
      <c r="C14">
        <v>29173</v>
      </c>
      <c r="D14">
        <v>29927</v>
      </c>
      <c r="E14">
        <v>26453</v>
      </c>
      <c r="F14">
        <v>38500</v>
      </c>
      <c r="G14">
        <v>28080</v>
      </c>
      <c r="H14">
        <v>26451</v>
      </c>
      <c r="I14">
        <v>26259</v>
      </c>
      <c r="J14">
        <v>31155</v>
      </c>
      <c r="K14">
        <v>28456</v>
      </c>
      <c r="L14">
        <v>26742</v>
      </c>
      <c r="M14">
        <v>29066</v>
      </c>
      <c r="N14">
        <v>34124</v>
      </c>
      <c r="O14">
        <v>31290</v>
      </c>
      <c r="P14">
        <v>29114</v>
      </c>
      <c r="Q14">
        <v>30947</v>
      </c>
      <c r="R14">
        <v>28549</v>
      </c>
      <c r="S14">
        <v>25983</v>
      </c>
    </row>
    <row r="15" spans="1:21" x14ac:dyDescent="0.25">
      <c r="A15" s="22"/>
      <c r="B15">
        <v>38582</v>
      </c>
      <c r="C15">
        <v>27907</v>
      </c>
      <c r="D15">
        <v>28226</v>
      </c>
      <c r="E15">
        <v>27022</v>
      </c>
      <c r="F15">
        <v>36910</v>
      </c>
      <c r="G15">
        <v>28373</v>
      </c>
      <c r="H15">
        <v>29015</v>
      </c>
      <c r="I15">
        <v>26221</v>
      </c>
      <c r="J15">
        <v>28102</v>
      </c>
      <c r="K15">
        <v>31243</v>
      </c>
      <c r="L15">
        <v>28013</v>
      </c>
      <c r="M15">
        <v>28194</v>
      </c>
      <c r="N15">
        <v>31109</v>
      </c>
      <c r="O15">
        <v>32641</v>
      </c>
      <c r="P15">
        <v>28978</v>
      </c>
      <c r="Q15">
        <v>31188</v>
      </c>
      <c r="R15">
        <v>29180</v>
      </c>
      <c r="S15">
        <v>27044</v>
      </c>
    </row>
    <row r="16" spans="1:21" x14ac:dyDescent="0.25">
      <c r="A16" s="22"/>
      <c r="B16" s="4">
        <v>33749</v>
      </c>
      <c r="C16" s="4">
        <v>29246</v>
      </c>
      <c r="D16" s="4">
        <v>27254</v>
      </c>
      <c r="E16" s="4">
        <v>28294</v>
      </c>
      <c r="F16" s="4">
        <v>33154</v>
      </c>
      <c r="G16" s="4">
        <v>33035</v>
      </c>
      <c r="H16" s="4">
        <v>29483</v>
      </c>
      <c r="I16" s="4">
        <v>26675</v>
      </c>
      <c r="J16" s="4">
        <v>28387</v>
      </c>
      <c r="K16" s="4">
        <v>28271</v>
      </c>
      <c r="L16" s="4">
        <v>27563</v>
      </c>
      <c r="M16" s="4">
        <v>28965</v>
      </c>
      <c r="N16" s="4">
        <v>33556</v>
      </c>
      <c r="O16" s="4">
        <v>32228</v>
      </c>
      <c r="P16" s="4">
        <v>28980</v>
      </c>
      <c r="Q16" s="4">
        <v>29567</v>
      </c>
      <c r="R16" s="4">
        <v>28465</v>
      </c>
      <c r="S16" s="4">
        <v>27305</v>
      </c>
    </row>
    <row r="17" spans="1:20" x14ac:dyDescent="0.25">
      <c r="A17" s="1" t="s">
        <v>7</v>
      </c>
      <c r="B17">
        <f>MIN(B7:B16)</f>
        <v>33749</v>
      </c>
      <c r="C17">
        <f t="shared" ref="C17:S17" si="0">MIN(C7:C16)</f>
        <v>27459</v>
      </c>
      <c r="D17">
        <f t="shared" si="0"/>
        <v>27254</v>
      </c>
      <c r="E17">
        <f t="shared" si="0"/>
        <v>26453</v>
      </c>
      <c r="F17">
        <f t="shared" si="0"/>
        <v>33154</v>
      </c>
      <c r="G17">
        <f t="shared" si="0"/>
        <v>27479</v>
      </c>
      <c r="H17">
        <f t="shared" si="0"/>
        <v>26210</v>
      </c>
      <c r="I17">
        <f t="shared" si="0"/>
        <v>26221</v>
      </c>
      <c r="J17">
        <f t="shared" si="0"/>
        <v>26715</v>
      </c>
      <c r="K17">
        <f t="shared" si="0"/>
        <v>27186</v>
      </c>
      <c r="L17">
        <f t="shared" si="0"/>
        <v>26516</v>
      </c>
      <c r="M17">
        <f t="shared" si="0"/>
        <v>26552</v>
      </c>
      <c r="N17">
        <f t="shared" si="0"/>
        <v>31109</v>
      </c>
      <c r="O17">
        <f t="shared" si="0"/>
        <v>27558</v>
      </c>
      <c r="P17">
        <f t="shared" si="0"/>
        <v>27750</v>
      </c>
      <c r="Q17">
        <f t="shared" si="0"/>
        <v>27381</v>
      </c>
      <c r="R17">
        <f t="shared" si="0"/>
        <v>27223</v>
      </c>
      <c r="S17">
        <f t="shared" si="0"/>
        <v>25983</v>
      </c>
    </row>
    <row r="18" spans="1:20" x14ac:dyDescent="0.25">
      <c r="A18" s="1" t="s">
        <v>8</v>
      </c>
      <c r="B18">
        <f>AVERAGE(B7:B16)</f>
        <v>36800.400000000001</v>
      </c>
      <c r="C18">
        <f t="shared" ref="C18:S18" si="1">AVERAGE(C7:C16)</f>
        <v>28987</v>
      </c>
      <c r="D18">
        <f t="shared" si="1"/>
        <v>28282.3</v>
      </c>
      <c r="E18">
        <f t="shared" si="1"/>
        <v>27900.7</v>
      </c>
      <c r="F18">
        <f t="shared" si="1"/>
        <v>36675.5</v>
      </c>
      <c r="G18">
        <f t="shared" si="1"/>
        <v>30248.1</v>
      </c>
      <c r="H18">
        <f t="shared" si="1"/>
        <v>28606.9</v>
      </c>
      <c r="I18">
        <f t="shared" si="1"/>
        <v>27083.9</v>
      </c>
      <c r="J18">
        <f t="shared" si="1"/>
        <v>29723.4</v>
      </c>
      <c r="K18">
        <f t="shared" si="1"/>
        <v>29088.9</v>
      </c>
      <c r="L18">
        <f t="shared" si="1"/>
        <v>27643.200000000001</v>
      </c>
      <c r="M18">
        <f t="shared" si="1"/>
        <v>28186.5</v>
      </c>
      <c r="N18">
        <f t="shared" si="1"/>
        <v>35093.800000000003</v>
      </c>
      <c r="O18">
        <f t="shared" si="1"/>
        <v>31084.5</v>
      </c>
      <c r="P18">
        <f t="shared" si="1"/>
        <v>29658.1</v>
      </c>
      <c r="Q18">
        <f t="shared" si="1"/>
        <v>29315.8</v>
      </c>
      <c r="R18">
        <f t="shared" si="1"/>
        <v>28686.7</v>
      </c>
      <c r="S18">
        <f t="shared" si="1"/>
        <v>26849.8</v>
      </c>
    </row>
    <row r="19" spans="1:20" x14ac:dyDescent="0.25">
      <c r="A19" s="1" t="s">
        <v>9</v>
      </c>
      <c r="B19" s="4">
        <f>MAX(B7:B16)</f>
        <v>39549</v>
      </c>
      <c r="C19" s="4">
        <f t="shared" ref="C19:S19" si="2">MAX(C7:C16)</f>
        <v>31335</v>
      </c>
      <c r="D19" s="4">
        <f t="shared" si="2"/>
        <v>29927</v>
      </c>
      <c r="E19" s="4">
        <f t="shared" si="2"/>
        <v>29369</v>
      </c>
      <c r="F19" s="4">
        <f t="shared" si="2"/>
        <v>39408</v>
      </c>
      <c r="G19" s="4">
        <f t="shared" si="2"/>
        <v>33659</v>
      </c>
      <c r="H19" s="4">
        <f t="shared" si="2"/>
        <v>31687</v>
      </c>
      <c r="I19" s="4">
        <f t="shared" si="2"/>
        <v>28298</v>
      </c>
      <c r="J19" s="4">
        <f t="shared" si="2"/>
        <v>32082</v>
      </c>
      <c r="K19" s="4">
        <f t="shared" si="2"/>
        <v>33041</v>
      </c>
      <c r="L19" s="4">
        <f t="shared" si="2"/>
        <v>29423</v>
      </c>
      <c r="M19" s="4">
        <f t="shared" si="2"/>
        <v>30873</v>
      </c>
      <c r="N19" s="4">
        <f t="shared" si="2"/>
        <v>42309</v>
      </c>
      <c r="O19" s="4">
        <f t="shared" si="2"/>
        <v>33851</v>
      </c>
      <c r="P19" s="4">
        <f t="shared" si="2"/>
        <v>32420</v>
      </c>
      <c r="Q19" s="4">
        <f t="shared" si="2"/>
        <v>31188</v>
      </c>
      <c r="R19" s="4">
        <f t="shared" si="2"/>
        <v>31627</v>
      </c>
      <c r="S19" s="4">
        <f t="shared" si="2"/>
        <v>27321</v>
      </c>
    </row>
    <row r="20" spans="1:20" x14ac:dyDescent="0.25">
      <c r="A20" s="1" t="s">
        <v>11</v>
      </c>
      <c r="B20" s="2">
        <f t="shared" ref="B20:Q20" si="3">(ABS($U$5-B17))/$U$5</f>
        <v>0.32896239417208112</v>
      </c>
      <c r="C20" s="2">
        <f t="shared" si="3"/>
        <v>8.1275841701122273E-2</v>
      </c>
      <c r="D20" s="2">
        <f t="shared" si="3"/>
        <v>7.3203386493404216E-2</v>
      </c>
      <c r="E20" s="2">
        <f t="shared" si="3"/>
        <v>4.1661744437881475E-2</v>
      </c>
      <c r="F20" s="2">
        <f t="shared" si="3"/>
        <v>0.305532585154558</v>
      </c>
      <c r="G20" s="2">
        <f t="shared" si="3"/>
        <v>8.2063398306753299E-2</v>
      </c>
      <c r="H20" s="2">
        <f t="shared" si="3"/>
        <v>3.2092931679464462E-2</v>
      </c>
      <c r="I20" s="2">
        <f t="shared" si="3"/>
        <v>3.2526087812561527E-2</v>
      </c>
      <c r="J20" s="2">
        <f t="shared" si="3"/>
        <v>5.1978735971647962E-2</v>
      </c>
      <c r="K20" s="2">
        <f t="shared" si="3"/>
        <v>7.0525694034258707E-2</v>
      </c>
      <c r="L20" s="2">
        <f t="shared" si="3"/>
        <v>4.4142547745619216E-2</v>
      </c>
      <c r="M20" s="2">
        <f t="shared" si="3"/>
        <v>4.5560149635755068E-2</v>
      </c>
      <c r="N20" s="2">
        <f t="shared" si="3"/>
        <v>0.22500492222878518</v>
      </c>
      <c r="O20" s="2">
        <f t="shared" si="3"/>
        <v>8.5174246898995859E-2</v>
      </c>
      <c r="P20" s="2">
        <f t="shared" si="3"/>
        <v>9.2734790313053747E-2</v>
      </c>
      <c r="Q20" s="2">
        <f t="shared" si="3"/>
        <v>7.8204370939161258E-2</v>
      </c>
      <c r="R20" s="2">
        <f t="shared" ref="R20:S22" si="4">(ABS($U$5-R17))/$U$5</f>
        <v>7.1982673754676124E-2</v>
      </c>
      <c r="S20" s="2">
        <f t="shared" si="4"/>
        <v>2.3154164205552275E-2</v>
      </c>
    </row>
    <row r="21" spans="1:20" x14ac:dyDescent="0.25">
      <c r="A21" s="1" t="s">
        <v>12</v>
      </c>
      <c r="B21" s="2">
        <f t="shared" ref="B21:Q21" si="5">(ABS($U$5-B18))/$U$5</f>
        <v>0.44911990549320741</v>
      </c>
      <c r="C21" s="2">
        <f t="shared" si="5"/>
        <v>0.14144516637133295</v>
      </c>
      <c r="D21" s="2">
        <f t="shared" si="5"/>
        <v>0.11369560937192358</v>
      </c>
      <c r="E21" s="2">
        <f t="shared" si="5"/>
        <v>9.8669029336483582E-2</v>
      </c>
      <c r="F21" s="2">
        <f t="shared" si="5"/>
        <v>0.44420161449104156</v>
      </c>
      <c r="G21" s="2">
        <f t="shared" si="5"/>
        <v>0.19110454813939745</v>
      </c>
      <c r="H21" s="2">
        <f t="shared" si="5"/>
        <v>0.12647765308131528</v>
      </c>
      <c r="I21" s="2">
        <f t="shared" si="5"/>
        <v>6.6505217562512361E-2</v>
      </c>
      <c r="J21" s="2">
        <f t="shared" si="5"/>
        <v>0.1704430005906675</v>
      </c>
      <c r="K21" s="2">
        <f t="shared" si="5"/>
        <v>0.14545776727702309</v>
      </c>
      <c r="L21" s="2">
        <f t="shared" si="5"/>
        <v>8.8529238038984076E-2</v>
      </c>
      <c r="M21" s="2">
        <f t="shared" si="5"/>
        <v>0.10992321323095097</v>
      </c>
      <c r="N21" s="2">
        <f t="shared" si="5"/>
        <v>0.38191770033471167</v>
      </c>
      <c r="O21" s="2">
        <f t="shared" si="5"/>
        <v>0.22404016538688717</v>
      </c>
      <c r="P21" s="2">
        <f t="shared" si="5"/>
        <v>0.16787162827328209</v>
      </c>
      <c r="Q21" s="2">
        <f t="shared" si="5"/>
        <v>0.15439259696790705</v>
      </c>
      <c r="R21" s="2">
        <f t="shared" si="4"/>
        <v>0.12962000393778306</v>
      </c>
      <c r="S21" s="2">
        <f t="shared" si="4"/>
        <v>5.7286867493601075E-2</v>
      </c>
    </row>
    <row r="22" spans="1:20" x14ac:dyDescent="0.25">
      <c r="A22" s="1" t="s">
        <v>13</v>
      </c>
      <c r="B22" s="2">
        <f t="shared" ref="B22:Q22" si="6">(ABS($U$5-B19))/$U$5</f>
        <v>0.55735380980507976</v>
      </c>
      <c r="C22" s="2">
        <f t="shared" si="6"/>
        <v>0.23390431187241584</v>
      </c>
      <c r="D22" s="2">
        <f t="shared" si="6"/>
        <v>0.17846032683599133</v>
      </c>
      <c r="E22" s="2">
        <f t="shared" si="6"/>
        <v>0.15648749753888561</v>
      </c>
      <c r="F22" s="2">
        <f t="shared" si="6"/>
        <v>0.55180153573538093</v>
      </c>
      <c r="G22" s="2">
        <f t="shared" si="6"/>
        <v>0.32541838944674151</v>
      </c>
      <c r="H22" s="2">
        <f t="shared" si="6"/>
        <v>0.24776530813152195</v>
      </c>
      <c r="I22" s="2">
        <f t="shared" si="6"/>
        <v>0.11431384130734397</v>
      </c>
      <c r="J22" s="2">
        <f t="shared" si="6"/>
        <v>0.2633195510927348</v>
      </c>
      <c r="K22" s="2">
        <f t="shared" si="6"/>
        <v>0.30108289033274266</v>
      </c>
      <c r="L22" s="2">
        <f t="shared" si="6"/>
        <v>0.1586139003740894</v>
      </c>
      <c r="M22" s="2">
        <f t="shared" si="6"/>
        <v>0.21571175428233905</v>
      </c>
      <c r="N22" s="2">
        <f t="shared" si="6"/>
        <v>0.6660366213821618</v>
      </c>
      <c r="O22" s="2">
        <f t="shared" si="6"/>
        <v>0.33297893286079938</v>
      </c>
      <c r="P22" s="2">
        <f t="shared" si="6"/>
        <v>0.2766292577278992</v>
      </c>
      <c r="Q22" s="2">
        <f t="shared" si="6"/>
        <v>0.22811577082102777</v>
      </c>
      <c r="R22" s="2">
        <f t="shared" si="4"/>
        <v>0.24540263831462886</v>
      </c>
      <c r="S22" s="2">
        <f t="shared" si="4"/>
        <v>7.5841701122268165E-2</v>
      </c>
    </row>
    <row r="28" spans="1:20" ht="18.75" x14ac:dyDescent="0.25">
      <c r="T28" s="7"/>
    </row>
    <row r="29" spans="1:20" ht="18.75" x14ac:dyDescent="0.25">
      <c r="T29" s="7"/>
    </row>
    <row r="30" spans="1:20" ht="18.75" x14ac:dyDescent="0.25">
      <c r="T30" s="7"/>
    </row>
    <row r="31" spans="1:20" ht="18.75" x14ac:dyDescent="0.25">
      <c r="T31" s="7"/>
    </row>
    <row r="32" spans="1:20" ht="18.75" x14ac:dyDescent="0.3">
      <c r="T32" s="9"/>
    </row>
  </sheetData>
  <mergeCells count="10">
    <mergeCell ref="B6:Q6"/>
    <mergeCell ref="A7:A16"/>
    <mergeCell ref="B3:E3"/>
    <mergeCell ref="B4:I4"/>
    <mergeCell ref="B1:S1"/>
    <mergeCell ref="F2:S2"/>
    <mergeCell ref="J3:S3"/>
    <mergeCell ref="N4:S4"/>
    <mergeCell ref="B5:M5"/>
    <mergeCell ref="R5:S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BD3E3-F48C-42F6-9748-E988AB317A5C}">
  <dimension ref="A1:U33"/>
  <sheetViews>
    <sheetView topLeftCell="A10" zoomScale="85" zoomScaleNormal="85" workbookViewId="0">
      <selection activeCell="E20" sqref="B20:E22"/>
    </sheetView>
  </sheetViews>
  <sheetFormatPr defaultRowHeight="15" x14ac:dyDescent="0.25"/>
  <cols>
    <col min="1" max="1" width="17.42578125" bestFit="1" customWidth="1"/>
  </cols>
  <sheetData>
    <row r="1" spans="1:21" x14ac:dyDescent="0.25">
      <c r="A1" s="1" t="s">
        <v>1</v>
      </c>
      <c r="B1" s="22" t="s">
        <v>43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21" x14ac:dyDescent="0.25">
      <c r="A2" s="1" t="s">
        <v>2</v>
      </c>
      <c r="B2" s="1" t="s">
        <v>3</v>
      </c>
      <c r="C2" s="1" t="s">
        <v>5</v>
      </c>
      <c r="D2" s="1" t="s">
        <v>35</v>
      </c>
      <c r="E2" s="1" t="s">
        <v>36</v>
      </c>
      <c r="F2" s="21" t="s">
        <v>35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21" x14ac:dyDescent="0.25">
      <c r="A3" s="1" t="s">
        <v>34</v>
      </c>
      <c r="B3" s="21">
        <v>50</v>
      </c>
      <c r="C3" s="21"/>
      <c r="D3" s="21"/>
      <c r="E3" s="21"/>
      <c r="F3" s="1">
        <v>10</v>
      </c>
      <c r="G3" s="1">
        <v>30</v>
      </c>
      <c r="H3" s="1">
        <v>50</v>
      </c>
      <c r="I3" s="1">
        <v>100</v>
      </c>
      <c r="J3" s="21">
        <v>50</v>
      </c>
      <c r="K3" s="21"/>
      <c r="L3" s="21"/>
      <c r="M3" s="21"/>
      <c r="N3" s="21"/>
      <c r="O3" s="21"/>
      <c r="P3" s="21"/>
      <c r="Q3" s="21"/>
      <c r="R3" s="21"/>
      <c r="S3" s="21"/>
    </row>
    <row r="4" spans="1:21" x14ac:dyDescent="0.25">
      <c r="A4" s="1" t="s">
        <v>37</v>
      </c>
      <c r="B4" s="21">
        <v>0.8</v>
      </c>
      <c r="C4" s="21"/>
      <c r="D4" s="21"/>
      <c r="E4" s="21"/>
      <c r="F4" s="21"/>
      <c r="G4" s="21"/>
      <c r="H4" s="21"/>
      <c r="I4" s="21"/>
      <c r="J4" s="1">
        <v>0.2</v>
      </c>
      <c r="K4" s="1">
        <v>0.4</v>
      </c>
      <c r="L4" s="6">
        <v>0.8</v>
      </c>
      <c r="M4" s="6">
        <v>0.99</v>
      </c>
      <c r="N4" s="21">
        <v>0.8</v>
      </c>
      <c r="O4" s="21"/>
      <c r="P4" s="21"/>
      <c r="Q4" s="21"/>
      <c r="R4" s="21"/>
      <c r="S4" s="21"/>
      <c r="U4" s="1" t="s">
        <v>10</v>
      </c>
    </row>
    <row r="5" spans="1:21" x14ac:dyDescent="0.25">
      <c r="A5" s="1" t="s">
        <v>38</v>
      </c>
      <c r="B5" s="21">
        <v>0.01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6">
        <v>0.01</v>
      </c>
      <c r="O5" s="6">
        <v>0.05</v>
      </c>
      <c r="P5" s="6">
        <v>0.15</v>
      </c>
      <c r="Q5" s="6">
        <v>0.5</v>
      </c>
      <c r="R5" s="21">
        <v>0.01</v>
      </c>
      <c r="S5" s="21"/>
      <c r="U5" s="1">
        <v>2755</v>
      </c>
    </row>
    <row r="6" spans="1:21" x14ac:dyDescent="0.25">
      <c r="A6" s="1" t="s">
        <v>39</v>
      </c>
      <c r="B6" s="23" t="s">
        <v>40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5" t="s">
        <v>40</v>
      </c>
      <c r="S6" s="5" t="s">
        <v>41</v>
      </c>
    </row>
    <row r="7" spans="1:21" x14ac:dyDescent="0.25">
      <c r="A7" s="22" t="s">
        <v>0</v>
      </c>
      <c r="B7">
        <v>19930</v>
      </c>
      <c r="C7">
        <v>14017</v>
      </c>
      <c r="D7">
        <v>9918</v>
      </c>
      <c r="E7">
        <v>6877</v>
      </c>
      <c r="F7">
        <v>11157</v>
      </c>
      <c r="G7">
        <v>8293</v>
      </c>
      <c r="H7">
        <v>9141</v>
      </c>
      <c r="I7">
        <v>13327</v>
      </c>
      <c r="J7">
        <v>8357</v>
      </c>
      <c r="K7">
        <v>8931</v>
      </c>
      <c r="L7">
        <v>10520</v>
      </c>
      <c r="M7">
        <v>10938</v>
      </c>
      <c r="N7">
        <v>11343</v>
      </c>
      <c r="O7">
        <v>9803</v>
      </c>
      <c r="P7">
        <v>8692</v>
      </c>
      <c r="Q7">
        <v>8388</v>
      </c>
      <c r="R7">
        <v>9034</v>
      </c>
      <c r="S7">
        <v>10073</v>
      </c>
    </row>
    <row r="8" spans="1:21" x14ac:dyDescent="0.25">
      <c r="A8" s="22"/>
      <c r="B8">
        <v>20163</v>
      </c>
      <c r="C8">
        <v>14038</v>
      </c>
      <c r="D8">
        <v>9865</v>
      </c>
      <c r="E8">
        <v>7328</v>
      </c>
      <c r="F8">
        <v>11863</v>
      </c>
      <c r="G8">
        <v>7921</v>
      </c>
      <c r="H8">
        <v>9042</v>
      </c>
      <c r="I8">
        <v>13024</v>
      </c>
      <c r="J8">
        <v>8701</v>
      </c>
      <c r="K8">
        <v>8622</v>
      </c>
      <c r="L8">
        <v>9150</v>
      </c>
      <c r="M8">
        <v>13428</v>
      </c>
      <c r="N8">
        <v>11219</v>
      </c>
      <c r="O8">
        <v>9326</v>
      </c>
      <c r="P8">
        <v>8345</v>
      </c>
      <c r="Q8">
        <v>8773</v>
      </c>
      <c r="R8">
        <v>10122</v>
      </c>
      <c r="S8">
        <v>9691</v>
      </c>
    </row>
    <row r="9" spans="1:21" x14ac:dyDescent="0.25">
      <c r="A9" s="22"/>
      <c r="B9">
        <v>20019</v>
      </c>
      <c r="C9">
        <v>13519</v>
      </c>
      <c r="D9">
        <v>9635</v>
      </c>
      <c r="E9">
        <v>6812</v>
      </c>
      <c r="F9">
        <v>12121</v>
      </c>
      <c r="G9">
        <v>8875</v>
      </c>
      <c r="H9">
        <v>9160</v>
      </c>
      <c r="I9">
        <v>13242</v>
      </c>
      <c r="J9">
        <v>7825</v>
      </c>
      <c r="K9">
        <v>9587</v>
      </c>
      <c r="L9">
        <v>9862</v>
      </c>
      <c r="M9">
        <v>11517</v>
      </c>
      <c r="N9">
        <v>10873</v>
      </c>
      <c r="O9">
        <v>9014</v>
      </c>
      <c r="P9">
        <v>9254</v>
      </c>
      <c r="Q9">
        <v>8587</v>
      </c>
      <c r="R9">
        <v>9613</v>
      </c>
      <c r="S9">
        <v>10395</v>
      </c>
    </row>
    <row r="10" spans="1:21" x14ac:dyDescent="0.25">
      <c r="A10" s="22"/>
      <c r="B10">
        <v>20101</v>
      </c>
      <c r="C10">
        <v>13848</v>
      </c>
      <c r="D10">
        <v>9071</v>
      </c>
      <c r="E10">
        <v>7116</v>
      </c>
      <c r="F10">
        <v>9931</v>
      </c>
      <c r="G10">
        <v>7647</v>
      </c>
      <c r="H10">
        <v>9052</v>
      </c>
      <c r="I10">
        <v>13343</v>
      </c>
      <c r="J10">
        <v>8250</v>
      </c>
      <c r="K10">
        <v>8743</v>
      </c>
      <c r="L10">
        <v>10758</v>
      </c>
      <c r="M10">
        <v>11660</v>
      </c>
      <c r="N10">
        <v>11214</v>
      </c>
      <c r="O10">
        <v>9787</v>
      </c>
      <c r="P10">
        <v>8944</v>
      </c>
      <c r="Q10">
        <v>8885</v>
      </c>
      <c r="R10">
        <v>10017</v>
      </c>
      <c r="S10">
        <v>10198</v>
      </c>
    </row>
    <row r="11" spans="1:21" x14ac:dyDescent="0.25">
      <c r="A11" s="22"/>
      <c r="B11">
        <v>19637</v>
      </c>
      <c r="C11">
        <v>13383</v>
      </c>
      <c r="D11">
        <v>9214</v>
      </c>
      <c r="E11">
        <v>7925</v>
      </c>
      <c r="F11">
        <v>10894</v>
      </c>
      <c r="G11">
        <v>7598</v>
      </c>
      <c r="H11">
        <v>9136</v>
      </c>
      <c r="I11">
        <v>12825</v>
      </c>
      <c r="J11">
        <v>8239</v>
      </c>
      <c r="K11">
        <v>9052</v>
      </c>
      <c r="L11">
        <v>10752</v>
      </c>
      <c r="M11">
        <v>10147</v>
      </c>
      <c r="N11">
        <v>11579</v>
      </c>
      <c r="O11">
        <v>9176</v>
      </c>
      <c r="P11">
        <v>8399</v>
      </c>
      <c r="Q11">
        <v>8440</v>
      </c>
      <c r="R11">
        <v>9297</v>
      </c>
      <c r="S11">
        <v>9855</v>
      </c>
    </row>
    <row r="12" spans="1:21" x14ac:dyDescent="0.25">
      <c r="A12" s="22"/>
      <c r="B12">
        <v>20089</v>
      </c>
      <c r="C12">
        <v>13590</v>
      </c>
      <c r="D12">
        <v>9142</v>
      </c>
      <c r="E12">
        <v>6660</v>
      </c>
      <c r="F12">
        <v>10892</v>
      </c>
      <c r="G12">
        <v>8609</v>
      </c>
      <c r="H12">
        <v>8958</v>
      </c>
      <c r="I12">
        <v>12810</v>
      </c>
      <c r="J12">
        <v>8146</v>
      </c>
      <c r="K12">
        <v>8924</v>
      </c>
      <c r="L12">
        <v>9840</v>
      </c>
      <c r="M12">
        <v>11271</v>
      </c>
      <c r="N12">
        <v>11160</v>
      </c>
      <c r="O12">
        <v>9255</v>
      </c>
      <c r="P12">
        <v>9562</v>
      </c>
      <c r="Q12">
        <v>9163</v>
      </c>
      <c r="R12">
        <v>9840</v>
      </c>
      <c r="S12">
        <v>8923</v>
      </c>
    </row>
    <row r="13" spans="1:21" x14ac:dyDescent="0.25">
      <c r="A13" s="22"/>
      <c r="B13">
        <v>20089</v>
      </c>
      <c r="C13">
        <v>13392</v>
      </c>
      <c r="D13">
        <v>8513</v>
      </c>
      <c r="E13">
        <v>6782</v>
      </c>
      <c r="F13">
        <v>11194</v>
      </c>
      <c r="G13">
        <v>7980</v>
      </c>
      <c r="H13">
        <v>8487</v>
      </c>
      <c r="I13">
        <v>13544</v>
      </c>
      <c r="J13">
        <v>8698</v>
      </c>
      <c r="K13">
        <v>9336</v>
      </c>
      <c r="L13">
        <v>9404</v>
      </c>
      <c r="M13">
        <v>10583</v>
      </c>
      <c r="N13">
        <v>11250</v>
      </c>
      <c r="O13">
        <v>10502</v>
      </c>
      <c r="P13">
        <v>8401</v>
      </c>
      <c r="Q13">
        <v>8680</v>
      </c>
      <c r="R13">
        <v>9578</v>
      </c>
      <c r="S13">
        <v>9908</v>
      </c>
    </row>
    <row r="14" spans="1:21" x14ac:dyDescent="0.25">
      <c r="A14" s="22"/>
      <c r="B14">
        <v>20061</v>
      </c>
      <c r="C14">
        <v>13315</v>
      </c>
      <c r="D14">
        <v>9019</v>
      </c>
      <c r="E14">
        <v>7206</v>
      </c>
      <c r="F14">
        <v>11296</v>
      </c>
      <c r="G14">
        <v>7446</v>
      </c>
      <c r="H14">
        <v>9325</v>
      </c>
      <c r="I14">
        <v>13044</v>
      </c>
      <c r="J14">
        <v>8560</v>
      </c>
      <c r="K14">
        <v>8933</v>
      </c>
      <c r="L14">
        <v>10120</v>
      </c>
      <c r="M14">
        <v>9830</v>
      </c>
      <c r="N14">
        <v>11392</v>
      </c>
      <c r="O14">
        <v>9515</v>
      </c>
      <c r="P14">
        <v>8496</v>
      </c>
      <c r="Q14">
        <v>9590</v>
      </c>
      <c r="R14">
        <v>9375</v>
      </c>
      <c r="S14">
        <v>10036</v>
      </c>
    </row>
    <row r="15" spans="1:21" x14ac:dyDescent="0.25">
      <c r="A15" s="22"/>
      <c r="B15">
        <v>19841</v>
      </c>
      <c r="C15">
        <v>13577</v>
      </c>
      <c r="D15">
        <v>8905</v>
      </c>
      <c r="E15">
        <v>7372</v>
      </c>
      <c r="F15">
        <v>10842</v>
      </c>
      <c r="G15">
        <v>8434</v>
      </c>
      <c r="H15">
        <v>9476</v>
      </c>
      <c r="I15">
        <v>12744</v>
      </c>
      <c r="J15">
        <v>8357</v>
      </c>
      <c r="K15">
        <v>9169</v>
      </c>
      <c r="L15">
        <v>10956</v>
      </c>
      <c r="M15">
        <v>10272</v>
      </c>
      <c r="N15">
        <v>11675</v>
      </c>
      <c r="O15">
        <v>9794</v>
      </c>
      <c r="P15">
        <v>9146</v>
      </c>
      <c r="Q15">
        <v>9383</v>
      </c>
      <c r="R15">
        <v>9651</v>
      </c>
      <c r="S15">
        <v>10237</v>
      </c>
    </row>
    <row r="16" spans="1:21" x14ac:dyDescent="0.25">
      <c r="A16" s="22"/>
      <c r="B16" s="4">
        <v>20063</v>
      </c>
      <c r="C16" s="4">
        <v>14199</v>
      </c>
      <c r="D16" s="4">
        <v>9342</v>
      </c>
      <c r="E16" s="4">
        <v>6734</v>
      </c>
      <c r="F16" s="4">
        <v>10383</v>
      </c>
      <c r="G16" s="4">
        <v>8123</v>
      </c>
      <c r="H16" s="4">
        <v>9394</v>
      </c>
      <c r="I16" s="4">
        <v>12950</v>
      </c>
      <c r="J16" s="4">
        <v>8500</v>
      </c>
      <c r="K16" s="4">
        <v>9115</v>
      </c>
      <c r="L16" s="4">
        <v>9863</v>
      </c>
      <c r="M16" s="4">
        <v>10335</v>
      </c>
      <c r="N16" s="4">
        <v>12737</v>
      </c>
      <c r="O16" s="4">
        <v>9269</v>
      </c>
      <c r="P16" s="4">
        <v>8706</v>
      </c>
      <c r="Q16" s="4">
        <v>9059</v>
      </c>
      <c r="R16" s="4">
        <v>9748</v>
      </c>
      <c r="S16" s="4">
        <v>10392</v>
      </c>
    </row>
    <row r="17" spans="1:20" x14ac:dyDescent="0.25">
      <c r="A17" s="1" t="s">
        <v>7</v>
      </c>
      <c r="B17">
        <f>MIN(B7:B16)</f>
        <v>19637</v>
      </c>
      <c r="C17">
        <f t="shared" ref="C17:S17" si="0">MIN(C7:C16)</f>
        <v>13315</v>
      </c>
      <c r="D17">
        <f t="shared" si="0"/>
        <v>8513</v>
      </c>
      <c r="E17">
        <f t="shared" si="0"/>
        <v>6660</v>
      </c>
      <c r="F17">
        <f t="shared" si="0"/>
        <v>9931</v>
      </c>
      <c r="G17">
        <f t="shared" si="0"/>
        <v>7446</v>
      </c>
      <c r="H17">
        <f t="shared" si="0"/>
        <v>8487</v>
      </c>
      <c r="I17">
        <f t="shared" si="0"/>
        <v>12744</v>
      </c>
      <c r="J17">
        <f t="shared" si="0"/>
        <v>7825</v>
      </c>
      <c r="K17">
        <f t="shared" si="0"/>
        <v>8622</v>
      </c>
      <c r="L17">
        <f t="shared" si="0"/>
        <v>9150</v>
      </c>
      <c r="M17">
        <f t="shared" si="0"/>
        <v>9830</v>
      </c>
      <c r="N17">
        <f t="shared" si="0"/>
        <v>10873</v>
      </c>
      <c r="O17">
        <f t="shared" si="0"/>
        <v>9014</v>
      </c>
      <c r="P17">
        <f t="shared" si="0"/>
        <v>8345</v>
      </c>
      <c r="Q17">
        <f t="shared" si="0"/>
        <v>8388</v>
      </c>
      <c r="R17">
        <f t="shared" si="0"/>
        <v>9034</v>
      </c>
      <c r="S17">
        <f t="shared" si="0"/>
        <v>8923</v>
      </c>
    </row>
    <row r="18" spans="1:20" x14ac:dyDescent="0.25">
      <c r="A18" s="1" t="s">
        <v>8</v>
      </c>
      <c r="B18">
        <f>AVERAGE(B7:B16)</f>
        <v>19999.3</v>
      </c>
      <c r="C18">
        <f t="shared" ref="C18:S18" si="1">AVERAGE(C7:C16)</f>
        <v>13687.8</v>
      </c>
      <c r="D18">
        <f t="shared" si="1"/>
        <v>9262.4</v>
      </c>
      <c r="E18">
        <f t="shared" si="1"/>
        <v>7081.2</v>
      </c>
      <c r="F18">
        <f t="shared" si="1"/>
        <v>11057.3</v>
      </c>
      <c r="G18">
        <f t="shared" si="1"/>
        <v>8092.6</v>
      </c>
      <c r="H18">
        <f t="shared" si="1"/>
        <v>9117.1</v>
      </c>
      <c r="I18">
        <f t="shared" si="1"/>
        <v>13085.3</v>
      </c>
      <c r="J18">
        <f t="shared" si="1"/>
        <v>8363.2999999999993</v>
      </c>
      <c r="K18">
        <f t="shared" si="1"/>
        <v>9041.2000000000007</v>
      </c>
      <c r="L18">
        <f t="shared" si="1"/>
        <v>10122.5</v>
      </c>
      <c r="M18">
        <f t="shared" si="1"/>
        <v>10998.1</v>
      </c>
      <c r="N18">
        <f t="shared" si="1"/>
        <v>11444.2</v>
      </c>
      <c r="O18">
        <f t="shared" si="1"/>
        <v>9544.1</v>
      </c>
      <c r="P18">
        <f t="shared" si="1"/>
        <v>8794.5</v>
      </c>
      <c r="Q18">
        <f t="shared" si="1"/>
        <v>8894.7999999999993</v>
      </c>
      <c r="R18">
        <f t="shared" si="1"/>
        <v>9627.5</v>
      </c>
      <c r="S18">
        <f t="shared" si="1"/>
        <v>9970.7999999999993</v>
      </c>
    </row>
    <row r="19" spans="1:20" x14ac:dyDescent="0.25">
      <c r="A19" s="1" t="s">
        <v>9</v>
      </c>
      <c r="B19" s="4">
        <f>MAX(B7:B16)</f>
        <v>20163</v>
      </c>
      <c r="C19" s="4">
        <f t="shared" ref="C19:S19" si="2">MAX(C7:C16)</f>
        <v>14199</v>
      </c>
      <c r="D19" s="4">
        <f t="shared" si="2"/>
        <v>9918</v>
      </c>
      <c r="E19" s="4">
        <f t="shared" si="2"/>
        <v>7925</v>
      </c>
      <c r="F19" s="4">
        <f t="shared" si="2"/>
        <v>12121</v>
      </c>
      <c r="G19" s="4">
        <f t="shared" si="2"/>
        <v>8875</v>
      </c>
      <c r="H19" s="4">
        <f t="shared" si="2"/>
        <v>9476</v>
      </c>
      <c r="I19" s="4">
        <f t="shared" si="2"/>
        <v>13544</v>
      </c>
      <c r="J19" s="4">
        <f t="shared" si="2"/>
        <v>8701</v>
      </c>
      <c r="K19" s="4">
        <f t="shared" si="2"/>
        <v>9587</v>
      </c>
      <c r="L19" s="4">
        <f t="shared" si="2"/>
        <v>10956</v>
      </c>
      <c r="M19" s="4">
        <f t="shared" si="2"/>
        <v>13428</v>
      </c>
      <c r="N19" s="4">
        <f t="shared" si="2"/>
        <v>12737</v>
      </c>
      <c r="O19" s="4">
        <f t="shared" si="2"/>
        <v>10502</v>
      </c>
      <c r="P19" s="4">
        <f t="shared" si="2"/>
        <v>9562</v>
      </c>
      <c r="Q19" s="4">
        <f t="shared" si="2"/>
        <v>9590</v>
      </c>
      <c r="R19" s="4">
        <f t="shared" si="2"/>
        <v>10122</v>
      </c>
      <c r="S19" s="4">
        <f t="shared" si="2"/>
        <v>10395</v>
      </c>
    </row>
    <row r="20" spans="1:20" x14ac:dyDescent="0.25">
      <c r="A20" s="1" t="s">
        <v>11</v>
      </c>
      <c r="B20" s="2">
        <f t="shared" ref="B20:Q20" si="3">(ABS($U$5-B17))/$U$5</f>
        <v>6.1277676950998181</v>
      </c>
      <c r="C20" s="2">
        <f t="shared" si="3"/>
        <v>3.8330308529945554</v>
      </c>
      <c r="D20" s="2">
        <f t="shared" si="3"/>
        <v>2.0900181488203269</v>
      </c>
      <c r="E20" s="2">
        <f t="shared" si="3"/>
        <v>1.4174228675136116</v>
      </c>
      <c r="F20" s="2">
        <f t="shared" si="3"/>
        <v>2.6047186932849367</v>
      </c>
      <c r="G20" s="2">
        <f t="shared" si="3"/>
        <v>1.7027223230490018</v>
      </c>
      <c r="H20" s="2">
        <f t="shared" si="3"/>
        <v>2.0805807622504537</v>
      </c>
      <c r="I20" s="2">
        <f t="shared" si="3"/>
        <v>3.6257713248638836</v>
      </c>
      <c r="J20" s="2">
        <f t="shared" si="3"/>
        <v>1.8402903811252269</v>
      </c>
      <c r="K20" s="2">
        <f t="shared" si="3"/>
        <v>2.1295825771324863</v>
      </c>
      <c r="L20" s="2">
        <f t="shared" si="3"/>
        <v>2.3212341197822139</v>
      </c>
      <c r="M20" s="2">
        <f t="shared" si="3"/>
        <v>2.5680580762250456</v>
      </c>
      <c r="N20" s="2">
        <f t="shared" si="3"/>
        <v>2.9466424682395642</v>
      </c>
      <c r="O20" s="2">
        <f t="shared" si="3"/>
        <v>2.271869328493648</v>
      </c>
      <c r="P20" s="2">
        <f t="shared" si="3"/>
        <v>2.0290381125226862</v>
      </c>
      <c r="Q20" s="2">
        <f t="shared" si="3"/>
        <v>2.0446460980036298</v>
      </c>
      <c r="R20" s="2">
        <f t="shared" ref="R20:S22" si="4">(ABS($U$5-R17))/$U$5</f>
        <v>2.2791288566243195</v>
      </c>
      <c r="S20" s="2">
        <f t="shared" si="4"/>
        <v>2.2388384754990924</v>
      </c>
    </row>
    <row r="21" spans="1:20" x14ac:dyDescent="0.25">
      <c r="A21" s="1" t="s">
        <v>12</v>
      </c>
      <c r="B21" s="2">
        <f t="shared" ref="B21:Q21" si="5">(ABS($U$5-B18))/$U$5</f>
        <v>6.2592740471869321</v>
      </c>
      <c r="C21" s="2">
        <f t="shared" si="5"/>
        <v>3.9683484573502721</v>
      </c>
      <c r="D21" s="2">
        <f t="shared" si="5"/>
        <v>2.3620326678765879</v>
      </c>
      <c r="E21" s="2">
        <f t="shared" si="5"/>
        <v>1.5703085299455535</v>
      </c>
      <c r="F21" s="2">
        <f t="shared" si="5"/>
        <v>3.013539019963702</v>
      </c>
      <c r="G21" s="2">
        <f t="shared" si="5"/>
        <v>1.9374228675136118</v>
      </c>
      <c r="H21" s="2">
        <f t="shared" si="5"/>
        <v>2.3092921960072599</v>
      </c>
      <c r="I21" s="2">
        <f t="shared" si="5"/>
        <v>3.7496551724137928</v>
      </c>
      <c r="J21" s="2">
        <f t="shared" si="5"/>
        <v>2.03568058076225</v>
      </c>
      <c r="K21" s="2">
        <f t="shared" si="5"/>
        <v>2.2817422867513613</v>
      </c>
      <c r="L21" s="2">
        <f t="shared" si="5"/>
        <v>2.6742286751361162</v>
      </c>
      <c r="M21" s="2">
        <f t="shared" si="5"/>
        <v>2.9920508166969149</v>
      </c>
      <c r="N21" s="2">
        <f t="shared" si="5"/>
        <v>3.1539745916515427</v>
      </c>
      <c r="O21" s="2">
        <f t="shared" si="5"/>
        <v>2.4642831215970964</v>
      </c>
      <c r="P21" s="2">
        <f t="shared" si="5"/>
        <v>2.1921960072595281</v>
      </c>
      <c r="Q21" s="2">
        <f t="shared" si="5"/>
        <v>2.2286025408348453</v>
      </c>
      <c r="R21" s="2">
        <f t="shared" si="4"/>
        <v>2.4945553539019962</v>
      </c>
      <c r="S21" s="2">
        <f t="shared" si="4"/>
        <v>2.6191651542649725</v>
      </c>
    </row>
    <row r="22" spans="1:20" x14ac:dyDescent="0.25">
      <c r="A22" s="1" t="s">
        <v>13</v>
      </c>
      <c r="B22" s="2">
        <f t="shared" ref="B22:Q22" si="6">(ABS($U$5-B19))/$U$5</f>
        <v>6.3186932849364794</v>
      </c>
      <c r="C22" s="2">
        <f t="shared" si="6"/>
        <v>4.1539019963702355</v>
      </c>
      <c r="D22" s="2">
        <f t="shared" si="6"/>
        <v>2.6</v>
      </c>
      <c r="E22" s="2">
        <f t="shared" si="6"/>
        <v>1.8765880217785844</v>
      </c>
      <c r="F22" s="2">
        <f t="shared" si="6"/>
        <v>3.3996370235934665</v>
      </c>
      <c r="G22" s="2">
        <f t="shared" si="6"/>
        <v>2.221415607985481</v>
      </c>
      <c r="H22" s="2">
        <f t="shared" si="6"/>
        <v>2.4395644283121598</v>
      </c>
      <c r="I22" s="2">
        <f t="shared" si="6"/>
        <v>3.9161524500907441</v>
      </c>
      <c r="J22" s="2">
        <f t="shared" si="6"/>
        <v>2.1582577132486387</v>
      </c>
      <c r="K22" s="2">
        <f t="shared" si="6"/>
        <v>2.4798548094373865</v>
      </c>
      <c r="L22" s="2">
        <f t="shared" si="6"/>
        <v>2.976769509981851</v>
      </c>
      <c r="M22" s="2">
        <f t="shared" si="6"/>
        <v>3.8740471869328492</v>
      </c>
      <c r="N22" s="2">
        <f t="shared" si="6"/>
        <v>3.6232304900181487</v>
      </c>
      <c r="O22" s="2">
        <f t="shared" si="6"/>
        <v>2.8119782214156079</v>
      </c>
      <c r="P22" s="2">
        <f t="shared" si="6"/>
        <v>2.4707803992740471</v>
      </c>
      <c r="Q22" s="2">
        <f t="shared" si="6"/>
        <v>2.4809437386569875</v>
      </c>
      <c r="R22" s="2">
        <f t="shared" si="4"/>
        <v>2.6740471869328495</v>
      </c>
      <c r="S22" s="2">
        <f t="shared" si="4"/>
        <v>2.7731397459165152</v>
      </c>
    </row>
    <row r="29" spans="1:20" ht="18.75" x14ac:dyDescent="0.25">
      <c r="T29" s="7"/>
    </row>
    <row r="30" spans="1:20" ht="18.75" x14ac:dyDescent="0.25">
      <c r="T30" s="7"/>
    </row>
    <row r="31" spans="1:20" ht="18.75" x14ac:dyDescent="0.25">
      <c r="T31" s="7"/>
    </row>
    <row r="32" spans="1:20" ht="18.75" x14ac:dyDescent="0.25">
      <c r="T32" s="7"/>
    </row>
    <row r="33" spans="20:20" ht="18.75" x14ac:dyDescent="0.3">
      <c r="T33" s="9"/>
    </row>
  </sheetData>
  <mergeCells count="10">
    <mergeCell ref="B6:Q6"/>
    <mergeCell ref="A7:A16"/>
    <mergeCell ref="B3:E3"/>
    <mergeCell ref="B4:I4"/>
    <mergeCell ref="B1:S1"/>
    <mergeCell ref="F2:S2"/>
    <mergeCell ref="J3:S3"/>
    <mergeCell ref="N4:S4"/>
    <mergeCell ref="B5:M5"/>
    <mergeCell ref="R5:S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93914-4C0C-42C9-88CA-D48F3BE64050}">
  <dimension ref="A1:U34"/>
  <sheetViews>
    <sheetView zoomScale="85" zoomScaleNormal="85" workbookViewId="0">
      <selection activeCell="B20" sqref="B20:E22"/>
    </sheetView>
  </sheetViews>
  <sheetFormatPr defaultRowHeight="15" x14ac:dyDescent="0.25"/>
  <cols>
    <col min="1" max="1" width="17.42578125" bestFit="1" customWidth="1"/>
  </cols>
  <sheetData>
    <row r="1" spans="1:21" x14ac:dyDescent="0.25">
      <c r="A1" s="1" t="s">
        <v>1</v>
      </c>
      <c r="B1" s="22" t="s">
        <v>44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21" x14ac:dyDescent="0.25">
      <c r="A2" s="1" t="s">
        <v>2</v>
      </c>
      <c r="B2" s="1" t="s">
        <v>3</v>
      </c>
      <c r="C2" s="1" t="s">
        <v>5</v>
      </c>
      <c r="D2" s="1" t="s">
        <v>35</v>
      </c>
      <c r="E2" s="1" t="s">
        <v>36</v>
      </c>
      <c r="F2" s="21" t="s">
        <v>35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21" x14ac:dyDescent="0.25">
      <c r="A3" s="1" t="s">
        <v>34</v>
      </c>
      <c r="B3" s="21">
        <v>50</v>
      </c>
      <c r="C3" s="21"/>
      <c r="D3" s="21"/>
      <c r="E3" s="21"/>
      <c r="F3" s="1">
        <v>10</v>
      </c>
      <c r="G3" s="1">
        <v>30</v>
      </c>
      <c r="H3" s="1">
        <v>50</v>
      </c>
      <c r="I3" s="1">
        <v>100</v>
      </c>
      <c r="J3" s="21">
        <v>50</v>
      </c>
      <c r="K3" s="21"/>
      <c r="L3" s="21"/>
      <c r="M3" s="21"/>
      <c r="N3" s="21"/>
      <c r="O3" s="21"/>
      <c r="P3" s="21"/>
      <c r="Q3" s="21"/>
      <c r="R3" s="21"/>
      <c r="S3" s="21"/>
    </row>
    <row r="4" spans="1:21" x14ac:dyDescent="0.25">
      <c r="A4" s="1" t="s">
        <v>37</v>
      </c>
      <c r="B4" s="21">
        <v>0.8</v>
      </c>
      <c r="C4" s="21"/>
      <c r="D4" s="21"/>
      <c r="E4" s="21"/>
      <c r="F4" s="21"/>
      <c r="G4" s="21"/>
      <c r="H4" s="21"/>
      <c r="I4" s="21"/>
      <c r="J4" s="1">
        <v>0.2</v>
      </c>
      <c r="K4" s="1">
        <v>0.4</v>
      </c>
      <c r="L4" s="6">
        <v>0.8</v>
      </c>
      <c r="M4" s="6">
        <v>0.99</v>
      </c>
      <c r="N4" s="21">
        <v>0.8</v>
      </c>
      <c r="O4" s="21"/>
      <c r="P4" s="21"/>
      <c r="Q4" s="21"/>
      <c r="R4" s="21"/>
      <c r="S4" s="21"/>
      <c r="U4" s="1" t="s">
        <v>10</v>
      </c>
    </row>
    <row r="5" spans="1:21" x14ac:dyDescent="0.25">
      <c r="A5" s="1" t="s">
        <v>38</v>
      </c>
      <c r="B5" s="21">
        <v>0.01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6">
        <v>0.01</v>
      </c>
      <c r="O5" s="6">
        <v>0.05</v>
      </c>
      <c r="P5" s="6">
        <v>0.15</v>
      </c>
      <c r="Q5" s="6">
        <v>0.5</v>
      </c>
      <c r="R5" s="21">
        <v>0.01</v>
      </c>
      <c r="S5" s="21"/>
      <c r="U5" s="1">
        <v>2720</v>
      </c>
    </row>
    <row r="6" spans="1:21" x14ac:dyDescent="0.25">
      <c r="A6" s="1" t="s">
        <v>39</v>
      </c>
      <c r="B6" s="23" t="s">
        <v>40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5" t="s">
        <v>40</v>
      </c>
      <c r="S6" s="5" t="s">
        <v>41</v>
      </c>
    </row>
    <row r="7" spans="1:21" x14ac:dyDescent="0.25">
      <c r="A7" s="22" t="s">
        <v>0</v>
      </c>
      <c r="B7">
        <v>7637</v>
      </c>
      <c r="C7">
        <v>7202</v>
      </c>
      <c r="D7">
        <v>6229</v>
      </c>
      <c r="E7">
        <v>5838</v>
      </c>
      <c r="F7">
        <v>5115</v>
      </c>
      <c r="G7">
        <v>5852</v>
      </c>
      <c r="H7">
        <v>6678</v>
      </c>
      <c r="I7">
        <v>7274</v>
      </c>
      <c r="J7">
        <v>5905</v>
      </c>
      <c r="K7">
        <v>6220</v>
      </c>
      <c r="L7">
        <v>6445</v>
      </c>
      <c r="M7">
        <v>6757</v>
      </c>
      <c r="N7">
        <v>5548</v>
      </c>
      <c r="O7">
        <v>5472</v>
      </c>
      <c r="P7">
        <v>5725</v>
      </c>
      <c r="Q7">
        <v>6381</v>
      </c>
      <c r="R7">
        <v>6571</v>
      </c>
      <c r="S7">
        <v>6508</v>
      </c>
    </row>
    <row r="8" spans="1:21" x14ac:dyDescent="0.25">
      <c r="A8" s="22"/>
      <c r="B8">
        <v>7854</v>
      </c>
      <c r="C8">
        <v>7161</v>
      </c>
      <c r="D8">
        <v>6371</v>
      </c>
      <c r="E8">
        <v>5900</v>
      </c>
      <c r="F8">
        <v>5386</v>
      </c>
      <c r="G8">
        <v>5748</v>
      </c>
      <c r="H8">
        <v>6603</v>
      </c>
      <c r="I8">
        <v>7299</v>
      </c>
      <c r="J8">
        <v>5925</v>
      </c>
      <c r="K8">
        <v>6219</v>
      </c>
      <c r="L8">
        <v>6475</v>
      </c>
      <c r="M8">
        <v>6790</v>
      </c>
      <c r="N8">
        <v>5665</v>
      </c>
      <c r="O8">
        <v>5611</v>
      </c>
      <c r="P8">
        <v>5832</v>
      </c>
      <c r="Q8">
        <v>6356</v>
      </c>
      <c r="R8">
        <v>6545</v>
      </c>
      <c r="S8">
        <v>6430</v>
      </c>
    </row>
    <row r="9" spans="1:21" x14ac:dyDescent="0.25">
      <c r="A9" s="22"/>
      <c r="B9">
        <v>7615</v>
      </c>
      <c r="C9">
        <v>7233</v>
      </c>
      <c r="D9">
        <v>6479</v>
      </c>
      <c r="E9">
        <v>5853</v>
      </c>
      <c r="F9">
        <v>5322</v>
      </c>
      <c r="G9">
        <v>5826</v>
      </c>
      <c r="H9">
        <v>6659</v>
      </c>
      <c r="I9">
        <v>7262</v>
      </c>
      <c r="J9">
        <v>5832</v>
      </c>
      <c r="K9">
        <v>6399</v>
      </c>
      <c r="L9">
        <v>6493</v>
      </c>
      <c r="M9">
        <v>6848</v>
      </c>
      <c r="N9">
        <v>5642</v>
      </c>
      <c r="O9">
        <v>5624</v>
      </c>
      <c r="P9">
        <v>5647</v>
      </c>
      <c r="Q9">
        <v>6235</v>
      </c>
      <c r="R9">
        <v>6696</v>
      </c>
      <c r="S9">
        <v>6607</v>
      </c>
    </row>
    <row r="10" spans="1:21" x14ac:dyDescent="0.25">
      <c r="A10" s="22"/>
      <c r="B10">
        <v>7800</v>
      </c>
      <c r="C10">
        <v>7151</v>
      </c>
      <c r="D10">
        <v>6406</v>
      </c>
      <c r="E10">
        <v>5618</v>
      </c>
      <c r="F10">
        <v>5413</v>
      </c>
      <c r="G10">
        <v>5714</v>
      </c>
      <c r="H10">
        <v>6760</v>
      </c>
      <c r="I10">
        <v>7229</v>
      </c>
      <c r="J10">
        <v>5938</v>
      </c>
      <c r="K10">
        <v>6215</v>
      </c>
      <c r="L10">
        <v>6357</v>
      </c>
      <c r="M10">
        <v>6723</v>
      </c>
      <c r="N10">
        <v>5663</v>
      </c>
      <c r="O10">
        <v>5501</v>
      </c>
      <c r="P10">
        <v>5550</v>
      </c>
      <c r="Q10">
        <v>6384</v>
      </c>
      <c r="R10">
        <v>6517</v>
      </c>
      <c r="S10">
        <v>6635</v>
      </c>
    </row>
    <row r="11" spans="1:21" x14ac:dyDescent="0.25">
      <c r="A11" s="22"/>
      <c r="B11">
        <v>7662</v>
      </c>
      <c r="C11">
        <v>7097</v>
      </c>
      <c r="D11">
        <v>6422</v>
      </c>
      <c r="E11">
        <v>5821</v>
      </c>
      <c r="F11">
        <v>5257</v>
      </c>
      <c r="G11">
        <v>5895</v>
      </c>
      <c r="H11">
        <v>6672</v>
      </c>
      <c r="I11">
        <v>7248</v>
      </c>
      <c r="J11">
        <v>5869</v>
      </c>
      <c r="K11">
        <v>6233</v>
      </c>
      <c r="L11">
        <v>6456</v>
      </c>
      <c r="M11">
        <v>6744</v>
      </c>
      <c r="N11">
        <v>5653</v>
      </c>
      <c r="O11">
        <v>5442</v>
      </c>
      <c r="P11">
        <v>5606</v>
      </c>
      <c r="Q11">
        <v>6469</v>
      </c>
      <c r="R11">
        <v>6571</v>
      </c>
      <c r="S11">
        <v>6711</v>
      </c>
    </row>
    <row r="12" spans="1:21" x14ac:dyDescent="0.25">
      <c r="A12" s="22"/>
      <c r="B12">
        <v>7753</v>
      </c>
      <c r="C12">
        <v>7204</v>
      </c>
      <c r="D12">
        <v>6636</v>
      </c>
      <c r="E12">
        <v>5805</v>
      </c>
      <c r="F12">
        <v>5664</v>
      </c>
      <c r="G12">
        <v>5889</v>
      </c>
      <c r="H12">
        <v>6546</v>
      </c>
      <c r="I12">
        <v>7293</v>
      </c>
      <c r="J12">
        <v>6014</v>
      </c>
      <c r="K12">
        <v>5974</v>
      </c>
      <c r="L12">
        <v>6609</v>
      </c>
      <c r="M12">
        <v>6886</v>
      </c>
      <c r="N12">
        <v>5836</v>
      </c>
      <c r="O12">
        <v>5595</v>
      </c>
      <c r="P12">
        <v>5449</v>
      </c>
      <c r="Q12">
        <v>6404</v>
      </c>
      <c r="R12">
        <v>6599</v>
      </c>
      <c r="S12">
        <v>6477</v>
      </c>
    </row>
    <row r="13" spans="1:21" x14ac:dyDescent="0.25">
      <c r="A13" s="22"/>
      <c r="B13">
        <v>7754</v>
      </c>
      <c r="C13">
        <v>7232</v>
      </c>
      <c r="D13">
        <v>6535</v>
      </c>
      <c r="E13">
        <v>5951</v>
      </c>
      <c r="F13">
        <v>5082</v>
      </c>
      <c r="G13">
        <v>5867</v>
      </c>
      <c r="H13">
        <v>6464</v>
      </c>
      <c r="I13">
        <v>7396</v>
      </c>
      <c r="J13">
        <v>5970</v>
      </c>
      <c r="K13">
        <v>5998</v>
      </c>
      <c r="L13">
        <v>6673</v>
      </c>
      <c r="M13">
        <v>6794</v>
      </c>
      <c r="N13">
        <v>5766</v>
      </c>
      <c r="O13">
        <v>5601</v>
      </c>
      <c r="P13">
        <v>5574</v>
      </c>
      <c r="Q13">
        <v>6305</v>
      </c>
      <c r="R13">
        <v>6494</v>
      </c>
      <c r="S13">
        <v>6602</v>
      </c>
    </row>
    <row r="14" spans="1:21" x14ac:dyDescent="0.25">
      <c r="A14" s="22"/>
      <c r="B14">
        <v>7748</v>
      </c>
      <c r="C14">
        <v>7113</v>
      </c>
      <c r="D14">
        <v>6400</v>
      </c>
      <c r="E14">
        <v>5996</v>
      </c>
      <c r="F14">
        <v>5241</v>
      </c>
      <c r="G14">
        <v>5866</v>
      </c>
      <c r="H14">
        <v>6622</v>
      </c>
      <c r="I14">
        <v>7240</v>
      </c>
      <c r="J14">
        <v>6018</v>
      </c>
      <c r="K14">
        <v>6109</v>
      </c>
      <c r="L14">
        <v>6589</v>
      </c>
      <c r="M14">
        <v>6725</v>
      </c>
      <c r="N14">
        <v>5801</v>
      </c>
      <c r="O14">
        <v>5531</v>
      </c>
      <c r="P14">
        <v>5693</v>
      </c>
      <c r="Q14">
        <v>6383</v>
      </c>
      <c r="R14">
        <v>6475</v>
      </c>
      <c r="S14">
        <v>6560</v>
      </c>
    </row>
    <row r="15" spans="1:21" x14ac:dyDescent="0.25">
      <c r="A15" s="22"/>
      <c r="B15">
        <v>7830</v>
      </c>
      <c r="C15">
        <v>7055</v>
      </c>
      <c r="D15">
        <v>6371</v>
      </c>
      <c r="E15">
        <v>5844</v>
      </c>
      <c r="F15">
        <v>5150</v>
      </c>
      <c r="G15">
        <v>5805</v>
      </c>
      <c r="H15">
        <v>6600</v>
      </c>
      <c r="I15">
        <v>7382</v>
      </c>
      <c r="J15">
        <v>5720</v>
      </c>
      <c r="K15">
        <v>5895</v>
      </c>
      <c r="L15">
        <v>6568</v>
      </c>
      <c r="M15">
        <v>6773</v>
      </c>
      <c r="N15">
        <v>5622</v>
      </c>
      <c r="O15">
        <v>5542</v>
      </c>
      <c r="P15">
        <v>5861</v>
      </c>
      <c r="Q15">
        <v>6332</v>
      </c>
      <c r="R15">
        <v>6687</v>
      </c>
      <c r="S15">
        <v>6713</v>
      </c>
    </row>
    <row r="16" spans="1:21" x14ac:dyDescent="0.25">
      <c r="A16" s="22"/>
      <c r="B16" s="4">
        <v>7739</v>
      </c>
      <c r="C16" s="4">
        <v>7145</v>
      </c>
      <c r="D16" s="4">
        <v>6726</v>
      </c>
      <c r="E16" s="4">
        <v>5667</v>
      </c>
      <c r="F16" s="4">
        <v>5297</v>
      </c>
      <c r="G16" s="4">
        <v>5956</v>
      </c>
      <c r="H16" s="4">
        <v>6718</v>
      </c>
      <c r="I16" s="4">
        <v>7412</v>
      </c>
      <c r="J16" s="4">
        <v>5613</v>
      </c>
      <c r="K16" s="4">
        <v>6020</v>
      </c>
      <c r="L16" s="4">
        <v>6547</v>
      </c>
      <c r="M16" s="4">
        <v>6682</v>
      </c>
      <c r="N16" s="4">
        <v>5474</v>
      </c>
      <c r="O16" s="4">
        <v>5448</v>
      </c>
      <c r="P16" s="4">
        <v>5880</v>
      </c>
      <c r="Q16" s="4">
        <v>6283</v>
      </c>
      <c r="R16" s="4">
        <v>6558</v>
      </c>
      <c r="S16" s="4">
        <v>6895</v>
      </c>
    </row>
    <row r="17" spans="1:21" x14ac:dyDescent="0.25">
      <c r="A17" s="1" t="s">
        <v>7</v>
      </c>
      <c r="B17">
        <f>MIN(B7:B16)</f>
        <v>7615</v>
      </c>
      <c r="C17">
        <f t="shared" ref="C17:S17" si="0">MIN(C7:C16)</f>
        <v>7055</v>
      </c>
      <c r="D17">
        <f t="shared" si="0"/>
        <v>6229</v>
      </c>
      <c r="E17">
        <f t="shared" si="0"/>
        <v>5618</v>
      </c>
      <c r="F17">
        <f t="shared" si="0"/>
        <v>5082</v>
      </c>
      <c r="G17">
        <f t="shared" si="0"/>
        <v>5714</v>
      </c>
      <c r="H17">
        <f t="shared" si="0"/>
        <v>6464</v>
      </c>
      <c r="I17">
        <f t="shared" si="0"/>
        <v>7229</v>
      </c>
      <c r="J17">
        <f t="shared" si="0"/>
        <v>5613</v>
      </c>
      <c r="K17">
        <f t="shared" si="0"/>
        <v>5895</v>
      </c>
      <c r="L17">
        <f t="shared" si="0"/>
        <v>6357</v>
      </c>
      <c r="M17">
        <f t="shared" si="0"/>
        <v>6682</v>
      </c>
      <c r="N17">
        <f t="shared" si="0"/>
        <v>5474</v>
      </c>
      <c r="O17">
        <f t="shared" si="0"/>
        <v>5442</v>
      </c>
      <c r="P17">
        <f t="shared" si="0"/>
        <v>5449</v>
      </c>
      <c r="Q17">
        <f t="shared" si="0"/>
        <v>6235</v>
      </c>
      <c r="R17">
        <f t="shared" si="0"/>
        <v>6475</v>
      </c>
      <c r="S17">
        <f t="shared" si="0"/>
        <v>6430</v>
      </c>
    </row>
    <row r="18" spans="1:21" x14ac:dyDescent="0.25">
      <c r="A18" s="1" t="s">
        <v>8</v>
      </c>
      <c r="B18">
        <f>AVERAGE(B7:B16)</f>
        <v>7739.2</v>
      </c>
      <c r="C18">
        <f t="shared" ref="C18:S18" si="1">AVERAGE(C7:C16)</f>
        <v>7159.3</v>
      </c>
      <c r="D18">
        <f t="shared" si="1"/>
        <v>6457.5</v>
      </c>
      <c r="E18">
        <f t="shared" si="1"/>
        <v>5829.3</v>
      </c>
      <c r="F18">
        <f t="shared" si="1"/>
        <v>5292.7</v>
      </c>
      <c r="G18">
        <f t="shared" si="1"/>
        <v>5841.8</v>
      </c>
      <c r="H18">
        <f t="shared" si="1"/>
        <v>6632.2</v>
      </c>
      <c r="I18">
        <f t="shared" si="1"/>
        <v>7303.5</v>
      </c>
      <c r="J18">
        <f t="shared" si="1"/>
        <v>5880.4</v>
      </c>
      <c r="K18">
        <f t="shared" si="1"/>
        <v>6128.2</v>
      </c>
      <c r="L18">
        <f t="shared" si="1"/>
        <v>6521.2</v>
      </c>
      <c r="M18">
        <f t="shared" si="1"/>
        <v>6772.2</v>
      </c>
      <c r="N18">
        <f t="shared" si="1"/>
        <v>5667</v>
      </c>
      <c r="O18">
        <f t="shared" si="1"/>
        <v>5536.7</v>
      </c>
      <c r="P18">
        <f t="shared" si="1"/>
        <v>5681.7</v>
      </c>
      <c r="Q18">
        <f t="shared" si="1"/>
        <v>6353.2</v>
      </c>
      <c r="R18">
        <f t="shared" si="1"/>
        <v>6571.3</v>
      </c>
      <c r="S18">
        <f t="shared" si="1"/>
        <v>6613.8</v>
      </c>
    </row>
    <row r="19" spans="1:21" x14ac:dyDescent="0.25">
      <c r="A19" s="1" t="s">
        <v>9</v>
      </c>
      <c r="B19" s="4">
        <f>MAX(B7:B16)</f>
        <v>7854</v>
      </c>
      <c r="C19" s="4">
        <f t="shared" ref="C19:S19" si="2">MAX(C7:C16)</f>
        <v>7233</v>
      </c>
      <c r="D19" s="4">
        <f t="shared" si="2"/>
        <v>6726</v>
      </c>
      <c r="E19" s="4">
        <f t="shared" si="2"/>
        <v>5996</v>
      </c>
      <c r="F19" s="4">
        <f t="shared" si="2"/>
        <v>5664</v>
      </c>
      <c r="G19" s="4">
        <f t="shared" si="2"/>
        <v>5956</v>
      </c>
      <c r="H19" s="4">
        <f t="shared" si="2"/>
        <v>6760</v>
      </c>
      <c r="I19" s="4">
        <f t="shared" si="2"/>
        <v>7412</v>
      </c>
      <c r="J19" s="4">
        <f t="shared" si="2"/>
        <v>6018</v>
      </c>
      <c r="K19" s="4">
        <f t="shared" si="2"/>
        <v>6399</v>
      </c>
      <c r="L19" s="4">
        <f t="shared" si="2"/>
        <v>6673</v>
      </c>
      <c r="M19" s="4">
        <f t="shared" si="2"/>
        <v>6886</v>
      </c>
      <c r="N19" s="4">
        <f t="shared" si="2"/>
        <v>5836</v>
      </c>
      <c r="O19" s="4">
        <f t="shared" si="2"/>
        <v>5624</v>
      </c>
      <c r="P19" s="4">
        <f t="shared" si="2"/>
        <v>5880</v>
      </c>
      <c r="Q19" s="4">
        <f t="shared" si="2"/>
        <v>6469</v>
      </c>
      <c r="R19" s="4">
        <f t="shared" si="2"/>
        <v>6696</v>
      </c>
      <c r="S19" s="4">
        <f t="shared" si="2"/>
        <v>6895</v>
      </c>
    </row>
    <row r="20" spans="1:21" x14ac:dyDescent="0.25">
      <c r="A20" s="1" t="s">
        <v>11</v>
      </c>
      <c r="B20" s="2">
        <f t="shared" ref="B20:Q20" si="3">(ABS($U$5-B17))/$U$5</f>
        <v>1.7996323529411764</v>
      </c>
      <c r="C20" s="2">
        <f t="shared" si="3"/>
        <v>1.59375</v>
      </c>
      <c r="D20" s="2">
        <f t="shared" si="3"/>
        <v>1.2900735294117647</v>
      </c>
      <c r="E20" s="2">
        <f t="shared" si="3"/>
        <v>1.0654411764705882</v>
      </c>
      <c r="F20" s="2">
        <f t="shared" si="3"/>
        <v>0.86838235294117649</v>
      </c>
      <c r="G20" s="2">
        <f t="shared" si="3"/>
        <v>1.1007352941176471</v>
      </c>
      <c r="H20" s="2">
        <f t="shared" si="3"/>
        <v>1.3764705882352941</v>
      </c>
      <c r="I20" s="2">
        <f t="shared" si="3"/>
        <v>1.6577205882352941</v>
      </c>
      <c r="J20" s="2">
        <f t="shared" si="3"/>
        <v>1.0636029411764707</v>
      </c>
      <c r="K20" s="2">
        <f t="shared" si="3"/>
        <v>1.1672794117647058</v>
      </c>
      <c r="L20" s="2">
        <f t="shared" si="3"/>
        <v>1.3371323529411765</v>
      </c>
      <c r="M20" s="2">
        <f t="shared" si="3"/>
        <v>1.4566176470588235</v>
      </c>
      <c r="N20" s="2">
        <f t="shared" si="3"/>
        <v>1.0125</v>
      </c>
      <c r="O20" s="2">
        <f t="shared" si="3"/>
        <v>1.0007352941176471</v>
      </c>
      <c r="P20" s="2">
        <f t="shared" si="3"/>
        <v>1.0033088235294119</v>
      </c>
      <c r="Q20" s="2">
        <f t="shared" si="3"/>
        <v>1.2922794117647058</v>
      </c>
      <c r="R20" s="2">
        <f t="shared" ref="R20:S22" si="4">(ABS($U$5-R17))/$U$5</f>
        <v>1.380514705882353</v>
      </c>
      <c r="S20" s="2">
        <f t="shared" si="4"/>
        <v>1.3639705882352942</v>
      </c>
    </row>
    <row r="21" spans="1:21" x14ac:dyDescent="0.25">
      <c r="A21" s="1" t="s">
        <v>12</v>
      </c>
      <c r="B21" s="2">
        <f t="shared" ref="B21:Q21" si="5">(ABS($U$5-B18))/$U$5</f>
        <v>1.8452941176470588</v>
      </c>
      <c r="C21" s="2">
        <f t="shared" si="5"/>
        <v>1.6320955882352941</v>
      </c>
      <c r="D21" s="2">
        <f t="shared" si="5"/>
        <v>1.3740808823529411</v>
      </c>
      <c r="E21" s="2">
        <f t="shared" si="5"/>
        <v>1.1431250000000002</v>
      </c>
      <c r="F21" s="2">
        <f t="shared" si="5"/>
        <v>0.94584558823529408</v>
      </c>
      <c r="G21" s="2">
        <f t="shared" si="5"/>
        <v>1.1477205882352941</v>
      </c>
      <c r="H21" s="2">
        <f t="shared" si="5"/>
        <v>1.4383088235294117</v>
      </c>
      <c r="I21" s="2">
        <f t="shared" si="5"/>
        <v>1.685110294117647</v>
      </c>
      <c r="J21" s="2">
        <f t="shared" si="5"/>
        <v>1.1619117647058823</v>
      </c>
      <c r="K21" s="2">
        <f t="shared" si="5"/>
        <v>1.2530147058823529</v>
      </c>
      <c r="L21" s="2">
        <f t="shared" si="5"/>
        <v>1.3975</v>
      </c>
      <c r="M21" s="2">
        <f t="shared" si="5"/>
        <v>1.4897794117647059</v>
      </c>
      <c r="N21" s="2">
        <f t="shared" si="5"/>
        <v>1.0834558823529412</v>
      </c>
      <c r="O21" s="2">
        <f t="shared" si="5"/>
        <v>1.0355514705882352</v>
      </c>
      <c r="P21" s="2">
        <f t="shared" si="5"/>
        <v>1.0888602941176471</v>
      </c>
      <c r="Q21" s="2">
        <f t="shared" si="5"/>
        <v>1.335735294117647</v>
      </c>
      <c r="R21" s="2">
        <f t="shared" si="4"/>
        <v>1.4159191176470589</v>
      </c>
      <c r="S21" s="2">
        <f t="shared" si="4"/>
        <v>1.4315441176470589</v>
      </c>
    </row>
    <row r="22" spans="1:21" x14ac:dyDescent="0.25">
      <c r="A22" s="1" t="s">
        <v>13</v>
      </c>
      <c r="B22" s="2">
        <f t="shared" ref="B22:Q22" si="6">(ABS($U$5-B19))/$U$5</f>
        <v>1.8875</v>
      </c>
      <c r="C22" s="2">
        <f t="shared" si="6"/>
        <v>1.6591911764705882</v>
      </c>
      <c r="D22" s="2">
        <f t="shared" si="6"/>
        <v>1.4727941176470589</v>
      </c>
      <c r="E22" s="2">
        <f t="shared" si="6"/>
        <v>1.2044117647058823</v>
      </c>
      <c r="F22" s="2">
        <f t="shared" si="6"/>
        <v>1.0823529411764705</v>
      </c>
      <c r="G22" s="2">
        <f t="shared" si="6"/>
        <v>1.1897058823529412</v>
      </c>
      <c r="H22" s="2">
        <f t="shared" si="6"/>
        <v>1.4852941176470589</v>
      </c>
      <c r="I22" s="2">
        <f t="shared" si="6"/>
        <v>1.7250000000000001</v>
      </c>
      <c r="J22" s="2">
        <f t="shared" si="6"/>
        <v>1.2124999999999999</v>
      </c>
      <c r="K22" s="2">
        <f t="shared" si="6"/>
        <v>1.3525735294117647</v>
      </c>
      <c r="L22" s="2">
        <f t="shared" si="6"/>
        <v>1.4533088235294118</v>
      </c>
      <c r="M22" s="2">
        <f t="shared" si="6"/>
        <v>1.5316176470588236</v>
      </c>
      <c r="N22" s="2">
        <f t="shared" si="6"/>
        <v>1.1455882352941176</v>
      </c>
      <c r="O22" s="2">
        <f t="shared" si="6"/>
        <v>1.0676470588235294</v>
      </c>
      <c r="P22" s="2">
        <f t="shared" si="6"/>
        <v>1.161764705882353</v>
      </c>
      <c r="Q22" s="2">
        <f t="shared" si="6"/>
        <v>1.3783088235294119</v>
      </c>
      <c r="R22" s="2">
        <f t="shared" si="4"/>
        <v>1.4617647058823529</v>
      </c>
      <c r="S22" s="2">
        <f t="shared" si="4"/>
        <v>1.5349264705882353</v>
      </c>
    </row>
    <row r="30" spans="1:21" ht="18.75" x14ac:dyDescent="0.25">
      <c r="U30" s="7"/>
    </row>
    <row r="31" spans="1:21" ht="18.75" x14ac:dyDescent="0.25">
      <c r="U31" s="7"/>
    </row>
    <row r="32" spans="1:21" ht="18.75" x14ac:dyDescent="0.25">
      <c r="U32" s="7"/>
    </row>
    <row r="33" spans="21:21" ht="18.75" x14ac:dyDescent="0.25">
      <c r="U33" s="7"/>
    </row>
    <row r="34" spans="21:21" ht="18.75" x14ac:dyDescent="0.3">
      <c r="U34" s="9"/>
    </row>
  </sheetData>
  <mergeCells count="10">
    <mergeCell ref="B6:Q6"/>
    <mergeCell ref="A7:A16"/>
    <mergeCell ref="B3:E3"/>
    <mergeCell ref="B4:I4"/>
    <mergeCell ref="B1:S1"/>
    <mergeCell ref="F2:S2"/>
    <mergeCell ref="J3:S3"/>
    <mergeCell ref="N4:S4"/>
    <mergeCell ref="B5:M5"/>
    <mergeCell ref="R5:S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CA6F5-2FA9-4857-AF59-06DB76EAAAF3}">
  <dimension ref="A1:Y8"/>
  <sheetViews>
    <sheetView tabSelected="1" topLeftCell="A13" workbookViewId="0">
      <selection activeCell="T33" sqref="T33"/>
    </sheetView>
  </sheetViews>
  <sheetFormatPr defaultRowHeight="15" x14ac:dyDescent="0.25"/>
  <cols>
    <col min="1" max="1" width="25.28515625" bestFit="1" customWidth="1"/>
  </cols>
  <sheetData>
    <row r="1" spans="1:25" x14ac:dyDescent="0.25">
      <c r="A1" s="1" t="s">
        <v>52</v>
      </c>
      <c r="B1" s="22" t="s">
        <v>48</v>
      </c>
      <c r="C1" s="22"/>
      <c r="D1" s="22"/>
      <c r="E1" s="22"/>
      <c r="F1" s="22"/>
      <c r="G1" s="22"/>
      <c r="H1" s="22" t="s">
        <v>49</v>
      </c>
      <c r="I1" s="22"/>
      <c r="J1" s="22"/>
      <c r="K1" s="22"/>
      <c r="L1" s="22"/>
      <c r="M1" s="22"/>
      <c r="N1" s="22" t="s">
        <v>50</v>
      </c>
      <c r="O1" s="22"/>
      <c r="P1" s="22"/>
      <c r="Q1" s="22"/>
      <c r="R1" s="22"/>
      <c r="S1" s="22"/>
      <c r="T1" s="22" t="s">
        <v>51</v>
      </c>
      <c r="U1" s="22"/>
      <c r="V1" s="22"/>
      <c r="W1" s="22"/>
      <c r="X1" s="22"/>
      <c r="Y1" s="22"/>
    </row>
    <row r="2" spans="1:25" x14ac:dyDescent="0.25">
      <c r="A2" s="1" t="s">
        <v>53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35</v>
      </c>
      <c r="G2" s="1" t="s">
        <v>36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35</v>
      </c>
      <c r="M2" s="1" t="s">
        <v>36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35</v>
      </c>
      <c r="S2" s="1" t="s">
        <v>36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35</v>
      </c>
      <c r="Y2" s="1" t="s">
        <v>36</v>
      </c>
    </row>
    <row r="3" spans="1:25" x14ac:dyDescent="0.25">
      <c r="A3" s="1" t="s">
        <v>54</v>
      </c>
      <c r="B3" s="10">
        <v>5.8320373250388802E-2</v>
      </c>
      <c r="C3" s="11">
        <v>5.8320373250388802E-2</v>
      </c>
      <c r="D3" s="11">
        <v>5.8320373250388802E-2</v>
      </c>
      <c r="E3" s="11">
        <v>2.6438569206842923E-2</v>
      </c>
      <c r="F3" s="12"/>
      <c r="G3" s="13"/>
      <c r="H3" s="10">
        <v>6.8674936011025797E-2</v>
      </c>
      <c r="I3" s="11">
        <v>5.934239023429809E-2</v>
      </c>
      <c r="J3" s="11">
        <v>5.934239023429809E-2</v>
      </c>
      <c r="K3" s="11">
        <v>5.934239023429809E-2</v>
      </c>
      <c r="L3" s="12"/>
      <c r="M3" s="13"/>
      <c r="N3" s="10">
        <v>0.36878402903811253</v>
      </c>
      <c r="O3" s="11">
        <v>0.36878402903811253</v>
      </c>
      <c r="P3" s="11">
        <v>0.36878402903811253</v>
      </c>
      <c r="Q3" s="11">
        <v>0.36878402903811253</v>
      </c>
      <c r="R3" s="12"/>
      <c r="S3" s="13"/>
      <c r="T3" s="10">
        <v>0.40992647058823528</v>
      </c>
      <c r="U3" s="11">
        <v>0.37941176470588234</v>
      </c>
      <c r="V3" s="11">
        <v>0.34889705882352939</v>
      </c>
      <c r="W3" s="11">
        <v>0.32132352941176473</v>
      </c>
      <c r="X3" s="12"/>
      <c r="Y3" s="13"/>
    </row>
    <row r="4" spans="1:25" x14ac:dyDescent="0.25">
      <c r="A4" s="1" t="s">
        <v>55</v>
      </c>
      <c r="B4" s="14">
        <v>5.8320373250388802E-2</v>
      </c>
      <c r="C4" s="15">
        <v>5.8320373250388802E-2</v>
      </c>
      <c r="D4" s="15">
        <v>5.8320373250388802E-2</v>
      </c>
      <c r="E4" s="15">
        <v>5.5132192846034288E-2</v>
      </c>
      <c r="F4" s="3"/>
      <c r="G4" s="16"/>
      <c r="H4" s="14">
        <v>8.3788147273085228E-2</v>
      </c>
      <c r="I4" s="15">
        <v>5.934239023429809E-2</v>
      </c>
      <c r="J4" s="15">
        <v>5.934239023429809E-2</v>
      </c>
      <c r="K4" s="15">
        <v>5.934239023429809E-2</v>
      </c>
      <c r="L4" s="3"/>
      <c r="M4" s="16"/>
      <c r="N4" s="14">
        <v>0.36878402903811253</v>
      </c>
      <c r="O4" s="15">
        <v>0.36878402903811253</v>
      </c>
      <c r="P4" s="15">
        <v>0.36878402903811253</v>
      </c>
      <c r="Q4" s="15">
        <v>0.36878402903811253</v>
      </c>
      <c r="R4" s="3"/>
      <c r="S4" s="16"/>
      <c r="T4" s="14">
        <v>0.41077205882352946</v>
      </c>
      <c r="U4" s="15">
        <v>0.38150735294117638</v>
      </c>
      <c r="V4" s="15">
        <v>0.34948529411764701</v>
      </c>
      <c r="W4" s="15">
        <v>0.32297794117647061</v>
      </c>
      <c r="X4" s="3"/>
      <c r="Y4" s="16"/>
    </row>
    <row r="5" spans="1:25" x14ac:dyDescent="0.25">
      <c r="A5" s="1" t="s">
        <v>56</v>
      </c>
      <c r="B5" s="14">
        <v>5.8320373250388802E-2</v>
      </c>
      <c r="C5" s="15">
        <v>5.8320373250388802E-2</v>
      </c>
      <c r="D5" s="15">
        <v>5.8320373250388802E-2</v>
      </c>
      <c r="E5" s="15">
        <v>5.8320373250388802E-2</v>
      </c>
      <c r="F5" s="3"/>
      <c r="G5" s="16"/>
      <c r="H5" s="14">
        <v>8.9899586532782044E-2</v>
      </c>
      <c r="I5" s="15">
        <v>5.934239023429809E-2</v>
      </c>
      <c r="J5" s="15">
        <v>5.934239023429809E-2</v>
      </c>
      <c r="K5" s="15">
        <v>5.934239023429809E-2</v>
      </c>
      <c r="L5" s="3"/>
      <c r="M5" s="16"/>
      <c r="N5" s="14">
        <v>0.36878402903811253</v>
      </c>
      <c r="O5" s="15">
        <v>0.36878402903811253</v>
      </c>
      <c r="P5" s="15">
        <v>0.36878402903811253</v>
      </c>
      <c r="Q5" s="15">
        <v>0.36878402903811253</v>
      </c>
      <c r="R5" s="3"/>
      <c r="S5" s="16"/>
      <c r="T5" s="14">
        <v>0.41838235294117648</v>
      </c>
      <c r="U5" s="15">
        <v>0.38639705882352943</v>
      </c>
      <c r="V5" s="15">
        <v>0.3547794117647059</v>
      </c>
      <c r="W5" s="15">
        <v>0.32683823529411765</v>
      </c>
      <c r="X5" s="3"/>
      <c r="Y5" s="16"/>
    </row>
    <row r="6" spans="1:25" x14ac:dyDescent="0.25">
      <c r="A6" s="1" t="s">
        <v>57</v>
      </c>
      <c r="B6" s="14">
        <f>ATSP34!B20</f>
        <v>6.6096423017107303E-2</v>
      </c>
      <c r="C6" s="15">
        <f>AVERAGE(B6,D6)</f>
        <v>6.5318818040435461E-2</v>
      </c>
      <c r="D6" s="15">
        <f>ATSP34!C20</f>
        <v>6.4541213063763606E-2</v>
      </c>
      <c r="E6" s="15">
        <f>AVERAGE(D6,F6)</f>
        <v>3.8491446345256607E-2</v>
      </c>
      <c r="F6" s="15">
        <f>ATSP34!D20</f>
        <v>1.2441679626749611E-2</v>
      </c>
      <c r="G6" s="17">
        <f>ATSP34!E20</f>
        <v>4.5878693623639194E-2</v>
      </c>
      <c r="H6" s="14">
        <f>STSP58!B20</f>
        <v>0.32896239417208112</v>
      </c>
      <c r="I6" s="15">
        <f>AVERAGE(H6,J6)</f>
        <v>0.2051191179366017</v>
      </c>
      <c r="J6" s="15">
        <f>STSP58!C20</f>
        <v>8.1275841701122273E-2</v>
      </c>
      <c r="K6" s="15">
        <f>AVERAGE(J6,L6)</f>
        <v>7.7239614097263237E-2</v>
      </c>
      <c r="L6" s="15">
        <f>STSP58!D20</f>
        <v>7.3203386493404216E-2</v>
      </c>
      <c r="M6" s="17">
        <f>STSP58!E20</f>
        <v>4.1661744437881475E-2</v>
      </c>
      <c r="N6" s="14">
        <f>ATSP171!B20</f>
        <v>6.1277676950998181</v>
      </c>
      <c r="O6" s="15">
        <f>AVERAGE(N6,P6)</f>
        <v>4.980399274047187</v>
      </c>
      <c r="P6" s="15">
        <f>ATSP171!C20</f>
        <v>3.8330308529945554</v>
      </c>
      <c r="Q6" s="15">
        <f>AVERAGE(P6,R6)</f>
        <v>2.9615245009074411</v>
      </c>
      <c r="R6" s="15">
        <f>ATSP171!D20</f>
        <v>2.0900181488203269</v>
      </c>
      <c r="S6" s="17">
        <f>ATSP171!E20</f>
        <v>1.4174228675136116</v>
      </c>
      <c r="T6" s="14">
        <f>ATSP443!B20</f>
        <v>1.7996323529411764</v>
      </c>
      <c r="U6" s="15">
        <f>AVERAGE(T6,V6)</f>
        <v>1.6966911764705883</v>
      </c>
      <c r="V6" s="15">
        <f>ATSP443!C20</f>
        <v>1.59375</v>
      </c>
      <c r="W6" s="15">
        <f>AVERAGE(V6,X6)</f>
        <v>1.4419117647058823</v>
      </c>
      <c r="X6" s="15">
        <f>ATSP443!D20</f>
        <v>1.2900735294117647</v>
      </c>
      <c r="Y6" s="17">
        <f>ATSP443!E20</f>
        <v>1.0654411764705882</v>
      </c>
    </row>
    <row r="7" spans="1:25" x14ac:dyDescent="0.25">
      <c r="A7" s="1" t="s">
        <v>58</v>
      </c>
      <c r="B7" s="14">
        <f>ATSP34!B21</f>
        <v>0.13219284603421461</v>
      </c>
      <c r="C7" s="15">
        <f>AVERAGE(B7,D7)</f>
        <v>0.12713841368584758</v>
      </c>
      <c r="D7" s="15">
        <f>ATSP34!C21</f>
        <v>0.12208398133748057</v>
      </c>
      <c r="E7" s="15">
        <f>AVERAGE(D7,F7)</f>
        <v>0.10104976671850704</v>
      </c>
      <c r="F7" s="15">
        <f>ATSP34!D21</f>
        <v>8.001555209953351E-2</v>
      </c>
      <c r="G7" s="17">
        <f>ATSP34!E21</f>
        <v>0.12356143079315715</v>
      </c>
      <c r="H7" s="14">
        <f>STSP58!B21</f>
        <v>0.44911990549320741</v>
      </c>
      <c r="I7" s="15">
        <f>AVERAGE(H7,J7)</f>
        <v>0.29528253593227016</v>
      </c>
      <c r="J7" s="15">
        <f>STSP58!C21</f>
        <v>0.14144516637133295</v>
      </c>
      <c r="K7" s="15">
        <f>AVERAGE(J7,L7)</f>
        <v>0.12757038787162828</v>
      </c>
      <c r="L7" s="15">
        <f>STSP58!D21</f>
        <v>0.11369560937192358</v>
      </c>
      <c r="M7" s="17">
        <f>STSP58!E21</f>
        <v>9.8669029336483582E-2</v>
      </c>
      <c r="N7" s="14">
        <f>ATSP171!B21</f>
        <v>6.2592740471869321</v>
      </c>
      <c r="O7" s="15">
        <f>AVERAGE(N7,P7)</f>
        <v>5.1138112522686026</v>
      </c>
      <c r="P7" s="15">
        <f>ATSP171!C21</f>
        <v>3.9683484573502721</v>
      </c>
      <c r="Q7" s="15">
        <f>AVERAGE(P7,R7)</f>
        <v>3.16519056261343</v>
      </c>
      <c r="R7" s="15">
        <f>ATSP171!D21</f>
        <v>2.3620326678765879</v>
      </c>
      <c r="S7" s="17">
        <f>ATSP171!E21</f>
        <v>1.5703085299455535</v>
      </c>
      <c r="T7" s="14">
        <f>ATSP443!B21</f>
        <v>1.8452941176470588</v>
      </c>
      <c r="U7" s="15">
        <f>AVERAGE(T7,V7)</f>
        <v>1.7386948529411765</v>
      </c>
      <c r="V7" s="15">
        <f>ATSP443!C21</f>
        <v>1.6320955882352941</v>
      </c>
      <c r="W7" s="15">
        <f>AVERAGE(V7,X7)</f>
        <v>1.5030882352941175</v>
      </c>
      <c r="X7" s="15">
        <f>ATSP443!D21</f>
        <v>1.3740808823529411</v>
      </c>
      <c r="Y7" s="17">
        <f>ATSP443!E21</f>
        <v>1.1431250000000002</v>
      </c>
    </row>
    <row r="8" spans="1:25" x14ac:dyDescent="0.25">
      <c r="A8" s="1" t="s">
        <v>59</v>
      </c>
      <c r="B8" s="18">
        <f>ATSP34!B22</f>
        <v>0.27527216174183516</v>
      </c>
      <c r="C8" s="19">
        <f>AVERAGE(B8,D8)</f>
        <v>0.26399688958009332</v>
      </c>
      <c r="D8" s="19">
        <f>ATSP34!C22</f>
        <v>0.25272161741835147</v>
      </c>
      <c r="E8" s="19">
        <f>AVERAGE(D8,F8)</f>
        <v>0.2286158631415241</v>
      </c>
      <c r="F8" s="19">
        <f>ATSP34!D22</f>
        <v>0.20451010886469673</v>
      </c>
      <c r="G8" s="20">
        <f>ATSP34!E22</f>
        <v>0.25972006220839816</v>
      </c>
      <c r="H8" s="18">
        <f>STSP58!B22</f>
        <v>0.55735380980507976</v>
      </c>
      <c r="I8" s="19">
        <f>AVERAGE(H8,J8)</f>
        <v>0.39562906083874783</v>
      </c>
      <c r="J8" s="19">
        <f>STSP58!C22</f>
        <v>0.23390431187241584</v>
      </c>
      <c r="K8" s="19">
        <f>AVERAGE(J8,L8)</f>
        <v>0.20618231935420359</v>
      </c>
      <c r="L8" s="19">
        <f>STSP58!D22</f>
        <v>0.17846032683599133</v>
      </c>
      <c r="M8" s="20">
        <f>STSP58!E22</f>
        <v>0.15648749753888561</v>
      </c>
      <c r="N8" s="18">
        <f>ATSP171!B22</f>
        <v>6.3186932849364794</v>
      </c>
      <c r="O8" s="19">
        <f>AVERAGE(N8,P8)</f>
        <v>5.2362976406533575</v>
      </c>
      <c r="P8" s="19">
        <f>ATSP171!C22</f>
        <v>4.1539019963702355</v>
      </c>
      <c r="Q8" s="19">
        <f>AVERAGE(P8,R8)</f>
        <v>3.3769509981851176</v>
      </c>
      <c r="R8" s="19">
        <f>ATSP171!D22</f>
        <v>2.6</v>
      </c>
      <c r="S8" s="20">
        <f>ATSP171!E22</f>
        <v>1.8765880217785844</v>
      </c>
      <c r="T8" s="18">
        <f>ATSP443!B22</f>
        <v>1.8875</v>
      </c>
      <c r="U8" s="19">
        <f>AVERAGE(T8,V8)</f>
        <v>1.7733455882352942</v>
      </c>
      <c r="V8" s="19">
        <f>ATSP443!C22</f>
        <v>1.6591911764705882</v>
      </c>
      <c r="W8" s="19">
        <f>AVERAGE(V8,X8)</f>
        <v>1.5659926470588235</v>
      </c>
      <c r="X8" s="19">
        <f>ATSP443!D22</f>
        <v>1.4727941176470589</v>
      </c>
      <c r="Y8" s="20">
        <f>ATSP443!E22</f>
        <v>1.2044117647058823</v>
      </c>
    </row>
  </sheetData>
  <mergeCells count="4">
    <mergeCell ref="B1:G1"/>
    <mergeCell ref="H1:M1"/>
    <mergeCell ref="N1:S1"/>
    <mergeCell ref="T1:Y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C7E7D-48EF-4C08-A7AB-CC9F869B4E7B}">
  <dimension ref="A1:R12"/>
  <sheetViews>
    <sheetView topLeftCell="E1" zoomScaleNormal="100" workbookViewId="0">
      <selection activeCell="A3" sqref="A1:R12"/>
    </sheetView>
  </sheetViews>
  <sheetFormatPr defaultRowHeight="15" x14ac:dyDescent="0.25"/>
  <cols>
    <col min="1" max="1" width="14" customWidth="1"/>
    <col min="2" max="4" width="13.140625" bestFit="1" customWidth="1"/>
    <col min="5" max="7" width="20.85546875" bestFit="1" customWidth="1"/>
    <col min="8" max="8" width="22" bestFit="1" customWidth="1"/>
    <col min="9" max="9" width="19.85546875" customWidth="1"/>
  </cols>
  <sheetData>
    <row r="1" spans="1:18" x14ac:dyDescent="0.25">
      <c r="A1" t="s">
        <v>14</v>
      </c>
    </row>
    <row r="2" spans="1:18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</row>
    <row r="3" spans="1:18" x14ac:dyDescent="0.25">
      <c r="A3">
        <v>1441</v>
      </c>
      <c r="B3">
        <v>1611</v>
      </c>
      <c r="C3">
        <v>1366</v>
      </c>
      <c r="D3">
        <v>1400</v>
      </c>
      <c r="E3">
        <v>1818</v>
      </c>
      <c r="F3">
        <v>1555</v>
      </c>
      <c r="G3">
        <v>1389</v>
      </c>
      <c r="H3">
        <v>1507</v>
      </c>
      <c r="I3">
        <v>1629</v>
      </c>
      <c r="J3">
        <v>1468</v>
      </c>
      <c r="K3">
        <v>1399</v>
      </c>
      <c r="L3">
        <v>1466</v>
      </c>
      <c r="M3">
        <v>1831</v>
      </c>
      <c r="N3">
        <v>1503</v>
      </c>
      <c r="O3">
        <v>1402</v>
      </c>
      <c r="P3">
        <v>1646</v>
      </c>
      <c r="Q3">
        <v>1424</v>
      </c>
      <c r="R3">
        <v>1547</v>
      </c>
    </row>
    <row r="4" spans="1:18" x14ac:dyDescent="0.25">
      <c r="A4">
        <v>1381</v>
      </c>
      <c r="B4">
        <v>1369</v>
      </c>
      <c r="C4">
        <v>1472</v>
      </c>
      <c r="D4">
        <v>1405</v>
      </c>
      <c r="E4">
        <v>1631</v>
      </c>
      <c r="F4">
        <v>1512</v>
      </c>
      <c r="G4">
        <v>1613</v>
      </c>
      <c r="H4">
        <v>1345</v>
      </c>
      <c r="I4">
        <v>1387</v>
      </c>
      <c r="J4">
        <v>1488</v>
      </c>
      <c r="K4">
        <v>1311</v>
      </c>
      <c r="L4">
        <v>1439</v>
      </c>
      <c r="M4">
        <v>1799</v>
      </c>
      <c r="N4">
        <v>1524</v>
      </c>
      <c r="O4">
        <v>1499</v>
      </c>
      <c r="P4">
        <v>1453</v>
      </c>
      <c r="Q4">
        <v>1445</v>
      </c>
      <c r="R4">
        <v>1454</v>
      </c>
    </row>
    <row r="5" spans="1:18" x14ac:dyDescent="0.25">
      <c r="A5">
        <v>1418</v>
      </c>
      <c r="B5">
        <v>1454</v>
      </c>
      <c r="C5">
        <v>1403</v>
      </c>
      <c r="D5">
        <v>1454</v>
      </c>
      <c r="E5">
        <v>1590</v>
      </c>
      <c r="F5">
        <v>1421</v>
      </c>
      <c r="G5">
        <v>1324</v>
      </c>
      <c r="H5">
        <v>1370</v>
      </c>
      <c r="I5">
        <v>1375</v>
      </c>
      <c r="J5">
        <v>1407</v>
      </c>
      <c r="K5">
        <v>1503</v>
      </c>
      <c r="L5">
        <v>1298</v>
      </c>
      <c r="M5">
        <v>1592</v>
      </c>
      <c r="N5">
        <v>1605</v>
      </c>
      <c r="O5">
        <v>1473</v>
      </c>
      <c r="P5">
        <v>1467</v>
      </c>
      <c r="Q5">
        <v>1416</v>
      </c>
      <c r="R5">
        <v>1536</v>
      </c>
    </row>
    <row r="6" spans="1:18" x14ac:dyDescent="0.25">
      <c r="A6">
        <v>1398</v>
      </c>
      <c r="B6">
        <v>1395</v>
      </c>
      <c r="C6">
        <v>1345</v>
      </c>
      <c r="D6">
        <v>1620</v>
      </c>
      <c r="E6">
        <v>1724</v>
      </c>
      <c r="F6">
        <v>1535</v>
      </c>
      <c r="G6">
        <v>1465</v>
      </c>
      <c r="H6">
        <v>1454</v>
      </c>
      <c r="I6">
        <v>1434</v>
      </c>
      <c r="J6">
        <v>1477</v>
      </c>
      <c r="K6">
        <v>1329</v>
      </c>
      <c r="L6">
        <v>1412</v>
      </c>
      <c r="M6">
        <v>1874</v>
      </c>
      <c r="N6">
        <v>1709</v>
      </c>
      <c r="O6">
        <v>1545</v>
      </c>
      <c r="P6">
        <v>1520</v>
      </c>
      <c r="Q6">
        <v>1366</v>
      </c>
      <c r="R6">
        <v>1434</v>
      </c>
    </row>
    <row r="7" spans="1:18" x14ac:dyDescent="0.25">
      <c r="A7">
        <v>1513</v>
      </c>
      <c r="B7">
        <v>1427</v>
      </c>
      <c r="C7">
        <v>1549</v>
      </c>
      <c r="D7">
        <v>1413</v>
      </c>
      <c r="E7">
        <v>1566</v>
      </c>
      <c r="F7">
        <v>1472</v>
      </c>
      <c r="G7">
        <v>1468</v>
      </c>
      <c r="H7">
        <v>1345</v>
      </c>
      <c r="I7">
        <v>1539</v>
      </c>
      <c r="J7">
        <v>1506</v>
      </c>
      <c r="K7">
        <v>1419</v>
      </c>
      <c r="L7">
        <v>1475</v>
      </c>
      <c r="M7">
        <v>1532</v>
      </c>
      <c r="N7">
        <v>1705</v>
      </c>
      <c r="O7">
        <v>1411</v>
      </c>
      <c r="P7">
        <v>1434</v>
      </c>
      <c r="Q7">
        <v>1667</v>
      </c>
      <c r="R7">
        <v>1370</v>
      </c>
    </row>
    <row r="8" spans="1:18" x14ac:dyDescent="0.25">
      <c r="A8">
        <v>1371</v>
      </c>
      <c r="B8">
        <v>1384</v>
      </c>
      <c r="C8">
        <v>1345</v>
      </c>
      <c r="D8">
        <v>1426</v>
      </c>
      <c r="E8">
        <v>1859</v>
      </c>
      <c r="F8">
        <v>1443</v>
      </c>
      <c r="G8">
        <v>1381</v>
      </c>
      <c r="H8">
        <v>1364</v>
      </c>
      <c r="I8">
        <v>1522</v>
      </c>
      <c r="J8">
        <v>1496</v>
      </c>
      <c r="K8">
        <v>1503</v>
      </c>
      <c r="L8">
        <v>1387</v>
      </c>
      <c r="M8">
        <v>1683</v>
      </c>
      <c r="N8">
        <v>1622</v>
      </c>
      <c r="O8">
        <v>1520</v>
      </c>
      <c r="P8">
        <v>1390</v>
      </c>
      <c r="Q8">
        <v>1393</v>
      </c>
      <c r="R8">
        <v>1363</v>
      </c>
    </row>
    <row r="9" spans="1:18" x14ac:dyDescent="0.25">
      <c r="A9">
        <v>1437</v>
      </c>
      <c r="B9">
        <v>1572</v>
      </c>
      <c r="C9">
        <v>1370</v>
      </c>
      <c r="D9">
        <v>1345</v>
      </c>
      <c r="E9">
        <v>1777</v>
      </c>
      <c r="F9">
        <v>1408</v>
      </c>
      <c r="G9">
        <v>1411</v>
      </c>
      <c r="H9">
        <v>1345</v>
      </c>
      <c r="I9">
        <v>1717</v>
      </c>
      <c r="J9">
        <v>1421</v>
      </c>
      <c r="K9">
        <v>1511</v>
      </c>
      <c r="L9">
        <v>1523</v>
      </c>
      <c r="M9">
        <v>1613</v>
      </c>
      <c r="N9">
        <v>1535</v>
      </c>
      <c r="O9">
        <v>1729</v>
      </c>
      <c r="P9">
        <v>1510</v>
      </c>
      <c r="Q9">
        <v>1452</v>
      </c>
      <c r="R9">
        <v>1454</v>
      </c>
    </row>
    <row r="10" spans="1:18" x14ac:dyDescent="0.25">
      <c r="A10">
        <v>1581</v>
      </c>
      <c r="B10">
        <v>1435</v>
      </c>
      <c r="C10">
        <v>1392</v>
      </c>
      <c r="D10">
        <v>1456</v>
      </c>
      <c r="E10">
        <v>1705</v>
      </c>
      <c r="F10">
        <v>1575</v>
      </c>
      <c r="G10">
        <v>1358</v>
      </c>
      <c r="H10">
        <v>1402</v>
      </c>
      <c r="I10">
        <v>1520</v>
      </c>
      <c r="J10">
        <v>1414</v>
      </c>
      <c r="K10">
        <v>1399</v>
      </c>
      <c r="L10">
        <v>1400</v>
      </c>
      <c r="M10">
        <v>1630</v>
      </c>
      <c r="N10">
        <v>1348</v>
      </c>
      <c r="O10">
        <v>1470</v>
      </c>
      <c r="P10">
        <v>1496</v>
      </c>
      <c r="Q10">
        <v>1524</v>
      </c>
      <c r="R10">
        <v>1529</v>
      </c>
    </row>
    <row r="11" spans="1:18" x14ac:dyDescent="0.25">
      <c r="A11">
        <v>1640</v>
      </c>
      <c r="B11">
        <v>1374</v>
      </c>
      <c r="C11">
        <v>1345</v>
      </c>
      <c r="D11">
        <v>1405</v>
      </c>
      <c r="E11">
        <v>1555</v>
      </c>
      <c r="F11">
        <v>1453</v>
      </c>
      <c r="G11">
        <v>1493</v>
      </c>
      <c r="H11">
        <v>1400</v>
      </c>
      <c r="I11">
        <v>1453</v>
      </c>
      <c r="J11">
        <v>1449</v>
      </c>
      <c r="K11">
        <v>1396</v>
      </c>
      <c r="L11">
        <v>1493</v>
      </c>
      <c r="M11">
        <v>1684</v>
      </c>
      <c r="N11">
        <v>1644</v>
      </c>
      <c r="O11">
        <v>1589</v>
      </c>
      <c r="P11">
        <v>1392</v>
      </c>
      <c r="Q11">
        <v>1474</v>
      </c>
      <c r="R11">
        <v>1458</v>
      </c>
    </row>
    <row r="12" spans="1:18" x14ac:dyDescent="0.25">
      <c r="A12">
        <v>1380</v>
      </c>
      <c r="B12">
        <v>1409</v>
      </c>
      <c r="C12">
        <v>1302</v>
      </c>
      <c r="D12">
        <v>1525</v>
      </c>
      <c r="E12">
        <v>1655</v>
      </c>
      <c r="F12">
        <v>1460</v>
      </c>
      <c r="G12">
        <v>1421</v>
      </c>
      <c r="H12">
        <v>1385</v>
      </c>
      <c r="I12">
        <v>1714</v>
      </c>
      <c r="J12">
        <v>1366</v>
      </c>
      <c r="K12">
        <v>1472</v>
      </c>
      <c r="L12">
        <v>1327</v>
      </c>
      <c r="M12">
        <v>1621</v>
      </c>
      <c r="N12">
        <v>1549</v>
      </c>
      <c r="O12">
        <v>1434</v>
      </c>
      <c r="P12">
        <v>1377</v>
      </c>
      <c r="Q12">
        <v>1516</v>
      </c>
      <c r="R12">
        <v>1359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B0079-1C56-4CD8-90CC-EA1B6FF2EF36}">
  <dimension ref="A1:R12"/>
  <sheetViews>
    <sheetView workbookViewId="0">
      <selection activeCell="A3" sqref="A3:R12"/>
    </sheetView>
  </sheetViews>
  <sheetFormatPr defaultRowHeight="15" x14ac:dyDescent="0.25"/>
  <sheetData>
    <row r="1" spans="1:18" x14ac:dyDescent="0.25">
      <c r="A1" t="s">
        <v>45</v>
      </c>
    </row>
    <row r="2" spans="1:18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</row>
    <row r="3" spans="1:18" x14ac:dyDescent="0.25">
      <c r="A3">
        <v>39549</v>
      </c>
      <c r="B3">
        <v>27459</v>
      </c>
      <c r="C3">
        <v>27801</v>
      </c>
      <c r="D3">
        <v>28142</v>
      </c>
      <c r="E3">
        <v>37718</v>
      </c>
      <c r="F3">
        <v>27479</v>
      </c>
      <c r="G3">
        <v>26463</v>
      </c>
      <c r="H3">
        <v>26565</v>
      </c>
      <c r="I3">
        <v>28358</v>
      </c>
      <c r="J3">
        <v>27186</v>
      </c>
      <c r="K3">
        <v>29423</v>
      </c>
      <c r="L3">
        <v>27891</v>
      </c>
      <c r="M3">
        <v>37652</v>
      </c>
      <c r="N3">
        <v>29439</v>
      </c>
      <c r="O3">
        <v>29143</v>
      </c>
      <c r="P3">
        <v>28930</v>
      </c>
      <c r="Q3">
        <v>28183</v>
      </c>
      <c r="R3">
        <v>26981</v>
      </c>
    </row>
    <row r="4" spans="1:18" x14ac:dyDescent="0.25">
      <c r="A4">
        <v>37098</v>
      </c>
      <c r="B4">
        <v>28646</v>
      </c>
      <c r="C4">
        <v>27905</v>
      </c>
      <c r="D4">
        <v>27711</v>
      </c>
      <c r="E4">
        <v>38536</v>
      </c>
      <c r="F4">
        <v>30586</v>
      </c>
      <c r="G4">
        <v>30083</v>
      </c>
      <c r="H4">
        <v>27101</v>
      </c>
      <c r="I4">
        <v>26715</v>
      </c>
      <c r="J4">
        <v>27601</v>
      </c>
      <c r="K4">
        <v>28195</v>
      </c>
      <c r="L4">
        <v>27031</v>
      </c>
      <c r="M4">
        <v>34898</v>
      </c>
      <c r="N4">
        <v>27558</v>
      </c>
      <c r="O4">
        <v>32420</v>
      </c>
      <c r="P4">
        <v>27381</v>
      </c>
      <c r="Q4">
        <v>29199</v>
      </c>
      <c r="R4">
        <v>27321</v>
      </c>
    </row>
    <row r="5" spans="1:18" x14ac:dyDescent="0.25">
      <c r="A5">
        <v>37871</v>
      </c>
      <c r="B5">
        <v>31335</v>
      </c>
      <c r="C5">
        <v>28167</v>
      </c>
      <c r="D5">
        <v>27065</v>
      </c>
      <c r="E5">
        <v>39408</v>
      </c>
      <c r="F5">
        <v>29022</v>
      </c>
      <c r="G5">
        <v>29594</v>
      </c>
      <c r="H5">
        <v>28298</v>
      </c>
      <c r="I5">
        <v>28802</v>
      </c>
      <c r="J5">
        <v>28084</v>
      </c>
      <c r="K5">
        <v>26674</v>
      </c>
      <c r="L5">
        <v>26932</v>
      </c>
      <c r="M5">
        <v>34281</v>
      </c>
      <c r="N5">
        <v>33851</v>
      </c>
      <c r="O5">
        <v>30022</v>
      </c>
      <c r="P5">
        <v>29589</v>
      </c>
      <c r="Q5">
        <v>31627</v>
      </c>
      <c r="R5">
        <v>26574</v>
      </c>
    </row>
    <row r="6" spans="1:18" x14ac:dyDescent="0.25">
      <c r="A6">
        <v>36314</v>
      </c>
      <c r="B6">
        <v>31206</v>
      </c>
      <c r="C6">
        <v>29427</v>
      </c>
      <c r="D6">
        <v>28459</v>
      </c>
      <c r="E6">
        <v>36997</v>
      </c>
      <c r="F6">
        <v>32520</v>
      </c>
      <c r="G6">
        <v>27529</v>
      </c>
      <c r="H6">
        <v>27067</v>
      </c>
      <c r="I6">
        <v>30812</v>
      </c>
      <c r="J6">
        <v>33041</v>
      </c>
      <c r="K6">
        <v>27353</v>
      </c>
      <c r="L6">
        <v>27781</v>
      </c>
      <c r="M6">
        <v>42309</v>
      </c>
      <c r="N6">
        <v>31125</v>
      </c>
      <c r="O6">
        <v>31591</v>
      </c>
      <c r="P6">
        <v>27619</v>
      </c>
      <c r="Q6">
        <v>28273</v>
      </c>
      <c r="R6">
        <v>26938</v>
      </c>
    </row>
    <row r="7" spans="1:18" x14ac:dyDescent="0.25">
      <c r="A7">
        <v>35793</v>
      </c>
      <c r="B7">
        <v>29064</v>
      </c>
      <c r="C7">
        <v>27891</v>
      </c>
      <c r="D7">
        <v>29369</v>
      </c>
      <c r="E7">
        <v>35644</v>
      </c>
      <c r="F7">
        <v>29746</v>
      </c>
      <c r="G7">
        <v>31687</v>
      </c>
      <c r="H7">
        <v>27487</v>
      </c>
      <c r="I7">
        <v>32082</v>
      </c>
      <c r="J7">
        <v>28807</v>
      </c>
      <c r="K7">
        <v>26516</v>
      </c>
      <c r="L7">
        <v>26552</v>
      </c>
      <c r="M7">
        <v>35842</v>
      </c>
      <c r="N7">
        <v>28674</v>
      </c>
      <c r="O7">
        <v>29893</v>
      </c>
      <c r="P7">
        <v>30612</v>
      </c>
      <c r="Q7">
        <v>27223</v>
      </c>
      <c r="R7">
        <v>26221</v>
      </c>
    </row>
    <row r="8" spans="1:18" x14ac:dyDescent="0.25">
      <c r="A8">
        <v>35976</v>
      </c>
      <c r="B8">
        <v>27755</v>
      </c>
      <c r="C8">
        <v>28317</v>
      </c>
      <c r="D8">
        <v>28201</v>
      </c>
      <c r="E8">
        <v>35027</v>
      </c>
      <c r="F8">
        <v>29981</v>
      </c>
      <c r="G8">
        <v>26210</v>
      </c>
      <c r="H8">
        <v>27848</v>
      </c>
      <c r="I8">
        <v>31750</v>
      </c>
      <c r="J8">
        <v>30222</v>
      </c>
      <c r="K8">
        <v>28040</v>
      </c>
      <c r="L8">
        <v>28580</v>
      </c>
      <c r="M8">
        <v>31348</v>
      </c>
      <c r="N8">
        <v>32351</v>
      </c>
      <c r="O8">
        <v>28690</v>
      </c>
      <c r="P8">
        <v>29669</v>
      </c>
      <c r="Q8">
        <v>28297</v>
      </c>
      <c r="R8">
        <v>27096</v>
      </c>
    </row>
    <row r="9" spans="1:18" x14ac:dyDescent="0.25">
      <c r="A9">
        <v>36147</v>
      </c>
      <c r="B9">
        <v>28079</v>
      </c>
      <c r="C9">
        <v>27908</v>
      </c>
      <c r="D9">
        <v>28291</v>
      </c>
      <c r="E9">
        <v>34861</v>
      </c>
      <c r="F9">
        <v>33659</v>
      </c>
      <c r="G9">
        <v>29554</v>
      </c>
      <c r="H9">
        <v>27318</v>
      </c>
      <c r="I9">
        <v>31071</v>
      </c>
      <c r="J9">
        <v>27978</v>
      </c>
      <c r="K9">
        <v>27913</v>
      </c>
      <c r="L9">
        <v>30873</v>
      </c>
      <c r="M9">
        <v>35819</v>
      </c>
      <c r="N9">
        <v>31688</v>
      </c>
      <c r="O9">
        <v>27750</v>
      </c>
      <c r="P9">
        <v>27656</v>
      </c>
      <c r="Q9">
        <v>27871</v>
      </c>
      <c r="R9">
        <v>27035</v>
      </c>
    </row>
    <row r="10" spans="1:18" x14ac:dyDescent="0.25">
      <c r="A10">
        <v>36925</v>
      </c>
      <c r="B10">
        <v>29173</v>
      </c>
      <c r="C10">
        <v>29927</v>
      </c>
      <c r="D10">
        <v>26453</v>
      </c>
      <c r="E10">
        <v>38500</v>
      </c>
      <c r="F10">
        <v>28080</v>
      </c>
      <c r="G10">
        <v>26451</v>
      </c>
      <c r="H10">
        <v>26259</v>
      </c>
      <c r="I10">
        <v>31155</v>
      </c>
      <c r="J10">
        <v>28456</v>
      </c>
      <c r="K10">
        <v>26742</v>
      </c>
      <c r="L10">
        <v>29066</v>
      </c>
      <c r="M10">
        <v>34124</v>
      </c>
      <c r="N10">
        <v>31290</v>
      </c>
      <c r="O10">
        <v>29114</v>
      </c>
      <c r="P10">
        <v>30947</v>
      </c>
      <c r="Q10">
        <v>28549</v>
      </c>
      <c r="R10">
        <v>25983</v>
      </c>
    </row>
    <row r="11" spans="1:18" x14ac:dyDescent="0.25">
      <c r="A11">
        <v>38582</v>
      </c>
      <c r="B11">
        <v>27907</v>
      </c>
      <c r="C11">
        <v>28226</v>
      </c>
      <c r="D11">
        <v>27022</v>
      </c>
      <c r="E11">
        <v>36910</v>
      </c>
      <c r="F11">
        <v>28373</v>
      </c>
      <c r="G11">
        <v>29015</v>
      </c>
      <c r="H11">
        <v>26221</v>
      </c>
      <c r="I11">
        <v>28102</v>
      </c>
      <c r="J11">
        <v>31243</v>
      </c>
      <c r="K11">
        <v>28013</v>
      </c>
      <c r="L11">
        <v>28194</v>
      </c>
      <c r="M11">
        <v>31109</v>
      </c>
      <c r="N11">
        <v>32641</v>
      </c>
      <c r="O11">
        <v>28978</v>
      </c>
      <c r="P11">
        <v>31188</v>
      </c>
      <c r="Q11">
        <v>29180</v>
      </c>
      <c r="R11">
        <v>27044</v>
      </c>
    </row>
    <row r="12" spans="1:18" x14ac:dyDescent="0.25">
      <c r="A12">
        <v>33749</v>
      </c>
      <c r="B12">
        <v>29246</v>
      </c>
      <c r="C12">
        <v>27254</v>
      </c>
      <c r="D12">
        <v>28294</v>
      </c>
      <c r="E12">
        <v>33154</v>
      </c>
      <c r="F12">
        <v>33035</v>
      </c>
      <c r="G12">
        <v>29483</v>
      </c>
      <c r="H12">
        <v>26675</v>
      </c>
      <c r="I12">
        <v>28387</v>
      </c>
      <c r="J12">
        <v>28271</v>
      </c>
      <c r="K12">
        <v>27563</v>
      </c>
      <c r="L12">
        <v>28965</v>
      </c>
      <c r="M12">
        <v>33556</v>
      </c>
      <c r="N12">
        <v>32228</v>
      </c>
      <c r="O12">
        <v>28980</v>
      </c>
      <c r="P12">
        <v>29567</v>
      </c>
      <c r="Q12">
        <v>28465</v>
      </c>
      <c r="R12">
        <v>27305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85B5F-8D1D-4EAC-80D4-7FC993054DC7}">
  <dimension ref="A1:R12"/>
  <sheetViews>
    <sheetView workbookViewId="0">
      <selection activeCell="A3" sqref="A3:R12"/>
    </sheetView>
  </sheetViews>
  <sheetFormatPr defaultRowHeight="15" x14ac:dyDescent="0.25"/>
  <sheetData>
    <row r="1" spans="1:18" x14ac:dyDescent="0.25">
      <c r="A1" t="s">
        <v>46</v>
      </c>
    </row>
    <row r="2" spans="1:18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</row>
    <row r="3" spans="1:18" x14ac:dyDescent="0.25">
      <c r="A3">
        <v>19930</v>
      </c>
      <c r="B3">
        <v>14017</v>
      </c>
      <c r="C3">
        <v>9918</v>
      </c>
      <c r="D3">
        <v>6877</v>
      </c>
      <c r="E3">
        <v>11157</v>
      </c>
      <c r="F3">
        <v>8293</v>
      </c>
      <c r="G3">
        <v>9141</v>
      </c>
      <c r="H3">
        <v>13327</v>
      </c>
      <c r="I3">
        <v>8357</v>
      </c>
      <c r="J3">
        <v>8931</v>
      </c>
      <c r="K3">
        <v>10520</v>
      </c>
      <c r="L3">
        <v>10938</v>
      </c>
      <c r="M3">
        <v>11343</v>
      </c>
      <c r="N3">
        <v>9803</v>
      </c>
      <c r="O3">
        <v>8692</v>
      </c>
      <c r="P3">
        <v>8388</v>
      </c>
      <c r="Q3">
        <v>9034</v>
      </c>
      <c r="R3">
        <v>10073</v>
      </c>
    </row>
    <row r="4" spans="1:18" x14ac:dyDescent="0.25">
      <c r="A4">
        <v>20163</v>
      </c>
      <c r="B4">
        <v>14038</v>
      </c>
      <c r="C4">
        <v>9865</v>
      </c>
      <c r="D4">
        <v>7328</v>
      </c>
      <c r="E4">
        <v>11863</v>
      </c>
      <c r="F4">
        <v>7921</v>
      </c>
      <c r="G4">
        <v>9042</v>
      </c>
      <c r="H4">
        <v>13024</v>
      </c>
      <c r="I4">
        <v>8701</v>
      </c>
      <c r="J4">
        <v>8622</v>
      </c>
      <c r="K4">
        <v>9150</v>
      </c>
      <c r="L4">
        <v>13428</v>
      </c>
      <c r="M4">
        <v>11219</v>
      </c>
      <c r="N4">
        <v>9326</v>
      </c>
      <c r="O4">
        <v>8345</v>
      </c>
      <c r="P4">
        <v>8773</v>
      </c>
      <c r="Q4">
        <v>10122</v>
      </c>
      <c r="R4">
        <v>9691</v>
      </c>
    </row>
    <row r="5" spans="1:18" x14ac:dyDescent="0.25">
      <c r="A5">
        <v>20019</v>
      </c>
      <c r="B5">
        <v>13519</v>
      </c>
      <c r="C5">
        <v>9635</v>
      </c>
      <c r="D5">
        <v>6812</v>
      </c>
      <c r="E5">
        <v>12121</v>
      </c>
      <c r="F5">
        <v>8875</v>
      </c>
      <c r="G5">
        <v>9160</v>
      </c>
      <c r="H5">
        <v>13242</v>
      </c>
      <c r="I5">
        <v>7825</v>
      </c>
      <c r="J5">
        <v>9587</v>
      </c>
      <c r="K5">
        <v>9862</v>
      </c>
      <c r="L5">
        <v>11517</v>
      </c>
      <c r="M5">
        <v>10873</v>
      </c>
      <c r="N5">
        <v>9014</v>
      </c>
      <c r="O5">
        <v>9254</v>
      </c>
      <c r="P5">
        <v>8587</v>
      </c>
      <c r="Q5">
        <v>9613</v>
      </c>
      <c r="R5">
        <v>10395</v>
      </c>
    </row>
    <row r="6" spans="1:18" x14ac:dyDescent="0.25">
      <c r="A6">
        <v>20101</v>
      </c>
      <c r="B6">
        <v>13848</v>
      </c>
      <c r="C6">
        <v>9071</v>
      </c>
      <c r="D6">
        <v>7116</v>
      </c>
      <c r="E6">
        <v>9931</v>
      </c>
      <c r="F6">
        <v>7647</v>
      </c>
      <c r="G6">
        <v>9052</v>
      </c>
      <c r="H6">
        <v>13343</v>
      </c>
      <c r="I6">
        <v>8250</v>
      </c>
      <c r="J6">
        <v>8743</v>
      </c>
      <c r="K6">
        <v>10758</v>
      </c>
      <c r="L6">
        <v>11660</v>
      </c>
      <c r="M6">
        <v>11214</v>
      </c>
      <c r="N6">
        <v>9787</v>
      </c>
      <c r="O6">
        <v>8944</v>
      </c>
      <c r="P6">
        <v>8885</v>
      </c>
      <c r="Q6">
        <v>10017</v>
      </c>
      <c r="R6">
        <v>10198</v>
      </c>
    </row>
    <row r="7" spans="1:18" x14ac:dyDescent="0.25">
      <c r="A7">
        <v>19637</v>
      </c>
      <c r="B7">
        <v>13383</v>
      </c>
      <c r="C7">
        <v>9214</v>
      </c>
      <c r="D7">
        <v>7925</v>
      </c>
      <c r="E7">
        <v>10894</v>
      </c>
      <c r="F7">
        <v>7598</v>
      </c>
      <c r="G7">
        <v>9136</v>
      </c>
      <c r="H7">
        <v>12825</v>
      </c>
      <c r="I7">
        <v>8239</v>
      </c>
      <c r="J7">
        <v>9052</v>
      </c>
      <c r="K7">
        <v>10752</v>
      </c>
      <c r="L7">
        <v>10147</v>
      </c>
      <c r="M7">
        <v>11579</v>
      </c>
      <c r="N7">
        <v>9176</v>
      </c>
      <c r="O7">
        <v>8399</v>
      </c>
      <c r="P7">
        <v>8440</v>
      </c>
      <c r="Q7">
        <v>9297</v>
      </c>
      <c r="R7">
        <v>9855</v>
      </c>
    </row>
    <row r="8" spans="1:18" x14ac:dyDescent="0.25">
      <c r="A8">
        <v>20089</v>
      </c>
      <c r="B8">
        <v>13590</v>
      </c>
      <c r="C8">
        <v>9142</v>
      </c>
      <c r="D8">
        <v>6660</v>
      </c>
      <c r="E8">
        <v>10892</v>
      </c>
      <c r="F8">
        <v>8609</v>
      </c>
      <c r="G8">
        <v>8958</v>
      </c>
      <c r="H8">
        <v>12810</v>
      </c>
      <c r="I8">
        <v>8146</v>
      </c>
      <c r="J8">
        <v>8924</v>
      </c>
      <c r="K8">
        <v>9840</v>
      </c>
      <c r="L8">
        <v>11271</v>
      </c>
      <c r="M8">
        <v>11160</v>
      </c>
      <c r="N8">
        <v>9255</v>
      </c>
      <c r="O8">
        <v>9562</v>
      </c>
      <c r="P8">
        <v>9163</v>
      </c>
      <c r="Q8">
        <v>9840</v>
      </c>
      <c r="R8">
        <v>8923</v>
      </c>
    </row>
    <row r="9" spans="1:18" x14ac:dyDescent="0.25">
      <c r="A9">
        <v>20089</v>
      </c>
      <c r="B9">
        <v>13392</v>
      </c>
      <c r="C9">
        <v>8513</v>
      </c>
      <c r="D9">
        <v>6782</v>
      </c>
      <c r="E9">
        <v>11194</v>
      </c>
      <c r="F9">
        <v>7980</v>
      </c>
      <c r="G9">
        <v>8487</v>
      </c>
      <c r="H9">
        <v>13544</v>
      </c>
      <c r="I9">
        <v>8698</v>
      </c>
      <c r="J9">
        <v>9336</v>
      </c>
      <c r="K9">
        <v>9404</v>
      </c>
      <c r="L9">
        <v>10583</v>
      </c>
      <c r="M9">
        <v>11250</v>
      </c>
      <c r="N9">
        <v>10502</v>
      </c>
      <c r="O9">
        <v>8401</v>
      </c>
      <c r="P9">
        <v>8680</v>
      </c>
      <c r="Q9">
        <v>9578</v>
      </c>
      <c r="R9">
        <v>9908</v>
      </c>
    </row>
    <row r="10" spans="1:18" x14ac:dyDescent="0.25">
      <c r="A10">
        <v>20061</v>
      </c>
      <c r="B10">
        <v>13315</v>
      </c>
      <c r="C10">
        <v>9019</v>
      </c>
      <c r="D10">
        <v>7206</v>
      </c>
      <c r="E10">
        <v>11296</v>
      </c>
      <c r="F10">
        <v>7446</v>
      </c>
      <c r="G10">
        <v>9325</v>
      </c>
      <c r="H10">
        <v>13044</v>
      </c>
      <c r="I10">
        <v>8560</v>
      </c>
      <c r="J10">
        <v>8933</v>
      </c>
      <c r="K10">
        <v>10120</v>
      </c>
      <c r="L10">
        <v>9830</v>
      </c>
      <c r="M10">
        <v>11392</v>
      </c>
      <c r="N10">
        <v>9515</v>
      </c>
      <c r="O10">
        <v>8496</v>
      </c>
      <c r="P10">
        <v>9590</v>
      </c>
      <c r="Q10">
        <v>9375</v>
      </c>
      <c r="R10">
        <v>10036</v>
      </c>
    </row>
    <row r="11" spans="1:18" x14ac:dyDescent="0.25">
      <c r="A11">
        <v>19841</v>
      </c>
      <c r="B11">
        <v>13577</v>
      </c>
      <c r="C11">
        <v>8905</v>
      </c>
      <c r="D11">
        <v>7372</v>
      </c>
      <c r="E11">
        <v>10842</v>
      </c>
      <c r="F11">
        <v>8434</v>
      </c>
      <c r="G11">
        <v>9476</v>
      </c>
      <c r="H11">
        <v>12744</v>
      </c>
      <c r="I11">
        <v>8357</v>
      </c>
      <c r="J11">
        <v>9169</v>
      </c>
      <c r="K11">
        <v>10956</v>
      </c>
      <c r="L11">
        <v>10272</v>
      </c>
      <c r="M11">
        <v>11675</v>
      </c>
      <c r="N11">
        <v>9794</v>
      </c>
      <c r="O11">
        <v>9146</v>
      </c>
      <c r="P11">
        <v>9383</v>
      </c>
      <c r="Q11">
        <v>9651</v>
      </c>
      <c r="R11">
        <v>10237</v>
      </c>
    </row>
    <row r="12" spans="1:18" x14ac:dyDescent="0.25">
      <c r="A12">
        <v>20063</v>
      </c>
      <c r="B12">
        <v>14199</v>
      </c>
      <c r="C12">
        <v>9342</v>
      </c>
      <c r="D12">
        <v>6734</v>
      </c>
      <c r="E12">
        <v>10383</v>
      </c>
      <c r="F12">
        <v>8123</v>
      </c>
      <c r="G12">
        <v>9394</v>
      </c>
      <c r="H12">
        <v>12950</v>
      </c>
      <c r="I12">
        <v>8500</v>
      </c>
      <c r="J12">
        <v>9115</v>
      </c>
      <c r="K12">
        <v>9863</v>
      </c>
      <c r="L12">
        <v>10335</v>
      </c>
      <c r="M12">
        <v>12737</v>
      </c>
      <c r="N12">
        <v>9269</v>
      </c>
      <c r="O12">
        <v>8706</v>
      </c>
      <c r="P12">
        <v>9059</v>
      </c>
      <c r="Q12">
        <v>9748</v>
      </c>
      <c r="R12">
        <v>10392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3577-B86A-403C-8F91-D7ACD92BD3B8}">
  <dimension ref="A1:R12"/>
  <sheetViews>
    <sheetView zoomScale="70" zoomScaleNormal="70" workbookViewId="0">
      <selection activeCell="J48" sqref="J48"/>
    </sheetView>
  </sheetViews>
  <sheetFormatPr defaultRowHeight="15" x14ac:dyDescent="0.25"/>
  <sheetData>
    <row r="1" spans="1:18" x14ac:dyDescent="0.25">
      <c r="A1" t="s">
        <v>47</v>
      </c>
    </row>
    <row r="2" spans="1:18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</row>
    <row r="3" spans="1:18" x14ac:dyDescent="0.25">
      <c r="A3">
        <v>7637</v>
      </c>
      <c r="B3">
        <v>7202</v>
      </c>
      <c r="C3">
        <v>6229</v>
      </c>
      <c r="D3">
        <v>5838</v>
      </c>
      <c r="E3">
        <v>5115</v>
      </c>
      <c r="F3">
        <v>5852</v>
      </c>
      <c r="G3">
        <v>6678</v>
      </c>
      <c r="H3">
        <v>7274</v>
      </c>
      <c r="I3">
        <v>5905</v>
      </c>
      <c r="J3">
        <v>6220</v>
      </c>
      <c r="K3">
        <v>6445</v>
      </c>
      <c r="L3">
        <v>6757</v>
      </c>
      <c r="M3">
        <v>5548</v>
      </c>
      <c r="N3">
        <v>5472</v>
      </c>
      <c r="O3">
        <v>5725</v>
      </c>
      <c r="P3">
        <v>6381</v>
      </c>
      <c r="Q3">
        <v>6571</v>
      </c>
      <c r="R3">
        <v>6508</v>
      </c>
    </row>
    <row r="4" spans="1:18" x14ac:dyDescent="0.25">
      <c r="A4">
        <v>7854</v>
      </c>
      <c r="B4">
        <v>7161</v>
      </c>
      <c r="C4">
        <v>6371</v>
      </c>
      <c r="D4">
        <v>5900</v>
      </c>
      <c r="E4">
        <v>5386</v>
      </c>
      <c r="F4">
        <v>5748</v>
      </c>
      <c r="G4">
        <v>6603</v>
      </c>
      <c r="H4">
        <v>7299</v>
      </c>
      <c r="I4">
        <v>5925</v>
      </c>
      <c r="J4">
        <v>6219</v>
      </c>
      <c r="K4">
        <v>6475</v>
      </c>
      <c r="L4">
        <v>6790</v>
      </c>
      <c r="M4">
        <v>5665</v>
      </c>
      <c r="N4">
        <v>5611</v>
      </c>
      <c r="O4">
        <v>5832</v>
      </c>
      <c r="P4">
        <v>6356</v>
      </c>
      <c r="Q4">
        <v>6545</v>
      </c>
      <c r="R4">
        <v>6430</v>
      </c>
    </row>
    <row r="5" spans="1:18" x14ac:dyDescent="0.25">
      <c r="A5">
        <v>7615</v>
      </c>
      <c r="B5">
        <v>7233</v>
      </c>
      <c r="C5">
        <v>6479</v>
      </c>
      <c r="D5">
        <v>5853</v>
      </c>
      <c r="E5">
        <v>5322</v>
      </c>
      <c r="F5">
        <v>5826</v>
      </c>
      <c r="G5">
        <v>6659</v>
      </c>
      <c r="H5">
        <v>7262</v>
      </c>
      <c r="I5">
        <v>5832</v>
      </c>
      <c r="J5">
        <v>6399</v>
      </c>
      <c r="K5">
        <v>6493</v>
      </c>
      <c r="L5">
        <v>6848</v>
      </c>
      <c r="M5">
        <v>5642</v>
      </c>
      <c r="N5">
        <v>5624</v>
      </c>
      <c r="O5">
        <v>5647</v>
      </c>
      <c r="P5">
        <v>6235</v>
      </c>
      <c r="Q5">
        <v>6696</v>
      </c>
      <c r="R5">
        <v>6607</v>
      </c>
    </row>
    <row r="6" spans="1:18" x14ac:dyDescent="0.25">
      <c r="A6">
        <v>7800</v>
      </c>
      <c r="B6">
        <v>7151</v>
      </c>
      <c r="C6">
        <v>6406</v>
      </c>
      <c r="D6">
        <v>5618</v>
      </c>
      <c r="E6">
        <v>5413</v>
      </c>
      <c r="F6">
        <v>5714</v>
      </c>
      <c r="G6">
        <v>6760</v>
      </c>
      <c r="H6">
        <v>7229</v>
      </c>
      <c r="I6">
        <v>5938</v>
      </c>
      <c r="J6">
        <v>6215</v>
      </c>
      <c r="K6">
        <v>6357</v>
      </c>
      <c r="L6">
        <v>6723</v>
      </c>
      <c r="M6">
        <v>5663</v>
      </c>
      <c r="N6">
        <v>5501</v>
      </c>
      <c r="O6">
        <v>5550</v>
      </c>
      <c r="P6">
        <v>6384</v>
      </c>
      <c r="Q6">
        <v>6517</v>
      </c>
      <c r="R6">
        <v>6635</v>
      </c>
    </row>
    <row r="7" spans="1:18" x14ac:dyDescent="0.25">
      <c r="A7">
        <v>7662</v>
      </c>
      <c r="B7">
        <v>7097</v>
      </c>
      <c r="C7">
        <v>6422</v>
      </c>
      <c r="D7">
        <v>5821</v>
      </c>
      <c r="E7">
        <v>5257</v>
      </c>
      <c r="F7">
        <v>5895</v>
      </c>
      <c r="G7">
        <v>6672</v>
      </c>
      <c r="H7">
        <v>7248</v>
      </c>
      <c r="I7">
        <v>5869</v>
      </c>
      <c r="J7">
        <v>6233</v>
      </c>
      <c r="K7">
        <v>6456</v>
      </c>
      <c r="L7">
        <v>6744</v>
      </c>
      <c r="M7">
        <v>5653</v>
      </c>
      <c r="N7">
        <v>5442</v>
      </c>
      <c r="O7">
        <v>5606</v>
      </c>
      <c r="P7">
        <v>6469</v>
      </c>
      <c r="Q7">
        <v>6571</v>
      </c>
      <c r="R7">
        <v>6711</v>
      </c>
    </row>
    <row r="8" spans="1:18" x14ac:dyDescent="0.25">
      <c r="A8">
        <v>7753</v>
      </c>
      <c r="B8">
        <v>7204</v>
      </c>
      <c r="C8">
        <v>6636</v>
      </c>
      <c r="D8">
        <v>5805</v>
      </c>
      <c r="E8">
        <v>5664</v>
      </c>
      <c r="F8">
        <v>5889</v>
      </c>
      <c r="G8">
        <v>6546</v>
      </c>
      <c r="H8">
        <v>7293</v>
      </c>
      <c r="I8">
        <v>6014</v>
      </c>
      <c r="J8">
        <v>5974</v>
      </c>
      <c r="K8">
        <v>6609</v>
      </c>
      <c r="L8">
        <v>6886</v>
      </c>
      <c r="M8">
        <v>5836</v>
      </c>
      <c r="N8">
        <v>5595</v>
      </c>
      <c r="O8">
        <v>5449</v>
      </c>
      <c r="P8">
        <v>6404</v>
      </c>
      <c r="Q8">
        <v>6599</v>
      </c>
      <c r="R8">
        <v>6477</v>
      </c>
    </row>
    <row r="9" spans="1:18" x14ac:dyDescent="0.25">
      <c r="A9">
        <v>7754</v>
      </c>
      <c r="B9">
        <v>7232</v>
      </c>
      <c r="C9">
        <v>6535</v>
      </c>
      <c r="D9">
        <v>5951</v>
      </c>
      <c r="E9">
        <v>5082</v>
      </c>
      <c r="F9">
        <v>5867</v>
      </c>
      <c r="G9">
        <v>6464</v>
      </c>
      <c r="H9">
        <v>7396</v>
      </c>
      <c r="I9">
        <v>5970</v>
      </c>
      <c r="J9">
        <v>5998</v>
      </c>
      <c r="K9">
        <v>6673</v>
      </c>
      <c r="L9">
        <v>6794</v>
      </c>
      <c r="M9">
        <v>5766</v>
      </c>
      <c r="N9">
        <v>5601</v>
      </c>
      <c r="O9">
        <v>5574</v>
      </c>
      <c r="P9">
        <v>6305</v>
      </c>
      <c r="Q9">
        <v>6494</v>
      </c>
      <c r="R9">
        <v>6602</v>
      </c>
    </row>
    <row r="10" spans="1:18" x14ac:dyDescent="0.25">
      <c r="A10">
        <v>7748</v>
      </c>
      <c r="B10">
        <v>7113</v>
      </c>
      <c r="C10">
        <v>6400</v>
      </c>
      <c r="D10">
        <v>5996</v>
      </c>
      <c r="E10">
        <v>5241</v>
      </c>
      <c r="F10">
        <v>5866</v>
      </c>
      <c r="G10">
        <v>6622</v>
      </c>
      <c r="H10">
        <v>7240</v>
      </c>
      <c r="I10">
        <v>6018</v>
      </c>
      <c r="J10">
        <v>6109</v>
      </c>
      <c r="K10">
        <v>6589</v>
      </c>
      <c r="L10">
        <v>6725</v>
      </c>
      <c r="M10">
        <v>5801</v>
      </c>
      <c r="N10">
        <v>5531</v>
      </c>
      <c r="O10">
        <v>5693</v>
      </c>
      <c r="P10">
        <v>6383</v>
      </c>
      <c r="Q10">
        <v>6475</v>
      </c>
      <c r="R10">
        <v>6560</v>
      </c>
    </row>
    <row r="11" spans="1:18" x14ac:dyDescent="0.25">
      <c r="A11">
        <v>7830</v>
      </c>
      <c r="B11">
        <v>7055</v>
      </c>
      <c r="C11">
        <v>6371</v>
      </c>
      <c r="D11">
        <v>5844</v>
      </c>
      <c r="E11">
        <v>5150</v>
      </c>
      <c r="F11">
        <v>5805</v>
      </c>
      <c r="G11">
        <v>6600</v>
      </c>
      <c r="H11">
        <v>7382</v>
      </c>
      <c r="I11">
        <v>5720</v>
      </c>
      <c r="J11">
        <v>5895</v>
      </c>
      <c r="K11">
        <v>6568</v>
      </c>
      <c r="L11">
        <v>6773</v>
      </c>
      <c r="M11">
        <v>5622</v>
      </c>
      <c r="N11">
        <v>5542</v>
      </c>
      <c r="O11">
        <v>5861</v>
      </c>
      <c r="P11">
        <v>6332</v>
      </c>
      <c r="Q11">
        <v>6687</v>
      </c>
      <c r="R11">
        <v>6713</v>
      </c>
    </row>
    <row r="12" spans="1:18" x14ac:dyDescent="0.25">
      <c r="A12">
        <v>7739</v>
      </c>
      <c r="B12">
        <v>7145</v>
      </c>
      <c r="C12">
        <v>6726</v>
      </c>
      <c r="D12">
        <v>5667</v>
      </c>
      <c r="E12">
        <v>5297</v>
      </c>
      <c r="F12">
        <v>5956</v>
      </c>
      <c r="G12">
        <v>6718</v>
      </c>
      <c r="H12">
        <v>7412</v>
      </c>
      <c r="I12">
        <v>5613</v>
      </c>
      <c r="J12">
        <v>6020</v>
      </c>
      <c r="K12">
        <v>6547</v>
      </c>
      <c r="L12">
        <v>6682</v>
      </c>
      <c r="M12">
        <v>5474</v>
      </c>
      <c r="N12">
        <v>5448</v>
      </c>
      <c r="O12">
        <v>5880</v>
      </c>
      <c r="P12">
        <v>6283</v>
      </c>
      <c r="Q12">
        <v>6558</v>
      </c>
      <c r="R12">
        <v>6895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ATSP34</vt:lpstr>
      <vt:lpstr>STSP58</vt:lpstr>
      <vt:lpstr>ATSP171</vt:lpstr>
      <vt:lpstr>ATSP443</vt:lpstr>
      <vt:lpstr>Gen vs TS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Rodziewicz</dc:creator>
  <cp:lastModifiedBy>Bartosz Rodziewicz</cp:lastModifiedBy>
  <dcterms:created xsi:type="dcterms:W3CDTF">2018-12-06T12:44:26Z</dcterms:created>
  <dcterms:modified xsi:type="dcterms:W3CDTF">2019-01-17T20:33:06Z</dcterms:modified>
</cp:coreProperties>
</file>