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rto\OneDrive\Documents\Studies\s4\ak2\projekt\"/>
    </mc:Choice>
  </mc:AlternateContent>
  <bookViews>
    <workbookView xWindow="0" yWindow="0" windowWidth="15195" windowHeight="7635" activeTab="5"/>
  </bookViews>
  <sheets>
    <sheet name="komp1" sheetId="2" r:id="rId1"/>
    <sheet name="komp2" sheetId="1" r:id="rId2"/>
    <sheet name="komp3" sheetId="3" r:id="rId3"/>
    <sheet name="1prog" sheetId="4" r:id="rId4"/>
    <sheet name="2prog" sheetId="5" r:id="rId5"/>
    <sheet name="wydajnosc win-lin" sheetId="6" r:id="rId6"/>
  </sheets>
  <calcPr calcId="171027"/>
</workbook>
</file>

<file path=xl/calcChain.xml><?xml version="1.0" encoding="utf-8"?>
<calcChain xmlns="http://schemas.openxmlformats.org/spreadsheetml/2006/main">
  <c r="B4" i="6" l="1"/>
  <c r="C4" i="6"/>
  <c r="C3" i="6"/>
  <c r="B3" i="6"/>
  <c r="B10" i="5"/>
  <c r="C10" i="5"/>
  <c r="D10" i="5"/>
  <c r="E10" i="5"/>
  <c r="B9" i="5"/>
  <c r="C9" i="5"/>
  <c r="D9" i="5"/>
  <c r="E9" i="5"/>
  <c r="B4" i="5"/>
  <c r="C4" i="5"/>
  <c r="D4" i="5"/>
  <c r="E4" i="5"/>
  <c r="B3" i="5"/>
  <c r="C3" i="5"/>
  <c r="D3" i="5"/>
  <c r="E3" i="5"/>
  <c r="B11" i="4"/>
  <c r="C11" i="4"/>
  <c r="D11" i="4"/>
  <c r="B10" i="4"/>
  <c r="C10" i="4"/>
  <c r="D10" i="4"/>
  <c r="B5" i="4"/>
  <c r="C5" i="4"/>
  <c r="D5" i="4"/>
  <c r="B3" i="4"/>
  <c r="C3" i="4"/>
  <c r="D3" i="4"/>
  <c r="B4" i="4"/>
  <c r="C4" i="4"/>
  <c r="D4" i="4"/>
  <c r="O16" i="3"/>
  <c r="N16" i="3"/>
  <c r="M16" i="3"/>
  <c r="L16" i="3"/>
  <c r="O15" i="3"/>
  <c r="N15" i="3"/>
  <c r="M15" i="3"/>
  <c r="L15" i="3"/>
  <c r="K15" i="3"/>
  <c r="J15" i="3"/>
  <c r="I15" i="3"/>
  <c r="O14" i="3"/>
  <c r="N14" i="3"/>
  <c r="M14" i="3"/>
  <c r="L14" i="3"/>
  <c r="H14" i="3"/>
  <c r="G14" i="3"/>
  <c r="F14" i="3"/>
  <c r="E14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D3" i="2"/>
  <c r="C3" i="2"/>
  <c r="B3" i="2"/>
  <c r="O22" i="1"/>
  <c r="N22" i="1"/>
  <c r="M22" i="1"/>
  <c r="L22" i="1"/>
  <c r="O21" i="1"/>
  <c r="N21" i="1"/>
  <c r="M21" i="1"/>
  <c r="L21" i="1"/>
  <c r="K21" i="1"/>
  <c r="J21" i="1"/>
  <c r="I21" i="1"/>
  <c r="O20" i="1"/>
  <c r="N20" i="1"/>
  <c r="M20" i="1"/>
  <c r="L20" i="1"/>
  <c r="H20" i="1"/>
  <c r="G20" i="1"/>
  <c r="F20" i="1"/>
  <c r="E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F18" i="1"/>
  <c r="O16" i="1"/>
  <c r="N16" i="1"/>
  <c r="M16" i="1"/>
  <c r="L16" i="1"/>
  <c r="O15" i="1"/>
  <c r="N15" i="1"/>
  <c r="M15" i="1"/>
  <c r="L15" i="1"/>
  <c r="K15" i="1"/>
  <c r="J15" i="1"/>
  <c r="I15" i="1"/>
  <c r="O14" i="1"/>
  <c r="N14" i="1"/>
  <c r="M14" i="1"/>
  <c r="L14" i="1"/>
  <c r="H14" i="1"/>
  <c r="G14" i="1"/>
  <c r="F14" i="1"/>
  <c r="E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<sst xmlns="http://schemas.openxmlformats.org/spreadsheetml/2006/main" count="73" uniqueCount="39">
  <si>
    <t>50m</t>
  </si>
  <si>
    <t>win</t>
  </si>
  <si>
    <t>windows only</t>
  </si>
  <si>
    <t>win -&gt; win</t>
  </si>
  <si>
    <t>win -&gt; lin</t>
  </si>
  <si>
    <t>win 2 programy</t>
  </si>
  <si>
    <t>win -&gt; 2 win</t>
  </si>
  <si>
    <t>win -&gt; win/lin</t>
  </si>
  <si>
    <t>win -&gt; 2 lin</t>
  </si>
  <si>
    <t>linux only</t>
  </si>
  <si>
    <t>lin -&gt; win</t>
  </si>
  <si>
    <t>lin -&gt; lin</t>
  </si>
  <si>
    <t>lin 2 programy</t>
  </si>
  <si>
    <t>lin -&gt; 2 win</t>
  </si>
  <si>
    <t>lin -&gt; win/lin</t>
  </si>
  <si>
    <t>lin -&gt; 2 lin</t>
  </si>
  <si>
    <t>win -&gt; linux</t>
  </si>
  <si>
    <t>avg</t>
  </si>
  <si>
    <t>spadek</t>
  </si>
  <si>
    <t>spadek 50</t>
  </si>
  <si>
    <t>500m</t>
  </si>
  <si>
    <t>spadek 500</t>
  </si>
  <si>
    <t>Komputer nr 1</t>
  </si>
  <si>
    <t>Komputer nr 2</t>
  </si>
  <si>
    <t>Komputer nr 3</t>
  </si>
  <si>
    <t>System hosta</t>
  </si>
  <si>
    <t>Emulowany Windows</t>
  </si>
  <si>
    <t>Emulowany Linux</t>
  </si>
  <si>
    <t>Spadek wydajności przy jednej maszynie wirtualnej, używając systemu Windows jako systemu hosta</t>
  </si>
  <si>
    <t>Spadek wydajności przy jednej maszynie wirtualnej, używając systemu Linux jako systemu hosta</t>
  </si>
  <si>
    <t>Spadek wydajności przy dwóch maszynach wirtualnych, używając systemu Windows jako systemu hosta</t>
  </si>
  <si>
    <t>System hosta (2 instancje testów)</t>
  </si>
  <si>
    <t>Emulowany 2 * Windows</t>
  </si>
  <si>
    <t>Emulowany 2 * Linux</t>
  </si>
  <si>
    <t>Emulowany Windows i Linux</t>
  </si>
  <si>
    <t>Spadek wydajności przy dwóch maszynach wirtualnych, używając systemu Linux jako systemu hosta</t>
  </si>
  <si>
    <t>Wydajność hosta pod Windowsem i pod Linuxem</t>
  </si>
  <si>
    <t>Wydaność pod Windowsem</t>
  </si>
  <si>
    <t>Wydajność pod Linuxem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</si>
</sst>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2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0" fontId="0" fillId="0" borderId="0" xfId="0" applyNumberFormat="1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Spadek wydajności przy jednej maszynie wirtualnej, używając systemu Windows jako systemu hosta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'1prog'!$B$2</c:f>
              <c:strCache>
                <c:ptCount val="1"/>
                <c:pt idx="0">
                  <c:v>System hosta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'1prog'!$A$3:$A$5</c:f>
              <c:strCache>
                <c:ptCount val="3"/>
                <c:pt idx="0">
                  <c:v>Komputer nr 1</c:v>
                </c:pt>
                <c:pt idx="1">
                  <c:v>Komputer nr 2</c:v>
                </c:pt>
                <c:pt idx="2">
                  <c:v>Komputer nr 3</c:v>
                </c:pt>
              </c:strCache>
            </c:strRef>
          </c:cat>
          <c:val>
            <c:numRef>
              <c:f>'1prog'!$B$3:$B$5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7-4827-87EF-47771E613C99}"/>
            </c:ext>
          </c:extLst>
        </c:ser>
        <c:ser>
          <c:idx val="1"/>
          <c:order val="1"/>
          <c:tx>
            <c:strRef>
              <c:f>'1prog'!$C$2</c:f>
              <c:strCache>
                <c:ptCount val="1"/>
                <c:pt idx="0">
                  <c:v>Emulowany Windows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'1prog'!$A$3:$A$5</c:f>
              <c:strCache>
                <c:ptCount val="3"/>
                <c:pt idx="0">
                  <c:v>Komputer nr 1</c:v>
                </c:pt>
                <c:pt idx="1">
                  <c:v>Komputer nr 2</c:v>
                </c:pt>
                <c:pt idx="2">
                  <c:v>Komputer nr 3</c:v>
                </c:pt>
              </c:strCache>
            </c:strRef>
          </c:cat>
          <c:val>
            <c:numRef>
              <c:f>'1prog'!$C$3:$C$5</c:f>
              <c:numCache>
                <c:formatCode>0.00%</c:formatCode>
                <c:ptCount val="3"/>
                <c:pt idx="0">
                  <c:v>1.3978786383818451</c:v>
                </c:pt>
                <c:pt idx="1">
                  <c:v>1.2146683797149227</c:v>
                </c:pt>
                <c:pt idx="2">
                  <c:v>2.0851906600266941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7-4827-87EF-47771E613C99}"/>
            </c:ext>
          </c:extLst>
        </c:ser>
        <c:ser>
          <c:idx val="2"/>
          <c:order val="2"/>
          <c:tx>
            <c:strRef>
              <c:f>'1prog'!$D$2</c:f>
              <c:strCache>
                <c:ptCount val="1"/>
                <c:pt idx="0">
                  <c:v>Emulowany Linux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'1prog'!$A$3:$A$5</c:f>
              <c:strCache>
                <c:ptCount val="3"/>
                <c:pt idx="0">
                  <c:v>Komputer nr 1</c:v>
                </c:pt>
                <c:pt idx="1">
                  <c:v>Komputer nr 2</c:v>
                </c:pt>
                <c:pt idx="2">
                  <c:v>Komputer nr 3</c:v>
                </c:pt>
              </c:strCache>
            </c:strRef>
          </c:cat>
          <c:val>
            <c:numRef>
              <c:f>'1prog'!$D$3:$D$5</c:f>
              <c:numCache>
                <c:formatCode>0.00%</c:formatCode>
                <c:ptCount val="3"/>
                <c:pt idx="0">
                  <c:v>1.7331031080414407</c:v>
                </c:pt>
                <c:pt idx="1">
                  <c:v>1.1800033937748469</c:v>
                </c:pt>
                <c:pt idx="2">
                  <c:v>2.1700799380014066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27-4827-87EF-47771E613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381776"/>
        <c:axId val="1743583472"/>
      </c:barChart>
      <c:catAx>
        <c:axId val="17453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83472"/>
        <c:crosses val="autoZero"/>
        <c:auto val="1"/>
        <c:lblAlgn val="ctr"/>
        <c:lblOffset val="100"/>
        <c:noMultiLvlLbl val="0"/>
      </c:catAx>
      <c:valAx>
        <c:axId val="174358347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czasu potrzebna na </a:t>
                </a:r>
              </a:p>
              <a:p>
                <a:pPr>
                  <a:defRPr/>
                </a:pPr>
                <a:r>
                  <a:rPr lang="en-US" baseline="0"/>
                  <a:t>wykonanie tej samej operacji </a:t>
                </a:r>
              </a:p>
              <a:p>
                <a:pPr>
                  <a:defRPr/>
                </a:pPr>
                <a:r>
                  <a:rPr lang="en-US" baseline="0"/>
                  <a:t>(mniej = lepiej)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3070496083550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8177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Spadek wydajności przy jednej maszynie wirtualnej, używając systemu Linux jako systemu hosta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'1prog'!$B$9</c:f>
              <c:strCache>
                <c:ptCount val="1"/>
                <c:pt idx="0">
                  <c:v>System hosta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'1prog'!$A$10:$A$11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'1prog'!$B$10:$B$11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7-4CD9-9783-3279C1BAA4A0}"/>
            </c:ext>
          </c:extLst>
        </c:ser>
        <c:ser>
          <c:idx val="1"/>
          <c:order val="1"/>
          <c:tx>
            <c:strRef>
              <c:f>'1prog'!$C$9</c:f>
              <c:strCache>
                <c:ptCount val="1"/>
                <c:pt idx="0">
                  <c:v>Emulowany Windows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'1prog'!$A$10:$A$11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'1prog'!$C$10:$C$11</c:f>
              <c:numCache>
                <c:formatCode>0.00%</c:formatCode>
                <c:ptCount val="2"/>
                <c:pt idx="0">
                  <c:v>1.3109808849624585</c:v>
                </c:pt>
                <c:pt idx="1">
                  <c:v>1.973194196601753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37-4CD9-9783-3279C1BAA4A0}"/>
            </c:ext>
          </c:extLst>
        </c:ser>
        <c:ser>
          <c:idx val="2"/>
          <c:order val="2"/>
          <c:tx>
            <c:strRef>
              <c:f>'1prog'!$D$9</c:f>
              <c:strCache>
                <c:ptCount val="1"/>
                <c:pt idx="0">
                  <c:v>Emulowany Linux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'1prog'!$A$10:$A$11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'1prog'!$D$10:$D$11</c:f>
              <c:numCache>
                <c:formatCode>0.00%</c:formatCode>
                <c:ptCount val="2"/>
                <c:pt idx="0">
                  <c:v>1.0780830654786338</c:v>
                </c:pt>
                <c:pt idx="1">
                  <c:v>2.0788269066645975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7-4CD9-9783-3279C1BA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381776"/>
        <c:axId val="1743583472"/>
      </c:barChart>
      <c:catAx>
        <c:axId val="174538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83472"/>
        <c:crosses val="autoZero"/>
        <c:auto val="1"/>
        <c:lblAlgn val="ctr"/>
        <c:lblOffset val="100"/>
        <c:noMultiLvlLbl val="0"/>
      </c:catAx>
      <c:valAx>
        <c:axId val="174358347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Ilość</a:t>
                </a:r>
                <a:r>
                  <a:rPr lang="en-US" baseline="0"/>
                  <a:t> czasu potrzebna na </a:t>
                </a:r>
              </a:p>
              <a:p>
                <a:pPr>
                  <a:defRPr/>
                </a:pPr>
                <a:r>
                  <a:rPr lang="en-US" baseline="0"/>
                  <a:t>wykonanie tej samej operacji </a:t>
                </a:r>
              </a:p>
              <a:p>
                <a:pPr>
                  <a:defRPr/>
                </a:pPr>
                <a:r>
                  <a:rPr lang="en-US" baseline="0"/>
                  <a:t>(mniej = lepiej)</a:t>
                </a:r>
              </a:p>
            </c:rich>
          </c:tx>
          <c:layout>
            <c:manualLayout>
              <c:xMode val="edge"/>
              <c:yMode val="edge"/>
              <c:x val="4.1666666666666664E-2"/>
              <c:y val="0.23070496083550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8177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Spadek wydajności przy dwóch maszynach wirtualnych, używając systemu Windows jako systemu hosta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4155390181490776"/>
          <c:y val="1.3495276653171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08645498642314"/>
          <c:y val="0.15425249981404146"/>
          <c:w val="0.67291354501357681"/>
          <c:h val="0.63280712380588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'2prog'!$B$2</c:f>
              <c:strCache>
                <c:ptCount val="1"/>
                <c:pt idx="0">
                  <c:v>System hosta (2 instancje testów)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'2prog'!$A$3:$A$4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'2prog'!$B$3:$B$4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B-4A90-88A4-A74E65768721}"/>
            </c:ext>
          </c:extLst>
        </c:ser>
        <c:ser>
          <c:idx val="1"/>
          <c:order val="1"/>
          <c:tx>
            <c:strRef>
              <c:f>'2prog'!$C$2</c:f>
              <c:strCache>
                <c:ptCount val="1"/>
                <c:pt idx="0">
                  <c:v>Emulowany 2 * Windows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'2prog'!$A$3:$A$4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'2prog'!$C$3:$C$4</c:f>
              <c:numCache>
                <c:formatCode>0.00%</c:formatCode>
                <c:ptCount val="2"/>
                <c:pt idx="0">
                  <c:v>1.5547398933159529</c:v>
                </c:pt>
                <c:pt idx="1">
                  <c:v>2.0723229514424975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B-4A90-88A4-A74E65768721}"/>
            </c:ext>
          </c:extLst>
        </c:ser>
        <c:ser>
          <c:idx val="2"/>
          <c:order val="2"/>
          <c:tx>
            <c:strRef>
              <c:f>'2prog'!$D$2</c:f>
              <c:strCache>
                <c:ptCount val="1"/>
                <c:pt idx="0">
                  <c:v>Emulowany Windows i Linux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'2prog'!$A$3:$A$4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'2prog'!$D$3:$D$4</c:f>
              <c:numCache>
                <c:formatCode>0.00%</c:formatCode>
                <c:ptCount val="2"/>
                <c:pt idx="0">
                  <c:v>1.5951180328056305</c:v>
                </c:pt>
                <c:pt idx="1">
                  <c:v>1.9949639880687742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B-4A90-88A4-A74E65768721}"/>
            </c:ext>
          </c:extLst>
        </c:ser>
        <c:ser>
          <c:idx val="3"/>
          <c:order val="3"/>
          <c:tx>
            <c:strRef>
              <c:f>'2prog'!$E$2</c:f>
              <c:strCache>
                <c:ptCount val="1"/>
                <c:pt idx="0">
                  <c:v>Emulowany 2 * Linux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'2prog'!$A$3:$A$4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'2prog'!$E$3:$E$4</c:f>
              <c:numCache>
                <c:formatCode>0.00%</c:formatCode>
                <c:ptCount val="2"/>
                <c:pt idx="0">
                  <c:v>1.4050248986615899</c:v>
                </c:pt>
                <c:pt idx="1">
                  <c:v>1.9511676595882272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B-4A90-88A4-A74E65768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390928"/>
        <c:axId val="1691552704"/>
      </c:barChart>
      <c:catAx>
        <c:axId val="17453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552704"/>
        <c:crosses val="autoZero"/>
        <c:auto val="1"/>
        <c:lblAlgn val="ctr"/>
        <c:lblOffset val="100"/>
        <c:noMultiLvlLbl val="0"/>
      </c:catAx>
      <c:valAx>
        <c:axId val="16915527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Ilość czasu potrzebna na </a:t>
                </a:r>
                <a:endParaRPr lang="en-US" sz="7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wykonanie tej samej operacji </a:t>
                </a:r>
                <a:endParaRPr lang="en-US" sz="7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(mniej = lepiej)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Spadek wydajności przy dwóch maszynach wirtualnych, używając systemu Linux jako systemu hosta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4155390181490776"/>
          <c:y val="1.3495276653171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2887907513639"/>
          <c:y val="0.15425249981404146"/>
          <c:w val="0.66711209248636105"/>
          <c:h val="0.63820523446714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'2prog'!$B$8</c:f>
              <c:strCache>
                <c:ptCount val="1"/>
                <c:pt idx="0">
                  <c:v>System hosta (2 instancje testów)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'2prog'!$A$9:$A$10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'2prog'!$B$9:$B$10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7-438C-AE96-17975D3276CA}"/>
            </c:ext>
          </c:extLst>
        </c:ser>
        <c:ser>
          <c:idx val="1"/>
          <c:order val="1"/>
          <c:tx>
            <c:strRef>
              <c:f>'2prog'!$C$8</c:f>
              <c:strCache>
                <c:ptCount val="1"/>
                <c:pt idx="0">
                  <c:v>Emulowany 2 * Windows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'2prog'!$A$9:$A$10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'2prog'!$C$9:$C$10</c:f>
              <c:numCache>
                <c:formatCode>0.00%</c:formatCode>
                <c:ptCount val="2"/>
                <c:pt idx="0">
                  <c:v>1.9813826337055329</c:v>
                </c:pt>
                <c:pt idx="1">
                  <c:v>2.1085959279935111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7-438C-AE96-17975D3276CA}"/>
            </c:ext>
          </c:extLst>
        </c:ser>
        <c:ser>
          <c:idx val="2"/>
          <c:order val="2"/>
          <c:tx>
            <c:strRef>
              <c:f>'2prog'!$D$8</c:f>
              <c:strCache>
                <c:ptCount val="1"/>
                <c:pt idx="0">
                  <c:v>Emulowany Windows i Linux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'2prog'!$A$9:$A$10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'2prog'!$D$9:$D$10</c:f>
              <c:numCache>
                <c:formatCode>0.00%</c:formatCode>
                <c:ptCount val="2"/>
                <c:pt idx="0">
                  <c:v>1.3928852804470195</c:v>
                </c:pt>
                <c:pt idx="1">
                  <c:v>2.1366310178652981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7-438C-AE96-17975D3276CA}"/>
            </c:ext>
          </c:extLst>
        </c:ser>
        <c:ser>
          <c:idx val="3"/>
          <c:order val="3"/>
          <c:tx>
            <c:strRef>
              <c:f>'2prog'!$E$8</c:f>
              <c:strCache>
                <c:ptCount val="1"/>
                <c:pt idx="0">
                  <c:v>Emulowany 2 * Linux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'2prog'!$A$9:$A$10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'2prog'!$E$9:$E$10</c:f>
              <c:numCache>
                <c:formatCode>0.00%</c:formatCode>
                <c:ptCount val="2"/>
                <c:pt idx="0">
                  <c:v>1.1009527003724107</c:v>
                </c:pt>
                <c:pt idx="1">
                  <c:v>1.9048047495382014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7-438C-AE96-17975D32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390928"/>
        <c:axId val="1691552704"/>
      </c:barChart>
      <c:catAx>
        <c:axId val="17453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552704"/>
        <c:crosses val="autoZero"/>
        <c:auto val="1"/>
        <c:lblAlgn val="ctr"/>
        <c:lblOffset val="100"/>
        <c:noMultiLvlLbl val="0"/>
      </c:catAx>
      <c:valAx>
        <c:axId val="16915527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Ilość czasu potrzebna na </a:t>
                </a:r>
                <a:endParaRPr lang="en-US" sz="7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wykonanie tej samej operacji </a:t>
                </a:r>
                <a:endParaRPr lang="en-US" sz="700">
                  <a:effectLst/>
                </a:endParaRPr>
              </a:p>
              <a:p>
                <a:pPr>
                  <a:defRPr/>
                </a:pPr>
                <a:r>
                  <a:rPr lang="en-US" sz="1200" b="0" i="0" baseline="0">
                    <a:effectLst/>
                  </a:rPr>
                  <a:t>(mniej = lepiej)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9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Wydajność hosta pod Windowsem i pod Linuxem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'wydajnosc win-lin'!$B$2</c:f>
              <c:strCache>
                <c:ptCount val="1"/>
                <c:pt idx="0">
                  <c:v>Wydaność pod Windowsem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'wydajnosc win-lin'!$A$3:$A$4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'wydajnosc win-lin'!$B$3:$B$4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1-4D7D-AFF7-676F61918E25}"/>
            </c:ext>
          </c:extLst>
        </c:ser>
        <c:ser>
          <c:idx val="1"/>
          <c:order val="1"/>
          <c:tx>
            <c:strRef>
              <c:f>'wydajnosc win-lin'!$C$2</c:f>
              <c:strCache>
                <c:ptCount val="1"/>
                <c:pt idx="0">
                  <c:v>Wydajność pod Linuxem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'wydajnosc win-lin'!$A$3:$A$4</c:f>
              <c:strCache>
                <c:ptCount val="2"/>
                <c:pt idx="0">
                  <c:v>Komputer nr 2</c:v>
                </c:pt>
                <c:pt idx="1">
                  <c:v>Komputer nr 3</c:v>
                </c:pt>
              </c:strCache>
            </c:strRef>
          </c:cat>
          <c:val>
            <c:numRef>
              <c:f>'wydajnosc win-lin'!$C$3:$C$4</c:f>
              <c:numCache>
                <c:formatCode>0.00%</c:formatCode>
                <c:ptCount val="2"/>
                <c:pt idx="0">
                  <c:v>0.95969286337632098</c:v>
                </c:pt>
                <c:pt idx="1">
                  <c:v>1.1098609337103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1-4D7D-AFF7-676F61918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993248"/>
        <c:axId val="1937660160"/>
      </c:barChart>
      <c:catAx>
        <c:axId val="17499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60160"/>
        <c:crosses val="autoZero"/>
        <c:auto val="1"/>
        <c:lblAlgn val="ctr"/>
        <c:lblOffset val="100"/>
        <c:noMultiLvlLbl val="0"/>
      </c:catAx>
      <c:valAx>
        <c:axId val="193766016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9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4</xdr:row>
      <xdr:rowOff>9525</xdr:rowOff>
    </xdr:from>
    <xdr:to>
      <xdr:col>13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9AA466-D7D1-472F-BD55-BE0F3E097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1162050</xdr:colOff>
      <xdr:row>14</xdr:row>
      <xdr:rowOff>152400</xdr:rowOff>
    </xdr:from>
    <xdr:to>
      <xdr:col>3</xdr:col>
      <xdr:colOff>1304925</xdr:colOff>
      <xdr:row>37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5CE3F9-3E35-4DC4-8F96-F8F6DDFED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12</xdr:row>
      <xdr:rowOff>0</xdr:rowOff>
    </xdr:from>
    <xdr:to>
      <xdr:col>13</xdr:col>
      <xdr:colOff>19049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030784-D3B4-426F-9969-1970877D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13</xdr:row>
      <xdr:rowOff>19050</xdr:rowOff>
    </xdr:from>
    <xdr:to>
      <xdr:col>3</xdr:col>
      <xdr:colOff>1371599</xdr:colOff>
      <xdr:row>42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DD5486-36B4-4F73-AF15-95AE55B09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309562</xdr:colOff>
      <xdr:row>13</xdr:row>
      <xdr:rowOff>123825</xdr:rowOff>
    </xdr:from>
    <xdr:to>
      <xdr:col>11</xdr:col>
      <xdr:colOff>4762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0082C-0455-4315-A9CC-B0EEB6189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3" sqref="B3:D3"/>
    </sheetView>
  </sheetViews>
  <sheetFormatPr defaultColWidth="14.42578125" defaultRowHeight="15.75" customHeight="1" x14ac:dyDescent="0.2"/>
  <sheetData>
    <row r="1" spans="1:11" ht="15.75" customHeight="1" x14ac:dyDescent="0.2">
      <c r="B1" s="1" t="s">
        <v>1</v>
      </c>
      <c r="C1" s="1" t="s">
        <v>16</v>
      </c>
      <c r="D1" s="1" t="s">
        <v>3</v>
      </c>
    </row>
    <row r="2" spans="1:11" ht="15.75" customHeight="1" x14ac:dyDescent="0.2">
      <c r="A2" s="1" t="s">
        <v>17</v>
      </c>
      <c r="B2" s="1">
        <v>40.54</v>
      </c>
      <c r="C2" s="1">
        <v>56.67</v>
      </c>
      <c r="D2" s="1">
        <v>70.260000000000005</v>
      </c>
    </row>
    <row r="3" spans="1:11" ht="15.75" customHeight="1" x14ac:dyDescent="0.2">
      <c r="A3" s="1" t="s">
        <v>18</v>
      </c>
      <c r="B3" s="3">
        <f>B2/B2</f>
        <v>1</v>
      </c>
      <c r="C3" s="4">
        <f>C2/B2</f>
        <v>1.3978786383818451</v>
      </c>
      <c r="D3" s="4">
        <f>D2/B2</f>
        <v>1.7331031080414407</v>
      </c>
    </row>
    <row r="5" spans="1:11" ht="15.75" customHeight="1" x14ac:dyDescent="0.2">
      <c r="H5" s="6"/>
    </row>
    <row r="13" spans="1:11" ht="15.75" customHeight="1" x14ac:dyDescent="0.2">
      <c r="K1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3" sqref="I13"/>
    </sheetView>
  </sheetViews>
  <sheetFormatPr defaultColWidth="14.42578125" defaultRowHeight="15.75" customHeight="1" x14ac:dyDescent="0.2"/>
  <sheetData>
    <row r="1" spans="1:15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ht="15.75" customHeight="1" x14ac:dyDescent="0.2">
      <c r="A2" s="1">
        <v>1</v>
      </c>
      <c r="B2" s="2">
        <v>18.146999999999998</v>
      </c>
      <c r="C2" s="2">
        <v>20.163</v>
      </c>
      <c r="D2" s="2">
        <v>18.663</v>
      </c>
      <c r="E2" s="2">
        <v>53.405000000000001</v>
      </c>
      <c r="F2" s="2">
        <v>48.634999999999998</v>
      </c>
      <c r="G2" s="2">
        <v>42.381</v>
      </c>
      <c r="H2" s="2">
        <v>69.150000000000006</v>
      </c>
      <c r="I2" s="2">
        <v>15.782999999999999</v>
      </c>
      <c r="J2" s="2">
        <v>17.948</v>
      </c>
      <c r="K2" s="2">
        <v>17.004999999999999</v>
      </c>
      <c r="L2" s="2">
        <v>31.175999999999998</v>
      </c>
      <c r="M2" s="2">
        <v>65.739000000000004</v>
      </c>
      <c r="N2" s="2">
        <v>34.101999999999997</v>
      </c>
      <c r="O2" s="2">
        <v>34.783000000000001</v>
      </c>
    </row>
    <row r="3" spans="1:15" ht="15.75" customHeight="1" x14ac:dyDescent="0.2">
      <c r="A3" s="1">
        <v>2</v>
      </c>
      <c r="B3" s="2">
        <v>16.079000000000001</v>
      </c>
      <c r="C3" s="2">
        <v>21.542000000000002</v>
      </c>
      <c r="D3" s="2">
        <v>18.890999999999998</v>
      </c>
      <c r="E3" s="2">
        <v>31.768999999999998</v>
      </c>
      <c r="F3" s="2">
        <v>68.116</v>
      </c>
      <c r="G3" s="2">
        <v>76.405000000000001</v>
      </c>
      <c r="H3" s="2">
        <v>69.174999999999997</v>
      </c>
      <c r="I3" s="2">
        <v>15.823</v>
      </c>
      <c r="J3" s="2">
        <v>19.8</v>
      </c>
      <c r="K3" s="2">
        <v>17.417999999999999</v>
      </c>
      <c r="L3" s="2">
        <v>31.524000000000001</v>
      </c>
      <c r="M3" s="2">
        <v>83.224000000000004</v>
      </c>
      <c r="N3" s="2">
        <v>42.384999999999998</v>
      </c>
      <c r="O3" s="2">
        <v>34.628</v>
      </c>
    </row>
    <row r="4" spans="1:15" ht="15.75" customHeight="1" x14ac:dyDescent="0.2">
      <c r="A4" s="1">
        <v>3</v>
      </c>
      <c r="B4" s="2">
        <v>16.143999999999998</v>
      </c>
      <c r="C4" s="2">
        <v>21.032</v>
      </c>
      <c r="D4" s="2">
        <v>18.766999999999999</v>
      </c>
      <c r="E4" s="2">
        <v>32.103000000000002</v>
      </c>
      <c r="F4" s="2">
        <v>64.858000000000004</v>
      </c>
      <c r="G4" s="2">
        <v>51.610999999999997</v>
      </c>
      <c r="H4" s="2">
        <v>70.983999999999995</v>
      </c>
      <c r="I4" s="2">
        <v>15.827999999999999</v>
      </c>
      <c r="J4" s="2">
        <v>16.559999999999999</v>
      </c>
      <c r="K4" s="2">
        <v>17.071000000000002</v>
      </c>
      <c r="L4" s="2">
        <v>31.509</v>
      </c>
      <c r="M4" s="2">
        <v>50.305999999999997</v>
      </c>
      <c r="N4" s="2">
        <v>37.822000000000003</v>
      </c>
      <c r="O4" s="2">
        <v>34.646999999999998</v>
      </c>
    </row>
    <row r="5" spans="1:15" ht="15.75" customHeight="1" x14ac:dyDescent="0.2">
      <c r="A5" s="1">
        <v>4</v>
      </c>
      <c r="B5" s="2">
        <v>16.361000000000001</v>
      </c>
      <c r="C5" s="2">
        <v>32.067</v>
      </c>
      <c r="D5" s="2">
        <v>19.375</v>
      </c>
      <c r="E5" s="2">
        <v>33.1</v>
      </c>
      <c r="F5" s="2">
        <v>45.546999999999997</v>
      </c>
      <c r="G5" s="2">
        <v>54.136000000000003</v>
      </c>
      <c r="H5" s="2">
        <v>67.462999999999994</v>
      </c>
      <c r="I5" s="2">
        <v>15.824</v>
      </c>
      <c r="J5" s="2">
        <v>17.521999999999998</v>
      </c>
      <c r="K5" s="2">
        <v>16.920999999999999</v>
      </c>
      <c r="L5" s="2">
        <v>31.335999999999999</v>
      </c>
      <c r="M5" s="2">
        <v>58.895000000000003</v>
      </c>
      <c r="N5" s="2">
        <v>76.613</v>
      </c>
      <c r="O5" s="2">
        <v>34.734000000000002</v>
      </c>
    </row>
    <row r="6" spans="1:15" ht="15.75" customHeight="1" x14ac:dyDescent="0.2">
      <c r="A6" s="1">
        <v>5</v>
      </c>
      <c r="B6" s="2">
        <v>16.201000000000001</v>
      </c>
      <c r="C6" s="2">
        <v>19.739000000000001</v>
      </c>
      <c r="D6" s="2">
        <v>21.006</v>
      </c>
      <c r="E6" s="2">
        <v>33.279000000000003</v>
      </c>
      <c r="F6" s="2">
        <v>49.72</v>
      </c>
      <c r="G6" s="2">
        <v>54.386000000000003</v>
      </c>
      <c r="H6" s="2">
        <v>54.715000000000003</v>
      </c>
      <c r="I6" s="2">
        <v>15.804</v>
      </c>
      <c r="J6" s="2">
        <v>17.29</v>
      </c>
      <c r="K6" s="2">
        <v>17.154</v>
      </c>
      <c r="L6" s="2">
        <v>31.68</v>
      </c>
      <c r="M6" s="2">
        <v>47.353000000000002</v>
      </c>
      <c r="N6" s="2">
        <v>64.832999999999998</v>
      </c>
      <c r="O6" s="2">
        <v>34.979999999999997</v>
      </c>
    </row>
    <row r="7" spans="1:15" ht="15.75" customHeight="1" x14ac:dyDescent="0.2">
      <c r="A7" s="1">
        <v>6</v>
      </c>
      <c r="B7" s="2">
        <v>17.209</v>
      </c>
      <c r="C7" s="2">
        <v>16.817</v>
      </c>
      <c r="D7" s="2">
        <v>19.294</v>
      </c>
      <c r="E7" s="2">
        <v>33.887</v>
      </c>
      <c r="F7" s="2">
        <v>50.814</v>
      </c>
      <c r="G7" s="2">
        <v>52.883000000000003</v>
      </c>
      <c r="H7" s="2">
        <v>31.934000000000001</v>
      </c>
      <c r="I7" s="2">
        <v>15.875</v>
      </c>
      <c r="J7" s="2">
        <v>17.245999999999999</v>
      </c>
      <c r="K7" s="2">
        <v>17.352</v>
      </c>
      <c r="L7" s="2">
        <v>31.483000000000001</v>
      </c>
      <c r="M7" s="2">
        <v>85.396000000000001</v>
      </c>
      <c r="N7" s="2">
        <v>41.12</v>
      </c>
      <c r="O7" s="2">
        <v>34.636000000000003</v>
      </c>
    </row>
    <row r="8" spans="1:15" ht="15.75" customHeight="1" x14ac:dyDescent="0.2">
      <c r="A8" s="1">
        <v>7</v>
      </c>
      <c r="B8" s="2">
        <v>16.186</v>
      </c>
      <c r="C8" s="2">
        <v>16.920999999999999</v>
      </c>
      <c r="D8" s="2">
        <v>20.97</v>
      </c>
      <c r="E8" s="2">
        <v>32.652999999999999</v>
      </c>
      <c r="F8" s="2">
        <v>66.944999999999993</v>
      </c>
      <c r="G8" s="2">
        <v>82.784999999999997</v>
      </c>
      <c r="H8" s="2">
        <v>32.207000000000001</v>
      </c>
      <c r="I8" s="2">
        <v>15.912000000000001</v>
      </c>
      <c r="J8" s="2">
        <v>22.853999999999999</v>
      </c>
      <c r="K8" s="2">
        <v>16.725999999999999</v>
      </c>
      <c r="L8" s="2">
        <v>31.774000000000001</v>
      </c>
      <c r="M8" s="2">
        <v>64.597999999999999</v>
      </c>
      <c r="N8" s="2">
        <v>38.793999999999997</v>
      </c>
      <c r="O8" s="2">
        <v>34.877000000000002</v>
      </c>
    </row>
    <row r="9" spans="1:15" ht="15.75" customHeight="1" x14ac:dyDescent="0.2">
      <c r="A9" s="1">
        <v>8</v>
      </c>
      <c r="B9" s="2">
        <v>16.158000000000001</v>
      </c>
      <c r="C9" s="2">
        <v>17.045999999999999</v>
      </c>
      <c r="D9" s="2">
        <v>19.486000000000001</v>
      </c>
      <c r="E9" s="2">
        <v>33.125999999999998</v>
      </c>
      <c r="F9" s="2">
        <v>58.927999999999997</v>
      </c>
      <c r="G9" s="2">
        <v>65.763000000000005</v>
      </c>
      <c r="H9" s="2">
        <v>33.57</v>
      </c>
      <c r="I9" s="2">
        <v>15.86</v>
      </c>
      <c r="J9" s="2">
        <v>27.143000000000001</v>
      </c>
      <c r="K9" s="2">
        <v>16.966999999999999</v>
      </c>
      <c r="L9" s="2">
        <v>31.765999999999998</v>
      </c>
      <c r="M9" s="2">
        <v>62.682000000000002</v>
      </c>
      <c r="N9" s="2">
        <v>35.439</v>
      </c>
      <c r="O9" s="2">
        <v>34.764000000000003</v>
      </c>
    </row>
    <row r="10" spans="1:15" ht="15.75" customHeight="1" x14ac:dyDescent="0.2">
      <c r="A10" s="1">
        <v>9</v>
      </c>
      <c r="B10" s="2">
        <v>16.102</v>
      </c>
      <c r="C10" s="2">
        <v>17.751999999999999</v>
      </c>
      <c r="D10" s="2">
        <v>19.266999999999999</v>
      </c>
      <c r="E10" s="2">
        <v>33.753</v>
      </c>
      <c r="F10" s="2">
        <v>42.27</v>
      </c>
      <c r="G10" s="2">
        <v>39.173000000000002</v>
      </c>
      <c r="H10" s="2">
        <v>31.015000000000001</v>
      </c>
      <c r="I10" s="2">
        <v>15.81</v>
      </c>
      <c r="J10" s="2">
        <v>33.546999999999997</v>
      </c>
      <c r="K10" s="2">
        <v>17.114000000000001</v>
      </c>
      <c r="L10" s="2">
        <v>31.846</v>
      </c>
      <c r="M10" s="2">
        <v>44.966999999999999</v>
      </c>
      <c r="N10" s="2">
        <v>34.415999999999997</v>
      </c>
      <c r="O10" s="2">
        <v>35.091000000000001</v>
      </c>
    </row>
    <row r="11" spans="1:15" ht="15.75" customHeight="1" x14ac:dyDescent="0.2">
      <c r="A11" s="1">
        <v>10</v>
      </c>
      <c r="B11" s="2">
        <v>16.420999999999999</v>
      </c>
      <c r="C11" s="2">
        <v>17.350999999999999</v>
      </c>
      <c r="D11" s="2">
        <v>18.991</v>
      </c>
      <c r="E11" s="2">
        <v>32.743000000000002</v>
      </c>
      <c r="F11" s="2">
        <v>48.042999999999999</v>
      </c>
      <c r="G11" s="2">
        <v>38.478000000000002</v>
      </c>
      <c r="H11" s="2">
        <v>31.29</v>
      </c>
      <c r="I11" s="2">
        <v>15.837999999999999</v>
      </c>
      <c r="J11" s="2">
        <v>17.693000000000001</v>
      </c>
      <c r="K11" s="2">
        <v>16.994</v>
      </c>
      <c r="L11" s="2">
        <v>31.954999999999998</v>
      </c>
      <c r="M11" s="2">
        <v>63.054000000000002</v>
      </c>
      <c r="N11" s="2">
        <v>34.695999999999998</v>
      </c>
      <c r="O11" s="2">
        <v>34.814999999999998</v>
      </c>
    </row>
    <row r="12" spans="1:15" ht="15.75" customHeight="1" x14ac:dyDescent="0.2">
      <c r="A12" s="1" t="s">
        <v>17</v>
      </c>
      <c r="B12" s="5">
        <f t="shared" ref="B12:O12" si="0">AVERAGE(B2:B11)</f>
        <v>16.500800000000002</v>
      </c>
      <c r="C12" s="5">
        <f t="shared" si="0"/>
        <v>20.042999999999999</v>
      </c>
      <c r="D12" s="5">
        <f t="shared" si="0"/>
        <v>19.470999999999997</v>
      </c>
      <c r="E12" s="5">
        <f t="shared" si="0"/>
        <v>34.9818</v>
      </c>
      <c r="F12" s="5">
        <f t="shared" si="0"/>
        <v>54.387599999999999</v>
      </c>
      <c r="G12" s="5">
        <f t="shared" si="0"/>
        <v>55.8001</v>
      </c>
      <c r="H12" s="5">
        <f t="shared" si="0"/>
        <v>49.150300000000001</v>
      </c>
      <c r="I12" s="5">
        <f t="shared" si="0"/>
        <v>15.835699999999999</v>
      </c>
      <c r="J12" s="5">
        <f t="shared" si="0"/>
        <v>20.760300000000001</v>
      </c>
      <c r="K12" s="5">
        <f t="shared" si="0"/>
        <v>17.072199999999999</v>
      </c>
      <c r="L12" s="5">
        <f t="shared" si="0"/>
        <v>31.604899999999997</v>
      </c>
      <c r="M12" s="5">
        <f t="shared" si="0"/>
        <v>62.621399999999994</v>
      </c>
      <c r="N12" s="5">
        <f t="shared" si="0"/>
        <v>44.022000000000006</v>
      </c>
      <c r="O12" s="5">
        <f t="shared" si="0"/>
        <v>34.795499999999997</v>
      </c>
    </row>
    <row r="13" spans="1:15" ht="15.75" customHeight="1" x14ac:dyDescent="0.2">
      <c r="A13" s="1" t="s">
        <v>19</v>
      </c>
      <c r="B13" s="3">
        <f t="shared" ref="B13:O13" si="1">B12/$B12</f>
        <v>1</v>
      </c>
      <c r="C13" s="4">
        <f t="shared" si="1"/>
        <v>1.2146683797149227</v>
      </c>
      <c r="D13" s="4">
        <f t="shared" si="1"/>
        <v>1.1800033937748469</v>
      </c>
      <c r="E13" s="4">
        <f t="shared" si="1"/>
        <v>2.120006302724716</v>
      </c>
      <c r="F13" s="4">
        <f t="shared" si="1"/>
        <v>3.2960583729273729</v>
      </c>
      <c r="G13" s="4">
        <f t="shared" si="1"/>
        <v>3.3816602831377871</v>
      </c>
      <c r="H13" s="4">
        <f t="shared" si="1"/>
        <v>2.9786616406477258</v>
      </c>
      <c r="I13" s="4">
        <f t="shared" si="1"/>
        <v>0.95969286337632098</v>
      </c>
      <c r="J13" s="4">
        <f t="shared" si="1"/>
        <v>1.2581389993212448</v>
      </c>
      <c r="K13" s="4">
        <f t="shared" si="1"/>
        <v>1.0346286240667117</v>
      </c>
      <c r="L13" s="4">
        <f t="shared" si="1"/>
        <v>1.9153556191214969</v>
      </c>
      <c r="M13" s="4">
        <f t="shared" si="1"/>
        <v>3.795052361097643</v>
      </c>
      <c r="N13" s="4">
        <f t="shared" si="1"/>
        <v>2.6678706486958208</v>
      </c>
      <c r="O13" s="4">
        <f t="shared" si="1"/>
        <v>2.1087159410452823</v>
      </c>
    </row>
    <row r="14" spans="1:15" ht="15.75" customHeight="1" x14ac:dyDescent="0.2">
      <c r="B14" s="4"/>
      <c r="C14" s="4"/>
      <c r="D14" s="4"/>
      <c r="E14" s="3">
        <f t="shared" ref="E14:H14" si="2">E12/$E12</f>
        <v>1</v>
      </c>
      <c r="F14" s="4">
        <f t="shared" si="2"/>
        <v>1.5547398933159529</v>
      </c>
      <c r="G14" s="4">
        <f t="shared" si="2"/>
        <v>1.5951180328056305</v>
      </c>
      <c r="H14" s="4">
        <f t="shared" si="2"/>
        <v>1.4050248986615899</v>
      </c>
      <c r="I14" s="4"/>
      <c r="J14" s="4"/>
      <c r="K14" s="4"/>
      <c r="L14" s="4">
        <f t="shared" ref="L14:O14" si="3">L12/$E12</f>
        <v>0.90346694566889063</v>
      </c>
      <c r="M14" s="4">
        <f t="shared" si="3"/>
        <v>1.7901137162753202</v>
      </c>
      <c r="N14" s="4">
        <f t="shared" si="3"/>
        <v>1.2584258099926249</v>
      </c>
      <c r="O14" s="4">
        <f t="shared" si="3"/>
        <v>0.99467437353137911</v>
      </c>
    </row>
    <row r="15" spans="1:15" ht="15.75" customHeight="1" x14ac:dyDescent="0.2">
      <c r="B15" s="4"/>
      <c r="C15" s="4"/>
      <c r="D15" s="4"/>
      <c r="E15" s="4"/>
      <c r="F15" s="4"/>
      <c r="G15" s="4"/>
      <c r="H15" s="4"/>
      <c r="I15" s="3">
        <f t="shared" ref="I15:O15" si="4">I12/$I12</f>
        <v>1</v>
      </c>
      <c r="J15" s="4">
        <f t="shared" si="4"/>
        <v>1.3109808849624585</v>
      </c>
      <c r="K15" s="4">
        <f t="shared" si="4"/>
        <v>1.0780830654786338</v>
      </c>
      <c r="L15" s="4">
        <f t="shared" si="4"/>
        <v>1.9958006276956497</v>
      </c>
      <c r="M15" s="4">
        <f t="shared" si="4"/>
        <v>3.9544447040547621</v>
      </c>
      <c r="N15" s="4">
        <f t="shared" si="4"/>
        <v>2.7799213170241925</v>
      </c>
      <c r="O15" s="4">
        <f t="shared" si="4"/>
        <v>2.1972820904664774</v>
      </c>
    </row>
    <row r="16" spans="1:15" ht="15.75" customHeight="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3">
        <f t="shared" ref="L16:O16" si="5">L12/$L12</f>
        <v>1</v>
      </c>
      <c r="M16" s="4">
        <f t="shared" si="5"/>
        <v>1.9813826337055329</v>
      </c>
      <c r="N16" s="4">
        <f t="shared" si="5"/>
        <v>1.3928852804470195</v>
      </c>
      <c r="O16" s="4">
        <f t="shared" si="5"/>
        <v>1.1009527003724107</v>
      </c>
    </row>
    <row r="18" spans="1:15" ht="15.75" customHeight="1" x14ac:dyDescent="0.2">
      <c r="A18" s="1" t="s">
        <v>20</v>
      </c>
      <c r="B18" s="2">
        <v>258.72399999999999</v>
      </c>
      <c r="C18" s="2">
        <v>269.22899999999998</v>
      </c>
      <c r="D18" s="2">
        <v>280.185</v>
      </c>
      <c r="E18" s="2">
        <v>523.846</v>
      </c>
      <c r="F18" s="2">
        <f>(603.227+803.449)/2</f>
        <v>703.33799999999997</v>
      </c>
      <c r="G18" s="2">
        <v>793.36599999999999</v>
      </c>
      <c r="H18" s="2">
        <v>665.98800000000006</v>
      </c>
      <c r="I18" s="2">
        <v>242.012</v>
      </c>
      <c r="J18" s="2">
        <v>244.833</v>
      </c>
      <c r="K18" s="2">
        <v>249.845</v>
      </c>
      <c r="L18" s="2">
        <v>487.33199999999999</v>
      </c>
      <c r="M18" s="2">
        <v>1066.825</v>
      </c>
      <c r="N18" s="2">
        <v>686.52300000000002</v>
      </c>
      <c r="O18" s="2">
        <v>505.51900000000001</v>
      </c>
    </row>
    <row r="19" spans="1:15" ht="15.75" customHeight="1" x14ac:dyDescent="0.2">
      <c r="A19" s="1" t="s">
        <v>21</v>
      </c>
      <c r="B19" s="3">
        <f t="shared" ref="B19:O19" si="6">B18/$B18</f>
        <v>1</v>
      </c>
      <c r="C19" s="4">
        <f t="shared" si="6"/>
        <v>1.0406031137428302</v>
      </c>
      <c r="D19" s="4">
        <f t="shared" si="6"/>
        <v>1.0829493978138867</v>
      </c>
      <c r="E19" s="4">
        <f t="shared" si="6"/>
        <v>2.0247290549002028</v>
      </c>
      <c r="F19" s="4">
        <f t="shared" si="6"/>
        <v>2.7184876547981633</v>
      </c>
      <c r="G19" s="4">
        <f t="shared" si="6"/>
        <v>3.0664569193426199</v>
      </c>
      <c r="H19" s="4">
        <f t="shared" si="6"/>
        <v>2.5741253227377441</v>
      </c>
      <c r="I19" s="4">
        <f t="shared" si="6"/>
        <v>0.93540606978865515</v>
      </c>
      <c r="J19" s="4">
        <f t="shared" si="6"/>
        <v>0.94630958086609673</v>
      </c>
      <c r="K19" s="4">
        <f t="shared" si="6"/>
        <v>0.96568157573321378</v>
      </c>
      <c r="L19" s="4">
        <f t="shared" si="6"/>
        <v>1.8835979653994219</v>
      </c>
      <c r="M19" s="4">
        <f t="shared" si="6"/>
        <v>4.1234095020175943</v>
      </c>
      <c r="N19" s="4">
        <f t="shared" si="6"/>
        <v>2.6534956169508823</v>
      </c>
      <c r="O19" s="4">
        <f t="shared" si="6"/>
        <v>1.9538929515622827</v>
      </c>
    </row>
    <row r="20" spans="1:15" ht="15.75" customHeight="1" x14ac:dyDescent="0.2">
      <c r="B20" s="4"/>
      <c r="C20" s="4"/>
      <c r="D20" s="4"/>
      <c r="E20" s="3">
        <f t="shared" ref="E20:H20" si="7">E18/$E18</f>
        <v>1</v>
      </c>
      <c r="F20" s="4">
        <f t="shared" si="7"/>
        <v>1.342642685063931</v>
      </c>
      <c r="G20" s="4">
        <f t="shared" si="7"/>
        <v>1.5145023537451847</v>
      </c>
      <c r="H20" s="4">
        <f t="shared" si="7"/>
        <v>1.2713431046528942</v>
      </c>
      <c r="I20" s="4"/>
      <c r="J20" s="4"/>
      <c r="K20" s="4"/>
      <c r="L20" s="4">
        <f t="shared" ref="L20:O20" si="8">L18/$E18</f>
        <v>0.93029630845706557</v>
      </c>
      <c r="M20" s="4">
        <f t="shared" si="8"/>
        <v>2.0365240929586177</v>
      </c>
      <c r="N20" s="4">
        <f t="shared" si="8"/>
        <v>1.310543556694143</v>
      </c>
      <c r="O20" s="4">
        <f t="shared" si="8"/>
        <v>0.96501452717019887</v>
      </c>
    </row>
    <row r="21" spans="1:15" ht="15.75" customHeight="1" x14ac:dyDescent="0.2">
      <c r="B21" s="4"/>
      <c r="C21" s="4"/>
      <c r="D21" s="4"/>
      <c r="E21" s="4"/>
      <c r="F21" s="4"/>
      <c r="G21" s="4"/>
      <c r="H21" s="4"/>
      <c r="I21" s="3">
        <f t="shared" ref="I21:O21" si="9">I18/$I18</f>
        <v>1</v>
      </c>
      <c r="J21" s="4">
        <f t="shared" si="9"/>
        <v>1.0116564467877627</v>
      </c>
      <c r="K21" s="4">
        <f t="shared" si="9"/>
        <v>1.032366163661306</v>
      </c>
      <c r="L21" s="4">
        <f t="shared" si="9"/>
        <v>2.0136687436986596</v>
      </c>
      <c r="M21" s="4">
        <f t="shared" si="9"/>
        <v>4.4081491826851567</v>
      </c>
      <c r="N21" s="4">
        <f t="shared" si="9"/>
        <v>2.8367312364676134</v>
      </c>
      <c r="O21" s="4">
        <f t="shared" si="9"/>
        <v>2.0888179098557096</v>
      </c>
    </row>
    <row r="22" spans="1:15" ht="15.75" customHeight="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3">
        <f t="shared" ref="L22:O22" si="10">L18/$L18</f>
        <v>1</v>
      </c>
      <c r="M22" s="4">
        <f t="shared" si="10"/>
        <v>2.1891133765071862</v>
      </c>
      <c r="N22" s="4">
        <f t="shared" si="10"/>
        <v>1.408737780404324</v>
      </c>
      <c r="O22" s="4">
        <f t="shared" si="10"/>
        <v>1.0373195275500069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13" sqref="B13"/>
    </sheetView>
  </sheetViews>
  <sheetFormatPr defaultColWidth="14.42578125" defaultRowHeight="15.75" customHeight="1" x14ac:dyDescent="0.2"/>
  <sheetData>
    <row r="1" spans="1:15" ht="15.75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ht="15.75" customHeight="1" x14ac:dyDescent="0.2">
      <c r="A2" s="1">
        <v>1</v>
      </c>
      <c r="B2" s="2">
        <v>6.2389999999999999</v>
      </c>
      <c r="C2" s="2">
        <v>12.189</v>
      </c>
      <c r="D2" s="2">
        <v>14.98</v>
      </c>
      <c r="E2" s="2">
        <v>11.271000000000001</v>
      </c>
      <c r="F2" s="2">
        <v>26.146000000000001</v>
      </c>
      <c r="G2" s="2">
        <v>22.538</v>
      </c>
      <c r="H2" s="2">
        <v>22.356000000000002</v>
      </c>
      <c r="I2" s="2">
        <v>6.7960000000000003</v>
      </c>
      <c r="J2" s="1">
        <v>16.919</v>
      </c>
      <c r="K2" s="2">
        <v>14.523</v>
      </c>
      <c r="L2" s="2">
        <v>13.968</v>
      </c>
      <c r="M2" s="2">
        <v>32.347999999999999</v>
      </c>
      <c r="N2" s="2">
        <v>25.974</v>
      </c>
      <c r="O2" s="2">
        <v>25.201000000000001</v>
      </c>
    </row>
    <row r="3" spans="1:15" ht="15.75" customHeight="1" x14ac:dyDescent="0.2">
      <c r="A3" s="1">
        <v>2</v>
      </c>
      <c r="B3" s="2">
        <v>6.8579999999999997</v>
      </c>
      <c r="C3" s="2">
        <v>12.159000000000001</v>
      </c>
      <c r="D3" s="2">
        <v>15.148999999999999</v>
      </c>
      <c r="E3" s="2">
        <v>12.612</v>
      </c>
      <c r="F3" s="2">
        <v>21.276</v>
      </c>
      <c r="G3" s="2">
        <v>23.954000000000001</v>
      </c>
      <c r="H3" s="2">
        <v>22.948</v>
      </c>
      <c r="I3" s="2">
        <v>7.2149999999999999</v>
      </c>
      <c r="J3" s="1">
        <v>15.597</v>
      </c>
      <c r="K3" s="2">
        <v>14.593999999999999</v>
      </c>
      <c r="L3" s="2">
        <v>13.875</v>
      </c>
      <c r="M3" s="2">
        <v>32.978999999999999</v>
      </c>
      <c r="N3" s="2">
        <v>29.960999999999999</v>
      </c>
      <c r="O3" s="2">
        <v>27.552</v>
      </c>
    </row>
    <row r="4" spans="1:15" ht="15.75" customHeight="1" x14ac:dyDescent="0.2">
      <c r="A4" s="1">
        <v>3</v>
      </c>
      <c r="B4" s="2">
        <v>6.9779999999999998</v>
      </c>
      <c r="C4" s="2">
        <v>13.702999999999999</v>
      </c>
      <c r="D4" s="2">
        <v>14.914</v>
      </c>
      <c r="E4" s="2">
        <v>11.755000000000001</v>
      </c>
      <c r="F4" s="2">
        <v>25.17</v>
      </c>
      <c r="G4" s="2">
        <v>24.558</v>
      </c>
      <c r="H4" s="2">
        <v>23.436</v>
      </c>
      <c r="I4" s="2">
        <v>7.1779999999999999</v>
      </c>
      <c r="J4" s="2">
        <v>15.08</v>
      </c>
      <c r="K4" s="2">
        <v>14.935</v>
      </c>
      <c r="L4" s="2">
        <v>14.85</v>
      </c>
      <c r="M4" s="2">
        <v>34.319000000000003</v>
      </c>
      <c r="N4" s="2">
        <v>30.654</v>
      </c>
      <c r="O4" s="2">
        <v>27.88</v>
      </c>
    </row>
    <row r="5" spans="1:15" ht="15.75" customHeight="1" x14ac:dyDescent="0.2">
      <c r="A5" s="1">
        <v>4</v>
      </c>
      <c r="B5" s="2">
        <v>7.07</v>
      </c>
      <c r="C5" s="2">
        <v>14.135999999999999</v>
      </c>
      <c r="D5" s="2">
        <v>15.141999999999999</v>
      </c>
      <c r="E5" s="2">
        <v>11.988</v>
      </c>
      <c r="F5" s="2">
        <v>27.128</v>
      </c>
      <c r="G5" s="2">
        <v>24.922999999999998</v>
      </c>
      <c r="H5" s="2">
        <v>24.67</v>
      </c>
      <c r="I5" s="2">
        <v>8.0449999999999999</v>
      </c>
      <c r="J5" s="2">
        <v>15.36</v>
      </c>
      <c r="K5" s="2">
        <v>17.242999999999999</v>
      </c>
      <c r="L5" s="2">
        <v>15.074</v>
      </c>
      <c r="M5" s="2">
        <v>32.637</v>
      </c>
      <c r="N5" s="2">
        <v>31.251000000000001</v>
      </c>
      <c r="O5" s="2">
        <v>25.602</v>
      </c>
    </row>
    <row r="6" spans="1:15" ht="15.75" customHeight="1" x14ac:dyDescent="0.2">
      <c r="A6" s="1">
        <v>5</v>
      </c>
      <c r="B6" s="2">
        <v>7.6989999999999998</v>
      </c>
      <c r="C6" s="2">
        <v>12.477</v>
      </c>
      <c r="D6" s="2">
        <v>15.224</v>
      </c>
      <c r="E6" s="2">
        <v>11.476000000000001</v>
      </c>
      <c r="F6" s="2">
        <v>29.731000000000002</v>
      </c>
      <c r="G6" s="2">
        <v>24.256</v>
      </c>
      <c r="H6" s="2">
        <v>24.683</v>
      </c>
      <c r="I6" s="2">
        <v>8.0850000000000009</v>
      </c>
      <c r="J6" s="2">
        <v>15.067</v>
      </c>
      <c r="K6" s="2">
        <v>14.718</v>
      </c>
      <c r="L6" s="2">
        <v>15.15</v>
      </c>
      <c r="M6" s="2">
        <v>32.189</v>
      </c>
      <c r="N6" s="2">
        <v>33.124000000000002</v>
      </c>
      <c r="O6" s="2">
        <v>27.536000000000001</v>
      </c>
    </row>
    <row r="7" spans="1:15" ht="15.75" customHeight="1" x14ac:dyDescent="0.2">
      <c r="A7" s="1">
        <v>6</v>
      </c>
      <c r="B7" s="2">
        <v>7.4909999999999997</v>
      </c>
      <c r="C7" s="2">
        <v>14.401</v>
      </c>
      <c r="D7" s="2">
        <v>14.898</v>
      </c>
      <c r="E7" s="2">
        <v>12.648999999999999</v>
      </c>
      <c r="F7" s="2">
        <v>24.898</v>
      </c>
      <c r="G7" s="2">
        <v>24.556999999999999</v>
      </c>
      <c r="H7" s="2">
        <v>24.077999999999999</v>
      </c>
      <c r="I7" s="2">
        <v>8.173</v>
      </c>
      <c r="J7" s="2">
        <v>14.234999999999999</v>
      </c>
      <c r="K7" s="2">
        <v>19.163</v>
      </c>
      <c r="L7" s="2">
        <v>15.045</v>
      </c>
      <c r="M7" s="2">
        <v>36.982999999999997</v>
      </c>
      <c r="N7" s="2">
        <v>32.079000000000001</v>
      </c>
      <c r="O7" s="2">
        <v>29.689</v>
      </c>
    </row>
    <row r="8" spans="1:15" ht="15.75" customHeight="1" x14ac:dyDescent="0.2">
      <c r="A8" s="1">
        <v>7</v>
      </c>
      <c r="B8" s="2">
        <v>6.9630000000000001</v>
      </c>
      <c r="C8" s="2">
        <v>17.013999999999999</v>
      </c>
      <c r="D8" s="2">
        <v>15.191000000000001</v>
      </c>
      <c r="E8" s="2">
        <v>11.89</v>
      </c>
      <c r="F8" s="2">
        <v>26.515000000000001</v>
      </c>
      <c r="G8" s="2">
        <v>24.395</v>
      </c>
      <c r="H8" s="2">
        <v>24.407</v>
      </c>
      <c r="I8" s="2">
        <v>8.1560000000000006</v>
      </c>
      <c r="J8" s="2">
        <v>14.834</v>
      </c>
      <c r="K8" s="2">
        <v>17.172999999999998</v>
      </c>
      <c r="L8" s="2">
        <v>14.846</v>
      </c>
      <c r="M8" s="2">
        <v>28.591000000000001</v>
      </c>
      <c r="N8" s="2">
        <v>30.826000000000001</v>
      </c>
      <c r="O8" s="2">
        <v>30.210999999999999</v>
      </c>
    </row>
    <row r="9" spans="1:15" ht="15.75" customHeight="1" x14ac:dyDescent="0.2">
      <c r="A9" s="1">
        <v>8</v>
      </c>
      <c r="B9" s="2">
        <v>6.9770000000000003</v>
      </c>
      <c r="C9" s="2">
        <v>16.751000000000001</v>
      </c>
      <c r="D9" s="2">
        <v>15.180999999999999</v>
      </c>
      <c r="E9" s="2">
        <v>12.353</v>
      </c>
      <c r="F9" s="2">
        <v>25.024000000000001</v>
      </c>
      <c r="G9" s="2">
        <v>26.053000000000001</v>
      </c>
      <c r="H9" s="2">
        <v>24.352</v>
      </c>
      <c r="I9" s="2">
        <v>6.9029999999999996</v>
      </c>
      <c r="J9" s="2">
        <v>15.016999999999999</v>
      </c>
      <c r="K9" s="2">
        <v>16.577000000000002</v>
      </c>
      <c r="L9" s="2">
        <v>14.638999999999999</v>
      </c>
      <c r="M9" s="2">
        <v>23.992999999999999</v>
      </c>
      <c r="N9" s="2">
        <v>34.063000000000002</v>
      </c>
      <c r="O9" s="2">
        <v>28.23</v>
      </c>
    </row>
    <row r="10" spans="1:15" ht="15.75" customHeight="1" x14ac:dyDescent="0.2">
      <c r="A10" s="1">
        <v>9</v>
      </c>
      <c r="B10" s="2">
        <v>6.9450000000000003</v>
      </c>
      <c r="C10" s="2">
        <v>16.071000000000002</v>
      </c>
      <c r="D10" s="2">
        <v>15.333</v>
      </c>
      <c r="E10" s="2">
        <v>12.901</v>
      </c>
      <c r="F10" s="2">
        <v>26.795999999999999</v>
      </c>
      <c r="G10" s="2">
        <v>27.044</v>
      </c>
      <c r="H10" s="2">
        <v>24.861999999999998</v>
      </c>
      <c r="I10" s="2">
        <v>8.0980000000000008</v>
      </c>
      <c r="J10" s="2">
        <v>13.739000000000001</v>
      </c>
      <c r="K10" s="2">
        <v>16.896000000000001</v>
      </c>
      <c r="L10" s="2">
        <v>14.696999999999999</v>
      </c>
      <c r="M10" s="2">
        <v>28.126000000000001</v>
      </c>
      <c r="N10" s="2">
        <v>33.984999999999999</v>
      </c>
      <c r="O10" s="2">
        <v>29.678000000000001</v>
      </c>
    </row>
    <row r="11" spans="1:15" ht="15.75" customHeight="1" x14ac:dyDescent="0.2">
      <c r="A11" s="1">
        <v>10</v>
      </c>
      <c r="B11" s="2">
        <v>6.4589999999999996</v>
      </c>
      <c r="C11" s="2">
        <v>16.393000000000001</v>
      </c>
      <c r="D11" s="2">
        <v>15.196999999999999</v>
      </c>
      <c r="E11" s="2">
        <v>14.814</v>
      </c>
      <c r="F11" s="2">
        <v>23.681000000000001</v>
      </c>
      <c r="G11" s="2">
        <v>24.516999999999999</v>
      </c>
      <c r="H11" s="2">
        <v>25.585000000000001</v>
      </c>
      <c r="I11" s="2">
        <v>8.6850000000000005</v>
      </c>
      <c r="J11" s="2">
        <v>16.747</v>
      </c>
      <c r="K11" s="2">
        <v>14.942</v>
      </c>
      <c r="L11" s="2">
        <v>14.565</v>
      </c>
      <c r="M11" s="2">
        <v>27.184999999999999</v>
      </c>
      <c r="N11" s="2">
        <v>31.545999999999999</v>
      </c>
      <c r="O11" s="2">
        <v>27.873000000000001</v>
      </c>
    </row>
    <row r="12" spans="1:15" ht="15.75" customHeight="1" x14ac:dyDescent="0.2">
      <c r="A12" s="1" t="s">
        <v>17</v>
      </c>
      <c r="B12" s="5">
        <f t="shared" ref="B12:O12" si="0">AVERAGE(B2:B11)</f>
        <v>6.9679000000000002</v>
      </c>
      <c r="C12" s="5">
        <f t="shared" si="0"/>
        <v>14.529400000000001</v>
      </c>
      <c r="D12" s="5">
        <f t="shared" si="0"/>
        <v>15.120900000000001</v>
      </c>
      <c r="E12" s="5">
        <f t="shared" si="0"/>
        <v>12.370900000000001</v>
      </c>
      <c r="F12" s="5">
        <f t="shared" si="0"/>
        <v>25.636499999999995</v>
      </c>
      <c r="G12" s="5">
        <f t="shared" si="0"/>
        <v>24.679500000000001</v>
      </c>
      <c r="H12" s="5">
        <f t="shared" si="0"/>
        <v>24.137700000000002</v>
      </c>
      <c r="I12" s="5">
        <f t="shared" si="0"/>
        <v>7.7334000000000005</v>
      </c>
      <c r="J12">
        <f t="shared" si="0"/>
        <v>15.259499999999997</v>
      </c>
      <c r="K12" s="5">
        <f t="shared" si="0"/>
        <v>16.0764</v>
      </c>
      <c r="L12" s="5">
        <f t="shared" si="0"/>
        <v>14.6709</v>
      </c>
      <c r="M12" s="5">
        <f t="shared" si="0"/>
        <v>30.935000000000002</v>
      </c>
      <c r="N12" s="5">
        <f t="shared" si="0"/>
        <v>31.346300000000003</v>
      </c>
      <c r="O12" s="5">
        <f t="shared" si="0"/>
        <v>27.9452</v>
      </c>
    </row>
    <row r="13" spans="1:15" ht="15.75" customHeight="1" x14ac:dyDescent="0.2">
      <c r="A13" s="1" t="s">
        <v>19</v>
      </c>
      <c r="B13" s="3">
        <f t="shared" ref="B13:O13" si="1">B12/$B12</f>
        <v>1</v>
      </c>
      <c r="C13" s="4">
        <f t="shared" si="1"/>
        <v>2.0851906600266941</v>
      </c>
      <c r="D13" s="4">
        <f t="shared" si="1"/>
        <v>2.1700799380014066</v>
      </c>
      <c r="E13" s="4">
        <f t="shared" si="1"/>
        <v>1.7754129651688457</v>
      </c>
      <c r="F13" s="4">
        <f t="shared" si="1"/>
        <v>3.6792290360079787</v>
      </c>
      <c r="G13" s="4">
        <f t="shared" si="1"/>
        <v>3.5418849294622485</v>
      </c>
      <c r="H13" s="4">
        <f t="shared" si="1"/>
        <v>3.4641283600510917</v>
      </c>
      <c r="I13" s="4">
        <f t="shared" si="1"/>
        <v>1.1098609337103</v>
      </c>
      <c r="J13" s="4">
        <f t="shared" si="1"/>
        <v>2.1899711534321669</v>
      </c>
      <c r="K13" s="4">
        <f t="shared" si="1"/>
        <v>2.3072087716528653</v>
      </c>
      <c r="L13" s="4">
        <f t="shared" si="1"/>
        <v>2.1054980697197148</v>
      </c>
      <c r="M13" s="4">
        <f t="shared" si="1"/>
        <v>4.4396446562091878</v>
      </c>
      <c r="N13" s="4">
        <f t="shared" si="1"/>
        <v>4.4986724838186545</v>
      </c>
      <c r="O13" s="4">
        <f t="shared" si="1"/>
        <v>4.010562723345628</v>
      </c>
    </row>
    <row r="14" spans="1:15" ht="15.75" customHeight="1" x14ac:dyDescent="0.2">
      <c r="B14" s="4"/>
      <c r="C14" s="4"/>
      <c r="D14" s="4"/>
      <c r="E14" s="3">
        <f t="shared" ref="E14:H14" si="2">E12/$E12</f>
        <v>1</v>
      </c>
      <c r="F14" s="4">
        <f t="shared" si="2"/>
        <v>2.0723229514424975</v>
      </c>
      <c r="G14" s="4">
        <f t="shared" si="2"/>
        <v>1.9949639880687742</v>
      </c>
      <c r="H14" s="4">
        <f t="shared" si="2"/>
        <v>1.9511676595882272</v>
      </c>
      <c r="I14" s="4"/>
      <c r="J14" s="4"/>
      <c r="K14" s="4"/>
      <c r="L14" s="4">
        <f t="shared" ref="L14:O14" si="3">L12/$E12</f>
        <v>1.1859201836568074</v>
      </c>
      <c r="M14" s="4">
        <f t="shared" si="3"/>
        <v>2.500626470184061</v>
      </c>
      <c r="N14" s="4">
        <f t="shared" si="3"/>
        <v>2.5338738491136459</v>
      </c>
      <c r="O14" s="4">
        <f t="shared" si="3"/>
        <v>2.2589463984027032</v>
      </c>
    </row>
    <row r="15" spans="1:15" ht="15.75" customHeight="1" x14ac:dyDescent="0.2">
      <c r="B15" s="4"/>
      <c r="C15" s="4"/>
      <c r="D15" s="4"/>
      <c r="E15" s="4"/>
      <c r="F15" s="4"/>
      <c r="G15" s="4"/>
      <c r="H15" s="4"/>
      <c r="I15" s="3">
        <f t="shared" ref="I15:O15" si="4">I12/$I12</f>
        <v>1</v>
      </c>
      <c r="J15" s="4">
        <f t="shared" si="4"/>
        <v>1.973194196601753</v>
      </c>
      <c r="K15" s="4">
        <f t="shared" si="4"/>
        <v>2.0788269066645975</v>
      </c>
      <c r="L15" s="4">
        <f t="shared" si="4"/>
        <v>1.8970827837691053</v>
      </c>
      <c r="M15" s="4">
        <f t="shared" si="4"/>
        <v>4.0001810329221303</v>
      </c>
      <c r="N15" s="4">
        <f t="shared" si="4"/>
        <v>4.053365919259317</v>
      </c>
      <c r="O15" s="4">
        <f t="shared" si="4"/>
        <v>3.6135722967905446</v>
      </c>
    </row>
    <row r="16" spans="1:15" ht="15.75" customHeight="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3">
        <f t="shared" ref="L16:O16" si="5">L12/$L12</f>
        <v>1</v>
      </c>
      <c r="M16" s="4">
        <f t="shared" si="5"/>
        <v>2.1085959279935111</v>
      </c>
      <c r="N16" s="4">
        <f t="shared" si="5"/>
        <v>2.1366310178652981</v>
      </c>
      <c r="O16" s="4">
        <f t="shared" si="5"/>
        <v>1.9048047495382014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5" sqref="C5"/>
    </sheetView>
  </sheetViews>
  <sheetFormatPr defaultRowHeight="12.75" x14ac:dyDescent="0.2"/>
  <cols>
    <col min="1" max="4" width="22.140625" customWidth="1"/>
  </cols>
  <sheetData>
    <row r="1" spans="1:4" x14ac:dyDescent="0.2">
      <c r="A1" s="8" t="s">
        <v>28</v>
      </c>
      <c r="B1" s="8"/>
      <c r="C1" s="8"/>
      <c r="D1" s="8"/>
    </row>
    <row r="2" spans="1:4" x14ac:dyDescent="0.2">
      <c r="B2" s="1" t="s">
        <v>25</v>
      </c>
      <c r="C2" s="1" t="s">
        <v>26</v>
      </c>
      <c r="D2" s="1" t="s">
        <v>27</v>
      </c>
    </row>
    <row r="3" spans="1:4" x14ac:dyDescent="0.2">
      <c r="A3" t="s">
        <v>22</v>
      </c>
      <c r="B3" s="7">
        <f>komp1!B3</f>
        <v>1</v>
      </c>
      <c r="C3" s="7">
        <f>komp1!C3</f>
        <v>1.3978786383818451</v>
      </c>
      <c r="D3" s="7">
        <f>komp1!D3</f>
        <v>1.7331031080414407</v>
      </c>
    </row>
    <row r="4" spans="1:4" x14ac:dyDescent="0.2">
      <c r="A4" t="s">
        <v>23</v>
      </c>
      <c r="B4" s="3">
        <f>komp2!B13</f>
        <v>1</v>
      </c>
      <c r="C4" s="4">
        <f>komp2!C13</f>
        <v>1.2146683797149227</v>
      </c>
      <c r="D4" s="4">
        <f>komp2!D13</f>
        <v>1.1800033937748469</v>
      </c>
    </row>
    <row r="5" spans="1:4" x14ac:dyDescent="0.2">
      <c r="A5" t="s">
        <v>24</v>
      </c>
      <c r="B5" s="7">
        <f>komp3!B13</f>
        <v>1</v>
      </c>
      <c r="C5" s="7">
        <f>komp3!C13</f>
        <v>2.0851906600266941</v>
      </c>
      <c r="D5" s="7">
        <f>komp3!D13</f>
        <v>2.1700799380014066</v>
      </c>
    </row>
    <row r="8" spans="1:4" x14ac:dyDescent="0.2">
      <c r="A8" s="8" t="s">
        <v>29</v>
      </c>
      <c r="B8" s="8"/>
      <c r="C8" s="8"/>
      <c r="D8" s="8"/>
    </row>
    <row r="9" spans="1:4" x14ac:dyDescent="0.2">
      <c r="B9" s="1" t="s">
        <v>25</v>
      </c>
      <c r="C9" s="1" t="s">
        <v>26</v>
      </c>
      <c r="D9" s="1" t="s">
        <v>27</v>
      </c>
    </row>
    <row r="10" spans="1:4" x14ac:dyDescent="0.2">
      <c r="A10" t="s">
        <v>23</v>
      </c>
      <c r="B10" s="7">
        <f>komp2!I15</f>
        <v>1</v>
      </c>
      <c r="C10" s="7">
        <f>komp2!J15</f>
        <v>1.3109808849624585</v>
      </c>
      <c r="D10" s="7">
        <f>komp2!K15</f>
        <v>1.0780830654786338</v>
      </c>
    </row>
    <row r="11" spans="1:4" x14ac:dyDescent="0.2">
      <c r="A11" t="s">
        <v>24</v>
      </c>
      <c r="B11" s="3">
        <f>komp3!I15</f>
        <v>1</v>
      </c>
      <c r="C11" s="4">
        <f>komp3!J15</f>
        <v>1.973194196601753</v>
      </c>
      <c r="D11" s="4">
        <f>komp3!K15</f>
        <v>2.0788269066645975</v>
      </c>
    </row>
    <row r="12" spans="1:4" x14ac:dyDescent="0.2">
      <c r="B12" s="7"/>
      <c r="C12" s="7"/>
      <c r="D12" s="7"/>
    </row>
  </sheetData>
  <mergeCells count="2">
    <mergeCell ref="A1:D1"/>
    <mergeCell ref="A8:D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I7" sqref="I7"/>
    </sheetView>
  </sheetViews>
  <sheetFormatPr defaultRowHeight="12.75" x14ac:dyDescent="0.2"/>
  <cols>
    <col min="1" max="1" width="12.7109375" bestFit="1" customWidth="1"/>
    <col min="2" max="2" width="30" bestFit="1" customWidth="1"/>
    <col min="3" max="3" width="22" bestFit="1" customWidth="1"/>
    <col min="4" max="4" width="25.140625" bestFit="1" customWidth="1"/>
    <col min="5" max="5" width="18.7109375" bestFit="1" customWidth="1"/>
  </cols>
  <sheetData>
    <row r="1" spans="1:5" x14ac:dyDescent="0.2">
      <c r="A1" s="8" t="s">
        <v>30</v>
      </c>
      <c r="B1" s="8"/>
      <c r="C1" s="8"/>
      <c r="D1" s="8"/>
      <c r="E1" s="8"/>
    </row>
    <row r="2" spans="1:5" x14ac:dyDescent="0.2">
      <c r="B2" s="1" t="s">
        <v>31</v>
      </c>
      <c r="C2" s="1" t="s">
        <v>32</v>
      </c>
      <c r="D2" s="1" t="s">
        <v>34</v>
      </c>
      <c r="E2" s="1" t="s">
        <v>33</v>
      </c>
    </row>
    <row r="3" spans="1:5" x14ac:dyDescent="0.2">
      <c r="A3" t="s">
        <v>23</v>
      </c>
      <c r="B3" s="3">
        <f>komp2!E14</f>
        <v>1</v>
      </c>
      <c r="C3" s="4">
        <f>komp2!F14</f>
        <v>1.5547398933159529</v>
      </c>
      <c r="D3" s="4">
        <f>komp2!G14</f>
        <v>1.5951180328056305</v>
      </c>
      <c r="E3" s="7">
        <f>komp2!H14</f>
        <v>1.4050248986615899</v>
      </c>
    </row>
    <row r="4" spans="1:5" x14ac:dyDescent="0.2">
      <c r="A4" t="s">
        <v>24</v>
      </c>
      <c r="B4" s="7">
        <f>komp3!E14</f>
        <v>1</v>
      </c>
      <c r="C4" s="7">
        <f>komp3!F14</f>
        <v>2.0723229514424975</v>
      </c>
      <c r="D4" s="7">
        <f>komp3!G14</f>
        <v>1.9949639880687742</v>
      </c>
      <c r="E4" s="7">
        <f>komp3!H14</f>
        <v>1.9511676595882272</v>
      </c>
    </row>
    <row r="7" spans="1:5" x14ac:dyDescent="0.2">
      <c r="A7" s="8" t="s">
        <v>35</v>
      </c>
      <c r="B7" s="8"/>
      <c r="C7" s="8"/>
      <c r="D7" s="8"/>
      <c r="E7" s="8"/>
    </row>
    <row r="8" spans="1:5" x14ac:dyDescent="0.2">
      <c r="B8" s="1" t="s">
        <v>31</v>
      </c>
      <c r="C8" s="1" t="s">
        <v>32</v>
      </c>
      <c r="D8" s="1" t="s">
        <v>34</v>
      </c>
      <c r="E8" s="1" t="s">
        <v>33</v>
      </c>
    </row>
    <row r="9" spans="1:5" x14ac:dyDescent="0.2">
      <c r="A9" t="s">
        <v>23</v>
      </c>
      <c r="B9" s="7">
        <f>komp2!L16</f>
        <v>1</v>
      </c>
      <c r="C9" s="7">
        <f>komp2!M16</f>
        <v>1.9813826337055329</v>
      </c>
      <c r="D9" s="7">
        <f>komp2!N16</f>
        <v>1.3928852804470195</v>
      </c>
      <c r="E9" s="7">
        <f>komp2!O16</f>
        <v>1.1009527003724107</v>
      </c>
    </row>
    <row r="10" spans="1:5" x14ac:dyDescent="0.2">
      <c r="A10" t="s">
        <v>24</v>
      </c>
      <c r="B10" s="3">
        <f>komp3!L16</f>
        <v>1</v>
      </c>
      <c r="C10" s="4">
        <f>komp3!M16</f>
        <v>2.1085959279935111</v>
      </c>
      <c r="D10" s="4">
        <f>komp3!N16</f>
        <v>2.1366310178652981</v>
      </c>
      <c r="E10" s="7">
        <f>komp3!O16</f>
        <v>1.9048047495382014</v>
      </c>
    </row>
  </sheetData>
  <mergeCells count="2">
    <mergeCell ref="A1:E1"/>
    <mergeCell ref="A7:E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H9" sqref="H9"/>
    </sheetView>
  </sheetViews>
  <sheetFormatPr defaultRowHeight="12.75" x14ac:dyDescent="0.2"/>
  <cols>
    <col min="1" max="1" width="12.7109375" bestFit="1" customWidth="1"/>
    <col min="2" max="2" width="24.5703125" bestFit="1" customWidth="1"/>
    <col min="3" max="3" width="21.85546875" bestFit="1" customWidth="1"/>
  </cols>
  <sheetData>
    <row r="1" spans="1:3" x14ac:dyDescent="0.2">
      <c r="A1" s="8" t="s">
        <v>36</v>
      </c>
      <c r="B1" s="8"/>
      <c r="C1" s="8"/>
    </row>
    <row r="2" spans="1:3" x14ac:dyDescent="0.2">
      <c r="B2" t="s">
        <v>37</v>
      </c>
      <c r="C2" t="s">
        <v>38</v>
      </c>
    </row>
    <row r="3" spans="1:3" x14ac:dyDescent="0.2">
      <c r="A3" t="s">
        <v>23</v>
      </c>
      <c r="B3" s="7">
        <f>komp2!$B$13</f>
        <v>1</v>
      </c>
      <c r="C3" s="7">
        <f>komp2!$I$13</f>
        <v>0.95969286337632098</v>
      </c>
    </row>
    <row r="4" spans="1:3" x14ac:dyDescent="0.2">
      <c r="A4" t="s">
        <v>24</v>
      </c>
      <c r="B4" s="3">
        <f>komp3!$B$13</f>
        <v>1</v>
      </c>
      <c r="C4" s="7">
        <f>komp3!$I$13</f>
        <v>1.1098609337103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komp1</vt:lpstr>
      <vt:lpstr>komp2</vt:lpstr>
      <vt:lpstr>komp3</vt:lpstr>
      <vt:lpstr>1prog</vt:lpstr>
      <vt:lpstr>2prog</vt:lpstr>
      <vt:lpstr>wydajnosc win-lin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Bartosz Rodziewicz</cp:lastModifiedBy>
  <dcterms:modified xsi:type="dcterms:W3CDTF">2017-06-16T11:24:38Z</dcterms:modified>
</cp:coreProperties>
</file>