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Edited-8" sheetId="10" r:id="rId1"/>
    <sheet name="Edited-7" sheetId="9" r:id="rId2"/>
    <sheet name="Edited-6" sheetId="8" r:id="rId3"/>
    <sheet name="Edited-5" sheetId="7" r:id="rId4"/>
    <sheet name="Edited-4" sheetId="6" r:id="rId5"/>
    <sheet name="Edited-3" sheetId="2" r:id="rId6"/>
    <sheet name="Edited-2" sheetId="5" r:id="rId7"/>
    <sheet name="Edited-1" sheetId="4" r:id="rId8"/>
    <sheet name="Original" sheetId="1" r:id="rId9"/>
  </sheets>
  <definedNames>
    <definedName name="_xlnm._FilterDatabase" localSheetId="6" hidden="1">'Edited-2'!$A$2:$AI$7</definedName>
    <definedName name="_xlnm._FilterDatabase" localSheetId="5" hidden="1">'Edited-3'!$A$2:$AI$53</definedName>
  </definedNames>
  <calcPr calcId="145621"/>
</workbook>
</file>

<file path=xl/calcChain.xml><?xml version="1.0" encoding="utf-8"?>
<calcChain xmlns="http://schemas.openxmlformats.org/spreadsheetml/2006/main">
  <c r="F3" i="9" l="1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G2" i="9"/>
  <c r="F2" i="9"/>
  <c r="AX3" i="8"/>
  <c r="AY3" i="8"/>
  <c r="AX4" i="8"/>
  <c r="AY4" i="8"/>
  <c r="AX5" i="8"/>
  <c r="AY5" i="8"/>
  <c r="AX6" i="8"/>
  <c r="AY6" i="8"/>
  <c r="AX7" i="8"/>
  <c r="AY7" i="8"/>
  <c r="AX8" i="8"/>
  <c r="AY8" i="8"/>
  <c r="AX9" i="8"/>
  <c r="AY9" i="8"/>
  <c r="AX10" i="8"/>
  <c r="AY10" i="8"/>
  <c r="AX11" i="8"/>
  <c r="AY11" i="8"/>
  <c r="AX12" i="8"/>
  <c r="AY12" i="8"/>
  <c r="AX13" i="8"/>
  <c r="AY13" i="8"/>
  <c r="AX14" i="8"/>
  <c r="AY14" i="8"/>
  <c r="AX15" i="8"/>
  <c r="AY15" i="8"/>
  <c r="AX16" i="8"/>
  <c r="AY16" i="8"/>
  <c r="AX17" i="8"/>
  <c r="AY17" i="8"/>
  <c r="AX18" i="8"/>
  <c r="AY18" i="8"/>
  <c r="AX19" i="8"/>
  <c r="AY19" i="8"/>
  <c r="AX20" i="8"/>
  <c r="AY20" i="8"/>
  <c r="AX21" i="8"/>
  <c r="AY21" i="8"/>
  <c r="AX22" i="8"/>
  <c r="AY22" i="8"/>
  <c r="AX23" i="8"/>
  <c r="AY23" i="8"/>
  <c r="AX24" i="8"/>
  <c r="AY24" i="8"/>
  <c r="AX25" i="8"/>
  <c r="AY25" i="8"/>
  <c r="AX26" i="8"/>
  <c r="AY26" i="8"/>
  <c r="AX27" i="8"/>
  <c r="AY27" i="8"/>
  <c r="AX28" i="8"/>
  <c r="AY28" i="8"/>
  <c r="AX29" i="8"/>
  <c r="AY29" i="8"/>
  <c r="AX30" i="8"/>
  <c r="AY30" i="8"/>
  <c r="AX31" i="8"/>
  <c r="AY31" i="8"/>
  <c r="AU3" i="8"/>
  <c r="AV3" i="8"/>
  <c r="AU4" i="8"/>
  <c r="AV4" i="8"/>
  <c r="AU5" i="8"/>
  <c r="AV5" i="8"/>
  <c r="AU6" i="8"/>
  <c r="AV6" i="8"/>
  <c r="AU7" i="8"/>
  <c r="AV7" i="8"/>
  <c r="AU8" i="8"/>
  <c r="AV8" i="8"/>
  <c r="AU9" i="8"/>
  <c r="AV9" i="8"/>
  <c r="AU10" i="8"/>
  <c r="AV10" i="8"/>
  <c r="AU11" i="8"/>
  <c r="AV11" i="8"/>
  <c r="AU12" i="8"/>
  <c r="AV12" i="8"/>
  <c r="AU13" i="8"/>
  <c r="AV13" i="8"/>
  <c r="AU14" i="8"/>
  <c r="AV14" i="8"/>
  <c r="AU15" i="8"/>
  <c r="AV15" i="8"/>
  <c r="AU16" i="8"/>
  <c r="AV16" i="8"/>
  <c r="AU17" i="8"/>
  <c r="AV17" i="8"/>
  <c r="AU18" i="8"/>
  <c r="AV18" i="8"/>
  <c r="AU19" i="8"/>
  <c r="AV19" i="8"/>
  <c r="AU20" i="8"/>
  <c r="AV20" i="8"/>
  <c r="AU21" i="8"/>
  <c r="AV21" i="8"/>
  <c r="AU22" i="8"/>
  <c r="AV22" i="8"/>
  <c r="AU23" i="8"/>
  <c r="AV23" i="8"/>
  <c r="AU24" i="8"/>
  <c r="AV24" i="8"/>
  <c r="AU25" i="8"/>
  <c r="AV25" i="8"/>
  <c r="AU26" i="8"/>
  <c r="AV26" i="8"/>
  <c r="AU27" i="8"/>
  <c r="AV27" i="8"/>
  <c r="AU28" i="8"/>
  <c r="AV28" i="8"/>
  <c r="AU29" i="8"/>
  <c r="AV29" i="8"/>
  <c r="AU30" i="8"/>
  <c r="AV30" i="8"/>
  <c r="AU31" i="8"/>
  <c r="AV31" i="8"/>
  <c r="AR3" i="8"/>
  <c r="AS3" i="8"/>
  <c r="AR4" i="8"/>
  <c r="AS4" i="8"/>
  <c r="AR5" i="8"/>
  <c r="AS5" i="8"/>
  <c r="AR6" i="8"/>
  <c r="AS6" i="8"/>
  <c r="AR7" i="8"/>
  <c r="AS7" i="8"/>
  <c r="AR8" i="8"/>
  <c r="AS8" i="8"/>
  <c r="AR9" i="8"/>
  <c r="AS9" i="8"/>
  <c r="AR10" i="8"/>
  <c r="AS10" i="8"/>
  <c r="AR11" i="8"/>
  <c r="AS11" i="8"/>
  <c r="AR12" i="8"/>
  <c r="AS12" i="8"/>
  <c r="AR13" i="8"/>
  <c r="AS13" i="8"/>
  <c r="AR14" i="8"/>
  <c r="AS14" i="8"/>
  <c r="AR15" i="8"/>
  <c r="AS15" i="8"/>
  <c r="AR16" i="8"/>
  <c r="AS16" i="8"/>
  <c r="AR17" i="8"/>
  <c r="AS17" i="8"/>
  <c r="AR18" i="8"/>
  <c r="AS18" i="8"/>
  <c r="AR19" i="8"/>
  <c r="AS19" i="8"/>
  <c r="AR20" i="8"/>
  <c r="AS20" i="8"/>
  <c r="AR21" i="8"/>
  <c r="AS21" i="8"/>
  <c r="AR22" i="8"/>
  <c r="AS22" i="8"/>
  <c r="AR23" i="8"/>
  <c r="AS23" i="8"/>
  <c r="AR24" i="8"/>
  <c r="AS24" i="8"/>
  <c r="AR25" i="8"/>
  <c r="AS25" i="8"/>
  <c r="AR26" i="8"/>
  <c r="AS26" i="8"/>
  <c r="AR27" i="8"/>
  <c r="AS27" i="8"/>
  <c r="AR28" i="8"/>
  <c r="AS28" i="8"/>
  <c r="AR29" i="8"/>
  <c r="AS29" i="8"/>
  <c r="AR30" i="8"/>
  <c r="AS30" i="8"/>
  <c r="AR31" i="8"/>
  <c r="AS31" i="8"/>
  <c r="AO3" i="8"/>
  <c r="AP3" i="8"/>
  <c r="AO4" i="8"/>
  <c r="AP4" i="8"/>
  <c r="AO5" i="8"/>
  <c r="AP5" i="8"/>
  <c r="AO6" i="8"/>
  <c r="AP6" i="8"/>
  <c r="AO7" i="8"/>
  <c r="AP7" i="8"/>
  <c r="AO8" i="8"/>
  <c r="AP8" i="8"/>
  <c r="AO9" i="8"/>
  <c r="AP9" i="8"/>
  <c r="AO10" i="8"/>
  <c r="AP10" i="8"/>
  <c r="AO11" i="8"/>
  <c r="AP11" i="8"/>
  <c r="AO12" i="8"/>
  <c r="AP12" i="8"/>
  <c r="AO13" i="8"/>
  <c r="AP13" i="8"/>
  <c r="AO14" i="8"/>
  <c r="AP14" i="8"/>
  <c r="AO15" i="8"/>
  <c r="AP15" i="8"/>
  <c r="AO16" i="8"/>
  <c r="AP16" i="8"/>
  <c r="AO17" i="8"/>
  <c r="AP17" i="8"/>
  <c r="AO18" i="8"/>
  <c r="AP18" i="8"/>
  <c r="AO19" i="8"/>
  <c r="AP19" i="8"/>
  <c r="AO20" i="8"/>
  <c r="AP20" i="8"/>
  <c r="AO21" i="8"/>
  <c r="AP21" i="8"/>
  <c r="AO22" i="8"/>
  <c r="AP22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AO31" i="8"/>
  <c r="AP31" i="8"/>
  <c r="AL3" i="8"/>
  <c r="AM3" i="8"/>
  <c r="AL4" i="8"/>
  <c r="AM4" i="8"/>
  <c r="AL5" i="8"/>
  <c r="AM5" i="8"/>
  <c r="AL6" i="8"/>
  <c r="AM6" i="8"/>
  <c r="AL7" i="8"/>
  <c r="AM7" i="8"/>
  <c r="AL8" i="8"/>
  <c r="AM8" i="8"/>
  <c r="AL9" i="8"/>
  <c r="AM9" i="8"/>
  <c r="AL10" i="8"/>
  <c r="AM10" i="8"/>
  <c r="AL11" i="8"/>
  <c r="AM11" i="8"/>
  <c r="AL12" i="8"/>
  <c r="AM12" i="8"/>
  <c r="AL13" i="8"/>
  <c r="AM13" i="8"/>
  <c r="AL14" i="8"/>
  <c r="AM14" i="8"/>
  <c r="AL15" i="8"/>
  <c r="AM15" i="8"/>
  <c r="AL16" i="8"/>
  <c r="AM16" i="8"/>
  <c r="AL17" i="8"/>
  <c r="AM17" i="8"/>
  <c r="AL18" i="8"/>
  <c r="AM18" i="8"/>
  <c r="AL19" i="8"/>
  <c r="AM19" i="8"/>
  <c r="AL20" i="8"/>
  <c r="AM20" i="8"/>
  <c r="AL21" i="8"/>
  <c r="AM21" i="8"/>
  <c r="AL22" i="8"/>
  <c r="AM22" i="8"/>
  <c r="AL23" i="8"/>
  <c r="AM23" i="8"/>
  <c r="AL24" i="8"/>
  <c r="AM24" i="8"/>
  <c r="AL25" i="8"/>
  <c r="AM25" i="8"/>
  <c r="AL26" i="8"/>
  <c r="AM26" i="8"/>
  <c r="AL27" i="8"/>
  <c r="AM27" i="8"/>
  <c r="AL28" i="8"/>
  <c r="AM28" i="8"/>
  <c r="AL29" i="8"/>
  <c r="AM29" i="8"/>
  <c r="AL30" i="8"/>
  <c r="AM30" i="8"/>
  <c r="AL31" i="8"/>
  <c r="AM31" i="8"/>
  <c r="AI3" i="8"/>
  <c r="AJ3" i="8"/>
  <c r="AI4" i="8"/>
  <c r="AJ4" i="8"/>
  <c r="AI5" i="8"/>
  <c r="AJ5" i="8"/>
  <c r="AI6" i="8"/>
  <c r="AJ6" i="8"/>
  <c r="AI7" i="8"/>
  <c r="AJ7" i="8"/>
  <c r="AI8" i="8"/>
  <c r="AJ8" i="8"/>
  <c r="AI9" i="8"/>
  <c r="AJ9" i="8"/>
  <c r="AI10" i="8"/>
  <c r="AJ10" i="8"/>
  <c r="AI11" i="8"/>
  <c r="AJ11" i="8"/>
  <c r="AI12" i="8"/>
  <c r="AJ12" i="8"/>
  <c r="AI13" i="8"/>
  <c r="AJ13" i="8"/>
  <c r="AI14" i="8"/>
  <c r="AJ14" i="8"/>
  <c r="AI15" i="8"/>
  <c r="AJ15" i="8"/>
  <c r="AI16" i="8"/>
  <c r="AJ16" i="8"/>
  <c r="AI17" i="8"/>
  <c r="AJ17" i="8"/>
  <c r="AI18" i="8"/>
  <c r="AJ18" i="8"/>
  <c r="AI19" i="8"/>
  <c r="AJ19" i="8"/>
  <c r="AI20" i="8"/>
  <c r="AJ20" i="8"/>
  <c r="AI21" i="8"/>
  <c r="AJ21" i="8"/>
  <c r="AI22" i="8"/>
  <c r="AJ22" i="8"/>
  <c r="AI23" i="8"/>
  <c r="AJ23" i="8"/>
  <c r="AI24" i="8"/>
  <c r="AJ24" i="8"/>
  <c r="AI25" i="8"/>
  <c r="AJ25" i="8"/>
  <c r="AI26" i="8"/>
  <c r="AJ26" i="8"/>
  <c r="AI27" i="8"/>
  <c r="AJ27" i="8"/>
  <c r="AI28" i="8"/>
  <c r="AJ28" i="8"/>
  <c r="AI29" i="8"/>
  <c r="AJ29" i="8"/>
  <c r="AI30" i="8"/>
  <c r="AJ30" i="8"/>
  <c r="AI31" i="8"/>
  <c r="AJ31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F18" i="8"/>
  <c r="AG18" i="8"/>
  <c r="AF19" i="8"/>
  <c r="AG19" i="8"/>
  <c r="AF20" i="8"/>
  <c r="AG20" i="8"/>
  <c r="AF21" i="8"/>
  <c r="AG21" i="8"/>
  <c r="AF22" i="8"/>
  <c r="AG22" i="8"/>
  <c r="AF23" i="8"/>
  <c r="AG23" i="8"/>
  <c r="AF24" i="8"/>
  <c r="AG24" i="8"/>
  <c r="AF25" i="8"/>
  <c r="AG25" i="8"/>
  <c r="AF26" i="8"/>
  <c r="AG26" i="8"/>
  <c r="AF27" i="8"/>
  <c r="AG27" i="8"/>
  <c r="AF28" i="8"/>
  <c r="AG28" i="8"/>
  <c r="AF29" i="8"/>
  <c r="AG29" i="8"/>
  <c r="AF30" i="8"/>
  <c r="AG30" i="8"/>
  <c r="AF31" i="8"/>
  <c r="AG31" i="8"/>
  <c r="AC3" i="8"/>
  <c r="AD3" i="8"/>
  <c r="AC4" i="8"/>
  <c r="AD4" i="8"/>
  <c r="AC5" i="8"/>
  <c r="AD5" i="8"/>
  <c r="AC6" i="8"/>
  <c r="AD6" i="8"/>
  <c r="AC7" i="8"/>
  <c r="AD7" i="8"/>
  <c r="AC8" i="8"/>
  <c r="AD8" i="8"/>
  <c r="AC9" i="8"/>
  <c r="AD9" i="8"/>
  <c r="AC10" i="8"/>
  <c r="AD10" i="8"/>
  <c r="AC11" i="8"/>
  <c r="AD11" i="8"/>
  <c r="AC12" i="8"/>
  <c r="AD12" i="8"/>
  <c r="AC13" i="8"/>
  <c r="AD13" i="8"/>
  <c r="AC14" i="8"/>
  <c r="AD14" i="8"/>
  <c r="AC15" i="8"/>
  <c r="AD15" i="8"/>
  <c r="AC16" i="8"/>
  <c r="AD16" i="8"/>
  <c r="AC17" i="8"/>
  <c r="AD17" i="8"/>
  <c r="AC18" i="8"/>
  <c r="AD18" i="8"/>
  <c r="AC19" i="8"/>
  <c r="AD19" i="8"/>
  <c r="AC20" i="8"/>
  <c r="AD20" i="8"/>
  <c r="AC21" i="8"/>
  <c r="AD21" i="8"/>
  <c r="AC22" i="8"/>
  <c r="AD22" i="8"/>
  <c r="AC23" i="8"/>
  <c r="AD23" i="8"/>
  <c r="AC24" i="8"/>
  <c r="AD24" i="8"/>
  <c r="AC25" i="8"/>
  <c r="AD25" i="8"/>
  <c r="AC26" i="8"/>
  <c r="AD26" i="8"/>
  <c r="AC27" i="8"/>
  <c r="AD27" i="8"/>
  <c r="AC28" i="8"/>
  <c r="AD28" i="8"/>
  <c r="AC29" i="8"/>
  <c r="AD29" i="8"/>
  <c r="AC30" i="8"/>
  <c r="AD30" i="8"/>
  <c r="AC31" i="8"/>
  <c r="AD31" i="8"/>
  <c r="Z3" i="8"/>
  <c r="AA3" i="8"/>
  <c r="Z4" i="8"/>
  <c r="AA4" i="8"/>
  <c r="Z5" i="8"/>
  <c r="AA5" i="8"/>
  <c r="Z6" i="8"/>
  <c r="AA6" i="8"/>
  <c r="Z7" i="8"/>
  <c r="AA7" i="8"/>
  <c r="Z8" i="8"/>
  <c r="AA8" i="8"/>
  <c r="Z9" i="8"/>
  <c r="AA9" i="8"/>
  <c r="Z10" i="8"/>
  <c r="AA10" i="8"/>
  <c r="Z11" i="8"/>
  <c r="AA11" i="8"/>
  <c r="Z12" i="8"/>
  <c r="AA12" i="8"/>
  <c r="Z13" i="8"/>
  <c r="AA13" i="8"/>
  <c r="Z14" i="8"/>
  <c r="AA14" i="8"/>
  <c r="Z15" i="8"/>
  <c r="AA15" i="8"/>
  <c r="Z16" i="8"/>
  <c r="AA16" i="8"/>
  <c r="Z17" i="8"/>
  <c r="AA17" i="8"/>
  <c r="Z18" i="8"/>
  <c r="AA18" i="8"/>
  <c r="Z19" i="8"/>
  <c r="AA19" i="8"/>
  <c r="Z20" i="8"/>
  <c r="AA20" i="8"/>
  <c r="Z21" i="8"/>
  <c r="AA21" i="8"/>
  <c r="Z22" i="8"/>
  <c r="AA22" i="8"/>
  <c r="Z23" i="8"/>
  <c r="AA23" i="8"/>
  <c r="Z24" i="8"/>
  <c r="AA24" i="8"/>
  <c r="Z25" i="8"/>
  <c r="AA25" i="8"/>
  <c r="Z26" i="8"/>
  <c r="AA26" i="8"/>
  <c r="Z27" i="8"/>
  <c r="AA27" i="8"/>
  <c r="Z28" i="8"/>
  <c r="AA28" i="8"/>
  <c r="Z29" i="8"/>
  <c r="AA29" i="8"/>
  <c r="Z30" i="8"/>
  <c r="AA30" i="8"/>
  <c r="Z31" i="8"/>
  <c r="AA31" i="8"/>
  <c r="W3" i="8"/>
  <c r="X3" i="8"/>
  <c r="W4" i="8"/>
  <c r="X4" i="8"/>
  <c r="W5" i="8"/>
  <c r="X5" i="8"/>
  <c r="W6" i="8"/>
  <c r="X6" i="8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W16" i="8"/>
  <c r="X16" i="8"/>
  <c r="W17" i="8"/>
  <c r="X17" i="8"/>
  <c r="W18" i="8"/>
  <c r="X18" i="8"/>
  <c r="W19" i="8"/>
  <c r="X19" i="8"/>
  <c r="W20" i="8"/>
  <c r="X20" i="8"/>
  <c r="W21" i="8"/>
  <c r="X21" i="8"/>
  <c r="W22" i="8"/>
  <c r="X22" i="8"/>
  <c r="W23" i="8"/>
  <c r="X23" i="8"/>
  <c r="W24" i="8"/>
  <c r="X24" i="8"/>
  <c r="W25" i="8"/>
  <c r="X25" i="8"/>
  <c r="W26" i="8"/>
  <c r="X26" i="8"/>
  <c r="W27" i="8"/>
  <c r="X27" i="8"/>
  <c r="W28" i="8"/>
  <c r="X28" i="8"/>
  <c r="W29" i="8"/>
  <c r="X29" i="8"/>
  <c r="W30" i="8"/>
  <c r="X30" i="8"/>
  <c r="W31" i="8"/>
  <c r="X31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AY2" i="8"/>
  <c r="AX2" i="8"/>
  <c r="AV2" i="8"/>
  <c r="AU2" i="8"/>
  <c r="AS2" i="8"/>
  <c r="AR2" i="8"/>
  <c r="AP2" i="8"/>
  <c r="AO2" i="8"/>
  <c r="AM2" i="8"/>
  <c r="AL2" i="8"/>
  <c r="AJ2" i="8"/>
  <c r="AI2" i="8"/>
  <c r="AG2" i="8"/>
  <c r="AF2" i="8"/>
  <c r="AD2" i="8"/>
  <c r="AC2" i="8"/>
  <c r="AA2" i="8"/>
  <c r="Z2" i="8"/>
  <c r="X2" i="8"/>
  <c r="W2" i="8"/>
  <c r="U2" i="8"/>
  <c r="T2" i="8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R2" i="8"/>
  <c r="Q2" i="8"/>
  <c r="O31" i="8"/>
  <c r="N31" i="8"/>
  <c r="J31" i="8"/>
  <c r="I31" i="8"/>
  <c r="H31" i="8"/>
  <c r="L31" i="8" s="1"/>
  <c r="G31" i="8"/>
  <c r="F31" i="8"/>
  <c r="E31" i="8"/>
  <c r="O30" i="8"/>
  <c r="N30" i="8"/>
  <c r="J30" i="8"/>
  <c r="I30" i="8"/>
  <c r="H30" i="8"/>
  <c r="L30" i="8" s="1"/>
  <c r="G30" i="8"/>
  <c r="F30" i="8"/>
  <c r="E30" i="8"/>
  <c r="O29" i="8"/>
  <c r="N29" i="8"/>
  <c r="J29" i="8"/>
  <c r="I29" i="8"/>
  <c r="H29" i="8"/>
  <c r="L29" i="8" s="1"/>
  <c r="G29" i="8"/>
  <c r="F29" i="8"/>
  <c r="E29" i="8"/>
  <c r="O28" i="8"/>
  <c r="N28" i="8"/>
  <c r="J28" i="8"/>
  <c r="I28" i="8"/>
  <c r="H28" i="8"/>
  <c r="L28" i="8" s="1"/>
  <c r="G28" i="8"/>
  <c r="F28" i="8"/>
  <c r="E28" i="8"/>
  <c r="O27" i="8"/>
  <c r="N27" i="8"/>
  <c r="J27" i="8"/>
  <c r="I27" i="8"/>
  <c r="H27" i="8"/>
  <c r="L27" i="8" s="1"/>
  <c r="G27" i="8"/>
  <c r="F27" i="8"/>
  <c r="E27" i="8"/>
  <c r="O26" i="8"/>
  <c r="N26" i="8"/>
  <c r="J26" i="8"/>
  <c r="I26" i="8"/>
  <c r="H26" i="8"/>
  <c r="L26" i="8" s="1"/>
  <c r="G26" i="8"/>
  <c r="F26" i="8"/>
  <c r="E26" i="8"/>
  <c r="O25" i="8"/>
  <c r="N25" i="8"/>
  <c r="J25" i="8"/>
  <c r="I25" i="8"/>
  <c r="H25" i="8"/>
  <c r="L25" i="8" s="1"/>
  <c r="G25" i="8"/>
  <c r="F25" i="8"/>
  <c r="E25" i="8"/>
  <c r="O24" i="8"/>
  <c r="N24" i="8"/>
  <c r="J24" i="8"/>
  <c r="I24" i="8"/>
  <c r="H24" i="8"/>
  <c r="L24" i="8" s="1"/>
  <c r="G24" i="8"/>
  <c r="F24" i="8"/>
  <c r="E24" i="8"/>
  <c r="O23" i="8"/>
  <c r="N23" i="8"/>
  <c r="J23" i="8"/>
  <c r="I23" i="8"/>
  <c r="H23" i="8"/>
  <c r="L23" i="8" s="1"/>
  <c r="G23" i="8"/>
  <c r="F23" i="8"/>
  <c r="E23" i="8"/>
  <c r="O22" i="8"/>
  <c r="N22" i="8"/>
  <c r="J22" i="8"/>
  <c r="I22" i="8"/>
  <c r="H22" i="8"/>
  <c r="L22" i="8" s="1"/>
  <c r="G22" i="8"/>
  <c r="F22" i="8"/>
  <c r="E22" i="8"/>
  <c r="O21" i="8"/>
  <c r="N21" i="8"/>
  <c r="J21" i="8"/>
  <c r="I21" i="8"/>
  <c r="H21" i="8"/>
  <c r="L21" i="8" s="1"/>
  <c r="G21" i="8"/>
  <c r="F21" i="8"/>
  <c r="E21" i="8"/>
  <c r="O20" i="8"/>
  <c r="N20" i="8"/>
  <c r="J20" i="8"/>
  <c r="I20" i="8"/>
  <c r="H20" i="8"/>
  <c r="L20" i="8" s="1"/>
  <c r="G20" i="8"/>
  <c r="F20" i="8"/>
  <c r="E20" i="8"/>
  <c r="O19" i="8"/>
  <c r="N19" i="8"/>
  <c r="J19" i="8"/>
  <c r="I19" i="8"/>
  <c r="H19" i="8"/>
  <c r="L19" i="8" s="1"/>
  <c r="G19" i="8"/>
  <c r="F19" i="8"/>
  <c r="E19" i="8"/>
  <c r="O18" i="8"/>
  <c r="N18" i="8"/>
  <c r="J18" i="8"/>
  <c r="I18" i="8"/>
  <c r="H18" i="8"/>
  <c r="L18" i="8" s="1"/>
  <c r="G18" i="8"/>
  <c r="F18" i="8"/>
  <c r="E18" i="8"/>
  <c r="O17" i="8"/>
  <c r="N17" i="8"/>
  <c r="J17" i="8"/>
  <c r="I17" i="8"/>
  <c r="H17" i="8"/>
  <c r="L17" i="8" s="1"/>
  <c r="G17" i="8"/>
  <c r="F17" i="8"/>
  <c r="E17" i="8"/>
  <c r="O16" i="8"/>
  <c r="N16" i="8"/>
  <c r="J16" i="8"/>
  <c r="I16" i="8"/>
  <c r="H16" i="8"/>
  <c r="L16" i="8" s="1"/>
  <c r="G16" i="8"/>
  <c r="F16" i="8"/>
  <c r="E16" i="8"/>
  <c r="O15" i="8"/>
  <c r="N15" i="8"/>
  <c r="J15" i="8"/>
  <c r="I15" i="8"/>
  <c r="H15" i="8"/>
  <c r="L15" i="8" s="1"/>
  <c r="G15" i="8"/>
  <c r="F15" i="8"/>
  <c r="E15" i="8"/>
  <c r="O14" i="8"/>
  <c r="N14" i="8"/>
  <c r="J14" i="8"/>
  <c r="I14" i="8"/>
  <c r="H14" i="8"/>
  <c r="L14" i="8" s="1"/>
  <c r="G14" i="8"/>
  <c r="F14" i="8"/>
  <c r="E14" i="8"/>
  <c r="O13" i="8"/>
  <c r="N13" i="8"/>
  <c r="J13" i="8"/>
  <c r="I13" i="8"/>
  <c r="H13" i="8"/>
  <c r="L13" i="8" s="1"/>
  <c r="G13" i="8"/>
  <c r="F13" i="8"/>
  <c r="E13" i="8"/>
  <c r="O12" i="8"/>
  <c r="N12" i="8"/>
  <c r="J12" i="8"/>
  <c r="I12" i="8"/>
  <c r="H12" i="8"/>
  <c r="L12" i="8" s="1"/>
  <c r="G12" i="8"/>
  <c r="F12" i="8"/>
  <c r="E12" i="8"/>
  <c r="O11" i="8"/>
  <c r="N11" i="8"/>
  <c r="J11" i="8"/>
  <c r="I11" i="8"/>
  <c r="H11" i="8"/>
  <c r="L11" i="8" s="1"/>
  <c r="G11" i="8"/>
  <c r="F11" i="8"/>
  <c r="E11" i="8"/>
  <c r="O10" i="8"/>
  <c r="N10" i="8"/>
  <c r="J10" i="8"/>
  <c r="I10" i="8"/>
  <c r="H10" i="8"/>
  <c r="L10" i="8" s="1"/>
  <c r="G10" i="8"/>
  <c r="F10" i="8"/>
  <c r="E10" i="8"/>
  <c r="O9" i="8"/>
  <c r="N9" i="8"/>
  <c r="J9" i="8"/>
  <c r="I9" i="8"/>
  <c r="H9" i="8"/>
  <c r="L9" i="8" s="1"/>
  <c r="G9" i="8"/>
  <c r="F9" i="8"/>
  <c r="E9" i="8"/>
  <c r="O8" i="8"/>
  <c r="N8" i="8"/>
  <c r="J8" i="8"/>
  <c r="I8" i="8"/>
  <c r="H8" i="8"/>
  <c r="L8" i="8" s="1"/>
  <c r="G8" i="8"/>
  <c r="F8" i="8"/>
  <c r="E8" i="8"/>
  <c r="O7" i="8"/>
  <c r="N7" i="8"/>
  <c r="J7" i="8"/>
  <c r="I7" i="8"/>
  <c r="H7" i="8"/>
  <c r="L7" i="8" s="1"/>
  <c r="G7" i="8"/>
  <c r="F7" i="8"/>
  <c r="E7" i="8"/>
  <c r="O6" i="8"/>
  <c r="N6" i="8"/>
  <c r="J6" i="8"/>
  <c r="I6" i="8"/>
  <c r="H6" i="8"/>
  <c r="L6" i="8" s="1"/>
  <c r="G6" i="8"/>
  <c r="F6" i="8"/>
  <c r="E6" i="8"/>
  <c r="O5" i="8"/>
  <c r="N5" i="8"/>
  <c r="J5" i="8"/>
  <c r="I5" i="8"/>
  <c r="H5" i="8"/>
  <c r="L5" i="8" s="1"/>
  <c r="G5" i="8"/>
  <c r="F5" i="8"/>
  <c r="E5" i="8"/>
  <c r="O4" i="8"/>
  <c r="N4" i="8"/>
  <c r="J4" i="8"/>
  <c r="I4" i="8"/>
  <c r="H4" i="8"/>
  <c r="L4" i="8" s="1"/>
  <c r="G4" i="8"/>
  <c r="F4" i="8"/>
  <c r="E4" i="8"/>
  <c r="O3" i="8"/>
  <c r="N3" i="8"/>
  <c r="J3" i="8"/>
  <c r="I3" i="8"/>
  <c r="H3" i="8"/>
  <c r="L3" i="8" s="1"/>
  <c r="G3" i="8"/>
  <c r="F3" i="8"/>
  <c r="E3" i="8"/>
  <c r="O2" i="8"/>
  <c r="N2" i="8"/>
  <c r="J2" i="8"/>
  <c r="I2" i="8"/>
  <c r="H2" i="8"/>
  <c r="L2" i="8" s="1"/>
  <c r="G2" i="8"/>
  <c r="F2" i="8"/>
  <c r="E2" i="8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" i="7"/>
  <c r="O4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9" i="7"/>
  <c r="K30" i="7"/>
  <c r="K31" i="7"/>
  <c r="K2" i="7"/>
  <c r="E3" i="7"/>
  <c r="F3" i="7"/>
  <c r="G3" i="7"/>
  <c r="H3" i="7"/>
  <c r="I3" i="7"/>
  <c r="J3" i="7"/>
  <c r="E4" i="7"/>
  <c r="F4" i="7"/>
  <c r="G4" i="7"/>
  <c r="H4" i="7"/>
  <c r="I4" i="7"/>
  <c r="J4" i="7"/>
  <c r="E5" i="7"/>
  <c r="F5" i="7"/>
  <c r="G5" i="7"/>
  <c r="H5" i="7"/>
  <c r="I5" i="7"/>
  <c r="J5" i="7"/>
  <c r="E6" i="7"/>
  <c r="F6" i="7"/>
  <c r="G6" i="7"/>
  <c r="H6" i="7"/>
  <c r="I6" i="7"/>
  <c r="J6" i="7"/>
  <c r="E7" i="7"/>
  <c r="F7" i="7"/>
  <c r="G7" i="7"/>
  <c r="H7" i="7"/>
  <c r="I7" i="7"/>
  <c r="J7" i="7"/>
  <c r="E8" i="7"/>
  <c r="F8" i="7"/>
  <c r="G8" i="7"/>
  <c r="H8" i="7"/>
  <c r="I8" i="7"/>
  <c r="J8" i="7"/>
  <c r="E9" i="7"/>
  <c r="F9" i="7"/>
  <c r="G9" i="7"/>
  <c r="H9" i="7"/>
  <c r="I9" i="7"/>
  <c r="J9" i="7"/>
  <c r="E10" i="7"/>
  <c r="F10" i="7"/>
  <c r="G10" i="7"/>
  <c r="H10" i="7"/>
  <c r="I10" i="7"/>
  <c r="J10" i="7"/>
  <c r="E11" i="7"/>
  <c r="F11" i="7"/>
  <c r="G11" i="7"/>
  <c r="H11" i="7"/>
  <c r="I11" i="7"/>
  <c r="J11" i="7"/>
  <c r="E12" i="7"/>
  <c r="F12" i="7"/>
  <c r="G12" i="7"/>
  <c r="H12" i="7"/>
  <c r="I12" i="7"/>
  <c r="J12" i="7"/>
  <c r="E13" i="7"/>
  <c r="F13" i="7"/>
  <c r="G13" i="7"/>
  <c r="H13" i="7"/>
  <c r="I13" i="7"/>
  <c r="J13" i="7"/>
  <c r="E14" i="7"/>
  <c r="F14" i="7"/>
  <c r="G14" i="7"/>
  <c r="H14" i="7"/>
  <c r="I14" i="7"/>
  <c r="J14" i="7"/>
  <c r="E15" i="7"/>
  <c r="F15" i="7"/>
  <c r="G15" i="7"/>
  <c r="H15" i="7"/>
  <c r="I15" i="7"/>
  <c r="J15" i="7"/>
  <c r="E16" i="7"/>
  <c r="F16" i="7"/>
  <c r="G16" i="7"/>
  <c r="H16" i="7"/>
  <c r="I16" i="7"/>
  <c r="J16" i="7"/>
  <c r="E17" i="7"/>
  <c r="F17" i="7"/>
  <c r="G17" i="7"/>
  <c r="H17" i="7"/>
  <c r="I17" i="7"/>
  <c r="J17" i="7"/>
  <c r="E18" i="7"/>
  <c r="F18" i="7"/>
  <c r="G18" i="7"/>
  <c r="H18" i="7"/>
  <c r="I18" i="7"/>
  <c r="J18" i="7"/>
  <c r="E19" i="7"/>
  <c r="F19" i="7"/>
  <c r="G19" i="7"/>
  <c r="H19" i="7"/>
  <c r="I19" i="7"/>
  <c r="J19" i="7"/>
  <c r="E20" i="7"/>
  <c r="F20" i="7"/>
  <c r="G20" i="7"/>
  <c r="H20" i="7"/>
  <c r="I20" i="7"/>
  <c r="J20" i="7"/>
  <c r="E21" i="7"/>
  <c r="F21" i="7"/>
  <c r="G21" i="7"/>
  <c r="H21" i="7"/>
  <c r="I21" i="7"/>
  <c r="J21" i="7"/>
  <c r="E22" i="7"/>
  <c r="F22" i="7"/>
  <c r="G22" i="7"/>
  <c r="H22" i="7"/>
  <c r="I22" i="7"/>
  <c r="J22" i="7"/>
  <c r="E23" i="7"/>
  <c r="F23" i="7"/>
  <c r="G23" i="7"/>
  <c r="H23" i="7"/>
  <c r="I23" i="7"/>
  <c r="J23" i="7"/>
  <c r="E24" i="7"/>
  <c r="F24" i="7"/>
  <c r="G24" i="7"/>
  <c r="H24" i="7"/>
  <c r="I24" i="7"/>
  <c r="J24" i="7"/>
  <c r="E25" i="7"/>
  <c r="F25" i="7"/>
  <c r="G25" i="7"/>
  <c r="H25" i="7"/>
  <c r="I25" i="7"/>
  <c r="J25" i="7"/>
  <c r="E26" i="7"/>
  <c r="F26" i="7"/>
  <c r="G26" i="7"/>
  <c r="H26" i="7"/>
  <c r="I26" i="7"/>
  <c r="J26" i="7"/>
  <c r="E27" i="7"/>
  <c r="F27" i="7"/>
  <c r="G27" i="7"/>
  <c r="H27" i="7"/>
  <c r="I27" i="7"/>
  <c r="J27" i="7"/>
  <c r="E28" i="7"/>
  <c r="K28" i="7" s="1"/>
  <c r="F28" i="7"/>
  <c r="G28" i="7"/>
  <c r="H28" i="7"/>
  <c r="I28" i="7"/>
  <c r="J28" i="7"/>
  <c r="E29" i="7"/>
  <c r="F29" i="7"/>
  <c r="G29" i="7"/>
  <c r="H29" i="7"/>
  <c r="I29" i="7"/>
  <c r="J29" i="7"/>
  <c r="E30" i="7"/>
  <c r="F30" i="7"/>
  <c r="G30" i="7"/>
  <c r="H30" i="7"/>
  <c r="I30" i="7"/>
  <c r="J30" i="7"/>
  <c r="E31" i="7"/>
  <c r="F31" i="7"/>
  <c r="G31" i="7"/>
  <c r="H31" i="7"/>
  <c r="I31" i="7"/>
  <c r="J31" i="7"/>
  <c r="J2" i="7"/>
  <c r="I2" i="7"/>
  <c r="H2" i="7"/>
  <c r="G2" i="7"/>
  <c r="F2" i="7"/>
  <c r="E2" i="7"/>
  <c r="K4" i="5"/>
  <c r="K5" i="5"/>
  <c r="K6" i="5"/>
  <c r="K7" i="5"/>
  <c r="K9" i="5"/>
  <c r="K10" i="5"/>
  <c r="K14" i="5"/>
  <c r="K16" i="5"/>
  <c r="K17" i="5"/>
  <c r="K19" i="5"/>
  <c r="K20" i="5"/>
  <c r="K21" i="5"/>
  <c r="K22" i="5"/>
  <c r="K23" i="5"/>
  <c r="K24" i="5"/>
  <c r="K29" i="5"/>
  <c r="K30" i="5"/>
  <c r="K32" i="5"/>
  <c r="K33" i="5"/>
  <c r="K35" i="5"/>
  <c r="K36" i="5"/>
  <c r="K37" i="5"/>
  <c r="K38" i="5"/>
  <c r="K39" i="5"/>
  <c r="K41" i="5"/>
  <c r="K42" i="5"/>
  <c r="K43" i="5"/>
  <c r="K44" i="5"/>
  <c r="K45" i="5"/>
  <c r="K46" i="5"/>
  <c r="K47" i="5"/>
  <c r="K49" i="5"/>
  <c r="K50" i="5"/>
  <c r="K51" i="5"/>
  <c r="K52" i="5"/>
  <c r="K53" i="5"/>
  <c r="K55" i="5"/>
  <c r="K56" i="5"/>
  <c r="K3" i="5"/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</calcChain>
</file>

<file path=xl/sharedStrings.xml><?xml version="1.0" encoding="utf-8"?>
<sst xmlns="http://schemas.openxmlformats.org/spreadsheetml/2006/main" count="6810" uniqueCount="985">
  <si>
    <t>Community</t>
  </si>
  <si>
    <t>Weather station</t>
  </si>
  <si>
    <t>Location</t>
  </si>
  <si>
    <t>Elevation</t>
  </si>
  <si>
    <t>January</t>
  </si>
  <si>
    <t>(Avg. high °C (°F))</t>
  </si>
  <si>
    <t>(Avg. low °C (°F))</t>
  </si>
  <si>
    <t>July</t>
  </si>
  <si>
    <t>Annual</t>
  </si>
  <si>
    <r>
      <t>Alberton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PE</t>
    </r>
    <r>
      <rPr>
        <vertAlign val="superscript"/>
        <sz val="8"/>
        <color rgb="FF0B0080"/>
        <rFont val="Arial"/>
        <family val="2"/>
      </rPr>
      <t>[7]</t>
    </r>
  </si>
  <si>
    <t>46°51′00″N 064°01′00″W</t>
  </si>
  <si>
    <t>3 m (9.8 ft)</t>
  </si>
  <si>
    <t>−3.9 (25.0)</t>
  </si>
  <si>
    <t>−12.5 (9.5)</t>
  </si>
  <si>
    <t>23.2 (73.8)</t>
  </si>
  <si>
    <t>14.1 (57.4)</t>
  </si>
  <si>
    <t>9.6 (49.3)</t>
  </si>
  <si>
    <t>1.3 (34.3)</t>
  </si>
  <si>
    <r>
      <t>Baker Lake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NU</t>
    </r>
    <r>
      <rPr>
        <vertAlign val="superscript"/>
        <sz val="8"/>
        <color rgb="FF0B0080"/>
        <rFont val="Arial"/>
        <family val="2"/>
      </rPr>
      <t>[8]</t>
    </r>
  </si>
  <si>
    <t>YBK</t>
  </si>
  <si>
    <t>64°17′56″N 096°04′40″W</t>
  </si>
  <si>
    <t>18.6 m (61 ft)</t>
  </si>
  <si>
    <t>−27.7 (−17.9)</t>
  </si>
  <si>
    <t>−34.8 (−30.6)</t>
  </si>
  <si>
    <t>17.0 (62.6)</t>
  </si>
  <si>
    <t>6.1 (43.0)</t>
  </si>
  <si>
    <t>−7.3 (18.9)</t>
  </si>
  <si>
    <t>−15.2 (4.6)</t>
  </si>
  <si>
    <r>
      <t>Baie-Comeau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QC</t>
    </r>
    <r>
      <rPr>
        <vertAlign val="superscript"/>
        <sz val="8"/>
        <color rgb="FF0B0080"/>
        <rFont val="Arial"/>
        <family val="2"/>
      </rPr>
      <t>[9]</t>
    </r>
  </si>
  <si>
    <t>YBC</t>
  </si>
  <si>
    <t>49°08′00″N 068°12′00″W</t>
  </si>
  <si>
    <t>22 m (72 ft)</t>
  </si>
  <si>
    <t>−8.7 (16.3)</t>
  </si>
  <si>
    <t>−19.9 (−3.8)</t>
  </si>
  <si>
    <t>20.9 (69.6)</t>
  </si>
  <si>
    <t>10.3 (50.5)</t>
  </si>
  <si>
    <t>6.6 (43.9)</t>
  </si>
  <si>
    <t>−3.3 (26.1)</t>
  </si>
  <si>
    <r>
      <t>Calgary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AB</t>
    </r>
    <r>
      <rPr>
        <vertAlign val="superscript"/>
        <sz val="8"/>
        <color rgb="FF0B0080"/>
        <rFont val="Arial"/>
        <family val="2"/>
      </rPr>
      <t>[10]</t>
    </r>
  </si>
  <si>
    <t>YYC</t>
  </si>
  <si>
    <t>51°06′50″N 114°01′13″W</t>
  </si>
  <si>
    <t>1,084 m (3,556 ft)</t>
  </si>
  <si>
    <t>−0.9 (30.4)</t>
  </si>
  <si>
    <t>−13.2 (8.2)</t>
  </si>
  <si>
    <t>9.8 (49.6)</t>
  </si>
  <si>
    <t>10.8 (51.4)</t>
  </si>
  <si>
    <t>−1.9 (28.6)</t>
  </si>
  <si>
    <r>
      <t>Charlottetown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PE</t>
    </r>
    <r>
      <rPr>
        <vertAlign val="superscript"/>
        <sz val="8"/>
        <color rgb="FF0B0080"/>
        <rFont val="Arial"/>
        <family val="2"/>
      </rPr>
      <t>[11]</t>
    </r>
  </si>
  <si>
    <t>YYG</t>
  </si>
  <si>
    <t>46°17′19″N 063°07′43″W</t>
  </si>
  <si>
    <t>49 m (161 ft)</t>
  </si>
  <si>
    <t>−3.4 (25.9)</t>
  </si>
  <si>
    <t>−12.1 (10.2)</t>
  </si>
  <si>
    <t>23.3 (73.9)</t>
  </si>
  <si>
    <t>9.9 (49.8)</t>
  </si>
  <si>
    <r>
      <t>Churchill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MB</t>
    </r>
    <r>
      <rPr>
        <vertAlign val="superscript"/>
        <sz val="8"/>
        <color rgb="FF0B0080"/>
        <rFont val="Arial"/>
        <family val="2"/>
      </rPr>
      <t>[12]</t>
    </r>
  </si>
  <si>
    <t>YYQ</t>
  </si>
  <si>
    <t>58°44′21″N 094°03′59″W</t>
  </si>
  <si>
    <t>29 m (95 ft)</t>
  </si>
  <si>
    <t>−21.9 (−7.4)</t>
  </si>
  <si>
    <t>−30.1 (−22.2)</t>
  </si>
  <si>
    <t>18.0 (64.4)</t>
  </si>
  <si>
    <t>7.3 (45.1)</t>
  </si>
  <si>
    <t>−2.3 (27.9)</t>
  </si>
  <si>
    <t>−10.7 (12.7)</t>
  </si>
  <si>
    <r>
      <t>Corner Brook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NL</t>
    </r>
    <r>
      <rPr>
        <vertAlign val="superscript"/>
        <sz val="8"/>
        <color rgb="FF0B0080"/>
        <rFont val="Arial"/>
        <family val="2"/>
      </rPr>
      <t>[13]</t>
    </r>
  </si>
  <si>
    <t>48°57′00″N 057°57′00″W</t>
  </si>
  <si>
    <t>5 m (16 ft)</t>
  </si>
  <si>
    <t>−2.7 (27.1)</t>
  </si>
  <si>
    <t>−9.6 (14.7)</t>
  </si>
  <si>
    <t>22.0 (71.6)</t>
  </si>
  <si>
    <t>12.6 (54.7)</t>
  </si>
  <si>
    <t>9.0 (48.2)</t>
  </si>
  <si>
    <r>
      <t>Dawson City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YT</t>
    </r>
    <r>
      <rPr>
        <vertAlign val="superscript"/>
        <sz val="8"/>
        <color rgb="FF0B0080"/>
        <rFont val="Arial"/>
        <family val="2"/>
      </rPr>
      <t>[14]</t>
    </r>
  </si>
  <si>
    <t>YDA</t>
  </si>
  <si>
    <t>64°02′35″N 139°07′40″W</t>
  </si>
  <si>
    <t>370 m (1,210 ft)</t>
  </si>
  <si>
    <t>−21.8 (−7.2)</t>
  </si>
  <si>
    <t>23.1 (73.6)</t>
  </si>
  <si>
    <t>8.2 (46.8)</t>
  </si>
  <si>
    <t>2.1 (35.8)</t>
  </si>
  <si>
    <t>−10.3 (13.5)</t>
  </si>
  <si>
    <r>
      <t>Edmonton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AB</t>
    </r>
    <r>
      <rPr>
        <vertAlign val="superscript"/>
        <sz val="8"/>
        <color rgb="FF0B0080"/>
        <rFont val="Arial"/>
        <family val="2"/>
      </rPr>
      <t>[15]</t>
    </r>
  </si>
  <si>
    <t>YXD</t>
  </si>
  <si>
    <t>53°34′24″N 113°31′06″W</t>
  </si>
  <si>
    <t>671 m (2,201 ft)</t>
  </si>
  <si>
    <t>−6.0 (21.2)</t>
  </si>
  <si>
    <t>−14.8 (5.4)</t>
  </si>
  <si>
    <t>12.3 (54.1)</t>
  </si>
  <si>
    <t>9.3 (48.7)</t>
  </si>
  <si>
    <t>−1.0 (30.2)</t>
  </si>
  <si>
    <r>
      <t>Edmundston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NB</t>
    </r>
    <r>
      <rPr>
        <vertAlign val="superscript"/>
        <sz val="8"/>
        <color rgb="FF0B0080"/>
        <rFont val="Arial"/>
        <family val="2"/>
      </rPr>
      <t>[16]</t>
    </r>
  </si>
  <si>
    <t>47°20′47″N 068°11′16″W</t>
  </si>
  <si>
    <t>163 m (535 ft)</t>
  </si>
  <si>
    <t>−7.1 (19.2)</t>
  </si>
  <si>
    <t>−18.5 (−1.3)</t>
  </si>
  <si>
    <t>24.7 (76.5)</t>
  </si>
  <si>
    <t>11.5 (52.7)</t>
  </si>
  <si>
    <t>9.5 (49.1)</t>
  </si>
  <si>
    <r>
      <t>Fort Nelson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BC</t>
    </r>
    <r>
      <rPr>
        <vertAlign val="superscript"/>
        <sz val="8"/>
        <color rgb="FF0B0080"/>
        <rFont val="Arial"/>
        <family val="2"/>
      </rPr>
      <t>[17]</t>
    </r>
  </si>
  <si>
    <t>YYE</t>
  </si>
  <si>
    <t>58°50′11″N 122°35′50″W</t>
  </si>
  <si>
    <t>382 m (1,253 ft)</t>
  </si>
  <si>
    <t>−16.1 (3.0)</t>
  </si>
  <si>
    <t>−24.6 (−12.3)</t>
  </si>
  <si>
    <t>10.9 (51.6)</t>
  </si>
  <si>
    <t>5.2 (41.4)</t>
  </si>
  <si>
    <r>
      <t>Fredericton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NB</t>
    </r>
    <r>
      <rPr>
        <vertAlign val="superscript"/>
        <sz val="8"/>
        <color rgb="FF0B0080"/>
        <rFont val="Arial"/>
        <family val="2"/>
      </rPr>
      <t>[18]</t>
    </r>
  </si>
  <si>
    <t>YFC</t>
  </si>
  <si>
    <t>45°52′20″N 066°31′40″W</t>
  </si>
  <si>
    <t>21 m (69 ft)</t>
  </si>
  <si>
    <t>−3.8 (25.2)</t>
  </si>
  <si>
    <t>−15.0 (5.0)</t>
  </si>
  <si>
    <t>25.5 (77.9)</t>
  </si>
  <si>
    <t>13.0 (55.4)</t>
  </si>
  <si>
    <t>11.4 (52.5)</t>
  </si>
  <si>
    <t>−0.2 (31.6)</t>
  </si>
  <si>
    <r>
      <t>Halifax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NS</t>
    </r>
    <r>
      <rPr>
        <vertAlign val="superscript"/>
        <sz val="8"/>
        <color rgb="FF0B0080"/>
        <rFont val="Arial"/>
        <family val="2"/>
      </rPr>
      <t>[19]</t>
    </r>
  </si>
  <si>
    <t>YHZ</t>
  </si>
  <si>
    <t>44°52′48″N 063°30′00″W</t>
  </si>
  <si>
    <t>145 m (476 ft)</t>
  </si>
  <si>
    <t>−1.3 (29.7)</t>
  </si>
  <si>
    <t>−10.4 (13.3)</t>
  </si>
  <si>
    <t>23.8 (74.8)</t>
  </si>
  <si>
    <t>13.7 (56.7)</t>
  </si>
  <si>
    <t>11.3 (52.3)</t>
  </si>
  <si>
    <t>1.9 (35.4)</t>
  </si>
  <si>
    <r>
      <t>High Level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AB</t>
    </r>
    <r>
      <rPr>
        <vertAlign val="superscript"/>
        <sz val="8"/>
        <color rgb="FF0B0080"/>
        <rFont val="Arial"/>
        <family val="2"/>
      </rPr>
      <t>[20]</t>
    </r>
  </si>
  <si>
    <t>YOJ</t>
  </si>
  <si>
    <t>58°37′17″N 117°09′53″W</t>
  </si>
  <si>
    <t>338 m (1,109 ft)</t>
  </si>
  <si>
    <t>−25.8 (−14.4)</t>
  </si>
  <si>
    <t>23.0 (73.4)</t>
  </si>
  <si>
    <t>−7.2 (19.0)</t>
  </si>
  <si>
    <r>
      <t>Inuvik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NT</t>
    </r>
    <r>
      <rPr>
        <vertAlign val="superscript"/>
        <sz val="8"/>
        <color rgb="FF0B0080"/>
        <rFont val="Arial"/>
        <family val="2"/>
      </rPr>
      <t>[21]</t>
    </r>
  </si>
  <si>
    <t>YEV</t>
  </si>
  <si>
    <t>68°18′15″N 133°28′58″W</t>
  </si>
  <si>
    <t>68 m (223 ft)</t>
  </si>
  <si>
    <t>−22.8 (−9.0)</t>
  </si>
  <si>
    <t>−31.0 (−23.8)</t>
  </si>
  <si>
    <t>19.5 (67.1)</t>
  </si>
  <si>
    <t>8.6 (47.5)</t>
  </si>
  <si>
    <t>−3.5 (25.7)</t>
  </si>
  <si>
    <t>−12.9 (8.8)</t>
  </si>
  <si>
    <r>
      <t>Iqaluit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NU</t>
    </r>
    <r>
      <rPr>
        <vertAlign val="superscript"/>
        <sz val="8"/>
        <color rgb="FF0B0080"/>
        <rFont val="Arial"/>
        <family val="2"/>
      </rPr>
      <t>[22]</t>
    </r>
  </si>
  <si>
    <t>YFB</t>
  </si>
  <si>
    <t>63°45′00″N 068°33′00″W</t>
  </si>
  <si>
    <t>34 m (112 ft)</t>
  </si>
  <si>
    <t>−30.9 (−23.6)</t>
  </si>
  <si>
    <t>4.1 (39.4)</t>
  </si>
  <si>
    <t>−5.6 (21.9)</t>
  </si>
  <si>
    <t>−13.1 (8.4)</t>
  </si>
  <si>
    <r>
      <t>Kamloops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BC</t>
    </r>
    <r>
      <rPr>
        <vertAlign val="superscript"/>
        <sz val="8"/>
        <color rgb="FF0B0080"/>
        <rFont val="Arial"/>
        <family val="2"/>
      </rPr>
      <t>[23]</t>
    </r>
  </si>
  <si>
    <t>YKA</t>
  </si>
  <si>
    <t>50°42′08″N 120°26′31″W</t>
  </si>
  <si>
    <t>345.3 m (1,133 ft)</t>
  </si>
  <si>
    <t>0.4 (32.7)</t>
  </si>
  <si>
    <t>−5.9 (21.4)</t>
  </si>
  <si>
    <t>28.9 (84.0)</t>
  </si>
  <si>
    <t>14.2 (57.6)</t>
  </si>
  <si>
    <t>14.8 (58.6)</t>
  </si>
  <si>
    <t>3.7 (38.7)</t>
  </si>
  <si>
    <r>
      <t>Kugluktuk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NU</t>
    </r>
    <r>
      <rPr>
        <vertAlign val="superscript"/>
        <sz val="8"/>
        <color rgb="FF0B0080"/>
        <rFont val="Arial"/>
        <family val="2"/>
      </rPr>
      <t>[24]</t>
    </r>
  </si>
  <si>
    <t>YCO</t>
  </si>
  <si>
    <t>67°49′00″N 115°08′38″W</t>
  </si>
  <si>
    <t>23 m (75 ft)</t>
  </si>
  <si>
    <t>−23.2 (−9.8)</t>
  </si>
  <si>
    <t>−31.4 (−24.5)</t>
  </si>
  <si>
    <t>15.6 (60.1)</t>
  </si>
  <si>
    <t>−6.1 (21.0)</t>
  </si>
  <si>
    <t>−14.4 (6.1)</t>
  </si>
  <si>
    <r>
      <t>La Ronge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SK</t>
    </r>
    <r>
      <rPr>
        <vertAlign val="superscript"/>
        <sz val="8"/>
        <color rgb="FF0B0080"/>
        <rFont val="Arial"/>
        <family val="2"/>
      </rPr>
      <t>[25]</t>
    </r>
  </si>
  <si>
    <t>YVC</t>
  </si>
  <si>
    <t>55°09′00″N 105°16′00″W</t>
  </si>
  <si>
    <t>379 m (1,243 ft)</t>
  </si>
  <si>
    <t>−13.4 (7.9)</t>
  </si>
  <si>
    <t>−24.2 (−11.6)</t>
  </si>
  <si>
    <t>23.5 (74.3)</t>
  </si>
  <si>
    <t>5.9 (42.6)</t>
  </si>
  <si>
    <t>−5.5 (22.1)</t>
  </si>
  <si>
    <r>
      <t>Mayo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YT</t>
    </r>
    <r>
      <rPr>
        <vertAlign val="superscript"/>
        <sz val="8"/>
        <color rgb="FF0B0080"/>
        <rFont val="Arial"/>
        <family val="2"/>
      </rPr>
      <t>[26]</t>
    </r>
  </si>
  <si>
    <t>YMA</t>
  </si>
  <si>
    <t>63°37′00″N 135°52′00″W</t>
  </si>
  <si>
    <t>504 m (1,654 ft)</t>
  </si>
  <si>
    <t>−18.0 (−0.4)</t>
  </si>
  <si>
    <t>−28.2 (−18.8)</t>
  </si>
  <si>
    <t>22.8 (73.0)</t>
  </si>
  <si>
    <t>9.4 (48.9)</t>
  </si>
  <si>
    <t>3.4 (38.1)</t>
  </si>
  <si>
    <t>−8.2 (17.2)</t>
  </si>
  <si>
    <r>
      <t>Moncton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NB</t>
    </r>
    <r>
      <rPr>
        <vertAlign val="superscript"/>
        <sz val="8"/>
        <color rgb="FF0B0080"/>
        <rFont val="Arial"/>
        <family val="2"/>
      </rPr>
      <t>[27]</t>
    </r>
  </si>
  <si>
    <t>YQM</t>
  </si>
  <si>
    <t>46°06′19″N 064°41′02″W</t>
  </si>
  <si>
    <t>71 m (233 ft)</t>
  </si>
  <si>
    <t>−3.7 (25.3)</t>
  </si>
  <si>
    <t>−14.0 (6.8)</t>
  </si>
  <si>
    <t>12.9 (55.2)</t>
  </si>
  <si>
    <t>10.7 (51.3)</t>
  </si>
  <si>
    <t>0.1 (32.2)</t>
  </si>
  <si>
    <r>
      <t>Montreal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QC</t>
    </r>
    <r>
      <rPr>
        <vertAlign val="superscript"/>
        <sz val="8"/>
        <color rgb="FF0B0080"/>
        <rFont val="Arial"/>
        <family val="2"/>
      </rPr>
      <t>[28]</t>
    </r>
  </si>
  <si>
    <t>YUL</t>
  </si>
  <si>
    <t>45°28′00″N 073°45′00″W</t>
  </si>
  <si>
    <t>36 m (118 ft)</t>
  </si>
  <si>
    <t>−5.3 (22.5)</t>
  </si>
  <si>
    <t>26.3 (79.3)</t>
  </si>
  <si>
    <t>16.1 (61.0)</t>
  </si>
  <si>
    <t>2.0 (35.6)</t>
  </si>
  <si>
    <r>
      <t>Nain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NL</t>
    </r>
    <r>
      <rPr>
        <vertAlign val="superscript"/>
        <sz val="8"/>
        <color rgb="FF0B0080"/>
        <rFont val="Arial"/>
        <family val="2"/>
      </rPr>
      <t>[29]</t>
    </r>
  </si>
  <si>
    <t>YDP</t>
  </si>
  <si>
    <t>56°33′00″N 061°41′00″W</t>
  </si>
  <si>
    <t>6 m (20 ft)</t>
  </si>
  <si>
    <t>−13.5 (7.7)</t>
  </si>
  <si>
    <t>−21.6 (−6.9)</t>
  </si>
  <si>
    <t>14.9 (58.8)</t>
  </si>
  <si>
    <t>5.3 (41.5)</t>
  </si>
  <si>
    <t>1.7 (35.1)</t>
  </si>
  <si>
    <t>−6.6 (20.1)</t>
  </si>
  <si>
    <r>
      <t>Norman Wells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NT</t>
    </r>
    <r>
      <rPr>
        <vertAlign val="superscript"/>
        <sz val="8"/>
        <color rgb="FF0B0080"/>
        <rFont val="Arial"/>
        <family val="2"/>
      </rPr>
      <t>[30]</t>
    </r>
  </si>
  <si>
    <t>YVQ</t>
  </si>
  <si>
    <t>65°16′57″N 126°48′01″W</t>
  </si>
  <si>
    <t>73 m (240 ft)</t>
  </si>
  <si>
    <t>−22.2 (−8.0)</t>
  </si>
  <si>
    <t>−29.9 (−21.8)</t>
  </si>
  <si>
    <t>22.5 (72.5)</t>
  </si>
  <si>
    <t>−0.4 (31.3)</t>
  </si>
  <si>
    <t>−9.9 (14.2)</t>
  </si>
  <si>
    <r>
      <t>Ottawa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ON</t>
    </r>
    <r>
      <rPr>
        <vertAlign val="superscript"/>
        <sz val="8"/>
        <color rgb="FF0B0080"/>
        <rFont val="Arial"/>
        <family val="2"/>
      </rPr>
      <t>[31]</t>
    </r>
  </si>
  <si>
    <t>YOW</t>
  </si>
  <si>
    <t>45°19′21″N 075°40′09″W</t>
  </si>
  <si>
    <t>114 m (374 ft)</t>
  </si>
  <si>
    <t>−5.8 (21.6)</t>
  </si>
  <si>
    <t>26.5 (79.7)</t>
  </si>
  <si>
    <t>15.5 (59.9)</t>
  </si>
  <si>
    <t>1.4 (34.5)</t>
  </si>
  <si>
    <r>
      <t>Princeton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BC</t>
    </r>
    <r>
      <rPr>
        <vertAlign val="superscript"/>
        <sz val="8"/>
        <color rgb="FF0B0080"/>
        <rFont val="Arial"/>
        <family val="2"/>
      </rPr>
      <t>[32]</t>
    </r>
  </si>
  <si>
    <t>CYDC</t>
  </si>
  <si>
    <t>49°28′05″N 120°30′41″W</t>
  </si>
  <si>
    <t>700 m (2,300 ft)</t>
  </si>
  <si>
    <t>−1.4 (29.5)</t>
  </si>
  <si>
    <t>−8.6 (16.5)</t>
  </si>
  <si>
    <t>0.2 (32.4)</t>
  </si>
  <si>
    <r>
      <t>Quebec City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QC</t>
    </r>
    <r>
      <rPr>
        <vertAlign val="superscript"/>
        <sz val="8"/>
        <color rgb="FF0B0080"/>
        <rFont val="Arial"/>
        <family val="2"/>
      </rPr>
      <t>[33]</t>
    </r>
  </si>
  <si>
    <t>YQB</t>
  </si>
  <si>
    <t>46°48′00″N 071°23′00″W</t>
  </si>
  <si>
    <t>74 m (243 ft)</t>
  </si>
  <si>
    <t>−7.9 (17.8)</t>
  </si>
  <si>
    <t>−17.7 (0.1)</t>
  </si>
  <si>
    <t>25.0 (77.0)</t>
  </si>
  <si>
    <t>13.5 (56.3)</t>
  </si>
  <si>
    <t>9.2 (48.6)</t>
  </si>
  <si>
    <t>−0.8 (30.6)</t>
  </si>
  <si>
    <r>
      <t>Regina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SK</t>
    </r>
    <r>
      <rPr>
        <vertAlign val="superscript"/>
        <sz val="8"/>
        <color rgb="FF0B0080"/>
        <rFont val="Arial"/>
        <family val="2"/>
      </rPr>
      <t>[34]</t>
    </r>
  </si>
  <si>
    <t>YQR</t>
  </si>
  <si>
    <t>50°26′00″N 104°40′00″W</t>
  </si>
  <si>
    <t>578 m (1,896 ft)</t>
  </si>
  <si>
    <t>−9.3 (15.3)</t>
  </si>
  <si>
    <t>−20.1 (−4.2)</t>
  </si>
  <si>
    <t>25.8 (78.4)</t>
  </si>
  <si>
    <t>11.9 (53.4)</t>
  </si>
  <si>
    <t>−3.2 (26.2)</t>
  </si>
  <si>
    <r>
      <t>Resolute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NU</t>
    </r>
    <r>
      <rPr>
        <vertAlign val="superscript"/>
        <sz val="8"/>
        <color rgb="FF0B0080"/>
        <rFont val="Arial"/>
        <family val="2"/>
      </rPr>
      <t>[35]</t>
    </r>
  </si>
  <si>
    <t>YRB</t>
  </si>
  <si>
    <t>74°43′01″N 094°58′10″W</t>
  </si>
  <si>
    <t>−28.6 (−19.5)</t>
  </si>
  <si>
    <t>−35.3 (−31.5)</t>
  </si>
  <si>
    <t>−12.7 (9.1)</t>
  </si>
  <si>
    <t>−18.6 (−1.5)</t>
  </si>
  <si>
    <r>
      <t>Saskatoon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SK</t>
    </r>
    <r>
      <rPr>
        <vertAlign val="superscript"/>
        <sz val="8"/>
        <color rgb="FF0B0080"/>
        <rFont val="Arial"/>
        <family val="2"/>
      </rPr>
      <t>[36]</t>
    </r>
  </si>
  <si>
    <t>YXE</t>
  </si>
  <si>
    <t>52°10′00″N 106°43′00″W</t>
  </si>
  <si>
    <t>−10.1 (13.8)</t>
  </si>
  <si>
    <t>−20.7 (−5.3)</t>
  </si>
  <si>
    <t>25.3 (77.5)</t>
  </si>
  <si>
    <t>11.6 (52.9)</t>
  </si>
  <si>
    <r>
      <t>St. John's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NL</t>
    </r>
    <r>
      <rPr>
        <vertAlign val="superscript"/>
        <sz val="8"/>
        <color rgb="FF0B0080"/>
        <rFont val="Arial"/>
        <family val="2"/>
      </rPr>
      <t>[37]</t>
    </r>
  </si>
  <si>
    <t>YYT</t>
  </si>
  <si>
    <t>47°37′20″N 052°44′34″W</t>
  </si>
  <si>
    <t>141 m (463 ft)</t>
  </si>
  <si>
    <t>20.7 (69.3)</t>
  </si>
  <si>
    <t>1.0 (33.8)</t>
  </si>
  <si>
    <r>
      <t>Summerside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PE</t>
    </r>
    <r>
      <rPr>
        <vertAlign val="superscript"/>
        <sz val="8"/>
        <color rgb="FF0B0080"/>
        <rFont val="Arial"/>
        <family val="2"/>
      </rPr>
      <t>[38]</t>
    </r>
  </si>
  <si>
    <t>YSU</t>
  </si>
  <si>
    <t>46°26′20″N 063°49′54″W</t>
  </si>
  <si>
    <t>20 m (66 ft)</t>
  </si>
  <si>
    <t>14.6 (58.3)</t>
  </si>
  <si>
    <t>1.6 (34.9)</t>
  </si>
  <si>
    <r>
      <t>Sydney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NS</t>
    </r>
    <r>
      <rPr>
        <vertAlign val="superscript"/>
        <sz val="8"/>
        <color rgb="FF0B0080"/>
        <rFont val="Arial"/>
        <family val="2"/>
      </rPr>
      <t>[39]</t>
    </r>
  </si>
  <si>
    <t>YQY</t>
  </si>
  <si>
    <t>46°10′00″N 060°02′53″W</t>
  </si>
  <si>
    <t>62 m (203 ft)</t>
  </si>
  <si>
    <t>−1.1 (30.0)</t>
  </si>
  <si>
    <r>
      <t>Thompson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MB</t>
    </r>
    <r>
      <rPr>
        <vertAlign val="superscript"/>
        <sz val="8"/>
        <color rgb="FF0B0080"/>
        <rFont val="Arial"/>
        <family val="2"/>
      </rPr>
      <t>[40]</t>
    </r>
  </si>
  <si>
    <t>YTH</t>
  </si>
  <si>
    <t>55°48′12″N 097°51′45″W</t>
  </si>
  <si>
    <t>224 m (735 ft)</t>
  </si>
  <si>
    <t>−18.3 (−0.9)</t>
  </si>
  <si>
    <t>−29.3 (−20.7)</t>
  </si>
  <si>
    <t>9.1 (48.4)</t>
  </si>
  <si>
    <t>−9.1 (15.6)</t>
  </si>
  <si>
    <r>
      <t>Timmins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ON</t>
    </r>
    <r>
      <rPr>
        <vertAlign val="superscript"/>
        <sz val="8"/>
        <color rgb="FF0B0080"/>
        <rFont val="Arial"/>
        <family val="2"/>
      </rPr>
      <t>[41]</t>
    </r>
  </si>
  <si>
    <t>YTS</t>
  </si>
  <si>
    <t>48°34′11″N 081°22′36″W</t>
  </si>
  <si>
    <t>295 m (968 ft)</t>
  </si>
  <si>
    <t>−10.6 (12.9)</t>
  </si>
  <si>
    <t>−23.0 (−9.4)</t>
  </si>
  <si>
    <t>24.2 (75.6)</t>
  </si>
  <si>
    <t>7.9 (46.2)</t>
  </si>
  <si>
    <t>−4.3 (24.3)</t>
  </si>
  <si>
    <r>
      <t>Toronto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ON</t>
    </r>
    <r>
      <rPr>
        <vertAlign val="superscript"/>
        <sz val="8"/>
        <color rgb="FF0B0080"/>
        <rFont val="Arial"/>
        <family val="2"/>
      </rPr>
      <t>[42]</t>
    </r>
  </si>
  <si>
    <t>YYZ</t>
  </si>
  <si>
    <t>43°40′38″N 079°37′50″W</t>
  </si>
  <si>
    <t>173 m (568 ft)</t>
  </si>
  <si>
    <t>−1.5 (29.3)</t>
  </si>
  <si>
    <t>−9.4 (15.1)</t>
  </si>
  <si>
    <t>27.1 (80.8)</t>
  </si>
  <si>
    <t>15.8 (60.4)</t>
  </si>
  <si>
    <t>3.3 (37.9)</t>
  </si>
  <si>
    <r>
      <t>Vancouver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BC</t>
    </r>
    <r>
      <rPr>
        <vertAlign val="superscript"/>
        <sz val="8"/>
        <color rgb="FF0B0080"/>
        <rFont val="Arial"/>
        <family val="2"/>
      </rPr>
      <t>[43]</t>
    </r>
  </si>
  <si>
    <t>YVR</t>
  </si>
  <si>
    <t>49°11′42″N 123°10′55″W</t>
  </si>
  <si>
    <t>4 m (13 ft)</t>
  </si>
  <si>
    <t>6.9 (44.4)</t>
  </si>
  <si>
    <t>22.2 (72.0)</t>
  </si>
  <si>
    <t>13.9 (57.0)</t>
  </si>
  <si>
    <t>6.8 (44.2)</t>
  </si>
  <si>
    <r>
      <t>Victoria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BC</t>
    </r>
    <r>
      <rPr>
        <vertAlign val="superscript"/>
        <sz val="8"/>
        <color rgb="FF0B0080"/>
        <rFont val="Arial"/>
        <family val="2"/>
      </rPr>
      <t>[44]</t>
    </r>
  </si>
  <si>
    <t>YYJ</t>
  </si>
  <si>
    <t>48°38′50″N 123°25′33″W</t>
  </si>
  <si>
    <t>7.6 (45.7)</t>
  </si>
  <si>
    <t>1.5 (34.7)</t>
  </si>
  <si>
    <t>22.4 (72.3)</t>
  </si>
  <si>
    <t>14.4 (57.9)</t>
  </si>
  <si>
    <t>5.6 (42.1)</t>
  </si>
  <si>
    <r>
      <t>Whitehorse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YT</t>
    </r>
    <r>
      <rPr>
        <vertAlign val="superscript"/>
        <sz val="8"/>
        <color rgb="FF0B0080"/>
        <rFont val="Arial"/>
        <family val="2"/>
      </rPr>
      <t>[45]</t>
    </r>
  </si>
  <si>
    <t>YXY</t>
  </si>
  <si>
    <t>60°42′34″N 135°04′08″W</t>
  </si>
  <si>
    <t>706 m (2,316 ft)</t>
  </si>
  <si>
    <t>−11.0 (12.2)</t>
  </si>
  <si>
    <t>−19.2 (−2.6)</t>
  </si>
  <si>
    <t>20.6 (69.1)</t>
  </si>
  <si>
    <t>8.0 (46.4)</t>
  </si>
  <si>
    <t>5.1 (41.2)</t>
  </si>
  <si>
    <t>−5.2 (22.6)</t>
  </si>
  <si>
    <r>
      <t>Windsor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ON</t>
    </r>
    <r>
      <rPr>
        <vertAlign val="superscript"/>
        <sz val="8"/>
        <color rgb="FF0B0080"/>
        <rFont val="Arial"/>
        <family val="2"/>
      </rPr>
      <t>[46]</t>
    </r>
  </si>
  <si>
    <t>YQG</t>
  </si>
  <si>
    <t>42°16′32″N 82°57′20″W</t>
  </si>
  <si>
    <t>190 m (620 ft)</t>
  </si>
  <si>
    <t>−0.3 (31.5)</t>
  </si>
  <si>
    <t>28.1 (82.6)</t>
  </si>
  <si>
    <t>17.9 (64.2)</t>
  </si>
  <si>
    <t>5.4 (41.7)</t>
  </si>
  <si>
    <r>
      <t>Winnipeg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MB</t>
    </r>
    <r>
      <rPr>
        <vertAlign val="superscript"/>
        <sz val="8"/>
        <color rgb="FF0B0080"/>
        <rFont val="Arial"/>
        <family val="2"/>
      </rPr>
      <t>[47]</t>
    </r>
  </si>
  <si>
    <t>YWG</t>
  </si>
  <si>
    <t>49°55′00″N 097°14′00″W</t>
  </si>
  <si>
    <t>239 m (784 ft)</t>
  </si>
  <si>
    <t>−11.3 (11.7)</t>
  </si>
  <si>
    <t>−21.4 (−6.5)</t>
  </si>
  <si>
    <t>25.9 (78.6)</t>
  </si>
  <si>
    <t>8.7 (47.7)</t>
  </si>
  <si>
    <r>
      <t>Yarmouth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NS</t>
    </r>
    <r>
      <rPr>
        <vertAlign val="superscript"/>
        <sz val="8"/>
        <color rgb="FF0B0080"/>
        <rFont val="Arial"/>
        <family val="2"/>
      </rPr>
      <t>[48]</t>
    </r>
  </si>
  <si>
    <t>YQI</t>
  </si>
  <si>
    <t>43°49′51″N 066°05′19″W</t>
  </si>
  <si>
    <t>43 m (141 ft)</t>
  </si>
  <si>
    <t>0.8 (33.4)</t>
  </si>
  <si>
    <t>−6.9 (19.6)</t>
  </si>
  <si>
    <t>12.7 (54.9)</t>
  </si>
  <si>
    <t>11.1 (52.0)</t>
  </si>
  <si>
    <t>3.2 (37.8)</t>
  </si>
  <si>
    <r>
      <t>Yellowknife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NT</t>
    </r>
    <r>
      <rPr>
        <vertAlign val="superscript"/>
        <sz val="8"/>
        <color rgb="FF0B0080"/>
        <rFont val="Arial"/>
        <family val="2"/>
      </rPr>
      <t>[49]</t>
    </r>
  </si>
  <si>
    <t>YZF</t>
  </si>
  <si>
    <t>62°27′46″N 114°26′25″W</t>
  </si>
  <si>
    <t>206 m (676 ft)</t>
  </si>
  <si>
    <t>−29.5 (−21.1)</t>
  </si>
  <si>
    <t>21.3 (70.3)</t>
  </si>
  <si>
    <t>0.0 (32.0)</t>
  </si>
  <si>
    <t>Heat, cold and frost averages[edit]</t>
  </si>
  <si>
    <t>Yearly temperature averages for selected locations in Canada[50]</t>
  </si>
  <si>
    <t>Region</t>
  </si>
  <si>
    <t>Days &gt;30°</t>
  </si>
  <si>
    <t>Days &gt;20°</t>
  </si>
  <si>
    <t>Frosts</t>
  </si>
  <si>
    <t>Max temp &lt;0°</t>
  </si>
  <si>
    <t>Days &lt;-10°</t>
  </si>
  <si>
    <t>Days &lt;–20°</t>
  </si>
  <si>
    <t>First frost</t>
  </si>
  <si>
    <t>Last frost</t>
  </si>
  <si>
    <t>Frost-free</t>
  </si>
  <si>
    <t>Baker Lake</t>
  </si>
  <si>
    <t>NU</t>
  </si>
  <si>
    <t>65 days</t>
  </si>
  <si>
    <t>Brandon</t>
  </si>
  <si>
    <t>MB</t>
  </si>
  <si>
    <t>112 days</t>
  </si>
  <si>
    <t>Calgary</t>
  </si>
  <si>
    <t>AB</t>
  </si>
  <si>
    <t>117 days</t>
  </si>
  <si>
    <t>Charlottetown</t>
  </si>
  <si>
    <t>PE</t>
  </si>
  <si>
    <t>153 days</t>
  </si>
  <si>
    <t>Churchill</t>
  </si>
  <si>
    <t>87 days</t>
  </si>
  <si>
    <t>Corner Brook</t>
  </si>
  <si>
    <t>NL</t>
  </si>
  <si>
    <t>146 days</t>
  </si>
  <si>
    <t>Dawson Creek</t>
  </si>
  <si>
    <t>BC</t>
  </si>
  <si>
    <t>70 days</t>
  </si>
  <si>
    <t>Edmonton</t>
  </si>
  <si>
    <t>135 days</t>
  </si>
  <si>
    <t>Fort Frances</t>
  </si>
  <si>
    <t>ON</t>
  </si>
  <si>
    <t>108 days</t>
  </si>
  <si>
    <t>Fort McMurray</t>
  </si>
  <si>
    <t>97 days</t>
  </si>
  <si>
    <t>Fort Nelson</t>
  </si>
  <si>
    <t>Fort Simpson</t>
  </si>
  <si>
    <t>NT</t>
  </si>
  <si>
    <t>Fredericton</t>
  </si>
  <si>
    <t>NB</t>
  </si>
  <si>
    <t>130 days</t>
  </si>
  <si>
    <t>Halifax (city)</t>
  </si>
  <si>
    <t>NS</t>
  </si>
  <si>
    <t>182 days</t>
  </si>
  <si>
    <t>Hamilton</t>
  </si>
  <si>
    <t>177 days</t>
  </si>
  <si>
    <t>High Level</t>
  </si>
  <si>
    <t>91 days</t>
  </si>
  <si>
    <t>Iqaluit</t>
  </si>
  <si>
    <t>74 days</t>
  </si>
  <si>
    <t>Kamloops</t>
  </si>
  <si>
    <t>169 days</t>
  </si>
  <si>
    <t>Kuujjuaq</t>
  </si>
  <si>
    <t>QC</t>
  </si>
  <si>
    <t>82 days</t>
  </si>
  <si>
    <t>Labrador City</t>
  </si>
  <si>
    <t>95 days</t>
  </si>
  <si>
    <t>Liverpool</t>
  </si>
  <si>
    <t>142 days</t>
  </si>
  <si>
    <t>Medicine Hat</t>
  </si>
  <si>
    <t>134 days</t>
  </si>
  <si>
    <t>Moose Jaw</t>
  </si>
  <si>
    <t>SK</t>
  </si>
  <si>
    <t>121 days</t>
  </si>
  <si>
    <t>Moncton</t>
  </si>
  <si>
    <t>131 days</t>
  </si>
  <si>
    <t>Montreal</t>
  </si>
  <si>
    <t>165 days</t>
  </si>
  <si>
    <t>Moosonee</t>
  </si>
  <si>
    <t>58 days</t>
  </si>
  <si>
    <t>Nain</t>
  </si>
  <si>
    <t>96 days</t>
  </si>
  <si>
    <t>Nanaimo</t>
  </si>
  <si>
    <t>194 days</t>
  </si>
  <si>
    <t>Osoyoos (west)</t>
  </si>
  <si>
    <t>Ottawa</t>
  </si>
  <si>
    <t>157 days</t>
  </si>
  <si>
    <t>Princeton</t>
  </si>
  <si>
    <t>116 Days</t>
  </si>
  <si>
    <t>Quebec City</t>
  </si>
  <si>
    <t>145 days</t>
  </si>
  <si>
    <t>Regina</t>
  </si>
  <si>
    <t>115 days</t>
  </si>
  <si>
    <t>Saguenay</t>
  </si>
  <si>
    <t>123 days</t>
  </si>
  <si>
    <t>Saint John</t>
  </si>
  <si>
    <t>138 days</t>
  </si>
  <si>
    <t>Saskatoon</t>
  </si>
  <si>
    <t>St. John's</t>
  </si>
  <si>
    <t>139 days</t>
  </si>
  <si>
    <t>Sydney</t>
  </si>
  <si>
    <t>149 days</t>
  </si>
  <si>
    <t>Thompson</t>
  </si>
  <si>
    <t>Toronto</t>
  </si>
  <si>
    <t>203 days</t>
  </si>
  <si>
    <t>Toronto Airport</t>
  </si>
  <si>
    <t>168 days</t>
  </si>
  <si>
    <t>Vancouver</t>
  </si>
  <si>
    <t>237 days</t>
  </si>
  <si>
    <t>Victoria</t>
  </si>
  <si>
    <t>211 days</t>
  </si>
  <si>
    <t>Windsor</t>
  </si>
  <si>
    <t>195 days</t>
  </si>
  <si>
    <t>Winnipeg</t>
  </si>
  <si>
    <t>Whitehorse</t>
  </si>
  <si>
    <t>YT</t>
  </si>
  <si>
    <t>80 days</t>
  </si>
  <si>
    <t>Yarmouth</t>
  </si>
  <si>
    <t>176 days</t>
  </si>
  <si>
    <t>Yellowknife</t>
  </si>
  <si>
    <t>(Record high °C (°F))</t>
  </si>
  <si>
    <t>(Record low °C (°F))</t>
  </si>
  <si>
    <t>(Extreme high °C (°F))</t>
  </si>
  <si>
    <t>(Extreme low °C (°F))</t>
  </si>
  <si>
    <t>13.2 (55.8)</t>
  </si>
  <si>
    <t>−31.7 (−25.1)</t>
  </si>
  <si>
    <t>33.0 (91.4)</t>
  </si>
  <si>
    <t>3.0 (37.4)</t>
  </si>
  <si>
    <t>33.3 (91.9)</t>
  </si>
  <si>
    <t>−33.0 (−27.4)</t>
  </si>
  <si>
    <r>
      <t>Alert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NU</t>
    </r>
    <r>
      <rPr>
        <vertAlign val="superscript"/>
        <sz val="8"/>
        <color rgb="FF0B0080"/>
        <rFont val="Arial"/>
        <family val="2"/>
      </rPr>
      <t>[52][53]</t>
    </r>
  </si>
  <si>
    <t>YLT</t>
  </si>
  <si>
    <t>82°30′05″N 62°20′20″W</t>
  </si>
  <si>
    <t>30.5 m (100 ft)</t>
  </si>
  <si>
    <t>−50.0 (−58.0)</t>
  </si>
  <si>
    <t>20.0 (68.0)</t>
  </si>
  <si>
    <t>−6.3 (20.7)</t>
  </si>
  <si>
    <t>Baker Lake, NU</t>
  </si>
  <si>
    <t>−50.6 (−59.1)</t>
  </si>
  <si>
    <t>33.6 (92.5)</t>
  </si>
  <si>
    <t>−1.7 (28.9)</t>
  </si>
  <si>
    <t>−47.2 (−53.0)</t>
  </si>
  <si>
    <t>32.8 (91.0)</t>
  </si>
  <si>
    <t>0.6 (33.1)</t>
  </si>
  <si>
    <t>17.6 (63.7)</t>
  </si>
  <si>
    <t>−44.4 (−47.9)</t>
  </si>
  <si>
    <t>36.1 (97.0)</t>
  </si>
  <si>
    <t>−0.6 (30.9)</t>
  </si>
  <si>
    <t>−45.0 (−49.0)</t>
  </si>
  <si>
    <t>15.1 (59.2)</t>
  </si>
  <si>
    <t>−30.5 (−22.9)</t>
  </si>
  <si>
    <t>33.9 (93.0)</t>
  </si>
  <si>
    <t>34.4 (93.9)</t>
  </si>
  <si>
    <r>
      <t>Churchill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MB</t>
    </r>
    <r>
      <rPr>
        <vertAlign val="superscript"/>
        <sz val="8"/>
        <color rgb="FF0B0080"/>
        <rFont val="Arial"/>
        <family val="2"/>
      </rPr>
      <t>[12][53]</t>
    </r>
  </si>
  <si>
    <t>34.0 (93.2)</t>
  </si>
  <si>
    <t>1.1 (34.0)</t>
  </si>
  <si>
    <t>36.9 (98.4)</t>
  </si>
  <si>
    <t>−45.4 (−49.7)</t>
  </si>
  <si>
    <t>16.5 (61.7)</t>
  </si>
  <si>
    <t>35.0 (95.0)</t>
  </si>
  <si>
    <t>9.7 (49.5)</t>
  </si>
  <si>
    <t>−53.8 (−64.8)</t>
  </si>
  <si>
    <t>33.5 (92.3)</t>
  </si>
  <si>
    <t>−2.0 (28.4)</t>
  </si>
  <si>
    <t>34.7 (94.5)</t>
  </si>
  <si>
    <t>−55.8 (−68.4)</t>
  </si>
  <si>
    <r>
      <t>Edmonton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AB</t>
    </r>
    <r>
      <rPr>
        <vertAlign val="superscript"/>
        <sz val="8"/>
        <color rgb="FF0B0080"/>
        <rFont val="Arial"/>
        <family val="2"/>
      </rPr>
      <t>[15][53]</t>
    </r>
  </si>
  <si>
    <t>13.8 (56.8)</t>
  </si>
  <si>
    <t>−49.4 (−56.9)</t>
  </si>
  <si>
    <t>36.7 (98.1)</t>
  </si>
  <si>
    <t>37.2 (99.0)</t>
  </si>
  <si>
    <t>−41.0 (−41.8)</t>
  </si>
  <si>
    <t>36.0 (96.8)</t>
  </si>
  <si>
    <t>−51.7 (−61.1)</t>
  </si>
  <si>
    <t>−35.6 (−32.1)</t>
  </si>
  <si>
    <t>−37.2 (−35.0)</t>
  </si>
  <si>
    <t>−28.5 (−19.3)</t>
  </si>
  <si>
    <t>35.2 (95.4)</t>
  </si>
  <si>
    <t>−54.4 (−65.9)</t>
  </si>
  <si>
    <t>−56.7 (−70.1)</t>
  </si>
  <si>
    <t>3.9 (39.0)</t>
  </si>
  <si>
    <t>26.1 (79.0)</t>
  </si>
  <si>
    <t>−2.8 (27.0)</t>
  </si>
  <si>
    <t>−45.6 (−50.1)</t>
  </si>
  <si>
    <t>−47.3 (−53.1)</t>
  </si>
  <si>
    <t>34.9 (94.8)</t>
  </si>
  <si>
    <t>12.5 (54.5)</t>
  </si>
  <si>
    <t>−48.3 (−54.9)</t>
  </si>
  <si>
    <t>35.5 (95.9)</t>
  </si>
  <si>
    <t>10.1 (50.2)</t>
  </si>
  <si>
    <t>−58.3 (−72.9)</t>
  </si>
  <si>
    <t>35.6 (96.1)</t>
  </si>
  <si>
    <t>−62.2 (−80.0)</t>
  </si>
  <si>
    <t>−32.2 (−26.0)</t>
  </si>
  <si>
    <t>1.2 (34.2)</t>
  </si>
  <si>
    <t>−37.8 (−36.0)</t>
  </si>
  <si>
    <t>37.6 (99.7)</t>
  </si>
  <si>
    <t>10.5 (50.9)</t>
  </si>
  <si>
    <t>−39.4 (−38.9)</t>
  </si>
  <si>
    <t>−41.5 (−42.7)</t>
  </si>
  <si>
    <t>12.4 (54.3)</t>
  </si>
  <si>
    <t>−52.2 (−62.0)</t>
  </si>
  <si>
    <t>5.0 (41.0)</t>
  </si>
  <si>
    <t>37.8 (100.0)</t>
  </si>
  <si>
    <t>−36.1 (−33.0)</t>
  </si>
  <si>
    <t>13.3 (55.9)</t>
  </si>
  <si>
    <t>−41.1 (−42.0)</t>
  </si>
  <si>
    <t>41.7 (107.1)</t>
  </si>
  <si>
    <t>−42.8 (−45.0)</t>
  </si>
  <si>
    <t>10.0 (50.0)</t>
  </si>
  <si>
    <t>−35.4 (−31.7)</t>
  </si>
  <si>
    <t>10.4 (50.7)</t>
  </si>
  <si>
    <t>43.3 (109.9)</t>
  </si>
  <si>
    <t>−2.2 (28.0)</t>
  </si>
  <si>
    <t>18.5 (65.3)</t>
  </si>
  <si>
    <t>−3.1 (26.4)</t>
  </si>
  <si>
    <t>−48.9 (−56.0)</t>
  </si>
  <si>
    <t>40.6 (105.1)</t>
  </si>
  <si>
    <t>15.7 (60.3)</t>
  </si>
  <si>
    <t>−23.3 (−9.9)</t>
  </si>
  <si>
    <t>31.5 (88.7)</t>
  </si>
  <si>
    <t>−23.8 (−10.8)</t>
  </si>
  <si>
    <t>12.1 (53.8)</t>
  </si>
  <si>
    <t>6.7 (44.1)</t>
  </si>
  <si>
    <t>16.9 (62.4)</t>
  </si>
  <si>
    <t>−26.2 (−15.2)</t>
  </si>
  <si>
    <t>2.2 (36.0)</t>
  </si>
  <si>
    <t>−27.3 (−17.1)</t>
  </si>
  <si>
    <t>8.1 (46.6)</t>
  </si>
  <si>
    <t>35.9 (96.6)</t>
  </si>
  <si>
    <t>37.4 (99.3)</t>
  </si>
  <si>
    <t>−44.2 (−47.6)</t>
  </si>
  <si>
    <t>38.9 (102.0)</t>
  </si>
  <si>
    <t>−0.5 (31.1)</t>
  </si>
  <si>
    <t>−31.3 (−24.3)</t>
  </si>
  <si>
    <t>38.3 (100.9)</t>
  </si>
  <si>
    <t>15.3 (59.5)</t>
  </si>
  <si>
    <t>−17.8 (0.0)</t>
  </si>
  <si>
    <t>−15.6 (3.9)</t>
  </si>
  <si>
    <t>36.3 (97.3)</t>
  </si>
  <si>
    <t>17.8 (64.0)</t>
  </si>
  <si>
    <t>−29.1 (−20.4)</t>
  </si>
  <si>
    <t>40.2 (104.4)</t>
  </si>
  <si>
    <t>7.8 (46.0)</t>
  </si>
  <si>
    <t>−42.2 (−44.0)</t>
  </si>
  <si>
    <t>14.0 (57.2)</t>
  </si>
  <si>
    <t>−21.3 (−6.3)</t>
  </si>
  <si>
    <t>30.0 (86.0)</t>
  </si>
  <si>
    <t>5.8 (42.4)</t>
  </si>
  <si>
    <t>30.3 (86.5)</t>
  </si>
  <si>
    <t>−23.6 (−10.5)</t>
  </si>
  <si>
    <t>−51.2 (−60.2)</t>
  </si>
  <si>
    <t>32.5 (90.5)</t>
  </si>
  <si>
    <t>Maps[edit]</t>
  </si>
  <si>
    <t>Weather Stations locations in Canada.</t>
  </si>
  <si>
    <t>Baker Lake, NU[8]</t>
  </si>
  <si>
    <t>Baie-Comeau, QC[9]</t>
  </si>
  <si>
    <t>Calgary, AB[10]</t>
  </si>
  <si>
    <t>Charlottetown, PE[11]</t>
  </si>
  <si>
    <t>Churchill, MB[12]</t>
  </si>
  <si>
    <t>Churchill, MB[12][53]</t>
  </si>
  <si>
    <t>Dawson City, YT[14]</t>
  </si>
  <si>
    <t>Edmonton, AB[15]</t>
  </si>
  <si>
    <t>Edmonton, AB[15][53]</t>
  </si>
  <si>
    <t>Fort Nelson, BC[17]</t>
  </si>
  <si>
    <t>Fredericton, NB[18]</t>
  </si>
  <si>
    <t>Halifax, NS[19]</t>
  </si>
  <si>
    <t>High Level, AB[20]</t>
  </si>
  <si>
    <t>Inuvik, NT[21]</t>
  </si>
  <si>
    <t>Iqaluit, NU[22]</t>
  </si>
  <si>
    <t>Kugluktuk, NU[24]</t>
  </si>
  <si>
    <t>La Ronge, SK[25]</t>
  </si>
  <si>
    <t>Mayo, YT[26]</t>
  </si>
  <si>
    <t>Moncton, NB[27]</t>
  </si>
  <si>
    <t>Montreal, QC[28]</t>
  </si>
  <si>
    <t>Nain, NL[29]</t>
  </si>
  <si>
    <t>Norman Wells, NT[30]</t>
  </si>
  <si>
    <t>Ottawa, ON[31]</t>
  </si>
  <si>
    <t>Princeton, BC[32]</t>
  </si>
  <si>
    <t>Quebec City, QC[33]</t>
  </si>
  <si>
    <t>Regina, SK[34]</t>
  </si>
  <si>
    <t>Resolute, NU[35]</t>
  </si>
  <si>
    <t>Saskatoon, SK[36]</t>
  </si>
  <si>
    <t>St. John's, NL[37]</t>
  </si>
  <si>
    <t>Summerside, PE[38]</t>
  </si>
  <si>
    <t>Sydney, NS[39]</t>
  </si>
  <si>
    <t>Thompson, MB[40]</t>
  </si>
  <si>
    <t>Timmins, ON[41]</t>
  </si>
  <si>
    <t>Toronto, ON[42]</t>
  </si>
  <si>
    <t>Vancouver, BC[43]</t>
  </si>
  <si>
    <t>Victoria, BC[44]</t>
  </si>
  <si>
    <t>Whitehorse, YT[45]</t>
  </si>
  <si>
    <t>Windsor, ON[46]</t>
  </si>
  <si>
    <t>Winnipeg, MB[47]</t>
  </si>
  <si>
    <t>Yarmouth, NS[48]</t>
  </si>
  <si>
    <t>Yellowknife, NT[49]</t>
  </si>
  <si>
    <t>January(Avg. low °C (°F))</t>
  </si>
  <si>
    <t>January (Avg. high °C (°F))</t>
  </si>
  <si>
    <t>July (Avg. low °C (°F))</t>
  </si>
  <si>
    <t>July (Avg. high °C (°F))</t>
  </si>
  <si>
    <t>Annual (Avg. high °C (°F))</t>
  </si>
  <si>
    <t>Annual (Avg. low °C (°F))</t>
  </si>
  <si>
    <t>Annual (Extreme low °C (°F))</t>
  </si>
  <si>
    <t>Annual (Extreme high °C (°F))</t>
  </si>
  <si>
    <t>July (Record low °C (°F))</t>
  </si>
  <si>
    <t>July (Record high °C (°F))</t>
  </si>
  <si>
    <t>January (Record low °C (°F))</t>
  </si>
  <si>
    <t>January (Record high °C (°F))</t>
  </si>
  <si>
    <t>° N</t>
  </si>
  <si>
    <t>′ N</t>
  </si>
  <si>
    <t>″ N</t>
  </si>
  <si>
    <t>° W</t>
  </si>
  <si>
    <t>′ W</t>
  </si>
  <si>
    <t>″ W</t>
  </si>
  <si>
    <t>N</t>
  </si>
  <si>
    <t>W</t>
  </si>
  <si>
    <t>42°16′32″N 082°57′20″W</t>
  </si>
  <si>
    <t>m</t>
  </si>
  <si>
    <t>ft</t>
  </si>
  <si>
    <t xml:space="preserve">°C </t>
  </si>
  <si>
    <t>°F</t>
  </si>
  <si>
    <t>−50.6</t>
  </si>
  <si>
    <t>−7.3</t>
  </si>
  <si>
    <t>Frost-free days</t>
  </si>
  <si>
    <t>18.6</t>
  </si>
  <si>
    <t>−34.8</t>
  </si>
  <si>
    <t>−27.7</t>
  </si>
  <si>
    <t>−1.7</t>
  </si>
  <si>
    <t>6.1</t>
  </si>
  <si>
    <t>17.0</t>
  </si>
  <si>
    <t>33.6</t>
  </si>
  <si>
    <t>−15.2</t>
  </si>
  <si>
    <t>114</t>
  </si>
  <si>
    <t>1,084</t>
  </si>
  <si>
    <t>−44.4</t>
  </si>
  <si>
    <t>−13.2</t>
  </si>
  <si>
    <t>8.2</t>
  </si>
  <si>
    <t>−0.9</t>
  </si>
  <si>
    <t>17.6</t>
  </si>
  <si>
    <t>−0.6</t>
  </si>
  <si>
    <t>9.8</t>
  </si>
  <si>
    <t>23.2</t>
  </si>
  <si>
    <t>36.1</t>
  </si>
  <si>
    <t>−45.0</t>
  </si>
  <si>
    <t>−1.9</t>
  </si>
  <si>
    <t>10.8</t>
  </si>
  <si>
    <t>43</t>
  </si>
  <si>
    <t>49</t>
  </si>
  <si>
    <t>−30.5</t>
  </si>
  <si>
    <t>−12.1</t>
  </si>
  <si>
    <t>−3.4</t>
  </si>
  <si>
    <t>25.9</t>
  </si>
  <si>
    <t>15.1</t>
  </si>
  <si>
    <t>3.3</t>
  </si>
  <si>
    <t>14.1</t>
  </si>
  <si>
    <t>23.3</t>
  </si>
  <si>
    <t>33.9</t>
  </si>
  <si>
    <t>1.3</t>
  </si>
  <si>
    <t>9.9</t>
  </si>
  <si>
    <t>34.4</t>
  </si>
  <si>
    <t>21</t>
  </si>
  <si>
    <t>29</t>
  </si>
  <si>
    <t>−30.1</t>
  </si>
  <si>
    <t>−21.9</t>
  </si>
  <si>
    <t>1.7</t>
  </si>
  <si>
    <t>1.1</t>
  </si>
  <si>
    <t>34.0</t>
  </si>
  <si>
    <t>7.3</t>
  </si>
  <si>
    <t>18.0</t>
  </si>
  <si>
    <t>−45.4</t>
  </si>
  <si>
    <t>−10.7</t>
  </si>
  <si>
    <t>12.7</t>
  </si>
  <si>
    <t>−2.3</t>
  </si>
  <si>
    <t>36.9</t>
  </si>
  <si>
    <t>370</t>
  </si>
  <si>
    <t>−53.8</t>
  </si>
  <si>
    <t>−21.8</t>
  </si>
  <si>
    <t>−7.2</t>
  </si>
  <si>
    <t>9.7</t>
  </si>
  <si>
    <t>−2.0</t>
  </si>
  <si>
    <t>23.1</t>
  </si>
  <si>
    <t>33.5</t>
  </si>
  <si>
    <t>−55.8</t>
  </si>
  <si>
    <t>−10.3</t>
  </si>
  <si>
    <t>13.5</t>
  </si>
  <si>
    <t>2.1</t>
  </si>
  <si>
    <t>34.7</t>
  </si>
  <si>
    <t>34</t>
  </si>
  <si>
    <t>671</t>
  </si>
  <si>
    <t>−49.4</t>
  </si>
  <si>
    <t>−14.8</t>
  </si>
  <si>
    <t>5.4</t>
  </si>
  <si>
    <t>−6.0</t>
  </si>
  <si>
    <t>13.8</t>
  </si>
  <si>
    <t>12.3</t>
  </si>
  <si>
    <t>36.7</t>
  </si>
  <si>
    <t>−1.0</t>
  </si>
  <si>
    <t>9.3</t>
  </si>
  <si>
    <t>37.2</t>
  </si>
  <si>
    <t>382</t>
  </si>
  <si>
    <t>−51.7</t>
  </si>
  <si>
    <t>−24.6</t>
  </si>
  <si>
    <t>−16.1</t>
  </si>
  <si>
    <t>10.7</t>
  </si>
  <si>
    <t>10.9</t>
  </si>
  <si>
    <t>5.2</t>
  </si>
  <si>
    <t>20</t>
  </si>
  <si>
    <t>−35.6</t>
  </si>
  <si>
    <t>−15.0</t>
  </si>
  <si>
    <t>5.0</t>
  </si>
  <si>
    <t>−3.8</t>
  </si>
  <si>
    <t>14.6</t>
  </si>
  <si>
    <t>13.0</t>
  </si>
  <si>
    <t>25.5</t>
  </si>
  <si>
    <t>−37.2</t>
  </si>
  <si>
    <t>−0.2</t>
  </si>
  <si>
    <t>11.4</t>
  </si>
  <si>
    <t>145</t>
  </si>
  <si>
    <t>−28.5</t>
  </si>
  <si>
    <t>−10.4</t>
  </si>
  <si>
    <t>13.3</t>
  </si>
  <si>
    <t>−1.3</t>
  </si>
  <si>
    <t>14.8</t>
  </si>
  <si>
    <t>13.7</t>
  </si>
  <si>
    <t>23.8</t>
  </si>
  <si>
    <t>1.9</t>
  </si>
  <si>
    <t>11.3</t>
  </si>
  <si>
    <t>35.0</t>
  </si>
  <si>
    <t>338</t>
  </si>
  <si>
    <t>−25.8</t>
  </si>
  <si>
    <t>23.0</t>
  </si>
  <si>
    <t>35.2</t>
  </si>
  <si>
    <t>−30.9</t>
  </si>
  <si>
    <t>−23.6</t>
  </si>
  <si>
    <t>−22.8</t>
  </si>
  <si>
    <t>3.9</t>
  </si>
  <si>
    <t>−2.8</t>
  </si>
  <si>
    <t>4.1</t>
  </si>
  <si>
    <t>26.1</t>
  </si>
  <si>
    <t>−45.6</t>
  </si>
  <si>
    <t>−13.1</t>
  </si>
  <si>
    <t>−5.6</t>
  </si>
  <si>
    <t>71</t>
  </si>
  <si>
    <t>−32.2</t>
  </si>
  <si>
    <t>−14.0</t>
  </si>
  <si>
    <t>6.8</t>
  </si>
  <si>
    <t>−3.7</t>
  </si>
  <si>
    <t>25.3</t>
  </si>
  <si>
    <t>16.1</t>
  </si>
  <si>
    <t>1.2</t>
  </si>
  <si>
    <t>12.9</t>
  </si>
  <si>
    <t>24.7</t>
  </si>
  <si>
    <t>35.6</t>
  </si>
  <si>
    <t>0.1</t>
  </si>
  <si>
    <t>36</t>
  </si>
  <si>
    <t>−37.8</t>
  </si>
  <si>
    <t>−5.3</t>
  </si>
  <si>
    <t>13.9</t>
  </si>
  <si>
    <t>26.3</t>
  </si>
  <si>
    <t>2.0</t>
  </si>
  <si>
    <t>11.5</t>
  </si>
  <si>
    <t>37.6</t>
  </si>
  <si>
    <t>6</t>
  </si>
  <si>
    <t>−39.4</t>
  </si>
  <si>
    <t>−21.6</t>
  </si>
  <si>
    <t>−6.9</t>
  </si>
  <si>
    <t>−13.5</t>
  </si>
  <si>
    <t>10.5</t>
  </si>
  <si>
    <t>5.3</t>
  </si>
  <si>
    <t>14.9</t>
  </si>
  <si>
    <t>33.3</t>
  </si>
  <si>
    <t>−41.5</t>
  </si>
  <si>
    <t>−6.6</t>
  </si>
  <si>
    <t>−5.8</t>
  </si>
  <si>
    <t>15.5</t>
  </si>
  <si>
    <t>26.5</t>
  </si>
  <si>
    <t>−36.1</t>
  </si>
  <si>
    <t>1.4</t>
  </si>
  <si>
    <t>37.8</t>
  </si>
  <si>
    <t>700</t>
  </si>
  <si>
    <t>−41.1</t>
  </si>
  <si>
    <t>−8.6</t>
  </si>
  <si>
    <t>−1.4</t>
  </si>
  <si>
    <t>0.0</t>
  </si>
  <si>
    <t>9.5</t>
  </si>
  <si>
    <t>41.7</t>
  </si>
  <si>
    <t>−42.8</t>
  </si>
  <si>
    <t>0.2</t>
  </si>
  <si>
    <t>74</t>
  </si>
  <si>
    <t>−35.4</t>
  </si>
  <si>
    <t>−17.7</t>
  </si>
  <si>
    <t>−7.9</t>
  </si>
  <si>
    <t>17.8</t>
  </si>
  <si>
    <t>10.0</t>
  </si>
  <si>
    <t>25.0</t>
  </si>
  <si>
    <t>−0.8</t>
  </si>
  <si>
    <t>9.2</t>
  </si>
  <si>
    <t>578</t>
  </si>
  <si>
    <t>−50.0</t>
  </si>
  <si>
    <t>−20.1</t>
  </si>
  <si>
    <t>−9.3</t>
  </si>
  <si>
    <t>15.3</t>
  </si>
  <si>
    <t>10.4</t>
  </si>
  <si>
    <t>−2.2</t>
  </si>
  <si>
    <t>11.9</t>
  </si>
  <si>
    <t>25.8</t>
  </si>
  <si>
    <t>43.3</t>
  </si>
  <si>
    <t>−3.2</t>
  </si>
  <si>
    <t>504</t>
  </si>
  <si>
    <t>−48.9</t>
  </si>
  <si>
    <t>−20.7</t>
  </si>
  <si>
    <t>−10.1</t>
  </si>
  <si>
    <t>−3.3</t>
  </si>
  <si>
    <t>11.6</t>
  </si>
  <si>
    <t>40.6</t>
  </si>
  <si>
    <t>−3.5</t>
  </si>
  <si>
    <t>8.6</t>
  </si>
  <si>
    <t>141</t>
  </si>
  <si>
    <t>−23.3</t>
  </si>
  <si>
    <t>−8.2</t>
  </si>
  <si>
    <t>15.7</t>
  </si>
  <si>
    <t>−1.1</t>
  </si>
  <si>
    <t>30.0</t>
  </si>
  <si>
    <t>20.7</t>
  </si>
  <si>
    <t>31.5</t>
  </si>
  <si>
    <t>−23.8</t>
  </si>
  <si>
    <t>1.0</t>
  </si>
  <si>
    <t>9.0</t>
  </si>
  <si>
    <t>62</t>
  </si>
  <si>
    <t>−26.2</t>
  </si>
  <si>
    <t>−9.6</t>
  </si>
  <si>
    <t>16.9</t>
  </si>
  <si>
    <t>2.2</t>
  </si>
  <si>
    <t>12.6</t>
  </si>
  <si>
    <t>−27.3</t>
  </si>
  <si>
    <t>10.3</t>
  </si>
  <si>
    <t>35.5</t>
  </si>
  <si>
    <t>224</t>
  </si>
  <si>
    <t>−29.3</t>
  </si>
  <si>
    <t>−18.3</t>
  </si>
  <si>
    <t>8.1</t>
  </si>
  <si>
    <t>9.1</t>
  </si>
  <si>
    <t>35.9</t>
  </si>
  <si>
    <t>−9.1</t>
  </si>
  <si>
    <t>3.4</t>
  </si>
  <si>
    <t>37.4</t>
  </si>
  <si>
    <t>173</t>
  </si>
  <si>
    <t>−31.3</t>
  </si>
  <si>
    <t>−9.4</t>
  </si>
  <si>
    <t>−1.5</t>
  </si>
  <si>
    <t>15.8</t>
  </si>
  <si>
    <t>27.1</t>
  </si>
  <si>
    <t>38.3</t>
  </si>
  <si>
    <t>4</t>
  </si>
  <si>
    <t>−17.8</t>
  </si>
  <si>
    <t>6.9</t>
  </si>
  <si>
    <t>6.7</t>
  </si>
  <si>
    <t>22.2</t>
  </si>
  <si>
    <t>−15.6</t>
  </si>
  <si>
    <t>1.5</t>
  </si>
  <si>
    <t>7.6</t>
  </si>
  <si>
    <t>22.4</t>
  </si>
  <si>
    <t>36.3</t>
  </si>
  <si>
    <t>5.6</t>
  </si>
  <si>
    <t>14.4</t>
  </si>
  <si>
    <t>706</t>
  </si>
  <si>
    <t>−52.2</t>
  </si>
  <si>
    <t>−19.2</t>
  </si>
  <si>
    <t>−11.0</t>
  </si>
  <si>
    <t>−0.5</t>
  </si>
  <si>
    <t>8.0</t>
  </si>
  <si>
    <t>20.6</t>
  </si>
  <si>
    <t>32.8</t>
  </si>
  <si>
    <t>−5.2</t>
  </si>
  <si>
    <t>5.1</t>
  </si>
  <si>
    <t>190</t>
  </si>
  <si>
    <t>−29.1</t>
  </si>
  <si>
    <t>−0.3</t>
  </si>
  <si>
    <t>17.9</t>
  </si>
  <si>
    <t>28.1</t>
  </si>
  <si>
    <t>40.2</t>
  </si>
  <si>
    <t>239</t>
  </si>
  <si>
    <t>−42.2</t>
  </si>
  <si>
    <t>−21.4</t>
  </si>
  <si>
    <t>−11.3</t>
  </si>
  <si>
    <t>7.8</t>
  </si>
  <si>
    <t>−2.7</t>
  </si>
  <si>
    <t>8.7</t>
  </si>
  <si>
    <t>−21.3</t>
  </si>
  <si>
    <t>0.8</t>
  </si>
  <si>
    <t>14.0</t>
  </si>
  <si>
    <t>5.8</t>
  </si>
  <si>
    <t>20.9</t>
  </si>
  <si>
    <t>3.2</t>
  </si>
  <si>
    <t>11.1</t>
  </si>
  <si>
    <t>30.3</t>
  </si>
  <si>
    <t>206</t>
  </si>
  <si>
    <t>−51.2</t>
  </si>
  <si>
    <t>−29.5</t>
  </si>
  <si>
    <t>0.6</t>
  </si>
  <si>
    <t>21.3</t>
  </si>
  <si>
    <t>32.5</t>
  </si>
  <si>
    <t>Elevation m</t>
  </si>
  <si>
    <t>January °C  -LowRecord</t>
  </si>
  <si>
    <t>January °C  -LowAverage</t>
  </si>
  <si>
    <t>January °C  -HighAverage</t>
  </si>
  <si>
    <t>January °C -HighRecord</t>
  </si>
  <si>
    <t>July °C -LowRecord</t>
  </si>
  <si>
    <t>Annual °C -LowRecord</t>
  </si>
  <si>
    <t>July °C  -LowAverage</t>
  </si>
  <si>
    <t>Annual °C  -LowAverage</t>
  </si>
  <si>
    <t>July °C -HighAverage</t>
  </si>
  <si>
    <t>Annual °C -HighAverage</t>
  </si>
  <si>
    <t>July °C -HighRecord</t>
  </si>
  <si>
    <t>Annual °C -HighRecord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</si>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</sst>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[$-409]d\-mmm;@"/>
    <numFmt numFmtId="171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i/>
      <sz val="11"/>
      <color rgb="FF0B0080"/>
      <name val="Arial"/>
      <family val="2"/>
    </font>
    <font>
      <b/>
      <sz val="11"/>
      <color rgb="FF0B0080"/>
      <name val="Arial"/>
      <family val="2"/>
    </font>
    <font>
      <i/>
      <u/>
      <sz val="11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D99898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F2F2"/>
        <bgColor indexed="64"/>
      </patternFill>
    </fill>
    <fill>
      <patternFill patternType="solid">
        <fgColor rgb="FFF2E6E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8" fillId="2" borderId="1" xfId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8" fillId="0" borderId="0" xfId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vertical="center" wrapText="1"/>
    </xf>
    <xf numFmtId="0" fontId="8" fillId="2" borderId="4" xfId="1" applyFill="1" applyBorder="1" applyAlignment="1">
      <alignment horizontal="center" vertical="center"/>
    </xf>
    <xf numFmtId="0" fontId="0" fillId="0" borderId="4" xfId="0" applyBorder="1"/>
    <xf numFmtId="0" fontId="8" fillId="0" borderId="4" xfId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16" fontId="2" fillId="2" borderId="2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16" fontId="2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3" borderId="5" xfId="0" applyFill="1" applyBorder="1"/>
    <xf numFmtId="0" fontId="0" fillId="18" borderId="6" xfId="0" applyFill="1" applyBorder="1"/>
    <xf numFmtId="0" fontId="0" fillId="17" borderId="6" xfId="0" applyFill="1" applyBorder="1"/>
    <xf numFmtId="0" fontId="0" fillId="11" borderId="7" xfId="0" applyFill="1" applyBorder="1"/>
    <xf numFmtId="0" fontId="0" fillId="15" borderId="8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13" borderId="12" xfId="0" applyFill="1" applyBorder="1"/>
    <xf numFmtId="0" fontId="0" fillId="18" borderId="13" xfId="0" applyFill="1" applyBorder="1"/>
    <xf numFmtId="0" fontId="0" fillId="17" borderId="13" xfId="0" applyFill="1" applyBorder="1"/>
    <xf numFmtId="0" fontId="0" fillId="11" borderId="14" xfId="0" applyFill="1" applyBorder="1"/>
    <xf numFmtId="169" fontId="0" fillId="0" borderId="11" xfId="0" applyNumberFormat="1" applyBorder="1"/>
    <xf numFmtId="0" fontId="0" fillId="13" borderId="15" xfId="0" applyFill="1" applyBorder="1"/>
    <xf numFmtId="0" fontId="0" fillId="18" borderId="11" xfId="0" applyFill="1" applyBorder="1"/>
    <xf numFmtId="0" fontId="0" fillId="17" borderId="11" xfId="0" applyFill="1" applyBorder="1"/>
    <xf numFmtId="0" fontId="0" fillId="11" borderId="16" xfId="0" applyFill="1" applyBorder="1"/>
    <xf numFmtId="0" fontId="0" fillId="0" borderId="12" xfId="0" applyBorder="1"/>
    <xf numFmtId="0" fontId="0" fillId="0" borderId="13" xfId="0" applyBorder="1"/>
    <xf numFmtId="169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169" fontId="0" fillId="0" borderId="6" xfId="0" applyNumberFormat="1" applyBorder="1"/>
    <xf numFmtId="0" fontId="0" fillId="0" borderId="7" xfId="0" applyBorder="1"/>
    <xf numFmtId="0" fontId="0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11" xfId="0" applyNumberFormat="1" applyFont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13" borderId="11" xfId="0" applyFill="1" applyBorder="1"/>
    <xf numFmtId="0" fontId="0" fillId="11" borderId="11" xfId="0" applyFill="1" applyBorder="1"/>
    <xf numFmtId="0" fontId="0" fillId="0" borderId="0" xfId="0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171" fontId="0" fillId="0" borderId="1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1" fontId="0" fillId="0" borderId="6" xfId="0" applyNumberFormat="1" applyFont="1" applyBorder="1" applyAlignment="1">
      <alignment horizontal="center" vertical="center"/>
    </xf>
    <xf numFmtId="171" fontId="0" fillId="0" borderId="7" xfId="0" applyNumberFormat="1" applyFont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  <xf numFmtId="171" fontId="0" fillId="0" borderId="1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161925</xdr:colOff>
      <xdr:row>2</xdr:row>
      <xdr:rowOff>161925</xdr:rowOff>
    </xdr:to>
    <xdr:pic>
      <xdr:nvPicPr>
        <xdr:cNvPr id="2" name="Image 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161925</xdr:colOff>
      <xdr:row>3</xdr:row>
      <xdr:rowOff>161925</xdr:rowOff>
    </xdr:to>
    <xdr:pic>
      <xdr:nvPicPr>
        <xdr:cNvPr id="3" name="Image 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62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161925</xdr:colOff>
      <xdr:row>4</xdr:row>
      <xdr:rowOff>161925</xdr:rowOff>
    </xdr:to>
    <xdr:pic>
      <xdr:nvPicPr>
        <xdr:cNvPr id="4" name="Image 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43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161925</xdr:colOff>
      <xdr:row>5</xdr:row>
      <xdr:rowOff>161925</xdr:rowOff>
    </xdr:to>
    <xdr:pic>
      <xdr:nvPicPr>
        <xdr:cNvPr id="5" name="Image 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24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161925</xdr:colOff>
      <xdr:row>6</xdr:row>
      <xdr:rowOff>161925</xdr:rowOff>
    </xdr:to>
    <xdr:pic>
      <xdr:nvPicPr>
        <xdr:cNvPr id="6" name="Image 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05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161925</xdr:colOff>
      <xdr:row>7</xdr:row>
      <xdr:rowOff>161925</xdr:rowOff>
    </xdr:to>
    <xdr:pic>
      <xdr:nvPicPr>
        <xdr:cNvPr id="7" name="Image 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6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161925</xdr:colOff>
      <xdr:row>8</xdr:row>
      <xdr:rowOff>161925</xdr:rowOff>
    </xdr:to>
    <xdr:pic>
      <xdr:nvPicPr>
        <xdr:cNvPr id="8" name="Image 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67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161925</xdr:colOff>
      <xdr:row>9</xdr:row>
      <xdr:rowOff>161925</xdr:rowOff>
    </xdr:to>
    <xdr:pic>
      <xdr:nvPicPr>
        <xdr:cNvPr id="9" name="Image 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48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161925</xdr:colOff>
      <xdr:row>10</xdr:row>
      <xdr:rowOff>161925</xdr:rowOff>
    </xdr:to>
    <xdr:pic>
      <xdr:nvPicPr>
        <xdr:cNvPr id="10" name="Image 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29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161925</xdr:colOff>
      <xdr:row>11</xdr:row>
      <xdr:rowOff>161925</xdr:rowOff>
    </xdr:to>
    <xdr:pic>
      <xdr:nvPicPr>
        <xdr:cNvPr id="11" name="Image 1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0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161925</xdr:colOff>
      <xdr:row>12</xdr:row>
      <xdr:rowOff>161925</xdr:rowOff>
    </xdr:to>
    <xdr:pic>
      <xdr:nvPicPr>
        <xdr:cNvPr id="12" name="Image 1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91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161925</xdr:colOff>
      <xdr:row>13</xdr:row>
      <xdr:rowOff>161925</xdr:rowOff>
    </xdr:to>
    <xdr:pic>
      <xdr:nvPicPr>
        <xdr:cNvPr id="13" name="Image 1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72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161925</xdr:colOff>
      <xdr:row>14</xdr:row>
      <xdr:rowOff>161925</xdr:rowOff>
    </xdr:to>
    <xdr:pic>
      <xdr:nvPicPr>
        <xdr:cNvPr id="14" name="Image 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3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161925</xdr:colOff>
      <xdr:row>15</xdr:row>
      <xdr:rowOff>161925</xdr:rowOff>
    </xdr:to>
    <xdr:pic>
      <xdr:nvPicPr>
        <xdr:cNvPr id="15" name="Image 1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34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161925</xdr:colOff>
      <xdr:row>16</xdr:row>
      <xdr:rowOff>161925</xdr:rowOff>
    </xdr:to>
    <xdr:pic>
      <xdr:nvPicPr>
        <xdr:cNvPr id="16" name="Image 1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15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161925</xdr:colOff>
      <xdr:row>17</xdr:row>
      <xdr:rowOff>161925</xdr:rowOff>
    </xdr:to>
    <xdr:pic>
      <xdr:nvPicPr>
        <xdr:cNvPr id="17" name="Image 1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296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161925</xdr:colOff>
      <xdr:row>18</xdr:row>
      <xdr:rowOff>161925</xdr:rowOff>
    </xdr:to>
    <xdr:pic>
      <xdr:nvPicPr>
        <xdr:cNvPr id="18" name="Image 1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877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161925</xdr:colOff>
      <xdr:row>19</xdr:row>
      <xdr:rowOff>161925</xdr:rowOff>
    </xdr:to>
    <xdr:pic>
      <xdr:nvPicPr>
        <xdr:cNvPr id="19" name="Image 1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458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161925</xdr:colOff>
      <xdr:row>20</xdr:row>
      <xdr:rowOff>161925</xdr:rowOff>
    </xdr:to>
    <xdr:pic>
      <xdr:nvPicPr>
        <xdr:cNvPr id="20" name="Image 1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39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161925</xdr:colOff>
      <xdr:row>21</xdr:row>
      <xdr:rowOff>161925</xdr:rowOff>
    </xdr:to>
    <xdr:pic>
      <xdr:nvPicPr>
        <xdr:cNvPr id="21" name="Image 2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62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161925</xdr:colOff>
      <xdr:row>22</xdr:row>
      <xdr:rowOff>161925</xdr:rowOff>
    </xdr:to>
    <xdr:pic>
      <xdr:nvPicPr>
        <xdr:cNvPr id="22" name="Image 2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201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161925</xdr:colOff>
      <xdr:row>23</xdr:row>
      <xdr:rowOff>161925</xdr:rowOff>
    </xdr:to>
    <xdr:pic>
      <xdr:nvPicPr>
        <xdr:cNvPr id="23" name="Image 2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82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161925</xdr:colOff>
      <xdr:row>24</xdr:row>
      <xdr:rowOff>161925</xdr:rowOff>
    </xdr:to>
    <xdr:pic>
      <xdr:nvPicPr>
        <xdr:cNvPr id="24" name="Image 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63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161925</xdr:colOff>
      <xdr:row>25</xdr:row>
      <xdr:rowOff>161925</xdr:rowOff>
    </xdr:to>
    <xdr:pic>
      <xdr:nvPicPr>
        <xdr:cNvPr id="25" name="Image 2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44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161925</xdr:colOff>
      <xdr:row>26</xdr:row>
      <xdr:rowOff>161925</xdr:rowOff>
    </xdr:to>
    <xdr:pic>
      <xdr:nvPicPr>
        <xdr:cNvPr id="26" name="Image 2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525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161925</xdr:colOff>
      <xdr:row>27</xdr:row>
      <xdr:rowOff>161925</xdr:rowOff>
    </xdr:to>
    <xdr:pic>
      <xdr:nvPicPr>
        <xdr:cNvPr id="27" name="Image 2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106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161925</xdr:colOff>
      <xdr:row>28</xdr:row>
      <xdr:rowOff>161925</xdr:rowOff>
    </xdr:to>
    <xdr:pic>
      <xdr:nvPicPr>
        <xdr:cNvPr id="28" name="Image 2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687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161925</xdr:colOff>
      <xdr:row>29</xdr:row>
      <xdr:rowOff>161925</xdr:rowOff>
    </xdr:to>
    <xdr:pic>
      <xdr:nvPicPr>
        <xdr:cNvPr id="29" name="Image 2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268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161925</xdr:colOff>
      <xdr:row>30</xdr:row>
      <xdr:rowOff>161925</xdr:rowOff>
    </xdr:to>
    <xdr:pic>
      <xdr:nvPicPr>
        <xdr:cNvPr id="30" name="Image 2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849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161925</xdr:colOff>
      <xdr:row>31</xdr:row>
      <xdr:rowOff>161925</xdr:rowOff>
    </xdr:to>
    <xdr:pic>
      <xdr:nvPicPr>
        <xdr:cNvPr id="31" name="Image 3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430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161925</xdr:colOff>
      <xdr:row>32</xdr:row>
      <xdr:rowOff>161925</xdr:rowOff>
    </xdr:to>
    <xdr:pic>
      <xdr:nvPicPr>
        <xdr:cNvPr id="32" name="Image 3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011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161925</xdr:colOff>
      <xdr:row>33</xdr:row>
      <xdr:rowOff>161925</xdr:rowOff>
    </xdr:to>
    <xdr:pic>
      <xdr:nvPicPr>
        <xdr:cNvPr id="33" name="Image 3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92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161925</xdr:colOff>
      <xdr:row>34</xdr:row>
      <xdr:rowOff>161925</xdr:rowOff>
    </xdr:to>
    <xdr:pic>
      <xdr:nvPicPr>
        <xdr:cNvPr id="34" name="Image 3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173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161925</xdr:colOff>
      <xdr:row>35</xdr:row>
      <xdr:rowOff>161925</xdr:rowOff>
    </xdr:to>
    <xdr:pic>
      <xdr:nvPicPr>
        <xdr:cNvPr id="35" name="Image 3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754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161925</xdr:colOff>
      <xdr:row>36</xdr:row>
      <xdr:rowOff>161925</xdr:rowOff>
    </xdr:to>
    <xdr:pic>
      <xdr:nvPicPr>
        <xdr:cNvPr id="36" name="Image 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35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161925</xdr:colOff>
      <xdr:row>37</xdr:row>
      <xdr:rowOff>161925</xdr:rowOff>
    </xdr:to>
    <xdr:pic>
      <xdr:nvPicPr>
        <xdr:cNvPr id="37" name="Image 3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16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161925</xdr:colOff>
      <xdr:row>38</xdr:row>
      <xdr:rowOff>161925</xdr:rowOff>
    </xdr:to>
    <xdr:pic>
      <xdr:nvPicPr>
        <xdr:cNvPr id="38" name="Image 3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497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161925</xdr:colOff>
      <xdr:row>39</xdr:row>
      <xdr:rowOff>161925</xdr:rowOff>
    </xdr:to>
    <xdr:pic>
      <xdr:nvPicPr>
        <xdr:cNvPr id="39" name="Image 3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078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161925</xdr:colOff>
      <xdr:row>40</xdr:row>
      <xdr:rowOff>161925</xdr:rowOff>
    </xdr:to>
    <xdr:pic>
      <xdr:nvPicPr>
        <xdr:cNvPr id="40" name="Image 3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59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161925</xdr:colOff>
      <xdr:row>41</xdr:row>
      <xdr:rowOff>161925</xdr:rowOff>
    </xdr:to>
    <xdr:pic>
      <xdr:nvPicPr>
        <xdr:cNvPr id="41" name="Image 4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24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161925</xdr:colOff>
      <xdr:row>42</xdr:row>
      <xdr:rowOff>161925</xdr:rowOff>
    </xdr:to>
    <xdr:pic>
      <xdr:nvPicPr>
        <xdr:cNvPr id="42" name="Image 4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631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161925</xdr:colOff>
      <xdr:row>43</xdr:row>
      <xdr:rowOff>161925</xdr:rowOff>
    </xdr:to>
    <xdr:pic>
      <xdr:nvPicPr>
        <xdr:cNvPr id="43" name="Image 4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212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161925</xdr:colOff>
      <xdr:row>44</xdr:row>
      <xdr:rowOff>161925</xdr:rowOff>
    </xdr:to>
    <xdr:pic>
      <xdr:nvPicPr>
        <xdr:cNvPr id="44" name="Image 4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93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161925</xdr:colOff>
      <xdr:row>101</xdr:row>
      <xdr:rowOff>161925</xdr:rowOff>
    </xdr:to>
    <xdr:pic>
      <xdr:nvPicPr>
        <xdr:cNvPr id="45" name="Image 4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662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161925</xdr:colOff>
      <xdr:row>102</xdr:row>
      <xdr:rowOff>161925</xdr:rowOff>
    </xdr:to>
    <xdr:pic>
      <xdr:nvPicPr>
        <xdr:cNvPr id="46" name="Image 4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24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161925</xdr:colOff>
      <xdr:row>103</xdr:row>
      <xdr:rowOff>161925</xdr:rowOff>
    </xdr:to>
    <xdr:pic>
      <xdr:nvPicPr>
        <xdr:cNvPr id="47" name="Image 4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634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161925</xdr:colOff>
      <xdr:row>104</xdr:row>
      <xdr:rowOff>161925</xdr:rowOff>
    </xdr:to>
    <xdr:pic>
      <xdr:nvPicPr>
        <xdr:cNvPr id="48" name="Image 4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215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161925</xdr:colOff>
      <xdr:row>105</xdr:row>
      <xdr:rowOff>161925</xdr:rowOff>
    </xdr:to>
    <xdr:pic>
      <xdr:nvPicPr>
        <xdr:cNvPr id="49" name="Image 4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796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161925</xdr:colOff>
      <xdr:row>106</xdr:row>
      <xdr:rowOff>161925</xdr:rowOff>
    </xdr:to>
    <xdr:pic>
      <xdr:nvPicPr>
        <xdr:cNvPr id="50" name="Image 4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377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161925</xdr:colOff>
      <xdr:row>107</xdr:row>
      <xdr:rowOff>161925</xdr:rowOff>
    </xdr:to>
    <xdr:pic>
      <xdr:nvPicPr>
        <xdr:cNvPr id="51" name="Image 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958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161925</xdr:colOff>
      <xdr:row>108</xdr:row>
      <xdr:rowOff>161925</xdr:rowOff>
    </xdr:to>
    <xdr:pic>
      <xdr:nvPicPr>
        <xdr:cNvPr id="52" name="Image 5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539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161925</xdr:colOff>
      <xdr:row>109</xdr:row>
      <xdr:rowOff>161925</xdr:rowOff>
    </xdr:to>
    <xdr:pic>
      <xdr:nvPicPr>
        <xdr:cNvPr id="53" name="Image 5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120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161925</xdr:colOff>
      <xdr:row>110</xdr:row>
      <xdr:rowOff>161925</xdr:rowOff>
    </xdr:to>
    <xdr:pic>
      <xdr:nvPicPr>
        <xdr:cNvPr id="54" name="Image 5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701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161925</xdr:colOff>
      <xdr:row>111</xdr:row>
      <xdr:rowOff>161925</xdr:rowOff>
    </xdr:to>
    <xdr:pic>
      <xdr:nvPicPr>
        <xdr:cNvPr id="55" name="Image 5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282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161925</xdr:colOff>
      <xdr:row>112</xdr:row>
      <xdr:rowOff>161925</xdr:rowOff>
    </xdr:to>
    <xdr:pic>
      <xdr:nvPicPr>
        <xdr:cNvPr id="56" name="Image 5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863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161925</xdr:colOff>
      <xdr:row>113</xdr:row>
      <xdr:rowOff>161925</xdr:rowOff>
    </xdr:to>
    <xdr:pic>
      <xdr:nvPicPr>
        <xdr:cNvPr id="57" name="Image 5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444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161925</xdr:colOff>
      <xdr:row>114</xdr:row>
      <xdr:rowOff>161925</xdr:rowOff>
    </xdr:to>
    <xdr:pic>
      <xdr:nvPicPr>
        <xdr:cNvPr id="58" name="Image 5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025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161925</xdr:colOff>
      <xdr:row>115</xdr:row>
      <xdr:rowOff>161925</xdr:rowOff>
    </xdr:to>
    <xdr:pic>
      <xdr:nvPicPr>
        <xdr:cNvPr id="59" name="Image 5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606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161925</xdr:colOff>
      <xdr:row>116</xdr:row>
      <xdr:rowOff>161925</xdr:rowOff>
    </xdr:to>
    <xdr:pic>
      <xdr:nvPicPr>
        <xdr:cNvPr id="60" name="Image 5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187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161925</xdr:colOff>
      <xdr:row>117</xdr:row>
      <xdr:rowOff>161925</xdr:rowOff>
    </xdr:to>
    <xdr:pic>
      <xdr:nvPicPr>
        <xdr:cNvPr id="61" name="Image 6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768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161925</xdr:colOff>
      <xdr:row>118</xdr:row>
      <xdr:rowOff>161925</xdr:rowOff>
    </xdr:to>
    <xdr:pic>
      <xdr:nvPicPr>
        <xdr:cNvPr id="62" name="Image 6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349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161925</xdr:colOff>
      <xdr:row>119</xdr:row>
      <xdr:rowOff>161925</xdr:rowOff>
    </xdr:to>
    <xdr:pic>
      <xdr:nvPicPr>
        <xdr:cNvPr id="63" name="Image 6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930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161925</xdr:colOff>
      <xdr:row>120</xdr:row>
      <xdr:rowOff>161925</xdr:rowOff>
    </xdr:to>
    <xdr:pic>
      <xdr:nvPicPr>
        <xdr:cNvPr id="64" name="Image 6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511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161925</xdr:colOff>
      <xdr:row>121</xdr:row>
      <xdr:rowOff>161925</xdr:rowOff>
    </xdr:to>
    <xdr:pic>
      <xdr:nvPicPr>
        <xdr:cNvPr id="65" name="Image 6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092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161925</xdr:colOff>
      <xdr:row>122</xdr:row>
      <xdr:rowOff>161925</xdr:rowOff>
    </xdr:to>
    <xdr:pic>
      <xdr:nvPicPr>
        <xdr:cNvPr id="66" name="Image 6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161925</xdr:colOff>
      <xdr:row>123</xdr:row>
      <xdr:rowOff>161925</xdr:rowOff>
    </xdr:to>
    <xdr:pic>
      <xdr:nvPicPr>
        <xdr:cNvPr id="67" name="Image 6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255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161925</xdr:colOff>
      <xdr:row>124</xdr:row>
      <xdr:rowOff>161925</xdr:rowOff>
    </xdr:to>
    <xdr:pic>
      <xdr:nvPicPr>
        <xdr:cNvPr id="68" name="Image 6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836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161925</xdr:colOff>
      <xdr:row>125</xdr:row>
      <xdr:rowOff>161925</xdr:rowOff>
    </xdr:to>
    <xdr:pic>
      <xdr:nvPicPr>
        <xdr:cNvPr id="69" name="Image 6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417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161925</xdr:colOff>
      <xdr:row>126</xdr:row>
      <xdr:rowOff>161925</xdr:rowOff>
    </xdr:to>
    <xdr:pic>
      <xdr:nvPicPr>
        <xdr:cNvPr id="70" name="Image 6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998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161925</xdr:colOff>
      <xdr:row>127</xdr:row>
      <xdr:rowOff>161925</xdr:rowOff>
    </xdr:to>
    <xdr:pic>
      <xdr:nvPicPr>
        <xdr:cNvPr id="71" name="Image 7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579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161925</xdr:colOff>
      <xdr:row>128</xdr:row>
      <xdr:rowOff>161925</xdr:rowOff>
    </xdr:to>
    <xdr:pic>
      <xdr:nvPicPr>
        <xdr:cNvPr id="72" name="Image 7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160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161925</xdr:colOff>
      <xdr:row>129</xdr:row>
      <xdr:rowOff>161925</xdr:rowOff>
    </xdr:to>
    <xdr:pic>
      <xdr:nvPicPr>
        <xdr:cNvPr id="73" name="Image 7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741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161925</xdr:colOff>
      <xdr:row>130</xdr:row>
      <xdr:rowOff>161925</xdr:rowOff>
    </xdr:to>
    <xdr:pic>
      <xdr:nvPicPr>
        <xdr:cNvPr id="74" name="Image 7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322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161925</xdr:colOff>
      <xdr:row>131</xdr:row>
      <xdr:rowOff>161925</xdr:rowOff>
    </xdr:to>
    <xdr:pic>
      <xdr:nvPicPr>
        <xdr:cNvPr id="75" name="Image 7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903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161925</xdr:colOff>
      <xdr:row>132</xdr:row>
      <xdr:rowOff>161925</xdr:rowOff>
    </xdr:to>
    <xdr:pic>
      <xdr:nvPicPr>
        <xdr:cNvPr id="76" name="Image 7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484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161925</xdr:colOff>
      <xdr:row>133</xdr:row>
      <xdr:rowOff>161925</xdr:rowOff>
    </xdr:to>
    <xdr:pic>
      <xdr:nvPicPr>
        <xdr:cNvPr id="77" name="Image 7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065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161925</xdr:colOff>
      <xdr:row>134</xdr:row>
      <xdr:rowOff>161925</xdr:rowOff>
    </xdr:to>
    <xdr:pic>
      <xdr:nvPicPr>
        <xdr:cNvPr id="78" name="Image 77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646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161925</xdr:colOff>
      <xdr:row>135</xdr:row>
      <xdr:rowOff>161925</xdr:rowOff>
    </xdr:to>
    <xdr:pic>
      <xdr:nvPicPr>
        <xdr:cNvPr id="79" name="Image 78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227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161925</xdr:colOff>
      <xdr:row>136</xdr:row>
      <xdr:rowOff>161925</xdr:rowOff>
    </xdr:to>
    <xdr:pic>
      <xdr:nvPicPr>
        <xdr:cNvPr id="80" name="Image 79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808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161925</xdr:colOff>
      <xdr:row>137</xdr:row>
      <xdr:rowOff>161925</xdr:rowOff>
    </xdr:to>
    <xdr:pic>
      <xdr:nvPicPr>
        <xdr:cNvPr id="81" name="Image 8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389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161925</xdr:colOff>
      <xdr:row>138</xdr:row>
      <xdr:rowOff>161925</xdr:rowOff>
    </xdr:to>
    <xdr:pic>
      <xdr:nvPicPr>
        <xdr:cNvPr id="82" name="Image 81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970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161925</xdr:colOff>
      <xdr:row>139</xdr:row>
      <xdr:rowOff>161925</xdr:rowOff>
    </xdr:to>
    <xdr:pic>
      <xdr:nvPicPr>
        <xdr:cNvPr id="83" name="Image 82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551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161925</xdr:colOff>
      <xdr:row>140</xdr:row>
      <xdr:rowOff>161925</xdr:rowOff>
    </xdr:to>
    <xdr:pic>
      <xdr:nvPicPr>
        <xdr:cNvPr id="84" name="Image 8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132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161925</xdr:colOff>
      <xdr:row>141</xdr:row>
      <xdr:rowOff>161925</xdr:rowOff>
    </xdr:to>
    <xdr:pic>
      <xdr:nvPicPr>
        <xdr:cNvPr id="85" name="Image 84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522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161925</xdr:colOff>
      <xdr:row>142</xdr:row>
      <xdr:rowOff>161925</xdr:rowOff>
    </xdr:to>
    <xdr:pic>
      <xdr:nvPicPr>
        <xdr:cNvPr id="86" name="Image 8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10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161925</xdr:colOff>
      <xdr:row>143</xdr:row>
      <xdr:rowOff>161925</xdr:rowOff>
    </xdr:to>
    <xdr:pic>
      <xdr:nvPicPr>
        <xdr:cNvPr id="87" name="Image 86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685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berta" TargetMode="External"/><Relationship Id="rId21" Type="http://schemas.openxmlformats.org/officeDocument/2006/relationships/hyperlink" Target="https://geohack.toolforge.org/geohack.php?pagename=Temperature_in_Canada&amp;params=45_52_20_N_066_31_40_W_type:landmark_region:CA-NB&amp;title=Fredericton" TargetMode="External"/><Relationship Id="rId42" Type="http://schemas.openxmlformats.org/officeDocument/2006/relationships/hyperlink" Target="https://en.wikipedia.org/wiki/Nain_Airport" TargetMode="External"/><Relationship Id="rId63" Type="http://schemas.openxmlformats.org/officeDocument/2006/relationships/hyperlink" Target="https://geohack.toolforge.org/geohack.php?pagename=Temperature_in_Canada&amp;params=46_10_00_N_060_02_53_W_type:landmark_region:CA-NS&amp;title=Sydney" TargetMode="External"/><Relationship Id="rId84" Type="http://schemas.openxmlformats.org/officeDocument/2006/relationships/hyperlink" Target="https://en.wikipedia.org/w/index.php?title=Temperature_in_Canada&amp;action=edit&amp;section=2" TargetMode="External"/><Relationship Id="rId138" Type="http://schemas.openxmlformats.org/officeDocument/2006/relationships/hyperlink" Target="https://en.wikipedia.org/wiki/Nain,_NL" TargetMode="External"/><Relationship Id="rId159" Type="http://schemas.openxmlformats.org/officeDocument/2006/relationships/hyperlink" Target="https://en.wikipedia.org/wiki/Newfoundland_%26_Labrador" TargetMode="External"/><Relationship Id="rId170" Type="http://schemas.openxmlformats.org/officeDocument/2006/relationships/hyperlink" Target="https://en.wikipedia.org/wiki/Victoria,_British_Columbia" TargetMode="External"/><Relationship Id="rId191" Type="http://schemas.openxmlformats.org/officeDocument/2006/relationships/hyperlink" Target="https://en.wikipedia.org/wiki/Charlottetown_Airport" TargetMode="External"/><Relationship Id="rId205" Type="http://schemas.openxmlformats.org/officeDocument/2006/relationships/hyperlink" Target="https://en.wikipedia.org/wiki/Halifax_Stanfield_International_Airport" TargetMode="External"/><Relationship Id="rId226" Type="http://schemas.openxmlformats.org/officeDocument/2006/relationships/hyperlink" Target="https://geohack.toolforge.org/geohack.php?pagename=Temperature_in_Canada&amp;params=65_16_57_N_126_48_01_W_type:landmark_region:CA-NT&amp;title=Norman+Wells" TargetMode="External"/><Relationship Id="rId247" Type="http://schemas.openxmlformats.org/officeDocument/2006/relationships/hyperlink" Target="https://en.wikipedia.org/wiki/Timmins/Victor_M._Power_Airport" TargetMode="External"/><Relationship Id="rId107" Type="http://schemas.openxmlformats.org/officeDocument/2006/relationships/hyperlink" Target="https://en.wikipedia.org/wiki/British_Columbia" TargetMode="External"/><Relationship Id="rId11" Type="http://schemas.openxmlformats.org/officeDocument/2006/relationships/hyperlink" Target="https://geohack.toolforge.org/geohack.php?pagename=Temperature_in_Canada&amp;params=58_44_21_N_094_03_59_W_type:landmark_region:CA-MB&amp;title=Churchill" TargetMode="External"/><Relationship Id="rId32" Type="http://schemas.openxmlformats.org/officeDocument/2006/relationships/hyperlink" Target="https://en.wikipedia.org/wiki/Kugluktuk_Airport" TargetMode="External"/><Relationship Id="rId53" Type="http://schemas.openxmlformats.org/officeDocument/2006/relationships/hyperlink" Target="https://geohack.toolforge.org/geohack.php?pagename=Temperature_in_Canada&amp;params=50_26_00_N_104_40_00_W_type:landmark_region:CA-SK&amp;title=Regina" TargetMode="External"/><Relationship Id="rId74" Type="http://schemas.openxmlformats.org/officeDocument/2006/relationships/hyperlink" Target="https://en.wikipedia.org/wiki/Erik_Nielsen_Whitehorse_International_Airport" TargetMode="External"/><Relationship Id="rId128" Type="http://schemas.openxmlformats.org/officeDocument/2006/relationships/hyperlink" Target="https://en.wikipedia.org/wiki/Medicine_Hat" TargetMode="External"/><Relationship Id="rId149" Type="http://schemas.openxmlformats.org/officeDocument/2006/relationships/hyperlink" Target="https://en.wikipedia.org/wiki/Quebec" TargetMode="External"/><Relationship Id="rId5" Type="http://schemas.openxmlformats.org/officeDocument/2006/relationships/hyperlink" Target="https://geohack.toolforge.org/geohack.php?pagename=Temperature_in_Canada&amp;params=49_08_00_N_068_12_00_W_type:landmark_region:CA-QC&amp;title=Baie-Comeau" TargetMode="External"/><Relationship Id="rId95" Type="http://schemas.openxmlformats.org/officeDocument/2006/relationships/hyperlink" Target="https://en.wikipedia.org/wiki/Manitoba" TargetMode="External"/><Relationship Id="rId160" Type="http://schemas.openxmlformats.org/officeDocument/2006/relationships/hyperlink" Target="https://en.wikipedia.org/wiki/Sydney,_Nova_Scotia" TargetMode="External"/><Relationship Id="rId181" Type="http://schemas.openxmlformats.org/officeDocument/2006/relationships/hyperlink" Target="https://en.wikipedia.org/wiki/Northwest_Territories" TargetMode="External"/><Relationship Id="rId216" Type="http://schemas.openxmlformats.org/officeDocument/2006/relationships/hyperlink" Target="https://geohack.toolforge.org/geohack.php?pagename=Temperature_in_Canada&amp;params=55_09_00_N_105_16_00_W_type:landmark_region:CA-SK&amp;title=La+Ronge" TargetMode="External"/><Relationship Id="rId237" Type="http://schemas.openxmlformats.org/officeDocument/2006/relationships/hyperlink" Target="https://en.wikipedia.org/wiki/Saskatoon_John_G._Diefenbaker_International_Airport" TargetMode="External"/><Relationship Id="rId258" Type="http://schemas.openxmlformats.org/officeDocument/2006/relationships/hyperlink" Target="https://geohack.toolforge.org/geohack.php?pagename=Temperature_in_Canada&amp;params=42_16_32_N_82_57_20_W_type:landmark_region:CA-ON&amp;title=Windsor" TargetMode="External"/><Relationship Id="rId22" Type="http://schemas.openxmlformats.org/officeDocument/2006/relationships/hyperlink" Target="https://en.wikipedia.org/wiki/Halifax_Stanfield_International_Airport" TargetMode="External"/><Relationship Id="rId43" Type="http://schemas.openxmlformats.org/officeDocument/2006/relationships/hyperlink" Target="https://geohack.toolforge.org/geohack.php?pagename=Temperature_in_Canada&amp;params=56_33_00_N_061_41_00_W_type:landmark_region:CA-NL&amp;title=Nain" TargetMode="External"/><Relationship Id="rId64" Type="http://schemas.openxmlformats.org/officeDocument/2006/relationships/hyperlink" Target="https://en.wikipedia.org/wiki/Thompson_Airport" TargetMode="External"/><Relationship Id="rId118" Type="http://schemas.openxmlformats.org/officeDocument/2006/relationships/hyperlink" Target="https://en.wikipedia.org/wiki/Iqaluit,_Nunavut" TargetMode="External"/><Relationship Id="rId139" Type="http://schemas.openxmlformats.org/officeDocument/2006/relationships/hyperlink" Target="https://en.wikipedia.org/wiki/Newfoundland_%26_Labrador" TargetMode="External"/><Relationship Id="rId85" Type="http://schemas.openxmlformats.org/officeDocument/2006/relationships/hyperlink" Target="https://en.wikipedia.org/wiki/Temperature_in_Canada" TargetMode="External"/><Relationship Id="rId150" Type="http://schemas.openxmlformats.org/officeDocument/2006/relationships/hyperlink" Target="https://en.wikipedia.org/wiki/Regina,_Saskatchewan" TargetMode="External"/><Relationship Id="rId171" Type="http://schemas.openxmlformats.org/officeDocument/2006/relationships/hyperlink" Target="https://en.wikipedia.org/wiki/British_Columbia" TargetMode="External"/><Relationship Id="rId192" Type="http://schemas.openxmlformats.org/officeDocument/2006/relationships/hyperlink" Target="https://geohack.toolforge.org/geohack.php?pagename=Temperature_in_Canada&amp;params=46_17_19_N_063_07_43_W_type:landmark_region:CA-PE&amp;title=Charlottetown" TargetMode="External"/><Relationship Id="rId206" Type="http://schemas.openxmlformats.org/officeDocument/2006/relationships/hyperlink" Target="https://geohack.toolforge.org/geohack.php?pagename=Temperature_in_Canada&amp;params=44_52_48_N_063_30_00_W_type:landmark_region:CA-NS&amp;title=Halifax" TargetMode="External"/><Relationship Id="rId227" Type="http://schemas.openxmlformats.org/officeDocument/2006/relationships/hyperlink" Target="https://en.wikipedia.org/wiki/Ottawa_Macdonald%E2%80%93Cartier_International_Airport" TargetMode="External"/><Relationship Id="rId248" Type="http://schemas.openxmlformats.org/officeDocument/2006/relationships/hyperlink" Target="https://geohack.toolforge.org/geohack.php?pagename=Temperature_in_Canada&amp;params=48_34_11_N_081_22_36_W_type:landmark_region:CA-ON&amp;title=Timmins" TargetMode="External"/><Relationship Id="rId12" Type="http://schemas.openxmlformats.org/officeDocument/2006/relationships/hyperlink" Target="https://geohack.toolforge.org/geohack.php?pagename=Temperature_in_Canada&amp;params=48_57_00_N_057_57_00_W_type:landmark_region:CA-NL&amp;title=Corner+Brook" TargetMode="External"/><Relationship Id="rId33" Type="http://schemas.openxmlformats.org/officeDocument/2006/relationships/hyperlink" Target="https://geohack.toolforge.org/geohack.php?pagename=Temperature_in_Canada&amp;params=67_49_00_N_115_08_38_W_type:landmark_region:CA-NU&amp;title=Kugluktuk" TargetMode="External"/><Relationship Id="rId108" Type="http://schemas.openxmlformats.org/officeDocument/2006/relationships/hyperlink" Target="https://en.wikipedia.org/wiki/Fort_Simpson" TargetMode="External"/><Relationship Id="rId129" Type="http://schemas.openxmlformats.org/officeDocument/2006/relationships/hyperlink" Target="https://en.wikipedia.org/wiki/Alberta" TargetMode="External"/><Relationship Id="rId54" Type="http://schemas.openxmlformats.org/officeDocument/2006/relationships/hyperlink" Target="https://en.wikipedia.org/wiki/Resolute_Bay_Airport" TargetMode="External"/><Relationship Id="rId75" Type="http://schemas.openxmlformats.org/officeDocument/2006/relationships/hyperlink" Target="https://geohack.toolforge.org/geohack.php?pagename=Temperature_in_Canada&amp;params=60_42_34_N_135_04_08_W_type:landmark_region:CA-YT&amp;title=Whitehorse" TargetMode="External"/><Relationship Id="rId96" Type="http://schemas.openxmlformats.org/officeDocument/2006/relationships/hyperlink" Target="https://en.wikipedia.org/wiki/Corner_Brook,_NL" TargetMode="External"/><Relationship Id="rId140" Type="http://schemas.openxmlformats.org/officeDocument/2006/relationships/hyperlink" Target="https://en.wikipedia.org/wiki/Nanaimo" TargetMode="External"/><Relationship Id="rId161" Type="http://schemas.openxmlformats.org/officeDocument/2006/relationships/hyperlink" Target="https://en.wikipedia.org/wiki/Nova_Scotia" TargetMode="External"/><Relationship Id="rId182" Type="http://schemas.openxmlformats.org/officeDocument/2006/relationships/hyperlink" Target="https://geohack.toolforge.org/geohack.php?pagename=Temperature_in_Canada&amp;params=46_51_00_N_064_01_00_W_type:landmark_region:CA-PE&amp;title=Alberton" TargetMode="External"/><Relationship Id="rId217" Type="http://schemas.openxmlformats.org/officeDocument/2006/relationships/hyperlink" Target="https://en.wikipedia.org/wiki/Mayo_Airport" TargetMode="External"/><Relationship Id="rId6" Type="http://schemas.openxmlformats.org/officeDocument/2006/relationships/hyperlink" Target="https://en.wikipedia.org/wiki/Calgary_International_Airport" TargetMode="External"/><Relationship Id="rId238" Type="http://schemas.openxmlformats.org/officeDocument/2006/relationships/hyperlink" Target="https://geohack.toolforge.org/geohack.php?pagename=Temperature_in_Canada&amp;params=52_10_00_N_106_43_00_W_type:landmark_region:CA-SK&amp;title=Saskatoon" TargetMode="External"/><Relationship Id="rId259" Type="http://schemas.openxmlformats.org/officeDocument/2006/relationships/hyperlink" Target="https://en.wikipedia.org/wiki/Winnipeg_James_Armstrong_Richardson_International_Airport" TargetMode="External"/><Relationship Id="rId23" Type="http://schemas.openxmlformats.org/officeDocument/2006/relationships/hyperlink" Target="https://geohack.toolforge.org/geohack.php?pagename=Temperature_in_Canada&amp;params=44_52_48_N_063_30_00_W_type:landmark_region:CA-NS&amp;title=Halifax" TargetMode="External"/><Relationship Id="rId28" Type="http://schemas.openxmlformats.org/officeDocument/2006/relationships/hyperlink" Target="https://en.wikipedia.org/wiki/Iqaluit_Airport" TargetMode="External"/><Relationship Id="rId49" Type="http://schemas.openxmlformats.org/officeDocument/2006/relationships/hyperlink" Target="https://geohack.toolforge.org/geohack.php?pagename=Temperature_in_Canada&amp;params=49_28_05_N_120_30_41_W_type:landmark_region:CA-BC&amp;title=Princeton+Airport" TargetMode="External"/><Relationship Id="rId114" Type="http://schemas.openxmlformats.org/officeDocument/2006/relationships/hyperlink" Target="https://en.wikipedia.org/wiki/Hamilton,_Ontario" TargetMode="External"/><Relationship Id="rId119" Type="http://schemas.openxmlformats.org/officeDocument/2006/relationships/hyperlink" Target="https://en.wikipedia.org/wiki/Nunavut" TargetMode="External"/><Relationship Id="rId44" Type="http://schemas.openxmlformats.org/officeDocument/2006/relationships/hyperlink" Target="https://en.wikipedia.org/wiki/Norman_Wells_Airport" TargetMode="External"/><Relationship Id="rId60" Type="http://schemas.openxmlformats.org/officeDocument/2006/relationships/hyperlink" Target="https://en.wikipedia.org/wiki/Summerside_Airport" TargetMode="External"/><Relationship Id="rId65" Type="http://schemas.openxmlformats.org/officeDocument/2006/relationships/hyperlink" Target="https://geohack.toolforge.org/geohack.php?pagename=Temperature_in_Canada&amp;params=55_48_12_N_097_51_45_W_type:landmark_region:CA-MB&amp;title=Thompson" TargetMode="External"/><Relationship Id="rId81" Type="http://schemas.openxmlformats.org/officeDocument/2006/relationships/hyperlink" Target="https://geohack.toolforge.org/geohack.php?pagename=Temperature_in_Canada&amp;params=43_49_51_N_066_05_19_W_type:landmark_region:CA-NS&amp;title=Yarmouth" TargetMode="External"/><Relationship Id="rId86" Type="http://schemas.openxmlformats.org/officeDocument/2006/relationships/hyperlink" Target="https://en.wikipedia.org/wiki/Baker_Lake,_Nunavut" TargetMode="External"/><Relationship Id="rId130" Type="http://schemas.openxmlformats.org/officeDocument/2006/relationships/hyperlink" Target="https://en.wikipedia.org/wiki/Moose_Jaw" TargetMode="External"/><Relationship Id="rId135" Type="http://schemas.openxmlformats.org/officeDocument/2006/relationships/hyperlink" Target="https://en.wikipedia.org/wiki/Quebec" TargetMode="External"/><Relationship Id="rId151" Type="http://schemas.openxmlformats.org/officeDocument/2006/relationships/hyperlink" Target="https://en.wikipedia.org/wiki/Saskatchewan" TargetMode="External"/><Relationship Id="rId156" Type="http://schemas.openxmlformats.org/officeDocument/2006/relationships/hyperlink" Target="https://en.wikipedia.org/wiki/Saskatoon" TargetMode="External"/><Relationship Id="rId177" Type="http://schemas.openxmlformats.org/officeDocument/2006/relationships/hyperlink" Target="https://en.wikipedia.org/wiki/Yukon" TargetMode="External"/><Relationship Id="rId198" Type="http://schemas.openxmlformats.org/officeDocument/2006/relationships/hyperlink" Target="https://en.wikipedia.org/wiki/Edmonton_City_Centre_(Blatchford_Field)_Airport" TargetMode="External"/><Relationship Id="rId172" Type="http://schemas.openxmlformats.org/officeDocument/2006/relationships/hyperlink" Target="https://en.wikipedia.org/wiki/Windsor,_Ontario" TargetMode="External"/><Relationship Id="rId193" Type="http://schemas.openxmlformats.org/officeDocument/2006/relationships/hyperlink" Target="https://en.wikipedia.org/wiki/Churchill_Airport" TargetMode="External"/><Relationship Id="rId202" Type="http://schemas.openxmlformats.org/officeDocument/2006/relationships/hyperlink" Target="https://geohack.toolforge.org/geohack.php?pagename=Temperature_in_Canada&amp;params=58_50_11_N_122_35_50_W_type:landmark_region:CA-BC&amp;title=Fort+Nelson" TargetMode="External"/><Relationship Id="rId207" Type="http://schemas.openxmlformats.org/officeDocument/2006/relationships/hyperlink" Target="https://en.wikipedia.org/wiki/High_Level_Airport" TargetMode="External"/><Relationship Id="rId223" Type="http://schemas.openxmlformats.org/officeDocument/2006/relationships/hyperlink" Target="https://en.wikipedia.org/wiki/Nain_Airport" TargetMode="External"/><Relationship Id="rId228" Type="http://schemas.openxmlformats.org/officeDocument/2006/relationships/hyperlink" Target="https://geohack.toolforge.org/geohack.php?pagename=Temperature_in_Canada&amp;params=45_19_21_N_075_40_09_W_type:landmark_region:CA-ON&amp;title=Ottawa" TargetMode="External"/><Relationship Id="rId244" Type="http://schemas.openxmlformats.org/officeDocument/2006/relationships/hyperlink" Target="https://geohack.toolforge.org/geohack.php?pagename=Temperature_in_Canada&amp;params=46_10_00_N_060_02_53_W_type:landmark_region:CA-NS&amp;title=Sydney" TargetMode="External"/><Relationship Id="rId249" Type="http://schemas.openxmlformats.org/officeDocument/2006/relationships/hyperlink" Target="https://en.wikipedia.org/wiki/Toronto_Pearson_International_Airport" TargetMode="External"/><Relationship Id="rId13" Type="http://schemas.openxmlformats.org/officeDocument/2006/relationships/hyperlink" Target="https://en.wikipedia.org/wiki/Dawson_City_Airport" TargetMode="External"/><Relationship Id="rId18" Type="http://schemas.openxmlformats.org/officeDocument/2006/relationships/hyperlink" Target="https://en.wikipedia.org/wiki/Fort_Nelson_Airport" TargetMode="External"/><Relationship Id="rId39" Type="http://schemas.openxmlformats.org/officeDocument/2006/relationships/hyperlink" Target="https://geohack.toolforge.org/geohack.php?pagename=Temperature_in_Canada&amp;params=46_06_19_N_064_41_02_W_type:landmark_region:CA-NB&amp;title=Moncton" TargetMode="External"/><Relationship Id="rId109" Type="http://schemas.openxmlformats.org/officeDocument/2006/relationships/hyperlink" Target="https://en.wikipedia.org/wiki/Northwest_Territories" TargetMode="External"/><Relationship Id="rId260" Type="http://schemas.openxmlformats.org/officeDocument/2006/relationships/hyperlink" Target="https://geohack.toolforge.org/geohack.php?pagename=Temperature_in_Canada&amp;params=49_55_00_N_097_14_00_W_type:landmark_region:CA-MB&amp;title=Winnipeg" TargetMode="External"/><Relationship Id="rId265" Type="http://schemas.openxmlformats.org/officeDocument/2006/relationships/hyperlink" Target="https://en.wikipedia.org/w/index.php?title=Temperature_in_Canada&amp;action=edit&amp;section=4" TargetMode="External"/><Relationship Id="rId34" Type="http://schemas.openxmlformats.org/officeDocument/2006/relationships/hyperlink" Target="https://en.wikipedia.org/wiki/La_Ronge_(Barber_Field)_Airport" TargetMode="External"/><Relationship Id="rId50" Type="http://schemas.openxmlformats.org/officeDocument/2006/relationships/hyperlink" Target="https://en.wikipedia.org/wiki/Qu%C3%A9bec_City_Jean_Lesage_International_Airport" TargetMode="External"/><Relationship Id="rId55" Type="http://schemas.openxmlformats.org/officeDocument/2006/relationships/hyperlink" Target="https://geohack.toolforge.org/geohack.php?pagename=Temperature_in_Canada&amp;params=74_43_01_N_094_58_10_W_type:landmark_region:CA-NU&amp;title=Resolute" TargetMode="External"/><Relationship Id="rId76" Type="http://schemas.openxmlformats.org/officeDocument/2006/relationships/hyperlink" Target="https://en.wikipedia.org/wiki/Windsor_International_Airport" TargetMode="External"/><Relationship Id="rId97" Type="http://schemas.openxmlformats.org/officeDocument/2006/relationships/hyperlink" Target="https://en.wikipedia.org/wiki/Newfoundland_%26_Labrador" TargetMode="External"/><Relationship Id="rId104" Type="http://schemas.openxmlformats.org/officeDocument/2006/relationships/hyperlink" Target="https://en.wikipedia.org/wiki/Fort_McMurray" TargetMode="External"/><Relationship Id="rId120" Type="http://schemas.openxmlformats.org/officeDocument/2006/relationships/hyperlink" Target="https://en.wikipedia.org/wiki/Kamloops,_British_Columbia" TargetMode="External"/><Relationship Id="rId125" Type="http://schemas.openxmlformats.org/officeDocument/2006/relationships/hyperlink" Target="https://en.wikipedia.org/wiki/Newfoundland_%26_Labrador" TargetMode="External"/><Relationship Id="rId141" Type="http://schemas.openxmlformats.org/officeDocument/2006/relationships/hyperlink" Target="https://en.wikipedia.org/wiki/British_Columbia" TargetMode="External"/><Relationship Id="rId146" Type="http://schemas.openxmlformats.org/officeDocument/2006/relationships/hyperlink" Target="https://en.wikipedia.org/wiki/Princeton,_British_Columbia" TargetMode="External"/><Relationship Id="rId167" Type="http://schemas.openxmlformats.org/officeDocument/2006/relationships/hyperlink" Target="https://en.wikipedia.org/wiki/Ontario" TargetMode="External"/><Relationship Id="rId188" Type="http://schemas.openxmlformats.org/officeDocument/2006/relationships/hyperlink" Target="https://geohack.toolforge.org/geohack.php?pagename=Temperature_in_Canada&amp;params=49_08_00_N_068_12_00_W_type:landmark_region:CA-QC&amp;title=Baie-Comeau" TargetMode="External"/><Relationship Id="rId7" Type="http://schemas.openxmlformats.org/officeDocument/2006/relationships/hyperlink" Target="https://geohack.toolforge.org/geohack.php?pagename=Temperature_in_Canada&amp;params=51_06_50_N_114_01_13_W_type:landmark_region:CA-AB&amp;title=Calgary" TargetMode="External"/><Relationship Id="rId71" Type="http://schemas.openxmlformats.org/officeDocument/2006/relationships/hyperlink" Target="https://geohack.toolforge.org/geohack.php?pagename=Temperature_in_Canada&amp;params=49_11_42_N_123_10_55_W_type:landmark_region:CA-BC&amp;title=Vancouver" TargetMode="External"/><Relationship Id="rId92" Type="http://schemas.openxmlformats.org/officeDocument/2006/relationships/hyperlink" Target="https://en.wikipedia.org/wiki/Charlottetown" TargetMode="External"/><Relationship Id="rId162" Type="http://schemas.openxmlformats.org/officeDocument/2006/relationships/hyperlink" Target="https://en.wikipedia.org/wiki/Thompson,_MB" TargetMode="External"/><Relationship Id="rId183" Type="http://schemas.openxmlformats.org/officeDocument/2006/relationships/hyperlink" Target="https://en.wikipedia.org/wiki/Alert_Airport" TargetMode="External"/><Relationship Id="rId213" Type="http://schemas.openxmlformats.org/officeDocument/2006/relationships/hyperlink" Target="https://en.wikipedia.org/wiki/Kugluktuk_Airport" TargetMode="External"/><Relationship Id="rId218" Type="http://schemas.openxmlformats.org/officeDocument/2006/relationships/hyperlink" Target="https://geohack.toolforge.org/geohack.php?pagename=Temperature_in_Canada&amp;params=63_37_00_N_135_52_00_W_type:landmark_region:CA-YT&amp;title=Mayo" TargetMode="External"/><Relationship Id="rId234" Type="http://schemas.openxmlformats.org/officeDocument/2006/relationships/hyperlink" Target="https://geohack.toolforge.org/geohack.php?pagename=Temperature_in_Canada&amp;params=50_26_00_N_104_40_00_W_type:landmark_region:CA-SK&amp;title=Regina" TargetMode="External"/><Relationship Id="rId239" Type="http://schemas.openxmlformats.org/officeDocument/2006/relationships/hyperlink" Target="https://en.wikipedia.org/wiki/St._John%27s_International_Airport" TargetMode="External"/><Relationship Id="rId2" Type="http://schemas.openxmlformats.org/officeDocument/2006/relationships/hyperlink" Target="https://en.wikipedia.org/wiki/Baker_Lake_Airport" TargetMode="External"/><Relationship Id="rId29" Type="http://schemas.openxmlformats.org/officeDocument/2006/relationships/hyperlink" Target="https://geohack.toolforge.org/geohack.php?pagename=Temperature_in_Canada&amp;params=63_45_00_N_068_33_00_W_type:landmark_region:CA-NU&amp;title=Iqaluit" TargetMode="External"/><Relationship Id="rId250" Type="http://schemas.openxmlformats.org/officeDocument/2006/relationships/hyperlink" Target="https://geohack.toolforge.org/geohack.php?pagename=Temperature_in_Canada&amp;params=43_40_38_N_079_37_50_W_type:landmark_region:CA-ON&amp;title=Toronto" TargetMode="External"/><Relationship Id="rId255" Type="http://schemas.openxmlformats.org/officeDocument/2006/relationships/hyperlink" Target="https://en.wikipedia.org/wiki/Erik_Nielsen_Whitehorse_International_Airport" TargetMode="External"/><Relationship Id="rId24" Type="http://schemas.openxmlformats.org/officeDocument/2006/relationships/hyperlink" Target="https://en.wikipedia.org/wiki/High_Level_Airport" TargetMode="External"/><Relationship Id="rId40" Type="http://schemas.openxmlformats.org/officeDocument/2006/relationships/hyperlink" Target="https://en.wikipedia.org/wiki/Montr%C3%A9al%E2%80%93Pierre_Elliott_Trudeau_International_Airport" TargetMode="External"/><Relationship Id="rId45" Type="http://schemas.openxmlformats.org/officeDocument/2006/relationships/hyperlink" Target="https://geohack.toolforge.org/geohack.php?pagename=Temperature_in_Canada&amp;params=65_16_57_N_126_48_01_W_type:landmark_region:CA-NT&amp;title=Norman+Wells" TargetMode="External"/><Relationship Id="rId66" Type="http://schemas.openxmlformats.org/officeDocument/2006/relationships/hyperlink" Target="https://en.wikipedia.org/wiki/Timmins/Victor_M._Power_Airport" TargetMode="External"/><Relationship Id="rId87" Type="http://schemas.openxmlformats.org/officeDocument/2006/relationships/hyperlink" Target="https://en.wikipedia.org/wiki/Nunavut" TargetMode="External"/><Relationship Id="rId110" Type="http://schemas.openxmlformats.org/officeDocument/2006/relationships/hyperlink" Target="https://en.wikipedia.org/wiki/Fredericton,_New_Brunswick" TargetMode="External"/><Relationship Id="rId115" Type="http://schemas.openxmlformats.org/officeDocument/2006/relationships/hyperlink" Target="https://en.wikipedia.org/wiki/Ontario" TargetMode="External"/><Relationship Id="rId131" Type="http://schemas.openxmlformats.org/officeDocument/2006/relationships/hyperlink" Target="https://en.wikipedia.org/wiki/Saskatchewan" TargetMode="External"/><Relationship Id="rId136" Type="http://schemas.openxmlformats.org/officeDocument/2006/relationships/hyperlink" Target="https://en.wikipedia.org/wiki/Moosonee" TargetMode="External"/><Relationship Id="rId157" Type="http://schemas.openxmlformats.org/officeDocument/2006/relationships/hyperlink" Target="https://en.wikipedia.org/wiki/Saskatchewan" TargetMode="External"/><Relationship Id="rId178" Type="http://schemas.openxmlformats.org/officeDocument/2006/relationships/hyperlink" Target="https://en.wikipedia.org/wiki/Yarmouth,_Nova_Scotia" TargetMode="External"/><Relationship Id="rId61" Type="http://schemas.openxmlformats.org/officeDocument/2006/relationships/hyperlink" Target="https://geohack.toolforge.org/geohack.php?pagename=Temperature_in_Canada&amp;params=46_26_20_N_063_49_54_W_type:landmark_region:CA-PE&amp;title=Summerside" TargetMode="External"/><Relationship Id="rId82" Type="http://schemas.openxmlformats.org/officeDocument/2006/relationships/hyperlink" Target="https://en.wikipedia.org/wiki/Yellowknife_Airport" TargetMode="External"/><Relationship Id="rId152" Type="http://schemas.openxmlformats.org/officeDocument/2006/relationships/hyperlink" Target="https://en.wikipedia.org/wiki/Saguenay,_Quebec" TargetMode="External"/><Relationship Id="rId173" Type="http://schemas.openxmlformats.org/officeDocument/2006/relationships/hyperlink" Target="https://en.wikipedia.org/wiki/Ontario" TargetMode="External"/><Relationship Id="rId194" Type="http://schemas.openxmlformats.org/officeDocument/2006/relationships/hyperlink" Target="https://geohack.toolforge.org/geohack.php?pagename=Temperature_in_Canada&amp;params=58_44_21_N_094_03_59_W_type:landmark_region:CA-MB&amp;title=Churchill" TargetMode="External"/><Relationship Id="rId199" Type="http://schemas.openxmlformats.org/officeDocument/2006/relationships/hyperlink" Target="https://geohack.toolforge.org/geohack.php?pagename=Temperature_in_Canada&amp;params=53_34_24_N_113_31_06_W_type:landmark_region:CA-AB&amp;title=Edmonton" TargetMode="External"/><Relationship Id="rId203" Type="http://schemas.openxmlformats.org/officeDocument/2006/relationships/hyperlink" Target="https://en.wikipedia.org/wiki/Fredericton_International_Airport" TargetMode="External"/><Relationship Id="rId208" Type="http://schemas.openxmlformats.org/officeDocument/2006/relationships/hyperlink" Target="https://geohack.toolforge.org/geohack.php?pagename=Temperature_in_Canada&amp;params=58_37_17_N_117_09_53_W_type:landmark_region:CA-AB&amp;title=High+Level" TargetMode="External"/><Relationship Id="rId229" Type="http://schemas.openxmlformats.org/officeDocument/2006/relationships/hyperlink" Target="https://en.wikipedia.org/wiki/Princeton_Aerodrome" TargetMode="External"/><Relationship Id="rId19" Type="http://schemas.openxmlformats.org/officeDocument/2006/relationships/hyperlink" Target="https://geohack.toolforge.org/geohack.php?pagename=Temperature_in_Canada&amp;params=58_50_11_N_122_35_50_W_type:landmark_region:CA-BC&amp;title=Fort+Nelson" TargetMode="External"/><Relationship Id="rId224" Type="http://schemas.openxmlformats.org/officeDocument/2006/relationships/hyperlink" Target="https://geohack.toolforge.org/geohack.php?pagename=Temperature_in_Canada&amp;params=56_33_00_N_061_41_00_W_type:landmark_region:CA-NL&amp;title=Nain" TargetMode="External"/><Relationship Id="rId240" Type="http://schemas.openxmlformats.org/officeDocument/2006/relationships/hyperlink" Target="https://geohack.toolforge.org/geohack.php?pagename=Temperature_in_Canada&amp;params=47_37_20_N_052_44_34_W_type:landmark_region:CA-NL&amp;title=St.+John%27s" TargetMode="External"/><Relationship Id="rId245" Type="http://schemas.openxmlformats.org/officeDocument/2006/relationships/hyperlink" Target="https://en.wikipedia.org/wiki/Thompson_Airport" TargetMode="External"/><Relationship Id="rId261" Type="http://schemas.openxmlformats.org/officeDocument/2006/relationships/hyperlink" Target="https://en.wikipedia.org/wiki/Yarmouth_Airport" TargetMode="External"/><Relationship Id="rId266" Type="http://schemas.openxmlformats.org/officeDocument/2006/relationships/printerSettings" Target="../printerSettings/printerSettings2.bin"/><Relationship Id="rId14" Type="http://schemas.openxmlformats.org/officeDocument/2006/relationships/hyperlink" Target="https://geohack.toolforge.org/geohack.php?pagename=Temperature_in_Canada&amp;params=64_02_35_N_139_07_40_W_type:landmark_region:CA-YT&amp;title=Dawson+City" TargetMode="External"/><Relationship Id="rId30" Type="http://schemas.openxmlformats.org/officeDocument/2006/relationships/hyperlink" Target="https://en.wikipedia.org/wiki/Kamloops_Airport" TargetMode="External"/><Relationship Id="rId35" Type="http://schemas.openxmlformats.org/officeDocument/2006/relationships/hyperlink" Target="https://geohack.toolforge.org/geohack.php?pagename=Temperature_in_Canada&amp;params=55_09_00_N_105_16_00_W_type:landmark_region:CA-SK&amp;title=La+Ronge" TargetMode="External"/><Relationship Id="rId56" Type="http://schemas.openxmlformats.org/officeDocument/2006/relationships/hyperlink" Target="https://en.wikipedia.org/wiki/Saskatoon_John_G._Diefenbaker_International_Airport" TargetMode="External"/><Relationship Id="rId77" Type="http://schemas.openxmlformats.org/officeDocument/2006/relationships/hyperlink" Target="https://geohack.toolforge.org/geohack.php?pagename=Temperature_in_Canada&amp;params=42_16_32_N_82_57_20_W_type:landmark_region:CA-ON&amp;title=Windsor" TargetMode="External"/><Relationship Id="rId100" Type="http://schemas.openxmlformats.org/officeDocument/2006/relationships/hyperlink" Target="https://en.wikipedia.org/wiki/Edmonton" TargetMode="External"/><Relationship Id="rId105" Type="http://schemas.openxmlformats.org/officeDocument/2006/relationships/hyperlink" Target="https://en.wikipedia.org/wiki/Alberta" TargetMode="External"/><Relationship Id="rId126" Type="http://schemas.openxmlformats.org/officeDocument/2006/relationships/hyperlink" Target="https://en.wikipedia.org/wiki/Liverpool,_Nova_Scotia" TargetMode="External"/><Relationship Id="rId147" Type="http://schemas.openxmlformats.org/officeDocument/2006/relationships/hyperlink" Target="https://en.wikipedia.org/wiki/British_Columbia" TargetMode="External"/><Relationship Id="rId168" Type="http://schemas.openxmlformats.org/officeDocument/2006/relationships/hyperlink" Target="https://en.wikipedia.org/wiki/Vancouver" TargetMode="External"/><Relationship Id="rId8" Type="http://schemas.openxmlformats.org/officeDocument/2006/relationships/hyperlink" Target="https://en.wikipedia.org/wiki/Charlottetown_Airport" TargetMode="External"/><Relationship Id="rId51" Type="http://schemas.openxmlformats.org/officeDocument/2006/relationships/hyperlink" Target="https://geohack.toolforge.org/geohack.php?pagename=Temperature_in_Canada&amp;params=46_48_00_N_071_23_00_W_type:landmark_region:CA-QC&amp;title=Quebec+City" TargetMode="External"/><Relationship Id="rId72" Type="http://schemas.openxmlformats.org/officeDocument/2006/relationships/hyperlink" Target="https://en.wikipedia.org/wiki/Victoria_International_Airport" TargetMode="External"/><Relationship Id="rId93" Type="http://schemas.openxmlformats.org/officeDocument/2006/relationships/hyperlink" Target="https://en.wikipedia.org/wiki/Prince_Edward_Island" TargetMode="External"/><Relationship Id="rId98" Type="http://schemas.openxmlformats.org/officeDocument/2006/relationships/hyperlink" Target="https://en.wikipedia.org/wiki/Dawson_Creek" TargetMode="External"/><Relationship Id="rId121" Type="http://schemas.openxmlformats.org/officeDocument/2006/relationships/hyperlink" Target="https://en.wikipedia.org/wiki/British_Columbia" TargetMode="External"/><Relationship Id="rId142" Type="http://schemas.openxmlformats.org/officeDocument/2006/relationships/hyperlink" Target="https://en.wikipedia.org/wiki/Osoyoos" TargetMode="External"/><Relationship Id="rId163" Type="http://schemas.openxmlformats.org/officeDocument/2006/relationships/hyperlink" Target="https://en.wikipedia.org/wiki/Manitoba" TargetMode="External"/><Relationship Id="rId184" Type="http://schemas.openxmlformats.org/officeDocument/2006/relationships/hyperlink" Target="https://geohack.toolforge.org/geohack.php?pagename=Temperature_in_Canada&amp;params=82_30_05_N_62_20_20_W_type:landmark_region:CA-NU&amp;title=Alert" TargetMode="External"/><Relationship Id="rId189" Type="http://schemas.openxmlformats.org/officeDocument/2006/relationships/hyperlink" Target="https://en.wikipedia.org/wiki/Calgary_International_Airport" TargetMode="External"/><Relationship Id="rId219" Type="http://schemas.openxmlformats.org/officeDocument/2006/relationships/hyperlink" Target="https://en.wikipedia.org/wiki/Greater_Moncton_International_Airport" TargetMode="External"/><Relationship Id="rId3" Type="http://schemas.openxmlformats.org/officeDocument/2006/relationships/hyperlink" Target="https://geohack.toolforge.org/geohack.php?pagename=Temperature_in_Canada&amp;params=64_17_56_N_096_04_40_W_type:landmark_region:CA-PE&amp;title=Baker+Lake+Airport" TargetMode="External"/><Relationship Id="rId214" Type="http://schemas.openxmlformats.org/officeDocument/2006/relationships/hyperlink" Target="https://geohack.toolforge.org/geohack.php?pagename=Temperature_in_Canada&amp;params=67_49_00_N_115_08_38_W_type:landmark_region:CA-NU&amp;title=Kugluktuk" TargetMode="External"/><Relationship Id="rId230" Type="http://schemas.openxmlformats.org/officeDocument/2006/relationships/hyperlink" Target="https://geohack.toolforge.org/geohack.php?pagename=Temperature_in_Canada&amp;params=49_28_05_N_120_30_41_W_type:landmark_region:CA-BC&amp;title=Princeton+Airport" TargetMode="External"/><Relationship Id="rId235" Type="http://schemas.openxmlformats.org/officeDocument/2006/relationships/hyperlink" Target="https://en.wikipedia.org/wiki/Resolute_Bay_Airport" TargetMode="External"/><Relationship Id="rId251" Type="http://schemas.openxmlformats.org/officeDocument/2006/relationships/hyperlink" Target="https://en.wikipedia.org/wiki/Vancouver_International_Airport" TargetMode="External"/><Relationship Id="rId256" Type="http://schemas.openxmlformats.org/officeDocument/2006/relationships/hyperlink" Target="https://geohack.toolforge.org/geohack.php?pagename=Temperature_in_Canada&amp;params=60_42_34_N_135_04_08_W_type:landmark_region:CA-YT&amp;title=Whitehorse" TargetMode="External"/><Relationship Id="rId25" Type="http://schemas.openxmlformats.org/officeDocument/2006/relationships/hyperlink" Target="https://geohack.toolforge.org/geohack.php?pagename=Temperature_in_Canada&amp;params=58_37_17_N_117_09_53_W_type:landmark_region:CA-AB&amp;title=High+Level" TargetMode="External"/><Relationship Id="rId46" Type="http://schemas.openxmlformats.org/officeDocument/2006/relationships/hyperlink" Target="https://en.wikipedia.org/wiki/Ottawa_Macdonald%E2%80%93Cartier_International_Airport" TargetMode="External"/><Relationship Id="rId67" Type="http://schemas.openxmlformats.org/officeDocument/2006/relationships/hyperlink" Target="https://geohack.toolforge.org/geohack.php?pagename=Temperature_in_Canada&amp;params=48_34_11_N_081_22_36_W_type:landmark_region:CA-ON&amp;title=Timmins" TargetMode="External"/><Relationship Id="rId116" Type="http://schemas.openxmlformats.org/officeDocument/2006/relationships/hyperlink" Target="https://en.wikipedia.org/wiki/High_Level,_Alberta" TargetMode="External"/><Relationship Id="rId137" Type="http://schemas.openxmlformats.org/officeDocument/2006/relationships/hyperlink" Target="https://en.wikipedia.org/wiki/Ontario" TargetMode="External"/><Relationship Id="rId158" Type="http://schemas.openxmlformats.org/officeDocument/2006/relationships/hyperlink" Target="https://en.wikipedia.org/wiki/St._John%27s,_NL" TargetMode="External"/><Relationship Id="rId20" Type="http://schemas.openxmlformats.org/officeDocument/2006/relationships/hyperlink" Target="https://en.wikipedia.org/wiki/Fredericton_International_Airport" TargetMode="External"/><Relationship Id="rId41" Type="http://schemas.openxmlformats.org/officeDocument/2006/relationships/hyperlink" Target="https://geohack.toolforge.org/geohack.php?pagename=Temperature_in_Canada&amp;params=45_28_00_N_073_45_00_W_type:landmark_region:CA-QC&amp;title=Montreal" TargetMode="External"/><Relationship Id="rId62" Type="http://schemas.openxmlformats.org/officeDocument/2006/relationships/hyperlink" Target="https://en.wikipedia.org/wiki/Sydney/J.A._Douglas_McCurdy_Airport" TargetMode="External"/><Relationship Id="rId83" Type="http://schemas.openxmlformats.org/officeDocument/2006/relationships/hyperlink" Target="https://geohack.toolforge.org/geohack.php?pagename=Temperature_in_Canada&amp;params=62_27_46_N_114_26_25_W_type:landmark_region:CA-NT&amp;title=Yellowknife" TargetMode="External"/><Relationship Id="rId88" Type="http://schemas.openxmlformats.org/officeDocument/2006/relationships/hyperlink" Target="https://en.wikipedia.org/wiki/Brandon,_MB" TargetMode="External"/><Relationship Id="rId111" Type="http://schemas.openxmlformats.org/officeDocument/2006/relationships/hyperlink" Target="https://en.wikipedia.org/wiki/New_Brunswick" TargetMode="External"/><Relationship Id="rId132" Type="http://schemas.openxmlformats.org/officeDocument/2006/relationships/hyperlink" Target="https://en.wikipedia.org/wiki/Moncton,_New_Brunswick" TargetMode="External"/><Relationship Id="rId153" Type="http://schemas.openxmlformats.org/officeDocument/2006/relationships/hyperlink" Target="https://en.wikipedia.org/wiki/Quebec" TargetMode="External"/><Relationship Id="rId174" Type="http://schemas.openxmlformats.org/officeDocument/2006/relationships/hyperlink" Target="https://en.wikipedia.org/wiki/Winnipeg" TargetMode="External"/><Relationship Id="rId179" Type="http://schemas.openxmlformats.org/officeDocument/2006/relationships/hyperlink" Target="https://en.wikipedia.org/wiki/Nova_Scotia" TargetMode="External"/><Relationship Id="rId195" Type="http://schemas.openxmlformats.org/officeDocument/2006/relationships/hyperlink" Target="https://geohack.toolforge.org/geohack.php?pagename=Temperature_in_Canada&amp;params=48_57_00_N_057_57_00_W_type:landmark_region:CA-NL&amp;title=Corner+Brook" TargetMode="External"/><Relationship Id="rId209" Type="http://schemas.openxmlformats.org/officeDocument/2006/relationships/hyperlink" Target="https://en.wikipedia.org/wiki/Inuvik_(Mike_Zubko)_Airport" TargetMode="External"/><Relationship Id="rId190" Type="http://schemas.openxmlformats.org/officeDocument/2006/relationships/hyperlink" Target="https://geohack.toolforge.org/geohack.php?pagename=Temperature_in_Canada&amp;params=51_06_50_N_114_01_13_W_type:landmark_region:CA-AB&amp;title=Calgary" TargetMode="External"/><Relationship Id="rId204" Type="http://schemas.openxmlformats.org/officeDocument/2006/relationships/hyperlink" Target="https://geohack.toolforge.org/geohack.php?pagename=Temperature_in_Canada&amp;params=45_52_20_N_066_31_40_W_type:landmark_region:CA-NB&amp;title=Fredericton" TargetMode="External"/><Relationship Id="rId220" Type="http://schemas.openxmlformats.org/officeDocument/2006/relationships/hyperlink" Target="https://geohack.toolforge.org/geohack.php?pagename=Temperature_in_Canada&amp;params=46_06_19_N_064_41_02_W_type:landmark_region:CA-NB&amp;title=Moncton" TargetMode="External"/><Relationship Id="rId225" Type="http://schemas.openxmlformats.org/officeDocument/2006/relationships/hyperlink" Target="https://en.wikipedia.org/wiki/Norman_Wells_Airport" TargetMode="External"/><Relationship Id="rId241" Type="http://schemas.openxmlformats.org/officeDocument/2006/relationships/hyperlink" Target="https://en.wikipedia.org/wiki/Summerside_Airport" TargetMode="External"/><Relationship Id="rId246" Type="http://schemas.openxmlformats.org/officeDocument/2006/relationships/hyperlink" Target="https://geohack.toolforge.org/geohack.php?pagename=Temperature_in_Canada&amp;params=55_48_12_N_097_51_45_W_type:landmark_region:CA-MB&amp;title=Thompson" TargetMode="External"/><Relationship Id="rId15" Type="http://schemas.openxmlformats.org/officeDocument/2006/relationships/hyperlink" Target="https://en.wikipedia.org/wiki/Edmonton_City_Centre_(Blatchford_Field)_Airport" TargetMode="External"/><Relationship Id="rId36" Type="http://schemas.openxmlformats.org/officeDocument/2006/relationships/hyperlink" Target="https://en.wikipedia.org/wiki/Mayo_Airport" TargetMode="External"/><Relationship Id="rId57" Type="http://schemas.openxmlformats.org/officeDocument/2006/relationships/hyperlink" Target="https://geohack.toolforge.org/geohack.php?pagename=Temperature_in_Canada&amp;params=52_10_00_N_106_43_00_W_type:landmark_region:CA-SK&amp;title=Saskatoon" TargetMode="External"/><Relationship Id="rId106" Type="http://schemas.openxmlformats.org/officeDocument/2006/relationships/hyperlink" Target="https://en.wikipedia.org/wiki/Fort_Nelson,_British_Columbia" TargetMode="External"/><Relationship Id="rId127" Type="http://schemas.openxmlformats.org/officeDocument/2006/relationships/hyperlink" Target="https://en.wikipedia.org/wiki/Nova_Scotia" TargetMode="External"/><Relationship Id="rId262" Type="http://schemas.openxmlformats.org/officeDocument/2006/relationships/hyperlink" Target="https://geohack.toolforge.org/geohack.php?pagename=Temperature_in_Canada&amp;params=43_49_51_N_066_05_19_W_type:landmark_region:CA-NS&amp;title=Yarmouth" TargetMode="External"/><Relationship Id="rId10" Type="http://schemas.openxmlformats.org/officeDocument/2006/relationships/hyperlink" Target="https://en.wikipedia.org/wiki/Churchill_Airport" TargetMode="External"/><Relationship Id="rId31" Type="http://schemas.openxmlformats.org/officeDocument/2006/relationships/hyperlink" Target="https://geohack.toolforge.org/geohack.php?pagename=Temperature_in_Canada&amp;params=50_42_08_N_120_26_31_W_type:landmark_region:CA-NU&amp;title=Kamloops" TargetMode="External"/><Relationship Id="rId52" Type="http://schemas.openxmlformats.org/officeDocument/2006/relationships/hyperlink" Target="https://en.wikipedia.org/wiki/Regina_International_Airport" TargetMode="External"/><Relationship Id="rId73" Type="http://schemas.openxmlformats.org/officeDocument/2006/relationships/hyperlink" Target="https://geohack.toolforge.org/geohack.php?pagename=Temperature_in_Canada&amp;params=48_38_50_N_123_25_33_W_type:landmark_region:CA-BC&amp;title=Victoria" TargetMode="External"/><Relationship Id="rId78" Type="http://schemas.openxmlformats.org/officeDocument/2006/relationships/hyperlink" Target="https://en.wikipedia.org/wiki/Winnipeg_James_Armstrong_Richardson_International_Airport" TargetMode="External"/><Relationship Id="rId94" Type="http://schemas.openxmlformats.org/officeDocument/2006/relationships/hyperlink" Target="https://en.wikipedia.org/wiki/Churchill,_MB" TargetMode="External"/><Relationship Id="rId99" Type="http://schemas.openxmlformats.org/officeDocument/2006/relationships/hyperlink" Target="https://en.wikipedia.org/wiki/British_Columbia" TargetMode="External"/><Relationship Id="rId101" Type="http://schemas.openxmlformats.org/officeDocument/2006/relationships/hyperlink" Target="https://en.wikipedia.org/wiki/Alberta" TargetMode="External"/><Relationship Id="rId122" Type="http://schemas.openxmlformats.org/officeDocument/2006/relationships/hyperlink" Target="https://en.wikipedia.org/wiki/Kuujjuaq" TargetMode="External"/><Relationship Id="rId143" Type="http://schemas.openxmlformats.org/officeDocument/2006/relationships/hyperlink" Target="https://en.wikipedia.org/wiki/British_Columbia" TargetMode="External"/><Relationship Id="rId148" Type="http://schemas.openxmlformats.org/officeDocument/2006/relationships/hyperlink" Target="https://en.wikipedia.org/wiki/Quebec_City" TargetMode="External"/><Relationship Id="rId164" Type="http://schemas.openxmlformats.org/officeDocument/2006/relationships/hyperlink" Target="https://en.wikipedia.org/wiki/Toronto" TargetMode="External"/><Relationship Id="rId169" Type="http://schemas.openxmlformats.org/officeDocument/2006/relationships/hyperlink" Target="https://en.wikipedia.org/wiki/British_Columbia" TargetMode="External"/><Relationship Id="rId185" Type="http://schemas.openxmlformats.org/officeDocument/2006/relationships/hyperlink" Target="https://en.wikipedia.org/wiki/Baker_Lake_Airport" TargetMode="External"/><Relationship Id="rId4" Type="http://schemas.openxmlformats.org/officeDocument/2006/relationships/hyperlink" Target="https://en.wikipedia.org/wiki/Baie-Comeau_Airport" TargetMode="External"/><Relationship Id="rId9" Type="http://schemas.openxmlformats.org/officeDocument/2006/relationships/hyperlink" Target="https://geohack.toolforge.org/geohack.php?pagename=Temperature_in_Canada&amp;params=46_17_19_N_063_07_43_W_type:landmark_region:CA-PE&amp;title=Charlottetown" TargetMode="External"/><Relationship Id="rId180" Type="http://schemas.openxmlformats.org/officeDocument/2006/relationships/hyperlink" Target="https://en.wikipedia.org/wiki/Yellowknife" TargetMode="External"/><Relationship Id="rId210" Type="http://schemas.openxmlformats.org/officeDocument/2006/relationships/hyperlink" Target="https://geohack.toolforge.org/geohack.php?pagename=Temperature_in_Canada&amp;params=68_18_15_N_133_28_58_W_type:landmark_region:CA-NT&amp;title=Inuvik" TargetMode="External"/><Relationship Id="rId215" Type="http://schemas.openxmlformats.org/officeDocument/2006/relationships/hyperlink" Target="https://en.wikipedia.org/wiki/La_Ronge_(Barber_Field)_Airport" TargetMode="External"/><Relationship Id="rId236" Type="http://schemas.openxmlformats.org/officeDocument/2006/relationships/hyperlink" Target="https://geohack.toolforge.org/geohack.php?pagename=Temperature_in_Canada&amp;params=74_43_01_N_094_58_10_W_type:landmark_region:CA-NU&amp;title=Resolute" TargetMode="External"/><Relationship Id="rId257" Type="http://schemas.openxmlformats.org/officeDocument/2006/relationships/hyperlink" Target="https://en.wikipedia.org/wiki/Windsor_International_Airport" TargetMode="External"/><Relationship Id="rId26" Type="http://schemas.openxmlformats.org/officeDocument/2006/relationships/hyperlink" Target="https://en.wikipedia.org/wiki/Inuvik_(Mike_Zubko)_Airport" TargetMode="External"/><Relationship Id="rId231" Type="http://schemas.openxmlformats.org/officeDocument/2006/relationships/hyperlink" Target="https://en.wikipedia.org/wiki/Qu%C3%A9bec_City_Jean_Lesage_International_Airport" TargetMode="External"/><Relationship Id="rId252" Type="http://schemas.openxmlformats.org/officeDocument/2006/relationships/hyperlink" Target="https://geohack.toolforge.org/geohack.php?pagename=Temperature_in_Canada&amp;params=49_11_42_N_123_10_55_W_type:landmark_region:CA-BC&amp;title=Vancouver" TargetMode="External"/><Relationship Id="rId47" Type="http://schemas.openxmlformats.org/officeDocument/2006/relationships/hyperlink" Target="https://geohack.toolforge.org/geohack.php?pagename=Temperature_in_Canada&amp;params=45_19_21_N_075_40_09_W_type:landmark_region:CA-ON&amp;title=Ottawa" TargetMode="External"/><Relationship Id="rId68" Type="http://schemas.openxmlformats.org/officeDocument/2006/relationships/hyperlink" Target="https://en.wikipedia.org/wiki/Toronto_Pearson_International_Airport" TargetMode="External"/><Relationship Id="rId89" Type="http://schemas.openxmlformats.org/officeDocument/2006/relationships/hyperlink" Target="https://en.wikipedia.org/wiki/Manitoba" TargetMode="External"/><Relationship Id="rId112" Type="http://schemas.openxmlformats.org/officeDocument/2006/relationships/hyperlink" Target="https://en.wikipedia.org/wiki/Halifax,_Nova_Scotia" TargetMode="External"/><Relationship Id="rId133" Type="http://schemas.openxmlformats.org/officeDocument/2006/relationships/hyperlink" Target="https://en.wikipedia.org/wiki/New_Brunswick" TargetMode="External"/><Relationship Id="rId154" Type="http://schemas.openxmlformats.org/officeDocument/2006/relationships/hyperlink" Target="https://en.wikipedia.org/wiki/Saint_John,_New_Brunswick" TargetMode="External"/><Relationship Id="rId175" Type="http://schemas.openxmlformats.org/officeDocument/2006/relationships/hyperlink" Target="https://en.wikipedia.org/wiki/Manitoba" TargetMode="External"/><Relationship Id="rId196" Type="http://schemas.openxmlformats.org/officeDocument/2006/relationships/hyperlink" Target="https://en.wikipedia.org/wiki/Dawson_City_Airport" TargetMode="External"/><Relationship Id="rId200" Type="http://schemas.openxmlformats.org/officeDocument/2006/relationships/hyperlink" Target="https://geohack.toolforge.org/geohack.php?pagename=Temperature_in_Canada&amp;params=47_20_47_N_068_11_16_W_type:landmark_region:CA-NB&amp;title=Edmundston" TargetMode="External"/><Relationship Id="rId16" Type="http://schemas.openxmlformats.org/officeDocument/2006/relationships/hyperlink" Target="https://geohack.toolforge.org/geohack.php?pagename=Temperature_in_Canada&amp;params=53_34_24_N_113_31_06_W_type:landmark_region:CA-AB&amp;title=Edmonton" TargetMode="External"/><Relationship Id="rId221" Type="http://schemas.openxmlformats.org/officeDocument/2006/relationships/hyperlink" Target="https://en.wikipedia.org/wiki/Montr%C3%A9al%E2%80%93Pierre_Elliott_Trudeau_International_Airport" TargetMode="External"/><Relationship Id="rId242" Type="http://schemas.openxmlformats.org/officeDocument/2006/relationships/hyperlink" Target="https://geohack.toolforge.org/geohack.php?pagename=Temperature_in_Canada&amp;params=46_26_20_N_063_49_54_W_type:landmark_region:CA-PE&amp;title=Summerside" TargetMode="External"/><Relationship Id="rId263" Type="http://schemas.openxmlformats.org/officeDocument/2006/relationships/hyperlink" Target="https://en.wikipedia.org/wiki/Yellowknife_Airport" TargetMode="External"/><Relationship Id="rId37" Type="http://schemas.openxmlformats.org/officeDocument/2006/relationships/hyperlink" Target="https://geohack.toolforge.org/geohack.php?pagename=Temperature_in_Canada&amp;params=63_37_00_N_135_52_00_W_type:landmark_region:CA-YT&amp;title=Mayo" TargetMode="External"/><Relationship Id="rId58" Type="http://schemas.openxmlformats.org/officeDocument/2006/relationships/hyperlink" Target="https://en.wikipedia.org/wiki/St._John%27s_International_Airport" TargetMode="External"/><Relationship Id="rId79" Type="http://schemas.openxmlformats.org/officeDocument/2006/relationships/hyperlink" Target="https://geohack.toolforge.org/geohack.php?pagename=Temperature_in_Canada&amp;params=49_55_00_N_097_14_00_W_type:landmark_region:CA-MB&amp;title=Winnipeg" TargetMode="External"/><Relationship Id="rId102" Type="http://schemas.openxmlformats.org/officeDocument/2006/relationships/hyperlink" Target="https://en.wikipedia.org/wiki/Fort_Frances" TargetMode="External"/><Relationship Id="rId123" Type="http://schemas.openxmlformats.org/officeDocument/2006/relationships/hyperlink" Target="https://en.wikipedia.org/wiki/Quebec" TargetMode="External"/><Relationship Id="rId144" Type="http://schemas.openxmlformats.org/officeDocument/2006/relationships/hyperlink" Target="https://en.wikipedia.org/wiki/Ottawa" TargetMode="External"/><Relationship Id="rId90" Type="http://schemas.openxmlformats.org/officeDocument/2006/relationships/hyperlink" Target="https://en.wikipedia.org/wiki/Calgary" TargetMode="External"/><Relationship Id="rId165" Type="http://schemas.openxmlformats.org/officeDocument/2006/relationships/hyperlink" Target="https://en.wikipedia.org/wiki/Ontario" TargetMode="External"/><Relationship Id="rId186" Type="http://schemas.openxmlformats.org/officeDocument/2006/relationships/hyperlink" Target="https://geohack.toolforge.org/geohack.php?pagename=Temperature_in_Canada&amp;params=64_17_56_N_096_04_40_W_type:landmark_region:CA-PE&amp;title=Baker+Lake+Airport" TargetMode="External"/><Relationship Id="rId211" Type="http://schemas.openxmlformats.org/officeDocument/2006/relationships/hyperlink" Target="https://en.wikipedia.org/wiki/Iqaluit_Airport" TargetMode="External"/><Relationship Id="rId232" Type="http://schemas.openxmlformats.org/officeDocument/2006/relationships/hyperlink" Target="https://geohack.toolforge.org/geohack.php?pagename=Temperature_in_Canada&amp;params=46_48_00_N_071_23_00_W_type:landmark_region:CA-QC&amp;title=Quebec+City" TargetMode="External"/><Relationship Id="rId253" Type="http://schemas.openxmlformats.org/officeDocument/2006/relationships/hyperlink" Target="https://en.wikipedia.org/wiki/Victoria_International_Airport" TargetMode="External"/><Relationship Id="rId27" Type="http://schemas.openxmlformats.org/officeDocument/2006/relationships/hyperlink" Target="https://geohack.toolforge.org/geohack.php?pagename=Temperature_in_Canada&amp;params=68_18_15_N_133_28_58_W_type:landmark_region:CA-NT&amp;title=Inuvik" TargetMode="External"/><Relationship Id="rId48" Type="http://schemas.openxmlformats.org/officeDocument/2006/relationships/hyperlink" Target="https://en.wikipedia.org/wiki/Princeton_Aerodrome" TargetMode="External"/><Relationship Id="rId69" Type="http://schemas.openxmlformats.org/officeDocument/2006/relationships/hyperlink" Target="https://geohack.toolforge.org/geohack.php?pagename=Temperature_in_Canada&amp;params=43_40_38_N_079_37_50_W_type:landmark_region:CA-ON&amp;title=Toronto" TargetMode="External"/><Relationship Id="rId113" Type="http://schemas.openxmlformats.org/officeDocument/2006/relationships/hyperlink" Target="https://en.wikipedia.org/wiki/Nova_Scotia" TargetMode="External"/><Relationship Id="rId134" Type="http://schemas.openxmlformats.org/officeDocument/2006/relationships/hyperlink" Target="https://en.wikipedia.org/wiki/Montreal" TargetMode="External"/><Relationship Id="rId80" Type="http://schemas.openxmlformats.org/officeDocument/2006/relationships/hyperlink" Target="https://en.wikipedia.org/wiki/Yarmouth_Airport" TargetMode="External"/><Relationship Id="rId155" Type="http://schemas.openxmlformats.org/officeDocument/2006/relationships/hyperlink" Target="https://en.wikipedia.org/wiki/New_Brunswick" TargetMode="External"/><Relationship Id="rId176" Type="http://schemas.openxmlformats.org/officeDocument/2006/relationships/hyperlink" Target="https://en.wikipedia.org/wiki/Whitehorse,_Yukon" TargetMode="External"/><Relationship Id="rId197" Type="http://schemas.openxmlformats.org/officeDocument/2006/relationships/hyperlink" Target="https://geohack.toolforge.org/geohack.php?pagename=Temperature_in_Canada&amp;params=64_02_35_N_139_07_40_W_type:landmark_region:CA-YT&amp;title=Dawson+City" TargetMode="External"/><Relationship Id="rId201" Type="http://schemas.openxmlformats.org/officeDocument/2006/relationships/hyperlink" Target="https://en.wikipedia.org/wiki/Fort_Nelson_Airport" TargetMode="External"/><Relationship Id="rId222" Type="http://schemas.openxmlformats.org/officeDocument/2006/relationships/hyperlink" Target="https://geohack.toolforge.org/geohack.php?pagename=Temperature_in_Canada&amp;params=45_28_00_N_073_45_00_W_type:landmark_region:CA-QC&amp;title=Montreal" TargetMode="External"/><Relationship Id="rId243" Type="http://schemas.openxmlformats.org/officeDocument/2006/relationships/hyperlink" Target="https://en.wikipedia.org/wiki/Sydney/J.A._Douglas_McCurdy_Airport" TargetMode="External"/><Relationship Id="rId264" Type="http://schemas.openxmlformats.org/officeDocument/2006/relationships/hyperlink" Target="https://geohack.toolforge.org/geohack.php?pagename=Temperature_in_Canada&amp;params=62_27_46_N_114_26_25_W_type:landmark_region:CA-NT&amp;title=Yellowknife" TargetMode="External"/><Relationship Id="rId17" Type="http://schemas.openxmlformats.org/officeDocument/2006/relationships/hyperlink" Target="https://geohack.toolforge.org/geohack.php?pagename=Temperature_in_Canada&amp;params=47_20_47_N_068_11_16_W_type:landmark_region:CA-NB&amp;title=Edmundston" TargetMode="External"/><Relationship Id="rId38" Type="http://schemas.openxmlformats.org/officeDocument/2006/relationships/hyperlink" Target="https://en.wikipedia.org/wiki/Greater_Moncton_International_Airport" TargetMode="External"/><Relationship Id="rId59" Type="http://schemas.openxmlformats.org/officeDocument/2006/relationships/hyperlink" Target="https://geohack.toolforge.org/geohack.php?pagename=Temperature_in_Canada&amp;params=47_37_20_N_052_44_34_W_type:landmark_region:CA-NL&amp;title=St.+John%27s" TargetMode="External"/><Relationship Id="rId103" Type="http://schemas.openxmlformats.org/officeDocument/2006/relationships/hyperlink" Target="https://en.wikipedia.org/wiki/Ontario" TargetMode="External"/><Relationship Id="rId124" Type="http://schemas.openxmlformats.org/officeDocument/2006/relationships/hyperlink" Target="https://en.wikipedia.org/wiki/Labrador_City" TargetMode="External"/><Relationship Id="rId70" Type="http://schemas.openxmlformats.org/officeDocument/2006/relationships/hyperlink" Target="https://en.wikipedia.org/wiki/Vancouver_International_Airport" TargetMode="External"/><Relationship Id="rId91" Type="http://schemas.openxmlformats.org/officeDocument/2006/relationships/hyperlink" Target="https://en.wikipedia.org/wiki/Alberta" TargetMode="External"/><Relationship Id="rId145" Type="http://schemas.openxmlformats.org/officeDocument/2006/relationships/hyperlink" Target="https://en.wikipedia.org/wiki/Ontario" TargetMode="External"/><Relationship Id="rId166" Type="http://schemas.openxmlformats.org/officeDocument/2006/relationships/hyperlink" Target="https://en.wikipedia.org/wiki/Toronto_Pearson" TargetMode="External"/><Relationship Id="rId187" Type="http://schemas.openxmlformats.org/officeDocument/2006/relationships/hyperlink" Target="https://en.wikipedia.org/wiki/Baie-Comeau_Airport" TargetMode="External"/><Relationship Id="rId1" Type="http://schemas.openxmlformats.org/officeDocument/2006/relationships/hyperlink" Target="https://geohack.toolforge.org/geohack.php?pagename=Temperature_in_Canada&amp;params=46_51_00_N_064_01_00_W_type:landmark_region:CA-PE&amp;title=Alberton" TargetMode="External"/><Relationship Id="rId212" Type="http://schemas.openxmlformats.org/officeDocument/2006/relationships/hyperlink" Target="https://geohack.toolforge.org/geohack.php?pagename=Temperature_in_Canada&amp;params=63_45_00_N_068_33_00_W_type:landmark_region:CA-NU&amp;title=Iqaluit" TargetMode="External"/><Relationship Id="rId233" Type="http://schemas.openxmlformats.org/officeDocument/2006/relationships/hyperlink" Target="https://en.wikipedia.org/wiki/Regina_International_Airport" TargetMode="External"/><Relationship Id="rId254" Type="http://schemas.openxmlformats.org/officeDocument/2006/relationships/hyperlink" Target="https://geohack.toolforge.org/geohack.php?pagename=Temperature_in_Canada&amp;params=48_38_50_N_123_25_33_W_type:landmark_region:CA-BC&amp;title=Victoria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berta" TargetMode="External"/><Relationship Id="rId21" Type="http://schemas.openxmlformats.org/officeDocument/2006/relationships/hyperlink" Target="https://geohack.toolforge.org/geohack.php?pagename=Temperature_in_Canada&amp;params=45_52_20_N_066_31_40_W_type:landmark_region:CA-NB&amp;title=Fredericton" TargetMode="External"/><Relationship Id="rId42" Type="http://schemas.openxmlformats.org/officeDocument/2006/relationships/hyperlink" Target="https://en.wikipedia.org/wiki/Nain_Airport" TargetMode="External"/><Relationship Id="rId63" Type="http://schemas.openxmlformats.org/officeDocument/2006/relationships/hyperlink" Target="https://geohack.toolforge.org/geohack.php?pagename=Temperature_in_Canada&amp;params=46_10_00_N_060_02_53_W_type:landmark_region:CA-NS&amp;title=Sydney" TargetMode="External"/><Relationship Id="rId84" Type="http://schemas.openxmlformats.org/officeDocument/2006/relationships/hyperlink" Target="https://en.wikipedia.org/w/index.php?title=Temperature_in_Canada&amp;action=edit&amp;section=2" TargetMode="External"/><Relationship Id="rId138" Type="http://schemas.openxmlformats.org/officeDocument/2006/relationships/hyperlink" Target="https://en.wikipedia.org/wiki/Nain,_NL" TargetMode="External"/><Relationship Id="rId159" Type="http://schemas.openxmlformats.org/officeDocument/2006/relationships/hyperlink" Target="https://en.wikipedia.org/wiki/Newfoundland_%26_Labrador" TargetMode="External"/><Relationship Id="rId170" Type="http://schemas.openxmlformats.org/officeDocument/2006/relationships/hyperlink" Target="https://en.wikipedia.org/wiki/Victoria,_British_Columbia" TargetMode="External"/><Relationship Id="rId191" Type="http://schemas.openxmlformats.org/officeDocument/2006/relationships/hyperlink" Target="https://en.wikipedia.org/wiki/Charlottetown_Airport" TargetMode="External"/><Relationship Id="rId205" Type="http://schemas.openxmlformats.org/officeDocument/2006/relationships/hyperlink" Target="https://en.wikipedia.org/wiki/Halifax_Stanfield_International_Airport" TargetMode="External"/><Relationship Id="rId226" Type="http://schemas.openxmlformats.org/officeDocument/2006/relationships/hyperlink" Target="https://geohack.toolforge.org/geohack.php?pagename=Temperature_in_Canada&amp;params=65_16_57_N_126_48_01_W_type:landmark_region:CA-NT&amp;title=Norman+Wells" TargetMode="External"/><Relationship Id="rId247" Type="http://schemas.openxmlformats.org/officeDocument/2006/relationships/hyperlink" Target="https://en.wikipedia.org/wiki/Timmins/Victor_M._Power_Airport" TargetMode="External"/><Relationship Id="rId107" Type="http://schemas.openxmlformats.org/officeDocument/2006/relationships/hyperlink" Target="https://en.wikipedia.org/wiki/British_Columbia" TargetMode="External"/><Relationship Id="rId11" Type="http://schemas.openxmlformats.org/officeDocument/2006/relationships/hyperlink" Target="https://geohack.toolforge.org/geohack.php?pagename=Temperature_in_Canada&amp;params=58_44_21_N_094_03_59_W_type:landmark_region:CA-MB&amp;title=Churchill" TargetMode="External"/><Relationship Id="rId32" Type="http://schemas.openxmlformats.org/officeDocument/2006/relationships/hyperlink" Target="https://en.wikipedia.org/wiki/Kugluktuk_Airport" TargetMode="External"/><Relationship Id="rId53" Type="http://schemas.openxmlformats.org/officeDocument/2006/relationships/hyperlink" Target="https://geohack.toolforge.org/geohack.php?pagename=Temperature_in_Canada&amp;params=50_26_00_N_104_40_00_W_type:landmark_region:CA-SK&amp;title=Regina" TargetMode="External"/><Relationship Id="rId74" Type="http://schemas.openxmlformats.org/officeDocument/2006/relationships/hyperlink" Target="https://en.wikipedia.org/wiki/Erik_Nielsen_Whitehorse_International_Airport" TargetMode="External"/><Relationship Id="rId128" Type="http://schemas.openxmlformats.org/officeDocument/2006/relationships/hyperlink" Target="https://en.wikipedia.org/wiki/Medicine_Hat" TargetMode="External"/><Relationship Id="rId149" Type="http://schemas.openxmlformats.org/officeDocument/2006/relationships/hyperlink" Target="https://en.wikipedia.org/wiki/Quebec" TargetMode="External"/><Relationship Id="rId5" Type="http://schemas.openxmlformats.org/officeDocument/2006/relationships/hyperlink" Target="https://geohack.toolforge.org/geohack.php?pagename=Temperature_in_Canada&amp;params=49_08_00_N_068_12_00_W_type:landmark_region:CA-QC&amp;title=Baie-Comeau" TargetMode="External"/><Relationship Id="rId95" Type="http://schemas.openxmlformats.org/officeDocument/2006/relationships/hyperlink" Target="https://en.wikipedia.org/wiki/Manitoba" TargetMode="External"/><Relationship Id="rId160" Type="http://schemas.openxmlformats.org/officeDocument/2006/relationships/hyperlink" Target="https://en.wikipedia.org/wiki/Sydney,_Nova_Scotia" TargetMode="External"/><Relationship Id="rId181" Type="http://schemas.openxmlformats.org/officeDocument/2006/relationships/hyperlink" Target="https://en.wikipedia.org/wiki/Northwest_Territories" TargetMode="External"/><Relationship Id="rId216" Type="http://schemas.openxmlformats.org/officeDocument/2006/relationships/hyperlink" Target="https://geohack.toolforge.org/geohack.php?pagename=Temperature_in_Canada&amp;params=55_09_00_N_105_16_00_W_type:landmark_region:CA-SK&amp;title=La+Ronge" TargetMode="External"/><Relationship Id="rId237" Type="http://schemas.openxmlformats.org/officeDocument/2006/relationships/hyperlink" Target="https://en.wikipedia.org/wiki/Saskatoon_John_G._Diefenbaker_International_Airport" TargetMode="External"/><Relationship Id="rId258" Type="http://schemas.openxmlformats.org/officeDocument/2006/relationships/hyperlink" Target="https://geohack.toolforge.org/geohack.php?pagename=Temperature_in_Canada&amp;params=42_16_32_N_82_57_20_W_type:landmark_region:CA-ON&amp;title=Windsor" TargetMode="External"/><Relationship Id="rId22" Type="http://schemas.openxmlformats.org/officeDocument/2006/relationships/hyperlink" Target="https://en.wikipedia.org/wiki/Halifax_Stanfield_International_Airport" TargetMode="External"/><Relationship Id="rId43" Type="http://schemas.openxmlformats.org/officeDocument/2006/relationships/hyperlink" Target="https://geohack.toolforge.org/geohack.php?pagename=Temperature_in_Canada&amp;params=56_33_00_N_061_41_00_W_type:landmark_region:CA-NL&amp;title=Nain" TargetMode="External"/><Relationship Id="rId64" Type="http://schemas.openxmlformats.org/officeDocument/2006/relationships/hyperlink" Target="https://en.wikipedia.org/wiki/Thompson_Airport" TargetMode="External"/><Relationship Id="rId118" Type="http://schemas.openxmlformats.org/officeDocument/2006/relationships/hyperlink" Target="https://en.wikipedia.org/wiki/Iqaluit,_Nunavut" TargetMode="External"/><Relationship Id="rId139" Type="http://schemas.openxmlformats.org/officeDocument/2006/relationships/hyperlink" Target="https://en.wikipedia.org/wiki/Newfoundland_%26_Labrador" TargetMode="External"/><Relationship Id="rId85" Type="http://schemas.openxmlformats.org/officeDocument/2006/relationships/hyperlink" Target="https://en.wikipedia.org/wiki/Temperature_in_Canada" TargetMode="External"/><Relationship Id="rId150" Type="http://schemas.openxmlformats.org/officeDocument/2006/relationships/hyperlink" Target="https://en.wikipedia.org/wiki/Regina,_Saskatchewan" TargetMode="External"/><Relationship Id="rId171" Type="http://schemas.openxmlformats.org/officeDocument/2006/relationships/hyperlink" Target="https://en.wikipedia.org/wiki/British_Columbia" TargetMode="External"/><Relationship Id="rId192" Type="http://schemas.openxmlformats.org/officeDocument/2006/relationships/hyperlink" Target="https://geohack.toolforge.org/geohack.php?pagename=Temperature_in_Canada&amp;params=46_17_19_N_063_07_43_W_type:landmark_region:CA-PE&amp;title=Charlottetown" TargetMode="External"/><Relationship Id="rId206" Type="http://schemas.openxmlformats.org/officeDocument/2006/relationships/hyperlink" Target="https://geohack.toolforge.org/geohack.php?pagename=Temperature_in_Canada&amp;params=44_52_48_N_063_30_00_W_type:landmark_region:CA-NS&amp;title=Halifax" TargetMode="External"/><Relationship Id="rId227" Type="http://schemas.openxmlformats.org/officeDocument/2006/relationships/hyperlink" Target="https://en.wikipedia.org/wiki/Ottawa_Macdonald%E2%80%93Cartier_International_Airport" TargetMode="External"/><Relationship Id="rId248" Type="http://schemas.openxmlformats.org/officeDocument/2006/relationships/hyperlink" Target="https://geohack.toolforge.org/geohack.php?pagename=Temperature_in_Canada&amp;params=48_34_11_N_081_22_36_W_type:landmark_region:CA-ON&amp;title=Timmins" TargetMode="External"/><Relationship Id="rId12" Type="http://schemas.openxmlformats.org/officeDocument/2006/relationships/hyperlink" Target="https://geohack.toolforge.org/geohack.php?pagename=Temperature_in_Canada&amp;params=48_57_00_N_057_57_00_W_type:landmark_region:CA-NL&amp;title=Corner+Brook" TargetMode="External"/><Relationship Id="rId33" Type="http://schemas.openxmlformats.org/officeDocument/2006/relationships/hyperlink" Target="https://geohack.toolforge.org/geohack.php?pagename=Temperature_in_Canada&amp;params=67_49_00_N_115_08_38_W_type:landmark_region:CA-NU&amp;title=Kugluktuk" TargetMode="External"/><Relationship Id="rId108" Type="http://schemas.openxmlformats.org/officeDocument/2006/relationships/hyperlink" Target="https://en.wikipedia.org/wiki/Fort_Simpson" TargetMode="External"/><Relationship Id="rId129" Type="http://schemas.openxmlformats.org/officeDocument/2006/relationships/hyperlink" Target="https://en.wikipedia.org/wiki/Alberta" TargetMode="External"/><Relationship Id="rId54" Type="http://schemas.openxmlformats.org/officeDocument/2006/relationships/hyperlink" Target="https://en.wikipedia.org/wiki/Resolute_Bay_Airport" TargetMode="External"/><Relationship Id="rId75" Type="http://schemas.openxmlformats.org/officeDocument/2006/relationships/hyperlink" Target="https://geohack.toolforge.org/geohack.php?pagename=Temperature_in_Canada&amp;params=60_42_34_N_135_04_08_W_type:landmark_region:CA-YT&amp;title=Whitehorse" TargetMode="External"/><Relationship Id="rId96" Type="http://schemas.openxmlformats.org/officeDocument/2006/relationships/hyperlink" Target="https://en.wikipedia.org/wiki/Corner_Brook,_NL" TargetMode="External"/><Relationship Id="rId140" Type="http://schemas.openxmlformats.org/officeDocument/2006/relationships/hyperlink" Target="https://en.wikipedia.org/wiki/Nanaimo" TargetMode="External"/><Relationship Id="rId161" Type="http://schemas.openxmlformats.org/officeDocument/2006/relationships/hyperlink" Target="https://en.wikipedia.org/wiki/Nova_Scotia" TargetMode="External"/><Relationship Id="rId182" Type="http://schemas.openxmlformats.org/officeDocument/2006/relationships/hyperlink" Target="https://geohack.toolforge.org/geohack.php?pagename=Temperature_in_Canada&amp;params=46_51_00_N_064_01_00_W_type:landmark_region:CA-PE&amp;title=Alberton" TargetMode="External"/><Relationship Id="rId217" Type="http://schemas.openxmlformats.org/officeDocument/2006/relationships/hyperlink" Target="https://en.wikipedia.org/wiki/Mayo_Airport" TargetMode="External"/><Relationship Id="rId6" Type="http://schemas.openxmlformats.org/officeDocument/2006/relationships/hyperlink" Target="https://en.wikipedia.org/wiki/Calgary_International_Airport" TargetMode="External"/><Relationship Id="rId238" Type="http://schemas.openxmlformats.org/officeDocument/2006/relationships/hyperlink" Target="https://geohack.toolforge.org/geohack.php?pagename=Temperature_in_Canada&amp;params=52_10_00_N_106_43_00_W_type:landmark_region:CA-SK&amp;title=Saskatoon" TargetMode="External"/><Relationship Id="rId259" Type="http://schemas.openxmlformats.org/officeDocument/2006/relationships/hyperlink" Target="https://en.wikipedia.org/wiki/Winnipeg_James_Armstrong_Richardson_International_Airport" TargetMode="External"/><Relationship Id="rId23" Type="http://schemas.openxmlformats.org/officeDocument/2006/relationships/hyperlink" Target="https://geohack.toolforge.org/geohack.php?pagename=Temperature_in_Canada&amp;params=44_52_48_N_063_30_00_W_type:landmark_region:CA-NS&amp;title=Halifax" TargetMode="External"/><Relationship Id="rId28" Type="http://schemas.openxmlformats.org/officeDocument/2006/relationships/hyperlink" Target="https://en.wikipedia.org/wiki/Iqaluit_Airport" TargetMode="External"/><Relationship Id="rId49" Type="http://schemas.openxmlformats.org/officeDocument/2006/relationships/hyperlink" Target="https://geohack.toolforge.org/geohack.php?pagename=Temperature_in_Canada&amp;params=49_28_05_N_120_30_41_W_type:landmark_region:CA-BC&amp;title=Princeton+Airport" TargetMode="External"/><Relationship Id="rId114" Type="http://schemas.openxmlformats.org/officeDocument/2006/relationships/hyperlink" Target="https://en.wikipedia.org/wiki/Hamilton,_Ontario" TargetMode="External"/><Relationship Id="rId119" Type="http://schemas.openxmlformats.org/officeDocument/2006/relationships/hyperlink" Target="https://en.wikipedia.org/wiki/Nunavut" TargetMode="External"/><Relationship Id="rId44" Type="http://schemas.openxmlformats.org/officeDocument/2006/relationships/hyperlink" Target="https://en.wikipedia.org/wiki/Norman_Wells_Airport" TargetMode="External"/><Relationship Id="rId60" Type="http://schemas.openxmlformats.org/officeDocument/2006/relationships/hyperlink" Target="https://en.wikipedia.org/wiki/Summerside_Airport" TargetMode="External"/><Relationship Id="rId65" Type="http://schemas.openxmlformats.org/officeDocument/2006/relationships/hyperlink" Target="https://geohack.toolforge.org/geohack.php?pagename=Temperature_in_Canada&amp;params=55_48_12_N_097_51_45_W_type:landmark_region:CA-MB&amp;title=Thompson" TargetMode="External"/><Relationship Id="rId81" Type="http://schemas.openxmlformats.org/officeDocument/2006/relationships/hyperlink" Target="https://geohack.toolforge.org/geohack.php?pagename=Temperature_in_Canada&amp;params=43_49_51_N_066_05_19_W_type:landmark_region:CA-NS&amp;title=Yarmouth" TargetMode="External"/><Relationship Id="rId86" Type="http://schemas.openxmlformats.org/officeDocument/2006/relationships/hyperlink" Target="https://en.wikipedia.org/wiki/Baker_Lake,_Nunavut" TargetMode="External"/><Relationship Id="rId130" Type="http://schemas.openxmlformats.org/officeDocument/2006/relationships/hyperlink" Target="https://en.wikipedia.org/wiki/Moose_Jaw" TargetMode="External"/><Relationship Id="rId135" Type="http://schemas.openxmlformats.org/officeDocument/2006/relationships/hyperlink" Target="https://en.wikipedia.org/wiki/Quebec" TargetMode="External"/><Relationship Id="rId151" Type="http://schemas.openxmlformats.org/officeDocument/2006/relationships/hyperlink" Target="https://en.wikipedia.org/wiki/Saskatchewan" TargetMode="External"/><Relationship Id="rId156" Type="http://schemas.openxmlformats.org/officeDocument/2006/relationships/hyperlink" Target="https://en.wikipedia.org/wiki/Saskatoon" TargetMode="External"/><Relationship Id="rId177" Type="http://schemas.openxmlformats.org/officeDocument/2006/relationships/hyperlink" Target="https://en.wikipedia.org/wiki/Yukon" TargetMode="External"/><Relationship Id="rId198" Type="http://schemas.openxmlformats.org/officeDocument/2006/relationships/hyperlink" Target="https://en.wikipedia.org/wiki/Edmonton_City_Centre_(Blatchford_Field)_Airport" TargetMode="External"/><Relationship Id="rId172" Type="http://schemas.openxmlformats.org/officeDocument/2006/relationships/hyperlink" Target="https://en.wikipedia.org/wiki/Windsor,_Ontario" TargetMode="External"/><Relationship Id="rId193" Type="http://schemas.openxmlformats.org/officeDocument/2006/relationships/hyperlink" Target="https://en.wikipedia.org/wiki/Churchill_Airport" TargetMode="External"/><Relationship Id="rId202" Type="http://schemas.openxmlformats.org/officeDocument/2006/relationships/hyperlink" Target="https://geohack.toolforge.org/geohack.php?pagename=Temperature_in_Canada&amp;params=58_50_11_N_122_35_50_W_type:landmark_region:CA-BC&amp;title=Fort+Nelson" TargetMode="External"/><Relationship Id="rId207" Type="http://schemas.openxmlformats.org/officeDocument/2006/relationships/hyperlink" Target="https://en.wikipedia.org/wiki/High_Level_Airport" TargetMode="External"/><Relationship Id="rId223" Type="http://schemas.openxmlformats.org/officeDocument/2006/relationships/hyperlink" Target="https://en.wikipedia.org/wiki/Nain_Airport" TargetMode="External"/><Relationship Id="rId228" Type="http://schemas.openxmlformats.org/officeDocument/2006/relationships/hyperlink" Target="https://geohack.toolforge.org/geohack.php?pagename=Temperature_in_Canada&amp;params=45_19_21_N_075_40_09_W_type:landmark_region:CA-ON&amp;title=Ottawa" TargetMode="External"/><Relationship Id="rId244" Type="http://schemas.openxmlformats.org/officeDocument/2006/relationships/hyperlink" Target="https://geohack.toolforge.org/geohack.php?pagename=Temperature_in_Canada&amp;params=46_10_00_N_060_02_53_W_type:landmark_region:CA-NS&amp;title=Sydney" TargetMode="External"/><Relationship Id="rId249" Type="http://schemas.openxmlformats.org/officeDocument/2006/relationships/hyperlink" Target="https://en.wikipedia.org/wiki/Toronto_Pearson_International_Airport" TargetMode="External"/><Relationship Id="rId13" Type="http://schemas.openxmlformats.org/officeDocument/2006/relationships/hyperlink" Target="https://en.wikipedia.org/wiki/Dawson_City_Airport" TargetMode="External"/><Relationship Id="rId18" Type="http://schemas.openxmlformats.org/officeDocument/2006/relationships/hyperlink" Target="https://en.wikipedia.org/wiki/Fort_Nelson_Airport" TargetMode="External"/><Relationship Id="rId39" Type="http://schemas.openxmlformats.org/officeDocument/2006/relationships/hyperlink" Target="https://geohack.toolforge.org/geohack.php?pagename=Temperature_in_Canada&amp;params=46_06_19_N_064_41_02_W_type:landmark_region:CA-NB&amp;title=Moncton" TargetMode="External"/><Relationship Id="rId109" Type="http://schemas.openxmlformats.org/officeDocument/2006/relationships/hyperlink" Target="https://en.wikipedia.org/wiki/Northwest_Territories" TargetMode="External"/><Relationship Id="rId260" Type="http://schemas.openxmlformats.org/officeDocument/2006/relationships/hyperlink" Target="https://geohack.toolforge.org/geohack.php?pagename=Temperature_in_Canada&amp;params=49_55_00_N_097_14_00_W_type:landmark_region:CA-MB&amp;title=Winnipeg" TargetMode="External"/><Relationship Id="rId265" Type="http://schemas.openxmlformats.org/officeDocument/2006/relationships/hyperlink" Target="https://en.wikipedia.org/w/index.php?title=Temperature_in_Canada&amp;action=edit&amp;section=4" TargetMode="External"/><Relationship Id="rId34" Type="http://schemas.openxmlformats.org/officeDocument/2006/relationships/hyperlink" Target="https://en.wikipedia.org/wiki/La_Ronge_(Barber_Field)_Airport" TargetMode="External"/><Relationship Id="rId50" Type="http://schemas.openxmlformats.org/officeDocument/2006/relationships/hyperlink" Target="https://en.wikipedia.org/wiki/Qu%C3%A9bec_City_Jean_Lesage_International_Airport" TargetMode="External"/><Relationship Id="rId55" Type="http://schemas.openxmlformats.org/officeDocument/2006/relationships/hyperlink" Target="https://geohack.toolforge.org/geohack.php?pagename=Temperature_in_Canada&amp;params=74_43_01_N_094_58_10_W_type:landmark_region:CA-NU&amp;title=Resolute" TargetMode="External"/><Relationship Id="rId76" Type="http://schemas.openxmlformats.org/officeDocument/2006/relationships/hyperlink" Target="https://en.wikipedia.org/wiki/Windsor_International_Airport" TargetMode="External"/><Relationship Id="rId97" Type="http://schemas.openxmlformats.org/officeDocument/2006/relationships/hyperlink" Target="https://en.wikipedia.org/wiki/Newfoundland_%26_Labrador" TargetMode="External"/><Relationship Id="rId104" Type="http://schemas.openxmlformats.org/officeDocument/2006/relationships/hyperlink" Target="https://en.wikipedia.org/wiki/Fort_McMurray" TargetMode="External"/><Relationship Id="rId120" Type="http://schemas.openxmlformats.org/officeDocument/2006/relationships/hyperlink" Target="https://en.wikipedia.org/wiki/Kamloops,_British_Columbia" TargetMode="External"/><Relationship Id="rId125" Type="http://schemas.openxmlformats.org/officeDocument/2006/relationships/hyperlink" Target="https://en.wikipedia.org/wiki/Newfoundland_%26_Labrador" TargetMode="External"/><Relationship Id="rId141" Type="http://schemas.openxmlformats.org/officeDocument/2006/relationships/hyperlink" Target="https://en.wikipedia.org/wiki/British_Columbia" TargetMode="External"/><Relationship Id="rId146" Type="http://schemas.openxmlformats.org/officeDocument/2006/relationships/hyperlink" Target="https://en.wikipedia.org/wiki/Princeton,_British_Columbia" TargetMode="External"/><Relationship Id="rId167" Type="http://schemas.openxmlformats.org/officeDocument/2006/relationships/hyperlink" Target="https://en.wikipedia.org/wiki/Ontario" TargetMode="External"/><Relationship Id="rId188" Type="http://schemas.openxmlformats.org/officeDocument/2006/relationships/hyperlink" Target="https://geohack.toolforge.org/geohack.php?pagename=Temperature_in_Canada&amp;params=49_08_00_N_068_12_00_W_type:landmark_region:CA-QC&amp;title=Baie-Comeau" TargetMode="External"/><Relationship Id="rId7" Type="http://schemas.openxmlformats.org/officeDocument/2006/relationships/hyperlink" Target="https://geohack.toolforge.org/geohack.php?pagename=Temperature_in_Canada&amp;params=51_06_50_N_114_01_13_W_type:landmark_region:CA-AB&amp;title=Calgary" TargetMode="External"/><Relationship Id="rId71" Type="http://schemas.openxmlformats.org/officeDocument/2006/relationships/hyperlink" Target="https://geohack.toolforge.org/geohack.php?pagename=Temperature_in_Canada&amp;params=49_11_42_N_123_10_55_W_type:landmark_region:CA-BC&amp;title=Vancouver" TargetMode="External"/><Relationship Id="rId92" Type="http://schemas.openxmlformats.org/officeDocument/2006/relationships/hyperlink" Target="https://en.wikipedia.org/wiki/Charlottetown" TargetMode="External"/><Relationship Id="rId162" Type="http://schemas.openxmlformats.org/officeDocument/2006/relationships/hyperlink" Target="https://en.wikipedia.org/wiki/Thompson,_MB" TargetMode="External"/><Relationship Id="rId183" Type="http://schemas.openxmlformats.org/officeDocument/2006/relationships/hyperlink" Target="https://en.wikipedia.org/wiki/Alert_Airport" TargetMode="External"/><Relationship Id="rId213" Type="http://schemas.openxmlformats.org/officeDocument/2006/relationships/hyperlink" Target="https://en.wikipedia.org/wiki/Kugluktuk_Airport" TargetMode="External"/><Relationship Id="rId218" Type="http://schemas.openxmlformats.org/officeDocument/2006/relationships/hyperlink" Target="https://geohack.toolforge.org/geohack.php?pagename=Temperature_in_Canada&amp;params=63_37_00_N_135_52_00_W_type:landmark_region:CA-YT&amp;title=Mayo" TargetMode="External"/><Relationship Id="rId234" Type="http://schemas.openxmlformats.org/officeDocument/2006/relationships/hyperlink" Target="https://geohack.toolforge.org/geohack.php?pagename=Temperature_in_Canada&amp;params=50_26_00_N_104_40_00_W_type:landmark_region:CA-SK&amp;title=Regina" TargetMode="External"/><Relationship Id="rId239" Type="http://schemas.openxmlformats.org/officeDocument/2006/relationships/hyperlink" Target="https://en.wikipedia.org/wiki/St._John%27s_International_Airport" TargetMode="External"/><Relationship Id="rId2" Type="http://schemas.openxmlformats.org/officeDocument/2006/relationships/hyperlink" Target="https://en.wikipedia.org/wiki/Baker_Lake_Airport" TargetMode="External"/><Relationship Id="rId29" Type="http://schemas.openxmlformats.org/officeDocument/2006/relationships/hyperlink" Target="https://geohack.toolforge.org/geohack.php?pagename=Temperature_in_Canada&amp;params=63_45_00_N_068_33_00_W_type:landmark_region:CA-NU&amp;title=Iqaluit" TargetMode="External"/><Relationship Id="rId250" Type="http://schemas.openxmlformats.org/officeDocument/2006/relationships/hyperlink" Target="https://geohack.toolforge.org/geohack.php?pagename=Temperature_in_Canada&amp;params=43_40_38_N_079_37_50_W_type:landmark_region:CA-ON&amp;title=Toronto" TargetMode="External"/><Relationship Id="rId255" Type="http://schemas.openxmlformats.org/officeDocument/2006/relationships/hyperlink" Target="https://en.wikipedia.org/wiki/Erik_Nielsen_Whitehorse_International_Airport" TargetMode="External"/><Relationship Id="rId24" Type="http://schemas.openxmlformats.org/officeDocument/2006/relationships/hyperlink" Target="https://en.wikipedia.org/wiki/High_Level_Airport" TargetMode="External"/><Relationship Id="rId40" Type="http://schemas.openxmlformats.org/officeDocument/2006/relationships/hyperlink" Target="https://en.wikipedia.org/wiki/Montr%C3%A9al%E2%80%93Pierre_Elliott_Trudeau_International_Airport" TargetMode="External"/><Relationship Id="rId45" Type="http://schemas.openxmlformats.org/officeDocument/2006/relationships/hyperlink" Target="https://geohack.toolforge.org/geohack.php?pagename=Temperature_in_Canada&amp;params=65_16_57_N_126_48_01_W_type:landmark_region:CA-NT&amp;title=Norman+Wells" TargetMode="External"/><Relationship Id="rId66" Type="http://schemas.openxmlformats.org/officeDocument/2006/relationships/hyperlink" Target="https://en.wikipedia.org/wiki/Timmins/Victor_M._Power_Airport" TargetMode="External"/><Relationship Id="rId87" Type="http://schemas.openxmlformats.org/officeDocument/2006/relationships/hyperlink" Target="https://en.wikipedia.org/wiki/Nunavut" TargetMode="External"/><Relationship Id="rId110" Type="http://schemas.openxmlformats.org/officeDocument/2006/relationships/hyperlink" Target="https://en.wikipedia.org/wiki/Fredericton,_New_Brunswick" TargetMode="External"/><Relationship Id="rId115" Type="http://schemas.openxmlformats.org/officeDocument/2006/relationships/hyperlink" Target="https://en.wikipedia.org/wiki/Ontario" TargetMode="External"/><Relationship Id="rId131" Type="http://schemas.openxmlformats.org/officeDocument/2006/relationships/hyperlink" Target="https://en.wikipedia.org/wiki/Saskatchewan" TargetMode="External"/><Relationship Id="rId136" Type="http://schemas.openxmlformats.org/officeDocument/2006/relationships/hyperlink" Target="https://en.wikipedia.org/wiki/Moosonee" TargetMode="External"/><Relationship Id="rId157" Type="http://schemas.openxmlformats.org/officeDocument/2006/relationships/hyperlink" Target="https://en.wikipedia.org/wiki/Saskatchewan" TargetMode="External"/><Relationship Id="rId178" Type="http://schemas.openxmlformats.org/officeDocument/2006/relationships/hyperlink" Target="https://en.wikipedia.org/wiki/Yarmouth,_Nova_Scotia" TargetMode="External"/><Relationship Id="rId61" Type="http://schemas.openxmlformats.org/officeDocument/2006/relationships/hyperlink" Target="https://geohack.toolforge.org/geohack.php?pagename=Temperature_in_Canada&amp;params=46_26_20_N_063_49_54_W_type:landmark_region:CA-PE&amp;title=Summerside" TargetMode="External"/><Relationship Id="rId82" Type="http://schemas.openxmlformats.org/officeDocument/2006/relationships/hyperlink" Target="https://en.wikipedia.org/wiki/Yellowknife_Airport" TargetMode="External"/><Relationship Id="rId152" Type="http://schemas.openxmlformats.org/officeDocument/2006/relationships/hyperlink" Target="https://en.wikipedia.org/wiki/Saguenay,_Quebec" TargetMode="External"/><Relationship Id="rId173" Type="http://schemas.openxmlformats.org/officeDocument/2006/relationships/hyperlink" Target="https://en.wikipedia.org/wiki/Ontario" TargetMode="External"/><Relationship Id="rId194" Type="http://schemas.openxmlformats.org/officeDocument/2006/relationships/hyperlink" Target="https://geohack.toolforge.org/geohack.php?pagename=Temperature_in_Canada&amp;params=58_44_21_N_094_03_59_W_type:landmark_region:CA-MB&amp;title=Churchill" TargetMode="External"/><Relationship Id="rId199" Type="http://schemas.openxmlformats.org/officeDocument/2006/relationships/hyperlink" Target="https://geohack.toolforge.org/geohack.php?pagename=Temperature_in_Canada&amp;params=53_34_24_N_113_31_06_W_type:landmark_region:CA-AB&amp;title=Edmonton" TargetMode="External"/><Relationship Id="rId203" Type="http://schemas.openxmlformats.org/officeDocument/2006/relationships/hyperlink" Target="https://en.wikipedia.org/wiki/Fredericton_International_Airport" TargetMode="External"/><Relationship Id="rId208" Type="http://schemas.openxmlformats.org/officeDocument/2006/relationships/hyperlink" Target="https://geohack.toolforge.org/geohack.php?pagename=Temperature_in_Canada&amp;params=58_37_17_N_117_09_53_W_type:landmark_region:CA-AB&amp;title=High+Level" TargetMode="External"/><Relationship Id="rId229" Type="http://schemas.openxmlformats.org/officeDocument/2006/relationships/hyperlink" Target="https://en.wikipedia.org/wiki/Princeton_Aerodrome" TargetMode="External"/><Relationship Id="rId19" Type="http://schemas.openxmlformats.org/officeDocument/2006/relationships/hyperlink" Target="https://geohack.toolforge.org/geohack.php?pagename=Temperature_in_Canada&amp;params=58_50_11_N_122_35_50_W_type:landmark_region:CA-BC&amp;title=Fort+Nelson" TargetMode="External"/><Relationship Id="rId224" Type="http://schemas.openxmlformats.org/officeDocument/2006/relationships/hyperlink" Target="https://geohack.toolforge.org/geohack.php?pagename=Temperature_in_Canada&amp;params=56_33_00_N_061_41_00_W_type:landmark_region:CA-NL&amp;title=Nain" TargetMode="External"/><Relationship Id="rId240" Type="http://schemas.openxmlformats.org/officeDocument/2006/relationships/hyperlink" Target="https://geohack.toolforge.org/geohack.php?pagename=Temperature_in_Canada&amp;params=47_37_20_N_052_44_34_W_type:landmark_region:CA-NL&amp;title=St.+John%27s" TargetMode="External"/><Relationship Id="rId245" Type="http://schemas.openxmlformats.org/officeDocument/2006/relationships/hyperlink" Target="https://en.wikipedia.org/wiki/Thompson_Airport" TargetMode="External"/><Relationship Id="rId261" Type="http://schemas.openxmlformats.org/officeDocument/2006/relationships/hyperlink" Target="https://en.wikipedia.org/wiki/Yarmouth_Airport" TargetMode="External"/><Relationship Id="rId266" Type="http://schemas.openxmlformats.org/officeDocument/2006/relationships/printerSettings" Target="../printerSettings/printerSettings3.bin"/><Relationship Id="rId14" Type="http://schemas.openxmlformats.org/officeDocument/2006/relationships/hyperlink" Target="https://geohack.toolforge.org/geohack.php?pagename=Temperature_in_Canada&amp;params=64_02_35_N_139_07_40_W_type:landmark_region:CA-YT&amp;title=Dawson+City" TargetMode="External"/><Relationship Id="rId30" Type="http://schemas.openxmlformats.org/officeDocument/2006/relationships/hyperlink" Target="https://en.wikipedia.org/wiki/Kamloops_Airport" TargetMode="External"/><Relationship Id="rId35" Type="http://schemas.openxmlformats.org/officeDocument/2006/relationships/hyperlink" Target="https://geohack.toolforge.org/geohack.php?pagename=Temperature_in_Canada&amp;params=55_09_00_N_105_16_00_W_type:landmark_region:CA-SK&amp;title=La+Ronge" TargetMode="External"/><Relationship Id="rId56" Type="http://schemas.openxmlformats.org/officeDocument/2006/relationships/hyperlink" Target="https://en.wikipedia.org/wiki/Saskatoon_John_G._Diefenbaker_International_Airport" TargetMode="External"/><Relationship Id="rId77" Type="http://schemas.openxmlformats.org/officeDocument/2006/relationships/hyperlink" Target="https://geohack.toolforge.org/geohack.php?pagename=Temperature_in_Canada&amp;params=42_16_32_N_82_57_20_W_type:landmark_region:CA-ON&amp;title=Windsor" TargetMode="External"/><Relationship Id="rId100" Type="http://schemas.openxmlformats.org/officeDocument/2006/relationships/hyperlink" Target="https://en.wikipedia.org/wiki/Edmonton" TargetMode="External"/><Relationship Id="rId105" Type="http://schemas.openxmlformats.org/officeDocument/2006/relationships/hyperlink" Target="https://en.wikipedia.org/wiki/Alberta" TargetMode="External"/><Relationship Id="rId126" Type="http://schemas.openxmlformats.org/officeDocument/2006/relationships/hyperlink" Target="https://en.wikipedia.org/wiki/Liverpool,_Nova_Scotia" TargetMode="External"/><Relationship Id="rId147" Type="http://schemas.openxmlformats.org/officeDocument/2006/relationships/hyperlink" Target="https://en.wikipedia.org/wiki/British_Columbia" TargetMode="External"/><Relationship Id="rId168" Type="http://schemas.openxmlformats.org/officeDocument/2006/relationships/hyperlink" Target="https://en.wikipedia.org/wiki/Vancouver" TargetMode="External"/><Relationship Id="rId8" Type="http://schemas.openxmlformats.org/officeDocument/2006/relationships/hyperlink" Target="https://en.wikipedia.org/wiki/Charlottetown_Airport" TargetMode="External"/><Relationship Id="rId51" Type="http://schemas.openxmlformats.org/officeDocument/2006/relationships/hyperlink" Target="https://geohack.toolforge.org/geohack.php?pagename=Temperature_in_Canada&amp;params=46_48_00_N_071_23_00_W_type:landmark_region:CA-QC&amp;title=Quebec+City" TargetMode="External"/><Relationship Id="rId72" Type="http://schemas.openxmlformats.org/officeDocument/2006/relationships/hyperlink" Target="https://en.wikipedia.org/wiki/Victoria_International_Airport" TargetMode="External"/><Relationship Id="rId93" Type="http://schemas.openxmlformats.org/officeDocument/2006/relationships/hyperlink" Target="https://en.wikipedia.org/wiki/Prince_Edward_Island" TargetMode="External"/><Relationship Id="rId98" Type="http://schemas.openxmlformats.org/officeDocument/2006/relationships/hyperlink" Target="https://en.wikipedia.org/wiki/Dawson_Creek" TargetMode="External"/><Relationship Id="rId121" Type="http://schemas.openxmlformats.org/officeDocument/2006/relationships/hyperlink" Target="https://en.wikipedia.org/wiki/British_Columbia" TargetMode="External"/><Relationship Id="rId142" Type="http://schemas.openxmlformats.org/officeDocument/2006/relationships/hyperlink" Target="https://en.wikipedia.org/wiki/Osoyoos" TargetMode="External"/><Relationship Id="rId163" Type="http://schemas.openxmlformats.org/officeDocument/2006/relationships/hyperlink" Target="https://en.wikipedia.org/wiki/Manitoba" TargetMode="External"/><Relationship Id="rId184" Type="http://schemas.openxmlformats.org/officeDocument/2006/relationships/hyperlink" Target="https://geohack.toolforge.org/geohack.php?pagename=Temperature_in_Canada&amp;params=82_30_05_N_62_20_20_W_type:landmark_region:CA-NU&amp;title=Alert" TargetMode="External"/><Relationship Id="rId189" Type="http://schemas.openxmlformats.org/officeDocument/2006/relationships/hyperlink" Target="https://en.wikipedia.org/wiki/Calgary_International_Airport" TargetMode="External"/><Relationship Id="rId219" Type="http://schemas.openxmlformats.org/officeDocument/2006/relationships/hyperlink" Target="https://en.wikipedia.org/wiki/Greater_Moncton_International_Airport" TargetMode="External"/><Relationship Id="rId3" Type="http://schemas.openxmlformats.org/officeDocument/2006/relationships/hyperlink" Target="https://geohack.toolforge.org/geohack.php?pagename=Temperature_in_Canada&amp;params=64_17_56_N_096_04_40_W_type:landmark_region:CA-PE&amp;title=Baker+Lake+Airport" TargetMode="External"/><Relationship Id="rId214" Type="http://schemas.openxmlformats.org/officeDocument/2006/relationships/hyperlink" Target="https://geohack.toolforge.org/geohack.php?pagename=Temperature_in_Canada&amp;params=67_49_00_N_115_08_38_W_type:landmark_region:CA-NU&amp;title=Kugluktuk" TargetMode="External"/><Relationship Id="rId230" Type="http://schemas.openxmlformats.org/officeDocument/2006/relationships/hyperlink" Target="https://geohack.toolforge.org/geohack.php?pagename=Temperature_in_Canada&amp;params=49_28_05_N_120_30_41_W_type:landmark_region:CA-BC&amp;title=Princeton+Airport" TargetMode="External"/><Relationship Id="rId235" Type="http://schemas.openxmlformats.org/officeDocument/2006/relationships/hyperlink" Target="https://en.wikipedia.org/wiki/Resolute_Bay_Airport" TargetMode="External"/><Relationship Id="rId251" Type="http://schemas.openxmlformats.org/officeDocument/2006/relationships/hyperlink" Target="https://en.wikipedia.org/wiki/Vancouver_International_Airport" TargetMode="External"/><Relationship Id="rId256" Type="http://schemas.openxmlformats.org/officeDocument/2006/relationships/hyperlink" Target="https://geohack.toolforge.org/geohack.php?pagename=Temperature_in_Canada&amp;params=60_42_34_N_135_04_08_W_type:landmark_region:CA-YT&amp;title=Whitehorse" TargetMode="External"/><Relationship Id="rId25" Type="http://schemas.openxmlformats.org/officeDocument/2006/relationships/hyperlink" Target="https://geohack.toolforge.org/geohack.php?pagename=Temperature_in_Canada&amp;params=58_37_17_N_117_09_53_W_type:landmark_region:CA-AB&amp;title=High+Level" TargetMode="External"/><Relationship Id="rId46" Type="http://schemas.openxmlformats.org/officeDocument/2006/relationships/hyperlink" Target="https://en.wikipedia.org/wiki/Ottawa_Macdonald%E2%80%93Cartier_International_Airport" TargetMode="External"/><Relationship Id="rId67" Type="http://schemas.openxmlformats.org/officeDocument/2006/relationships/hyperlink" Target="https://geohack.toolforge.org/geohack.php?pagename=Temperature_in_Canada&amp;params=48_34_11_N_081_22_36_W_type:landmark_region:CA-ON&amp;title=Timmins" TargetMode="External"/><Relationship Id="rId116" Type="http://schemas.openxmlformats.org/officeDocument/2006/relationships/hyperlink" Target="https://en.wikipedia.org/wiki/High_Level,_Alberta" TargetMode="External"/><Relationship Id="rId137" Type="http://schemas.openxmlformats.org/officeDocument/2006/relationships/hyperlink" Target="https://en.wikipedia.org/wiki/Ontario" TargetMode="External"/><Relationship Id="rId158" Type="http://schemas.openxmlformats.org/officeDocument/2006/relationships/hyperlink" Target="https://en.wikipedia.org/wiki/St._John%27s,_NL" TargetMode="External"/><Relationship Id="rId20" Type="http://schemas.openxmlformats.org/officeDocument/2006/relationships/hyperlink" Target="https://en.wikipedia.org/wiki/Fredericton_International_Airport" TargetMode="External"/><Relationship Id="rId41" Type="http://schemas.openxmlformats.org/officeDocument/2006/relationships/hyperlink" Target="https://geohack.toolforge.org/geohack.php?pagename=Temperature_in_Canada&amp;params=45_28_00_N_073_45_00_W_type:landmark_region:CA-QC&amp;title=Montreal" TargetMode="External"/><Relationship Id="rId62" Type="http://schemas.openxmlformats.org/officeDocument/2006/relationships/hyperlink" Target="https://en.wikipedia.org/wiki/Sydney/J.A._Douglas_McCurdy_Airport" TargetMode="External"/><Relationship Id="rId83" Type="http://schemas.openxmlformats.org/officeDocument/2006/relationships/hyperlink" Target="https://geohack.toolforge.org/geohack.php?pagename=Temperature_in_Canada&amp;params=62_27_46_N_114_26_25_W_type:landmark_region:CA-NT&amp;title=Yellowknife" TargetMode="External"/><Relationship Id="rId88" Type="http://schemas.openxmlformats.org/officeDocument/2006/relationships/hyperlink" Target="https://en.wikipedia.org/wiki/Brandon,_MB" TargetMode="External"/><Relationship Id="rId111" Type="http://schemas.openxmlformats.org/officeDocument/2006/relationships/hyperlink" Target="https://en.wikipedia.org/wiki/New_Brunswick" TargetMode="External"/><Relationship Id="rId132" Type="http://schemas.openxmlformats.org/officeDocument/2006/relationships/hyperlink" Target="https://en.wikipedia.org/wiki/Moncton,_New_Brunswick" TargetMode="External"/><Relationship Id="rId153" Type="http://schemas.openxmlformats.org/officeDocument/2006/relationships/hyperlink" Target="https://en.wikipedia.org/wiki/Quebec" TargetMode="External"/><Relationship Id="rId174" Type="http://schemas.openxmlformats.org/officeDocument/2006/relationships/hyperlink" Target="https://en.wikipedia.org/wiki/Winnipeg" TargetMode="External"/><Relationship Id="rId179" Type="http://schemas.openxmlformats.org/officeDocument/2006/relationships/hyperlink" Target="https://en.wikipedia.org/wiki/Nova_Scotia" TargetMode="External"/><Relationship Id="rId195" Type="http://schemas.openxmlformats.org/officeDocument/2006/relationships/hyperlink" Target="https://geohack.toolforge.org/geohack.php?pagename=Temperature_in_Canada&amp;params=48_57_00_N_057_57_00_W_type:landmark_region:CA-NL&amp;title=Corner+Brook" TargetMode="External"/><Relationship Id="rId209" Type="http://schemas.openxmlformats.org/officeDocument/2006/relationships/hyperlink" Target="https://en.wikipedia.org/wiki/Inuvik_(Mike_Zubko)_Airport" TargetMode="External"/><Relationship Id="rId190" Type="http://schemas.openxmlformats.org/officeDocument/2006/relationships/hyperlink" Target="https://geohack.toolforge.org/geohack.php?pagename=Temperature_in_Canada&amp;params=51_06_50_N_114_01_13_W_type:landmark_region:CA-AB&amp;title=Calgary" TargetMode="External"/><Relationship Id="rId204" Type="http://schemas.openxmlformats.org/officeDocument/2006/relationships/hyperlink" Target="https://geohack.toolforge.org/geohack.php?pagename=Temperature_in_Canada&amp;params=45_52_20_N_066_31_40_W_type:landmark_region:CA-NB&amp;title=Fredericton" TargetMode="External"/><Relationship Id="rId220" Type="http://schemas.openxmlformats.org/officeDocument/2006/relationships/hyperlink" Target="https://geohack.toolforge.org/geohack.php?pagename=Temperature_in_Canada&amp;params=46_06_19_N_064_41_02_W_type:landmark_region:CA-NB&amp;title=Moncton" TargetMode="External"/><Relationship Id="rId225" Type="http://schemas.openxmlformats.org/officeDocument/2006/relationships/hyperlink" Target="https://en.wikipedia.org/wiki/Norman_Wells_Airport" TargetMode="External"/><Relationship Id="rId241" Type="http://schemas.openxmlformats.org/officeDocument/2006/relationships/hyperlink" Target="https://en.wikipedia.org/wiki/Summerside_Airport" TargetMode="External"/><Relationship Id="rId246" Type="http://schemas.openxmlformats.org/officeDocument/2006/relationships/hyperlink" Target="https://geohack.toolforge.org/geohack.php?pagename=Temperature_in_Canada&amp;params=55_48_12_N_097_51_45_W_type:landmark_region:CA-MB&amp;title=Thompson" TargetMode="External"/><Relationship Id="rId267" Type="http://schemas.openxmlformats.org/officeDocument/2006/relationships/drawing" Target="../drawings/drawing1.xml"/><Relationship Id="rId15" Type="http://schemas.openxmlformats.org/officeDocument/2006/relationships/hyperlink" Target="https://en.wikipedia.org/wiki/Edmonton_City_Centre_(Blatchford_Field)_Airport" TargetMode="External"/><Relationship Id="rId36" Type="http://schemas.openxmlformats.org/officeDocument/2006/relationships/hyperlink" Target="https://en.wikipedia.org/wiki/Mayo_Airport" TargetMode="External"/><Relationship Id="rId57" Type="http://schemas.openxmlformats.org/officeDocument/2006/relationships/hyperlink" Target="https://geohack.toolforge.org/geohack.php?pagename=Temperature_in_Canada&amp;params=52_10_00_N_106_43_00_W_type:landmark_region:CA-SK&amp;title=Saskatoon" TargetMode="External"/><Relationship Id="rId106" Type="http://schemas.openxmlformats.org/officeDocument/2006/relationships/hyperlink" Target="https://en.wikipedia.org/wiki/Fort_Nelson,_British_Columbia" TargetMode="External"/><Relationship Id="rId127" Type="http://schemas.openxmlformats.org/officeDocument/2006/relationships/hyperlink" Target="https://en.wikipedia.org/wiki/Nova_Scotia" TargetMode="External"/><Relationship Id="rId262" Type="http://schemas.openxmlformats.org/officeDocument/2006/relationships/hyperlink" Target="https://geohack.toolforge.org/geohack.php?pagename=Temperature_in_Canada&amp;params=43_49_51_N_066_05_19_W_type:landmark_region:CA-NS&amp;title=Yarmouth" TargetMode="External"/><Relationship Id="rId10" Type="http://schemas.openxmlformats.org/officeDocument/2006/relationships/hyperlink" Target="https://en.wikipedia.org/wiki/Churchill_Airport" TargetMode="External"/><Relationship Id="rId31" Type="http://schemas.openxmlformats.org/officeDocument/2006/relationships/hyperlink" Target="https://geohack.toolforge.org/geohack.php?pagename=Temperature_in_Canada&amp;params=50_42_08_N_120_26_31_W_type:landmark_region:CA-NU&amp;title=Kamloops" TargetMode="External"/><Relationship Id="rId52" Type="http://schemas.openxmlformats.org/officeDocument/2006/relationships/hyperlink" Target="https://en.wikipedia.org/wiki/Regina_International_Airport" TargetMode="External"/><Relationship Id="rId73" Type="http://schemas.openxmlformats.org/officeDocument/2006/relationships/hyperlink" Target="https://geohack.toolforge.org/geohack.php?pagename=Temperature_in_Canada&amp;params=48_38_50_N_123_25_33_W_type:landmark_region:CA-BC&amp;title=Victoria" TargetMode="External"/><Relationship Id="rId78" Type="http://schemas.openxmlformats.org/officeDocument/2006/relationships/hyperlink" Target="https://en.wikipedia.org/wiki/Winnipeg_James_Armstrong_Richardson_International_Airport" TargetMode="External"/><Relationship Id="rId94" Type="http://schemas.openxmlformats.org/officeDocument/2006/relationships/hyperlink" Target="https://en.wikipedia.org/wiki/Churchill,_MB" TargetMode="External"/><Relationship Id="rId99" Type="http://schemas.openxmlformats.org/officeDocument/2006/relationships/hyperlink" Target="https://en.wikipedia.org/wiki/British_Columbia" TargetMode="External"/><Relationship Id="rId101" Type="http://schemas.openxmlformats.org/officeDocument/2006/relationships/hyperlink" Target="https://en.wikipedia.org/wiki/Alberta" TargetMode="External"/><Relationship Id="rId122" Type="http://schemas.openxmlformats.org/officeDocument/2006/relationships/hyperlink" Target="https://en.wikipedia.org/wiki/Kuujjuaq" TargetMode="External"/><Relationship Id="rId143" Type="http://schemas.openxmlformats.org/officeDocument/2006/relationships/hyperlink" Target="https://en.wikipedia.org/wiki/British_Columbia" TargetMode="External"/><Relationship Id="rId148" Type="http://schemas.openxmlformats.org/officeDocument/2006/relationships/hyperlink" Target="https://en.wikipedia.org/wiki/Quebec_City" TargetMode="External"/><Relationship Id="rId164" Type="http://schemas.openxmlformats.org/officeDocument/2006/relationships/hyperlink" Target="https://en.wikipedia.org/wiki/Toronto" TargetMode="External"/><Relationship Id="rId169" Type="http://schemas.openxmlformats.org/officeDocument/2006/relationships/hyperlink" Target="https://en.wikipedia.org/wiki/British_Columbia" TargetMode="External"/><Relationship Id="rId185" Type="http://schemas.openxmlformats.org/officeDocument/2006/relationships/hyperlink" Target="https://en.wikipedia.org/wiki/Baker_Lake_Airport" TargetMode="External"/><Relationship Id="rId4" Type="http://schemas.openxmlformats.org/officeDocument/2006/relationships/hyperlink" Target="https://en.wikipedia.org/wiki/Baie-Comeau_Airport" TargetMode="External"/><Relationship Id="rId9" Type="http://schemas.openxmlformats.org/officeDocument/2006/relationships/hyperlink" Target="https://geohack.toolforge.org/geohack.php?pagename=Temperature_in_Canada&amp;params=46_17_19_N_063_07_43_W_type:landmark_region:CA-PE&amp;title=Charlottetown" TargetMode="External"/><Relationship Id="rId180" Type="http://schemas.openxmlformats.org/officeDocument/2006/relationships/hyperlink" Target="https://en.wikipedia.org/wiki/Yellowknife" TargetMode="External"/><Relationship Id="rId210" Type="http://schemas.openxmlformats.org/officeDocument/2006/relationships/hyperlink" Target="https://geohack.toolforge.org/geohack.php?pagename=Temperature_in_Canada&amp;params=68_18_15_N_133_28_58_W_type:landmark_region:CA-NT&amp;title=Inuvik" TargetMode="External"/><Relationship Id="rId215" Type="http://schemas.openxmlformats.org/officeDocument/2006/relationships/hyperlink" Target="https://en.wikipedia.org/wiki/La_Ronge_(Barber_Field)_Airport" TargetMode="External"/><Relationship Id="rId236" Type="http://schemas.openxmlformats.org/officeDocument/2006/relationships/hyperlink" Target="https://geohack.toolforge.org/geohack.php?pagename=Temperature_in_Canada&amp;params=74_43_01_N_094_58_10_W_type:landmark_region:CA-NU&amp;title=Resolute" TargetMode="External"/><Relationship Id="rId257" Type="http://schemas.openxmlformats.org/officeDocument/2006/relationships/hyperlink" Target="https://en.wikipedia.org/wiki/Windsor_International_Airport" TargetMode="External"/><Relationship Id="rId26" Type="http://schemas.openxmlformats.org/officeDocument/2006/relationships/hyperlink" Target="https://en.wikipedia.org/wiki/Inuvik_(Mike_Zubko)_Airport" TargetMode="External"/><Relationship Id="rId231" Type="http://schemas.openxmlformats.org/officeDocument/2006/relationships/hyperlink" Target="https://en.wikipedia.org/wiki/Qu%C3%A9bec_City_Jean_Lesage_International_Airport" TargetMode="External"/><Relationship Id="rId252" Type="http://schemas.openxmlformats.org/officeDocument/2006/relationships/hyperlink" Target="https://geohack.toolforge.org/geohack.php?pagename=Temperature_in_Canada&amp;params=49_11_42_N_123_10_55_W_type:landmark_region:CA-BC&amp;title=Vancouver" TargetMode="External"/><Relationship Id="rId47" Type="http://schemas.openxmlformats.org/officeDocument/2006/relationships/hyperlink" Target="https://geohack.toolforge.org/geohack.php?pagename=Temperature_in_Canada&amp;params=45_19_21_N_075_40_09_W_type:landmark_region:CA-ON&amp;title=Ottawa" TargetMode="External"/><Relationship Id="rId68" Type="http://schemas.openxmlformats.org/officeDocument/2006/relationships/hyperlink" Target="https://en.wikipedia.org/wiki/Toronto_Pearson_International_Airport" TargetMode="External"/><Relationship Id="rId89" Type="http://schemas.openxmlformats.org/officeDocument/2006/relationships/hyperlink" Target="https://en.wikipedia.org/wiki/Manitoba" TargetMode="External"/><Relationship Id="rId112" Type="http://schemas.openxmlformats.org/officeDocument/2006/relationships/hyperlink" Target="https://en.wikipedia.org/wiki/Halifax,_Nova_Scotia" TargetMode="External"/><Relationship Id="rId133" Type="http://schemas.openxmlformats.org/officeDocument/2006/relationships/hyperlink" Target="https://en.wikipedia.org/wiki/New_Brunswick" TargetMode="External"/><Relationship Id="rId154" Type="http://schemas.openxmlformats.org/officeDocument/2006/relationships/hyperlink" Target="https://en.wikipedia.org/wiki/Saint_John,_New_Brunswick" TargetMode="External"/><Relationship Id="rId175" Type="http://schemas.openxmlformats.org/officeDocument/2006/relationships/hyperlink" Target="https://en.wikipedia.org/wiki/Manitoba" TargetMode="External"/><Relationship Id="rId196" Type="http://schemas.openxmlformats.org/officeDocument/2006/relationships/hyperlink" Target="https://en.wikipedia.org/wiki/Dawson_City_Airport" TargetMode="External"/><Relationship Id="rId200" Type="http://schemas.openxmlformats.org/officeDocument/2006/relationships/hyperlink" Target="https://geohack.toolforge.org/geohack.php?pagename=Temperature_in_Canada&amp;params=47_20_47_N_068_11_16_W_type:landmark_region:CA-NB&amp;title=Edmundston" TargetMode="External"/><Relationship Id="rId16" Type="http://schemas.openxmlformats.org/officeDocument/2006/relationships/hyperlink" Target="https://geohack.toolforge.org/geohack.php?pagename=Temperature_in_Canada&amp;params=53_34_24_N_113_31_06_W_type:landmark_region:CA-AB&amp;title=Edmonton" TargetMode="External"/><Relationship Id="rId221" Type="http://schemas.openxmlformats.org/officeDocument/2006/relationships/hyperlink" Target="https://en.wikipedia.org/wiki/Montr%C3%A9al%E2%80%93Pierre_Elliott_Trudeau_International_Airport" TargetMode="External"/><Relationship Id="rId242" Type="http://schemas.openxmlformats.org/officeDocument/2006/relationships/hyperlink" Target="https://geohack.toolforge.org/geohack.php?pagename=Temperature_in_Canada&amp;params=46_26_20_N_063_49_54_W_type:landmark_region:CA-PE&amp;title=Summerside" TargetMode="External"/><Relationship Id="rId263" Type="http://schemas.openxmlformats.org/officeDocument/2006/relationships/hyperlink" Target="https://en.wikipedia.org/wiki/Yellowknife_Airport" TargetMode="External"/><Relationship Id="rId37" Type="http://schemas.openxmlformats.org/officeDocument/2006/relationships/hyperlink" Target="https://geohack.toolforge.org/geohack.php?pagename=Temperature_in_Canada&amp;params=63_37_00_N_135_52_00_W_type:landmark_region:CA-YT&amp;title=Mayo" TargetMode="External"/><Relationship Id="rId58" Type="http://schemas.openxmlformats.org/officeDocument/2006/relationships/hyperlink" Target="https://en.wikipedia.org/wiki/St._John%27s_International_Airport" TargetMode="External"/><Relationship Id="rId79" Type="http://schemas.openxmlformats.org/officeDocument/2006/relationships/hyperlink" Target="https://geohack.toolforge.org/geohack.php?pagename=Temperature_in_Canada&amp;params=49_55_00_N_097_14_00_W_type:landmark_region:CA-MB&amp;title=Winnipeg" TargetMode="External"/><Relationship Id="rId102" Type="http://schemas.openxmlformats.org/officeDocument/2006/relationships/hyperlink" Target="https://en.wikipedia.org/wiki/Fort_Frances" TargetMode="External"/><Relationship Id="rId123" Type="http://schemas.openxmlformats.org/officeDocument/2006/relationships/hyperlink" Target="https://en.wikipedia.org/wiki/Quebec" TargetMode="External"/><Relationship Id="rId144" Type="http://schemas.openxmlformats.org/officeDocument/2006/relationships/hyperlink" Target="https://en.wikipedia.org/wiki/Ottawa" TargetMode="External"/><Relationship Id="rId90" Type="http://schemas.openxmlformats.org/officeDocument/2006/relationships/hyperlink" Target="https://en.wikipedia.org/wiki/Calgary" TargetMode="External"/><Relationship Id="rId165" Type="http://schemas.openxmlformats.org/officeDocument/2006/relationships/hyperlink" Target="https://en.wikipedia.org/wiki/Ontario" TargetMode="External"/><Relationship Id="rId186" Type="http://schemas.openxmlformats.org/officeDocument/2006/relationships/hyperlink" Target="https://geohack.toolforge.org/geohack.php?pagename=Temperature_in_Canada&amp;params=64_17_56_N_096_04_40_W_type:landmark_region:CA-PE&amp;title=Baker+Lake+Airport" TargetMode="External"/><Relationship Id="rId211" Type="http://schemas.openxmlformats.org/officeDocument/2006/relationships/hyperlink" Target="https://en.wikipedia.org/wiki/Iqaluit_Airport" TargetMode="External"/><Relationship Id="rId232" Type="http://schemas.openxmlformats.org/officeDocument/2006/relationships/hyperlink" Target="https://geohack.toolforge.org/geohack.php?pagename=Temperature_in_Canada&amp;params=46_48_00_N_071_23_00_W_type:landmark_region:CA-QC&amp;title=Quebec+City" TargetMode="External"/><Relationship Id="rId253" Type="http://schemas.openxmlformats.org/officeDocument/2006/relationships/hyperlink" Target="https://en.wikipedia.org/wiki/Victoria_International_Airport" TargetMode="External"/><Relationship Id="rId27" Type="http://schemas.openxmlformats.org/officeDocument/2006/relationships/hyperlink" Target="https://geohack.toolforge.org/geohack.php?pagename=Temperature_in_Canada&amp;params=68_18_15_N_133_28_58_W_type:landmark_region:CA-NT&amp;title=Inuvik" TargetMode="External"/><Relationship Id="rId48" Type="http://schemas.openxmlformats.org/officeDocument/2006/relationships/hyperlink" Target="https://en.wikipedia.org/wiki/Princeton_Aerodrome" TargetMode="External"/><Relationship Id="rId69" Type="http://schemas.openxmlformats.org/officeDocument/2006/relationships/hyperlink" Target="https://geohack.toolforge.org/geohack.php?pagename=Temperature_in_Canada&amp;params=43_40_38_N_079_37_50_W_type:landmark_region:CA-ON&amp;title=Toronto" TargetMode="External"/><Relationship Id="rId113" Type="http://schemas.openxmlformats.org/officeDocument/2006/relationships/hyperlink" Target="https://en.wikipedia.org/wiki/Nova_Scotia" TargetMode="External"/><Relationship Id="rId134" Type="http://schemas.openxmlformats.org/officeDocument/2006/relationships/hyperlink" Target="https://en.wikipedia.org/wiki/Montreal" TargetMode="External"/><Relationship Id="rId80" Type="http://schemas.openxmlformats.org/officeDocument/2006/relationships/hyperlink" Target="https://en.wikipedia.org/wiki/Yarmouth_Airport" TargetMode="External"/><Relationship Id="rId155" Type="http://schemas.openxmlformats.org/officeDocument/2006/relationships/hyperlink" Target="https://en.wikipedia.org/wiki/New_Brunswick" TargetMode="External"/><Relationship Id="rId176" Type="http://schemas.openxmlformats.org/officeDocument/2006/relationships/hyperlink" Target="https://en.wikipedia.org/wiki/Whitehorse,_Yukon" TargetMode="External"/><Relationship Id="rId197" Type="http://schemas.openxmlformats.org/officeDocument/2006/relationships/hyperlink" Target="https://geohack.toolforge.org/geohack.php?pagename=Temperature_in_Canada&amp;params=64_02_35_N_139_07_40_W_type:landmark_region:CA-YT&amp;title=Dawson+City" TargetMode="External"/><Relationship Id="rId201" Type="http://schemas.openxmlformats.org/officeDocument/2006/relationships/hyperlink" Target="https://en.wikipedia.org/wiki/Fort_Nelson_Airport" TargetMode="External"/><Relationship Id="rId222" Type="http://schemas.openxmlformats.org/officeDocument/2006/relationships/hyperlink" Target="https://geohack.toolforge.org/geohack.php?pagename=Temperature_in_Canada&amp;params=45_28_00_N_073_45_00_W_type:landmark_region:CA-QC&amp;title=Montreal" TargetMode="External"/><Relationship Id="rId243" Type="http://schemas.openxmlformats.org/officeDocument/2006/relationships/hyperlink" Target="https://en.wikipedia.org/wiki/Sydney/J.A._Douglas_McCurdy_Airport" TargetMode="External"/><Relationship Id="rId264" Type="http://schemas.openxmlformats.org/officeDocument/2006/relationships/hyperlink" Target="https://geohack.toolforge.org/geohack.php?pagename=Temperature_in_Canada&amp;params=62_27_46_N_114_26_25_W_type:landmark_region:CA-NT&amp;title=Yellowknife" TargetMode="External"/><Relationship Id="rId17" Type="http://schemas.openxmlformats.org/officeDocument/2006/relationships/hyperlink" Target="https://geohack.toolforge.org/geohack.php?pagename=Temperature_in_Canada&amp;params=47_20_47_N_068_11_16_W_type:landmark_region:CA-NB&amp;title=Edmundston" TargetMode="External"/><Relationship Id="rId38" Type="http://schemas.openxmlformats.org/officeDocument/2006/relationships/hyperlink" Target="https://en.wikipedia.org/wiki/Greater_Moncton_International_Airport" TargetMode="External"/><Relationship Id="rId59" Type="http://schemas.openxmlformats.org/officeDocument/2006/relationships/hyperlink" Target="https://geohack.toolforge.org/geohack.php?pagename=Temperature_in_Canada&amp;params=47_37_20_N_052_44_34_W_type:landmark_region:CA-NL&amp;title=St.+John%27s" TargetMode="External"/><Relationship Id="rId103" Type="http://schemas.openxmlformats.org/officeDocument/2006/relationships/hyperlink" Target="https://en.wikipedia.org/wiki/Ontario" TargetMode="External"/><Relationship Id="rId124" Type="http://schemas.openxmlformats.org/officeDocument/2006/relationships/hyperlink" Target="https://en.wikipedia.org/wiki/Labrador_City" TargetMode="External"/><Relationship Id="rId70" Type="http://schemas.openxmlformats.org/officeDocument/2006/relationships/hyperlink" Target="https://en.wikipedia.org/wiki/Vancouver_International_Airport" TargetMode="External"/><Relationship Id="rId91" Type="http://schemas.openxmlformats.org/officeDocument/2006/relationships/hyperlink" Target="https://en.wikipedia.org/wiki/Alberta" TargetMode="External"/><Relationship Id="rId145" Type="http://schemas.openxmlformats.org/officeDocument/2006/relationships/hyperlink" Target="https://en.wikipedia.org/wiki/Ontario" TargetMode="External"/><Relationship Id="rId166" Type="http://schemas.openxmlformats.org/officeDocument/2006/relationships/hyperlink" Target="https://en.wikipedia.org/wiki/Toronto_Pearson" TargetMode="External"/><Relationship Id="rId187" Type="http://schemas.openxmlformats.org/officeDocument/2006/relationships/hyperlink" Target="https://en.wikipedia.org/wiki/Baie-Comeau_Airport" TargetMode="External"/><Relationship Id="rId1" Type="http://schemas.openxmlformats.org/officeDocument/2006/relationships/hyperlink" Target="https://geohack.toolforge.org/geohack.php?pagename=Temperature_in_Canada&amp;params=46_51_00_N_064_01_00_W_type:landmark_region:CA-PE&amp;title=Alberton" TargetMode="External"/><Relationship Id="rId212" Type="http://schemas.openxmlformats.org/officeDocument/2006/relationships/hyperlink" Target="https://geohack.toolforge.org/geohack.php?pagename=Temperature_in_Canada&amp;params=63_45_00_N_068_33_00_W_type:landmark_region:CA-NU&amp;title=Iqaluit" TargetMode="External"/><Relationship Id="rId233" Type="http://schemas.openxmlformats.org/officeDocument/2006/relationships/hyperlink" Target="https://en.wikipedia.org/wiki/Regina_International_Airport" TargetMode="External"/><Relationship Id="rId254" Type="http://schemas.openxmlformats.org/officeDocument/2006/relationships/hyperlink" Target="https://geohack.toolforge.org/geohack.php?pagename=Temperature_in_Canada&amp;params=48_38_50_N_123_25_33_W_type:landmark_region:CA-BC&amp;title=Victo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B1" sqref="B1:B31"/>
    </sheetView>
  </sheetViews>
  <sheetFormatPr baseColWidth="10" defaultRowHeight="15" x14ac:dyDescent="0.25"/>
  <cols>
    <col min="1" max="1" width="13.85546875" bestFit="1" customWidth="1"/>
    <col min="2" max="2" width="7.140625" bestFit="1" customWidth="1"/>
    <col min="3" max="3" width="8.7109375" bestFit="1" customWidth="1"/>
    <col min="4" max="4" width="8.5703125" style="73" bestFit="1" customWidth="1"/>
    <col min="5" max="5" width="10.28515625" style="73" bestFit="1" customWidth="1"/>
    <col min="6" max="6" width="11.42578125" style="78" customWidth="1"/>
    <col min="7" max="7" width="11.5703125" bestFit="1" customWidth="1"/>
    <col min="8" max="8" width="11.85546875" bestFit="1" customWidth="1"/>
    <col min="9" max="9" width="12.28515625" customWidth="1"/>
    <col min="10" max="10" width="11.140625" bestFit="1" customWidth="1"/>
    <col min="11" max="11" width="10.7109375" bestFit="1" customWidth="1"/>
    <col min="12" max="12" width="11.85546875" bestFit="1" customWidth="1"/>
    <col min="13" max="13" width="12.28515625" customWidth="1"/>
    <col min="14" max="14" width="11.140625" bestFit="1" customWidth="1"/>
    <col min="15" max="15" width="10.7109375" bestFit="1" customWidth="1"/>
    <col min="16" max="16" width="11.85546875" bestFit="1" customWidth="1"/>
    <col min="17" max="17" width="12.28515625" customWidth="1"/>
    <col min="18" max="18" width="11.140625" bestFit="1" customWidth="1"/>
    <col min="19" max="20" width="9.28515625" bestFit="1" customWidth="1"/>
    <col min="21" max="21" width="6.28515625" bestFit="1" customWidth="1"/>
    <col min="22" max="22" width="9.85546875" bestFit="1" customWidth="1"/>
    <col min="23" max="23" width="10" bestFit="1" customWidth="1"/>
    <col min="24" max="25" width="10.28515625" bestFit="1" customWidth="1"/>
  </cols>
  <sheetData>
    <row r="1" spans="1:25" s="81" customFormat="1" ht="30.75" thickBot="1" x14ac:dyDescent="0.3">
      <c r="A1" s="49" t="s">
        <v>2</v>
      </c>
      <c r="B1" s="50" t="s">
        <v>377</v>
      </c>
      <c r="C1" s="50" t="s">
        <v>1</v>
      </c>
      <c r="D1" s="87" t="s">
        <v>683</v>
      </c>
      <c r="E1" s="82" t="s">
        <v>684</v>
      </c>
      <c r="F1" s="50" t="s">
        <v>984</v>
      </c>
      <c r="G1" s="40" t="s">
        <v>972</v>
      </c>
      <c r="H1" s="41" t="s">
        <v>973</v>
      </c>
      <c r="I1" s="41" t="s">
        <v>974</v>
      </c>
      <c r="J1" s="42" t="s">
        <v>975</v>
      </c>
      <c r="K1" s="43" t="s">
        <v>976</v>
      </c>
      <c r="L1" s="44" t="s">
        <v>978</v>
      </c>
      <c r="M1" s="44" t="s">
        <v>980</v>
      </c>
      <c r="N1" s="45" t="s">
        <v>982</v>
      </c>
      <c r="O1" s="46" t="s">
        <v>977</v>
      </c>
      <c r="P1" s="47" t="s">
        <v>979</v>
      </c>
      <c r="Q1" s="47" t="s">
        <v>981</v>
      </c>
      <c r="R1" s="48" t="s">
        <v>983</v>
      </c>
      <c r="S1" s="50" t="s">
        <v>378</v>
      </c>
      <c r="T1" s="50" t="s">
        <v>379</v>
      </c>
      <c r="U1" s="50" t="s">
        <v>380</v>
      </c>
      <c r="V1" s="50" t="s">
        <v>381</v>
      </c>
      <c r="W1" s="50" t="s">
        <v>382</v>
      </c>
      <c r="X1" s="50" t="s">
        <v>383</v>
      </c>
      <c r="Y1" s="51" t="s">
        <v>692</v>
      </c>
    </row>
    <row r="2" spans="1:25" x14ac:dyDescent="0.25">
      <c r="A2" s="66" t="s">
        <v>387</v>
      </c>
      <c r="B2" s="52" t="s">
        <v>388</v>
      </c>
      <c r="C2" s="52" t="s">
        <v>19</v>
      </c>
      <c r="D2" s="88">
        <v>64.29889</v>
      </c>
      <c r="E2" s="83">
        <v>-96.077780000000004</v>
      </c>
      <c r="F2" s="77" t="s">
        <v>693</v>
      </c>
      <c r="G2" s="58" t="s">
        <v>690</v>
      </c>
      <c r="H2" s="59" t="s">
        <v>694</v>
      </c>
      <c r="I2" s="60" t="s">
        <v>695</v>
      </c>
      <c r="J2" s="61" t="s">
        <v>695</v>
      </c>
      <c r="K2" s="58" t="s">
        <v>696</v>
      </c>
      <c r="L2" s="59" t="s">
        <v>697</v>
      </c>
      <c r="M2" s="60" t="s">
        <v>698</v>
      </c>
      <c r="N2" s="61" t="s">
        <v>699</v>
      </c>
      <c r="O2" s="58" t="s">
        <v>690</v>
      </c>
      <c r="P2" s="59" t="s">
        <v>700</v>
      </c>
      <c r="Q2" s="60" t="s">
        <v>691</v>
      </c>
      <c r="R2" s="61" t="s">
        <v>699</v>
      </c>
      <c r="S2" s="52">
        <v>0.21</v>
      </c>
      <c r="T2" s="52">
        <v>13.1</v>
      </c>
      <c r="U2" s="52">
        <v>270.5</v>
      </c>
      <c r="V2" s="52">
        <v>225.5</v>
      </c>
      <c r="W2" s="52">
        <v>206.3</v>
      </c>
      <c r="X2" s="52">
        <v>158.19999999999999</v>
      </c>
      <c r="Y2" s="67">
        <v>65</v>
      </c>
    </row>
    <row r="3" spans="1:25" x14ac:dyDescent="0.25">
      <c r="A3" s="66" t="s">
        <v>393</v>
      </c>
      <c r="B3" s="52" t="s">
        <v>394</v>
      </c>
      <c r="C3" s="52" t="s">
        <v>39</v>
      </c>
      <c r="D3" s="88">
        <v>51.113889999999998</v>
      </c>
      <c r="E3" s="83">
        <v>-114.02028</v>
      </c>
      <c r="F3" s="77" t="s">
        <v>702</v>
      </c>
      <c r="G3" s="58" t="s">
        <v>703</v>
      </c>
      <c r="H3" s="59" t="s">
        <v>704</v>
      </c>
      <c r="I3" s="60" t="s">
        <v>706</v>
      </c>
      <c r="J3" s="61" t="s">
        <v>707</v>
      </c>
      <c r="K3" s="58" t="s">
        <v>708</v>
      </c>
      <c r="L3" s="59" t="s">
        <v>709</v>
      </c>
      <c r="M3" s="60" t="s">
        <v>710</v>
      </c>
      <c r="N3" s="61" t="s">
        <v>711</v>
      </c>
      <c r="O3" s="58" t="s">
        <v>712</v>
      </c>
      <c r="P3" s="59" t="s">
        <v>713</v>
      </c>
      <c r="Q3" s="60" t="s">
        <v>714</v>
      </c>
      <c r="R3" s="61" t="s">
        <v>711</v>
      </c>
      <c r="S3" s="52">
        <v>5.0999999999999996</v>
      </c>
      <c r="T3" s="52">
        <v>87.2</v>
      </c>
      <c r="U3" s="52">
        <v>194.4</v>
      </c>
      <c r="V3" s="52">
        <v>59.3</v>
      </c>
      <c r="W3" s="52">
        <v>71.3</v>
      </c>
      <c r="X3" s="52">
        <v>21.7</v>
      </c>
      <c r="Y3" s="67">
        <v>117</v>
      </c>
    </row>
    <row r="4" spans="1:25" x14ac:dyDescent="0.25">
      <c r="A4" s="66" t="s">
        <v>396</v>
      </c>
      <c r="B4" s="52" t="s">
        <v>397</v>
      </c>
      <c r="C4" s="52" t="s">
        <v>48</v>
      </c>
      <c r="D4" s="88">
        <v>46.288609999999998</v>
      </c>
      <c r="E4" s="83">
        <v>-63.128610000000002</v>
      </c>
      <c r="F4" s="77" t="s">
        <v>716</v>
      </c>
      <c r="G4" s="58" t="s">
        <v>717</v>
      </c>
      <c r="H4" s="59" t="s">
        <v>718</v>
      </c>
      <c r="I4" s="60" t="s">
        <v>719</v>
      </c>
      <c r="J4" s="61" t="s">
        <v>721</v>
      </c>
      <c r="K4" s="58" t="s">
        <v>722</v>
      </c>
      <c r="L4" s="59" t="s">
        <v>723</v>
      </c>
      <c r="M4" s="60" t="s">
        <v>724</v>
      </c>
      <c r="N4" s="61" t="s">
        <v>725</v>
      </c>
      <c r="O4" s="58" t="s">
        <v>717</v>
      </c>
      <c r="P4" s="59" t="s">
        <v>726</v>
      </c>
      <c r="Q4" s="60" t="s">
        <v>727</v>
      </c>
      <c r="R4" s="61" t="s">
        <v>728</v>
      </c>
      <c r="S4" s="52">
        <v>0.9</v>
      </c>
      <c r="T4" s="52">
        <v>79.3</v>
      </c>
      <c r="U4" s="52">
        <v>160.19999999999999</v>
      </c>
      <c r="V4" s="52">
        <v>72.599999999999994</v>
      </c>
      <c r="W4" s="52">
        <v>54.6</v>
      </c>
      <c r="X4" s="52">
        <v>6.5</v>
      </c>
      <c r="Y4" s="67">
        <v>153</v>
      </c>
    </row>
    <row r="5" spans="1:25" x14ac:dyDescent="0.25">
      <c r="A5" s="66" t="s">
        <v>399</v>
      </c>
      <c r="B5" s="52" t="s">
        <v>391</v>
      </c>
      <c r="C5" s="52" t="s">
        <v>56</v>
      </c>
      <c r="D5" s="88">
        <v>58.739170000000001</v>
      </c>
      <c r="E5" s="83">
        <v>-94.066389999999998</v>
      </c>
      <c r="F5" s="77" t="s">
        <v>730</v>
      </c>
      <c r="G5" s="58" t="s">
        <v>712</v>
      </c>
      <c r="H5" s="59" t="s">
        <v>731</v>
      </c>
      <c r="I5" s="60" t="s">
        <v>732</v>
      </c>
      <c r="J5" s="61" t="s">
        <v>733</v>
      </c>
      <c r="K5" s="58" t="s">
        <v>734</v>
      </c>
      <c r="L5" s="59" t="s">
        <v>736</v>
      </c>
      <c r="M5" s="60" t="s">
        <v>737</v>
      </c>
      <c r="N5" s="61" t="s">
        <v>735</v>
      </c>
      <c r="O5" s="58" t="s">
        <v>738</v>
      </c>
      <c r="P5" s="59" t="s">
        <v>739</v>
      </c>
      <c r="Q5" s="60" t="s">
        <v>741</v>
      </c>
      <c r="R5" s="61" t="s">
        <v>742</v>
      </c>
      <c r="S5" s="52">
        <v>1.1000000000000001</v>
      </c>
      <c r="T5" s="52">
        <v>28</v>
      </c>
      <c r="U5" s="52">
        <v>247.5</v>
      </c>
      <c r="V5" s="52">
        <v>193.7</v>
      </c>
      <c r="W5" s="52">
        <v>171</v>
      </c>
      <c r="X5" s="52">
        <v>117.2</v>
      </c>
      <c r="Y5" s="67">
        <v>87</v>
      </c>
    </row>
    <row r="6" spans="1:25" x14ac:dyDescent="0.25">
      <c r="A6" s="66" t="s">
        <v>404</v>
      </c>
      <c r="B6" s="52" t="s">
        <v>405</v>
      </c>
      <c r="C6" s="52" t="s">
        <v>74</v>
      </c>
      <c r="D6" s="88">
        <v>64.043059999999997</v>
      </c>
      <c r="E6" s="83">
        <v>-139.12778</v>
      </c>
      <c r="F6" s="77" t="s">
        <v>743</v>
      </c>
      <c r="G6" s="58" t="s">
        <v>744</v>
      </c>
      <c r="H6" s="59" t="s">
        <v>731</v>
      </c>
      <c r="I6" s="60" t="s">
        <v>745</v>
      </c>
      <c r="J6" s="61" t="s">
        <v>747</v>
      </c>
      <c r="K6" s="58" t="s">
        <v>748</v>
      </c>
      <c r="L6" s="59" t="s">
        <v>705</v>
      </c>
      <c r="M6" s="60" t="s">
        <v>749</v>
      </c>
      <c r="N6" s="61" t="s">
        <v>750</v>
      </c>
      <c r="O6" s="58" t="s">
        <v>751</v>
      </c>
      <c r="P6" s="59" t="s">
        <v>752</v>
      </c>
      <c r="Q6" s="60" t="s">
        <v>754</v>
      </c>
      <c r="R6" s="61" t="s">
        <v>755</v>
      </c>
      <c r="S6" s="52">
        <v>2.6</v>
      </c>
      <c r="T6" s="52">
        <v>62.1</v>
      </c>
      <c r="U6" s="52">
        <v>243.7</v>
      </c>
      <c r="V6" s="52">
        <v>156.9</v>
      </c>
      <c r="W6" s="52">
        <v>162.4</v>
      </c>
      <c r="X6" s="52">
        <v>104.1</v>
      </c>
      <c r="Y6" s="67">
        <v>70</v>
      </c>
    </row>
    <row r="7" spans="1:25" x14ac:dyDescent="0.25">
      <c r="A7" s="66" t="s">
        <v>407</v>
      </c>
      <c r="B7" s="52" t="s">
        <v>394</v>
      </c>
      <c r="C7" s="52" t="s">
        <v>83</v>
      </c>
      <c r="D7" s="88">
        <v>53.573329999999999</v>
      </c>
      <c r="E7" s="83">
        <v>-113.51833000000001</v>
      </c>
      <c r="F7" s="77" t="s">
        <v>757</v>
      </c>
      <c r="G7" s="58" t="s">
        <v>758</v>
      </c>
      <c r="H7" s="59" t="s">
        <v>759</v>
      </c>
      <c r="I7" s="60" t="s">
        <v>761</v>
      </c>
      <c r="J7" s="61" t="s">
        <v>762</v>
      </c>
      <c r="K7" s="58" t="s">
        <v>696</v>
      </c>
      <c r="L7" s="59" t="s">
        <v>763</v>
      </c>
      <c r="M7" s="60" t="s">
        <v>749</v>
      </c>
      <c r="N7" s="61" t="s">
        <v>764</v>
      </c>
      <c r="O7" s="58" t="s">
        <v>758</v>
      </c>
      <c r="P7" s="59" t="s">
        <v>765</v>
      </c>
      <c r="Q7" s="60" t="s">
        <v>766</v>
      </c>
      <c r="R7" s="61" t="s">
        <v>767</v>
      </c>
      <c r="S7" s="52">
        <v>4</v>
      </c>
      <c r="T7" s="52">
        <v>88.4</v>
      </c>
      <c r="U7" s="52">
        <v>179.7</v>
      </c>
      <c r="V7" s="52">
        <v>82.6</v>
      </c>
      <c r="W7" s="52">
        <v>75.3</v>
      </c>
      <c r="X7" s="52">
        <v>24.6</v>
      </c>
      <c r="Y7" s="67">
        <v>135</v>
      </c>
    </row>
    <row r="8" spans="1:25" x14ac:dyDescent="0.25">
      <c r="A8" s="66" t="s">
        <v>414</v>
      </c>
      <c r="B8" s="52" t="s">
        <v>405</v>
      </c>
      <c r="C8" s="52" t="s">
        <v>100</v>
      </c>
      <c r="D8" s="88">
        <v>58.836390000000002</v>
      </c>
      <c r="E8" s="83">
        <v>-122.59721999999999</v>
      </c>
      <c r="F8" s="77" t="s">
        <v>768</v>
      </c>
      <c r="G8" s="58" t="s">
        <v>769</v>
      </c>
      <c r="H8" s="59" t="s">
        <v>770</v>
      </c>
      <c r="I8" s="60" t="s">
        <v>771</v>
      </c>
      <c r="J8" s="61" t="s">
        <v>772</v>
      </c>
      <c r="K8" s="58" t="s">
        <v>734</v>
      </c>
      <c r="L8" s="59" t="s">
        <v>773</v>
      </c>
      <c r="M8" s="60" t="s">
        <v>710</v>
      </c>
      <c r="N8" s="61" t="s">
        <v>764</v>
      </c>
      <c r="O8" s="58" t="s">
        <v>769</v>
      </c>
      <c r="P8" s="59" t="s">
        <v>761</v>
      </c>
      <c r="Q8" s="60" t="s">
        <v>774</v>
      </c>
      <c r="R8" s="61" t="s">
        <v>764</v>
      </c>
      <c r="S8" s="52">
        <v>3.3</v>
      </c>
      <c r="T8" s="52">
        <v>78.099999999999994</v>
      </c>
      <c r="U8" s="52">
        <v>214.2</v>
      </c>
      <c r="V8" s="52">
        <v>133.6</v>
      </c>
      <c r="W8" s="52">
        <v>139.1</v>
      </c>
      <c r="X8" s="52">
        <v>79.8</v>
      </c>
      <c r="Y8" s="67">
        <v>117</v>
      </c>
    </row>
    <row r="9" spans="1:25" x14ac:dyDescent="0.25">
      <c r="A9" s="66" t="s">
        <v>417</v>
      </c>
      <c r="B9" s="52" t="s">
        <v>418</v>
      </c>
      <c r="C9" s="52" t="s">
        <v>108</v>
      </c>
      <c r="D9" s="88">
        <v>45.872219999999999</v>
      </c>
      <c r="E9" s="83">
        <v>-66.527780000000007</v>
      </c>
      <c r="F9" s="77" t="s">
        <v>729</v>
      </c>
      <c r="G9" s="58" t="s">
        <v>776</v>
      </c>
      <c r="H9" s="59" t="s">
        <v>777</v>
      </c>
      <c r="I9" s="60" t="s">
        <v>779</v>
      </c>
      <c r="J9" s="61" t="s">
        <v>780</v>
      </c>
      <c r="K9" s="58" t="s">
        <v>733</v>
      </c>
      <c r="L9" s="59" t="s">
        <v>781</v>
      </c>
      <c r="M9" s="60" t="s">
        <v>782</v>
      </c>
      <c r="N9" s="61" t="s">
        <v>764</v>
      </c>
      <c r="O9" s="58" t="s">
        <v>783</v>
      </c>
      <c r="P9" s="59" t="s">
        <v>784</v>
      </c>
      <c r="Q9" s="60" t="s">
        <v>785</v>
      </c>
      <c r="R9" s="61" t="s">
        <v>767</v>
      </c>
      <c r="S9" s="52">
        <v>9</v>
      </c>
      <c r="T9" s="52">
        <v>104.4</v>
      </c>
      <c r="U9" s="52">
        <v>172.9</v>
      </c>
      <c r="V9" s="52">
        <v>69.099999999999994</v>
      </c>
      <c r="W9" s="52">
        <v>72.599999999999994</v>
      </c>
      <c r="X9" s="52">
        <v>20</v>
      </c>
      <c r="Y9" s="67">
        <v>130</v>
      </c>
    </row>
    <row r="10" spans="1:25" x14ac:dyDescent="0.25">
      <c r="A10" s="66" t="s">
        <v>420</v>
      </c>
      <c r="B10" s="52" t="s">
        <v>421</v>
      </c>
      <c r="C10" s="52" t="s">
        <v>118</v>
      </c>
      <c r="D10" s="88">
        <v>44.88</v>
      </c>
      <c r="E10" s="83">
        <v>-63.5</v>
      </c>
      <c r="F10" s="77" t="s">
        <v>786</v>
      </c>
      <c r="G10" s="58" t="s">
        <v>787</v>
      </c>
      <c r="H10" s="59" t="s">
        <v>788</v>
      </c>
      <c r="I10" s="60" t="s">
        <v>790</v>
      </c>
      <c r="J10" s="61" t="s">
        <v>791</v>
      </c>
      <c r="K10" s="58" t="s">
        <v>697</v>
      </c>
      <c r="L10" s="59" t="s">
        <v>792</v>
      </c>
      <c r="M10" s="60" t="s">
        <v>793</v>
      </c>
      <c r="N10" s="61" t="s">
        <v>725</v>
      </c>
      <c r="O10" s="58" t="s">
        <v>787</v>
      </c>
      <c r="P10" s="59" t="s">
        <v>794</v>
      </c>
      <c r="Q10" s="60" t="s">
        <v>795</v>
      </c>
      <c r="R10" s="61" t="s">
        <v>796</v>
      </c>
      <c r="S10" s="52">
        <v>1</v>
      </c>
      <c r="T10" s="52">
        <v>78.2</v>
      </c>
      <c r="U10" s="52">
        <v>131</v>
      </c>
      <c r="V10" s="52">
        <v>47</v>
      </c>
      <c r="W10" s="52">
        <v>29.8</v>
      </c>
      <c r="X10" s="52">
        <v>0.8</v>
      </c>
      <c r="Y10" s="67">
        <v>182</v>
      </c>
    </row>
    <row r="11" spans="1:25" x14ac:dyDescent="0.25">
      <c r="A11" s="66" t="s">
        <v>425</v>
      </c>
      <c r="B11" s="52" t="s">
        <v>394</v>
      </c>
      <c r="C11" s="52" t="s">
        <v>128</v>
      </c>
      <c r="D11" s="88">
        <v>58.621389999999998</v>
      </c>
      <c r="E11" s="83">
        <v>-117.16472</v>
      </c>
      <c r="F11" s="77" t="s">
        <v>797</v>
      </c>
      <c r="G11" s="58" t="s">
        <v>690</v>
      </c>
      <c r="H11" s="59" t="s">
        <v>798</v>
      </c>
      <c r="I11" s="60" t="s">
        <v>777</v>
      </c>
      <c r="J11" s="61" t="s">
        <v>795</v>
      </c>
      <c r="K11" s="58" t="s">
        <v>784</v>
      </c>
      <c r="L11" s="59" t="s">
        <v>727</v>
      </c>
      <c r="M11" s="60" t="s">
        <v>799</v>
      </c>
      <c r="N11" s="61" t="s">
        <v>728</v>
      </c>
      <c r="O11" s="58" t="s">
        <v>690</v>
      </c>
      <c r="P11" s="59" t="s">
        <v>746</v>
      </c>
      <c r="Q11" s="60" t="s">
        <v>774</v>
      </c>
      <c r="R11" s="61" t="s">
        <v>800</v>
      </c>
      <c r="S11" s="52">
        <v>2.7</v>
      </c>
      <c r="T11" s="52">
        <v>76.5</v>
      </c>
      <c r="U11" s="52">
        <v>224.8</v>
      </c>
      <c r="V11" s="52">
        <v>136.30000000000001</v>
      </c>
      <c r="W11" s="52">
        <v>138.9</v>
      </c>
      <c r="X11" s="52">
        <v>79.900000000000006</v>
      </c>
      <c r="Y11" s="67">
        <v>91</v>
      </c>
    </row>
    <row r="12" spans="1:25" x14ac:dyDescent="0.25">
      <c r="A12" s="66" t="s">
        <v>427</v>
      </c>
      <c r="B12" s="52" t="s">
        <v>388</v>
      </c>
      <c r="C12" s="52" t="s">
        <v>145</v>
      </c>
      <c r="D12" s="88">
        <v>63.75</v>
      </c>
      <c r="E12" s="83">
        <v>-68.55</v>
      </c>
      <c r="F12" s="77" t="s">
        <v>756</v>
      </c>
      <c r="G12" s="58" t="s">
        <v>712</v>
      </c>
      <c r="H12" s="59" t="s">
        <v>801</v>
      </c>
      <c r="I12" s="60" t="s">
        <v>803</v>
      </c>
      <c r="J12" s="61" t="s">
        <v>804</v>
      </c>
      <c r="K12" s="58" t="s">
        <v>805</v>
      </c>
      <c r="L12" s="59" t="s">
        <v>806</v>
      </c>
      <c r="M12" s="60" t="s">
        <v>763</v>
      </c>
      <c r="N12" s="61" t="s">
        <v>807</v>
      </c>
      <c r="O12" s="58" t="s">
        <v>808</v>
      </c>
      <c r="P12" s="59" t="s">
        <v>809</v>
      </c>
      <c r="Q12" s="60" t="s">
        <v>810</v>
      </c>
      <c r="R12" s="61" t="s">
        <v>807</v>
      </c>
      <c r="S12" s="52">
        <v>0</v>
      </c>
      <c r="T12" s="52">
        <v>2.1</v>
      </c>
      <c r="U12" s="52">
        <v>265.8</v>
      </c>
      <c r="V12" s="52">
        <v>212.2</v>
      </c>
      <c r="W12" s="52">
        <v>182.4</v>
      </c>
      <c r="X12" s="52">
        <v>130.6</v>
      </c>
      <c r="Y12" s="67">
        <v>74</v>
      </c>
    </row>
    <row r="13" spans="1:25" x14ac:dyDescent="0.25">
      <c r="A13" s="66" t="s">
        <v>443</v>
      </c>
      <c r="B13" s="52" t="s">
        <v>418</v>
      </c>
      <c r="C13" s="52" t="s">
        <v>191</v>
      </c>
      <c r="D13" s="88">
        <v>46.10528</v>
      </c>
      <c r="E13" s="83">
        <v>-64.683890000000005</v>
      </c>
      <c r="F13" s="77" t="s">
        <v>811</v>
      </c>
      <c r="G13" s="58" t="s">
        <v>812</v>
      </c>
      <c r="H13" s="59" t="s">
        <v>813</v>
      </c>
      <c r="I13" s="60" t="s">
        <v>815</v>
      </c>
      <c r="J13" s="61" t="s">
        <v>817</v>
      </c>
      <c r="K13" s="58" t="s">
        <v>818</v>
      </c>
      <c r="L13" s="59" t="s">
        <v>819</v>
      </c>
      <c r="M13" s="60" t="s">
        <v>820</v>
      </c>
      <c r="N13" s="61" t="s">
        <v>821</v>
      </c>
      <c r="O13" s="58" t="s">
        <v>812</v>
      </c>
      <c r="P13" s="59" t="s">
        <v>822</v>
      </c>
      <c r="Q13" s="60" t="s">
        <v>772</v>
      </c>
      <c r="R13" s="61" t="s">
        <v>767</v>
      </c>
      <c r="S13" s="52">
        <v>6.8</v>
      </c>
      <c r="T13" s="52">
        <v>99.1</v>
      </c>
      <c r="U13" s="52">
        <v>166.9</v>
      </c>
      <c r="V13" s="52">
        <v>70</v>
      </c>
      <c r="W13" s="52">
        <v>58.9</v>
      </c>
      <c r="X13" s="52">
        <v>14</v>
      </c>
      <c r="Y13" s="67">
        <v>131</v>
      </c>
    </row>
    <row r="14" spans="1:25" x14ac:dyDescent="0.25">
      <c r="A14" s="66" t="s">
        <v>445</v>
      </c>
      <c r="B14" s="52" t="s">
        <v>432</v>
      </c>
      <c r="C14" s="52" t="s">
        <v>200</v>
      </c>
      <c r="D14" s="88">
        <v>45.466670000000001</v>
      </c>
      <c r="E14" s="83">
        <v>-73.75</v>
      </c>
      <c r="F14" s="77" t="s">
        <v>823</v>
      </c>
      <c r="G14" s="58" t="s">
        <v>824</v>
      </c>
      <c r="H14" s="59" t="s">
        <v>813</v>
      </c>
      <c r="I14" s="60" t="s">
        <v>825</v>
      </c>
      <c r="J14" s="61" t="s">
        <v>826</v>
      </c>
      <c r="K14" s="58" t="s">
        <v>697</v>
      </c>
      <c r="L14" s="59" t="s">
        <v>817</v>
      </c>
      <c r="M14" s="60" t="s">
        <v>827</v>
      </c>
      <c r="N14" s="61" t="s">
        <v>821</v>
      </c>
      <c r="O14" s="58" t="s">
        <v>824</v>
      </c>
      <c r="P14" s="59" t="s">
        <v>828</v>
      </c>
      <c r="Q14" s="60" t="s">
        <v>829</v>
      </c>
      <c r="R14" s="61" t="s">
        <v>830</v>
      </c>
      <c r="S14" s="52">
        <v>9.3000000000000007</v>
      </c>
      <c r="T14" s="52">
        <v>117.1</v>
      </c>
      <c r="U14" s="52">
        <v>147.69999999999999</v>
      </c>
      <c r="V14" s="52">
        <v>74</v>
      </c>
      <c r="W14" s="52">
        <v>62.9</v>
      </c>
      <c r="X14" s="52">
        <v>14.3</v>
      </c>
      <c r="Y14" s="67">
        <v>165</v>
      </c>
    </row>
    <row r="15" spans="1:25" x14ac:dyDescent="0.25">
      <c r="A15" s="66" t="s">
        <v>449</v>
      </c>
      <c r="B15" s="52" t="s">
        <v>402</v>
      </c>
      <c r="C15" s="52" t="s">
        <v>208</v>
      </c>
      <c r="D15" s="88">
        <v>56.55</v>
      </c>
      <c r="E15" s="83">
        <v>-61.683329999999998</v>
      </c>
      <c r="F15" s="77" t="s">
        <v>831</v>
      </c>
      <c r="G15" s="58" t="s">
        <v>832</v>
      </c>
      <c r="H15" s="59" t="s">
        <v>833</v>
      </c>
      <c r="I15" s="60" t="s">
        <v>835</v>
      </c>
      <c r="J15" s="61" t="s">
        <v>836</v>
      </c>
      <c r="K15" s="58" t="s">
        <v>805</v>
      </c>
      <c r="L15" s="59" t="s">
        <v>837</v>
      </c>
      <c r="M15" s="60" t="s">
        <v>838</v>
      </c>
      <c r="N15" s="61" t="s">
        <v>839</v>
      </c>
      <c r="O15" s="58" t="s">
        <v>840</v>
      </c>
      <c r="P15" s="59" t="s">
        <v>841</v>
      </c>
      <c r="Q15" s="60" t="s">
        <v>733</v>
      </c>
      <c r="R15" s="61" t="s">
        <v>839</v>
      </c>
      <c r="S15" s="52">
        <v>0.5</v>
      </c>
      <c r="T15" s="52">
        <v>16.399999999999999</v>
      </c>
      <c r="U15" s="52">
        <v>230.1</v>
      </c>
      <c r="V15" s="52">
        <v>148.1</v>
      </c>
      <c r="W15" s="52">
        <v>126.7</v>
      </c>
      <c r="X15" s="52">
        <v>62.4</v>
      </c>
      <c r="Y15" s="67">
        <v>97</v>
      </c>
    </row>
    <row r="16" spans="1:25" x14ac:dyDescent="0.25">
      <c r="A16" s="66" t="s">
        <v>454</v>
      </c>
      <c r="B16" s="52" t="s">
        <v>410</v>
      </c>
      <c r="C16" s="52" t="s">
        <v>227</v>
      </c>
      <c r="D16" s="88">
        <v>45.322499999999998</v>
      </c>
      <c r="E16" s="83">
        <v>-75.669169999999994</v>
      </c>
      <c r="F16" s="77" t="s">
        <v>701</v>
      </c>
      <c r="G16" s="58" t="s">
        <v>776</v>
      </c>
      <c r="H16" s="59" t="s">
        <v>759</v>
      </c>
      <c r="I16" s="60" t="s">
        <v>842</v>
      </c>
      <c r="J16" s="61" t="s">
        <v>819</v>
      </c>
      <c r="K16" s="58" t="s">
        <v>778</v>
      </c>
      <c r="L16" s="59" t="s">
        <v>843</v>
      </c>
      <c r="M16" s="60" t="s">
        <v>844</v>
      </c>
      <c r="N16" s="61" t="s">
        <v>764</v>
      </c>
      <c r="O16" s="58" t="s">
        <v>845</v>
      </c>
      <c r="P16" s="59" t="s">
        <v>846</v>
      </c>
      <c r="Q16" s="60" t="s">
        <v>795</v>
      </c>
      <c r="R16" s="61" t="s">
        <v>847</v>
      </c>
      <c r="S16" s="52">
        <v>13</v>
      </c>
      <c r="T16" s="52">
        <v>116.4</v>
      </c>
      <c r="U16" s="52">
        <v>154.9</v>
      </c>
      <c r="V16" s="52">
        <v>77.5</v>
      </c>
      <c r="W16" s="52">
        <v>67.900000000000006</v>
      </c>
      <c r="X16" s="52">
        <v>16.3</v>
      </c>
      <c r="Y16" s="67">
        <v>159</v>
      </c>
    </row>
    <row r="17" spans="1:25" x14ac:dyDescent="0.25">
      <c r="A17" s="66" t="s">
        <v>456</v>
      </c>
      <c r="B17" s="52" t="s">
        <v>405</v>
      </c>
      <c r="C17" s="52" t="s">
        <v>235</v>
      </c>
      <c r="D17" s="88">
        <v>49.468060000000001</v>
      </c>
      <c r="E17" s="83">
        <v>-120.51139000000001</v>
      </c>
      <c r="F17" s="77" t="s">
        <v>848</v>
      </c>
      <c r="G17" s="58" t="s">
        <v>849</v>
      </c>
      <c r="H17" s="59" t="s">
        <v>850</v>
      </c>
      <c r="I17" s="60" t="s">
        <v>851</v>
      </c>
      <c r="J17" s="61" t="s">
        <v>789</v>
      </c>
      <c r="K17" s="58" t="s">
        <v>852</v>
      </c>
      <c r="L17" s="59" t="s">
        <v>853</v>
      </c>
      <c r="M17" s="60" t="s">
        <v>827</v>
      </c>
      <c r="N17" s="61" t="s">
        <v>854</v>
      </c>
      <c r="O17" s="58" t="s">
        <v>855</v>
      </c>
      <c r="P17" s="59" t="s">
        <v>856</v>
      </c>
      <c r="Q17" s="60" t="s">
        <v>819</v>
      </c>
      <c r="R17" s="61" t="s">
        <v>854</v>
      </c>
      <c r="S17" s="52">
        <v>24.2</v>
      </c>
      <c r="T17" s="52">
        <v>107.6</v>
      </c>
      <c r="U17" s="52">
        <v>177.8</v>
      </c>
      <c r="V17" s="52">
        <v>50.6</v>
      </c>
      <c r="W17" s="52">
        <v>33.6</v>
      </c>
      <c r="X17" s="52">
        <v>6.4</v>
      </c>
      <c r="Y17" s="67">
        <v>116</v>
      </c>
    </row>
    <row r="18" spans="1:25" x14ac:dyDescent="0.25">
      <c r="A18" s="66" t="s">
        <v>458</v>
      </c>
      <c r="B18" s="52" t="s">
        <v>432</v>
      </c>
      <c r="C18" s="52" t="s">
        <v>242</v>
      </c>
      <c r="D18" s="88">
        <v>46.8</v>
      </c>
      <c r="E18" s="83">
        <v>-71.383330000000001</v>
      </c>
      <c r="F18" s="77" t="s">
        <v>857</v>
      </c>
      <c r="G18" s="58" t="s">
        <v>858</v>
      </c>
      <c r="H18" s="59" t="s">
        <v>859</v>
      </c>
      <c r="I18" s="60" t="s">
        <v>860</v>
      </c>
      <c r="J18" s="61" t="s">
        <v>862</v>
      </c>
      <c r="K18" s="58" t="s">
        <v>804</v>
      </c>
      <c r="L18" s="59" t="s">
        <v>753</v>
      </c>
      <c r="M18" s="60" t="s">
        <v>863</v>
      </c>
      <c r="N18" s="61" t="s">
        <v>821</v>
      </c>
      <c r="O18" s="58" t="s">
        <v>845</v>
      </c>
      <c r="P18" s="59" t="s">
        <v>864</v>
      </c>
      <c r="Q18" s="60" t="s">
        <v>865</v>
      </c>
      <c r="R18" s="61" t="s">
        <v>821</v>
      </c>
      <c r="S18" s="52">
        <v>5.0999999999999996</v>
      </c>
      <c r="T18" s="52">
        <v>94.1</v>
      </c>
      <c r="U18" s="52">
        <v>170.7</v>
      </c>
      <c r="V18" s="52">
        <v>94.9</v>
      </c>
      <c r="W18" s="52">
        <v>84.8</v>
      </c>
      <c r="X18" s="52">
        <v>31.1</v>
      </c>
      <c r="Y18" s="67">
        <v>145</v>
      </c>
    </row>
    <row r="19" spans="1:25" x14ac:dyDescent="0.25">
      <c r="A19" s="66" t="s">
        <v>460</v>
      </c>
      <c r="B19" s="52" t="s">
        <v>441</v>
      </c>
      <c r="C19" s="52" t="s">
        <v>252</v>
      </c>
      <c r="D19" s="88">
        <v>50.433329999999998</v>
      </c>
      <c r="E19" s="83">
        <v>-104.66667</v>
      </c>
      <c r="F19" s="77" t="s">
        <v>866</v>
      </c>
      <c r="G19" s="58" t="s">
        <v>867</v>
      </c>
      <c r="H19" s="59" t="s">
        <v>868</v>
      </c>
      <c r="I19" s="60" t="s">
        <v>869</v>
      </c>
      <c r="J19" s="61" t="s">
        <v>871</v>
      </c>
      <c r="K19" s="58" t="s">
        <v>872</v>
      </c>
      <c r="L19" s="59" t="s">
        <v>873</v>
      </c>
      <c r="M19" s="60" t="s">
        <v>874</v>
      </c>
      <c r="N19" s="61" t="s">
        <v>875</v>
      </c>
      <c r="O19" s="58" t="s">
        <v>867</v>
      </c>
      <c r="P19" s="59" t="s">
        <v>876</v>
      </c>
      <c r="Q19" s="60" t="s">
        <v>766</v>
      </c>
      <c r="R19" s="61" t="s">
        <v>875</v>
      </c>
      <c r="S19" s="52">
        <v>16.2</v>
      </c>
      <c r="T19" s="52">
        <v>108.1</v>
      </c>
      <c r="U19" s="52">
        <v>201.2</v>
      </c>
      <c r="V19" s="52">
        <v>103</v>
      </c>
      <c r="W19" s="52">
        <v>102.3</v>
      </c>
      <c r="X19" s="52">
        <v>43.1</v>
      </c>
      <c r="Y19" s="67">
        <v>114</v>
      </c>
    </row>
    <row r="20" spans="1:25" x14ac:dyDescent="0.25">
      <c r="A20" s="66" t="s">
        <v>466</v>
      </c>
      <c r="B20" s="52" t="s">
        <v>441</v>
      </c>
      <c r="C20" s="52" t="s">
        <v>268</v>
      </c>
      <c r="D20" s="88">
        <v>52.166670000000003</v>
      </c>
      <c r="E20" s="83">
        <v>-106.71666999999999</v>
      </c>
      <c r="F20" s="77" t="s">
        <v>877</v>
      </c>
      <c r="G20" s="58" t="s">
        <v>878</v>
      </c>
      <c r="H20" s="59" t="s">
        <v>879</v>
      </c>
      <c r="I20" s="60" t="s">
        <v>880</v>
      </c>
      <c r="J20" s="61" t="s">
        <v>862</v>
      </c>
      <c r="K20" s="58" t="s">
        <v>881</v>
      </c>
      <c r="L20" s="59" t="s">
        <v>882</v>
      </c>
      <c r="M20" s="60" t="s">
        <v>816</v>
      </c>
      <c r="N20" s="61" t="s">
        <v>883</v>
      </c>
      <c r="O20" s="58" t="s">
        <v>867</v>
      </c>
      <c r="P20" s="59" t="s">
        <v>884</v>
      </c>
      <c r="Q20" s="60" t="s">
        <v>885</v>
      </c>
      <c r="R20" s="61" t="s">
        <v>883</v>
      </c>
      <c r="S20" s="52">
        <v>13.1</v>
      </c>
      <c r="T20" s="52">
        <v>103.1</v>
      </c>
      <c r="U20" s="52">
        <v>200.4</v>
      </c>
      <c r="V20" s="52">
        <v>108</v>
      </c>
      <c r="W20" s="52">
        <v>105.6</v>
      </c>
      <c r="X20" s="52">
        <v>47.1</v>
      </c>
      <c r="Y20" s="67">
        <v>116</v>
      </c>
    </row>
    <row r="21" spans="1:25" x14ac:dyDescent="0.25">
      <c r="A21" s="66" t="s">
        <v>467</v>
      </c>
      <c r="B21" s="52" t="s">
        <v>402</v>
      </c>
      <c r="C21" s="52" t="s">
        <v>275</v>
      </c>
      <c r="D21" s="88">
        <v>47.622219999999999</v>
      </c>
      <c r="E21" s="83">
        <v>-52.742780000000003</v>
      </c>
      <c r="F21" s="77" t="s">
        <v>886</v>
      </c>
      <c r="G21" s="58" t="s">
        <v>887</v>
      </c>
      <c r="H21" s="59" t="s">
        <v>888</v>
      </c>
      <c r="I21" s="60" t="s">
        <v>864</v>
      </c>
      <c r="J21" s="61" t="s">
        <v>889</v>
      </c>
      <c r="K21" s="58" t="s">
        <v>890</v>
      </c>
      <c r="L21" s="59" t="s">
        <v>773</v>
      </c>
      <c r="M21" s="60" t="s">
        <v>892</v>
      </c>
      <c r="N21" s="61" t="s">
        <v>893</v>
      </c>
      <c r="O21" s="58" t="s">
        <v>894</v>
      </c>
      <c r="P21" s="59" t="s">
        <v>895</v>
      </c>
      <c r="Q21" s="60" t="s">
        <v>896</v>
      </c>
      <c r="R21" s="61" t="s">
        <v>893</v>
      </c>
      <c r="S21" s="52">
        <v>0.1</v>
      </c>
      <c r="T21" s="52">
        <v>52.6</v>
      </c>
      <c r="U21" s="52">
        <v>166.6</v>
      </c>
      <c r="V21" s="52">
        <v>65.900000000000006</v>
      </c>
      <c r="W21" s="52">
        <v>34.9</v>
      </c>
      <c r="X21" s="52">
        <v>0.6</v>
      </c>
      <c r="Y21" s="67">
        <v>139</v>
      </c>
    </row>
    <row r="22" spans="1:25" x14ac:dyDescent="0.25">
      <c r="A22" s="66" t="s">
        <v>469</v>
      </c>
      <c r="B22" s="52" t="s">
        <v>421</v>
      </c>
      <c r="C22" s="52" t="s">
        <v>287</v>
      </c>
      <c r="D22" s="88">
        <v>46.166670000000003</v>
      </c>
      <c r="E22" s="83">
        <v>-60.04806</v>
      </c>
      <c r="F22" s="77" t="s">
        <v>897</v>
      </c>
      <c r="G22" s="58" t="s">
        <v>898</v>
      </c>
      <c r="H22" s="59" t="s">
        <v>899</v>
      </c>
      <c r="I22" s="60" t="s">
        <v>890</v>
      </c>
      <c r="J22" s="61" t="s">
        <v>900</v>
      </c>
      <c r="K22" s="58" t="s">
        <v>901</v>
      </c>
      <c r="L22" s="59" t="s">
        <v>902</v>
      </c>
      <c r="M22" s="60" t="s">
        <v>749</v>
      </c>
      <c r="N22" s="61" t="s">
        <v>725</v>
      </c>
      <c r="O22" s="58" t="s">
        <v>903</v>
      </c>
      <c r="P22" s="59" t="s">
        <v>846</v>
      </c>
      <c r="Q22" s="60" t="s">
        <v>904</v>
      </c>
      <c r="R22" s="61" t="s">
        <v>905</v>
      </c>
      <c r="S22" s="52">
        <v>2.2999999999999998</v>
      </c>
      <c r="T22" s="52">
        <v>74.900000000000006</v>
      </c>
      <c r="U22" s="52">
        <v>160.80000000000001</v>
      </c>
      <c r="V22" s="52">
        <v>60</v>
      </c>
      <c r="W22" s="52">
        <v>43.2</v>
      </c>
      <c r="X22" s="52">
        <v>2.7</v>
      </c>
      <c r="Y22" s="67">
        <v>148</v>
      </c>
    </row>
    <row r="23" spans="1:25" x14ac:dyDescent="0.25">
      <c r="A23" s="66" t="s">
        <v>471</v>
      </c>
      <c r="B23" s="52" t="s">
        <v>391</v>
      </c>
      <c r="C23" s="52" t="s">
        <v>292</v>
      </c>
      <c r="D23" s="88">
        <v>55.803330000000003</v>
      </c>
      <c r="E23" s="83">
        <v>-97.862499999999997</v>
      </c>
      <c r="F23" s="77" t="s">
        <v>906</v>
      </c>
      <c r="G23" s="58" t="s">
        <v>878</v>
      </c>
      <c r="H23" s="59" t="s">
        <v>907</v>
      </c>
      <c r="I23" s="60" t="s">
        <v>908</v>
      </c>
      <c r="J23" s="61" t="s">
        <v>909</v>
      </c>
      <c r="K23" s="58" t="s">
        <v>890</v>
      </c>
      <c r="L23" s="59" t="s">
        <v>910</v>
      </c>
      <c r="M23" s="60" t="s">
        <v>749</v>
      </c>
      <c r="N23" s="61" t="s">
        <v>911</v>
      </c>
      <c r="O23" s="58" t="s">
        <v>878</v>
      </c>
      <c r="P23" s="59" t="s">
        <v>912</v>
      </c>
      <c r="Q23" s="60" t="s">
        <v>913</v>
      </c>
      <c r="R23" s="61" t="s">
        <v>914</v>
      </c>
      <c r="S23" s="52">
        <v>3.8</v>
      </c>
      <c r="T23" s="52">
        <v>66.900000000000006</v>
      </c>
      <c r="U23" s="52">
        <v>238.6</v>
      </c>
      <c r="V23" s="52">
        <v>152.5</v>
      </c>
      <c r="W23" s="52">
        <v>150</v>
      </c>
      <c r="X23" s="52">
        <v>100</v>
      </c>
      <c r="Y23" s="67">
        <v>73</v>
      </c>
    </row>
    <row r="24" spans="1:25" x14ac:dyDescent="0.25">
      <c r="A24" s="66" t="s">
        <v>472</v>
      </c>
      <c r="B24" s="52" t="s">
        <v>410</v>
      </c>
      <c r="C24" s="52" t="s">
        <v>309</v>
      </c>
      <c r="D24" s="88">
        <v>43.677219999999998</v>
      </c>
      <c r="E24" s="83">
        <v>-79.630560000000003</v>
      </c>
      <c r="F24" s="77" t="s">
        <v>915</v>
      </c>
      <c r="G24" s="58" t="s">
        <v>916</v>
      </c>
      <c r="H24" s="59" t="s">
        <v>917</v>
      </c>
      <c r="I24" s="60" t="s">
        <v>918</v>
      </c>
      <c r="J24" s="61" t="s">
        <v>707</v>
      </c>
      <c r="K24" s="58" t="s">
        <v>804</v>
      </c>
      <c r="L24" s="59" t="s">
        <v>919</v>
      </c>
      <c r="M24" s="60" t="s">
        <v>920</v>
      </c>
      <c r="N24" s="61" t="s">
        <v>830</v>
      </c>
      <c r="O24" s="58" t="s">
        <v>916</v>
      </c>
      <c r="P24" s="59" t="s">
        <v>722</v>
      </c>
      <c r="Q24" s="60" t="s">
        <v>781</v>
      </c>
      <c r="R24" s="61" t="s">
        <v>921</v>
      </c>
      <c r="S24" s="52">
        <v>11.5</v>
      </c>
      <c r="T24" s="52">
        <v>117.2</v>
      </c>
      <c r="U24" s="52">
        <v>100.8</v>
      </c>
      <c r="V24" s="52">
        <v>45.9</v>
      </c>
      <c r="W24" s="52">
        <v>21.9</v>
      </c>
      <c r="X24" s="52">
        <v>1.2</v>
      </c>
      <c r="Y24" s="67">
        <v>203</v>
      </c>
    </row>
    <row r="25" spans="1:25" x14ac:dyDescent="0.25">
      <c r="A25" s="66" t="s">
        <v>476</v>
      </c>
      <c r="B25" s="52" t="s">
        <v>405</v>
      </c>
      <c r="C25" s="52" t="s">
        <v>318</v>
      </c>
      <c r="D25" s="88">
        <v>49.195</v>
      </c>
      <c r="E25" s="83">
        <v>-123.18194</v>
      </c>
      <c r="F25" s="77" t="s">
        <v>922</v>
      </c>
      <c r="G25" s="58" t="s">
        <v>923</v>
      </c>
      <c r="H25" s="59" t="s">
        <v>846</v>
      </c>
      <c r="I25" s="60" t="s">
        <v>924</v>
      </c>
      <c r="J25" s="61" t="s">
        <v>870</v>
      </c>
      <c r="K25" s="58" t="s">
        <v>925</v>
      </c>
      <c r="L25" s="59" t="s">
        <v>792</v>
      </c>
      <c r="M25" s="60" t="s">
        <v>926</v>
      </c>
      <c r="N25" s="61" t="s">
        <v>728</v>
      </c>
      <c r="O25" s="58" t="s">
        <v>923</v>
      </c>
      <c r="P25" s="59" t="s">
        <v>814</v>
      </c>
      <c r="Q25" s="60" t="s">
        <v>826</v>
      </c>
      <c r="R25" s="61" t="s">
        <v>728</v>
      </c>
      <c r="S25" s="52">
        <v>0.3</v>
      </c>
      <c r="T25" s="52">
        <v>76.5</v>
      </c>
      <c r="U25" s="52">
        <v>40.9</v>
      </c>
      <c r="V25" s="52">
        <v>3.4</v>
      </c>
      <c r="W25" s="52">
        <v>1.6</v>
      </c>
      <c r="X25" s="52">
        <v>0</v>
      </c>
      <c r="Y25" s="67">
        <v>236</v>
      </c>
    </row>
    <row r="26" spans="1:25" x14ac:dyDescent="0.25">
      <c r="A26" s="66" t="s">
        <v>478</v>
      </c>
      <c r="B26" s="52" t="s">
        <v>405</v>
      </c>
      <c r="C26" s="52" t="s">
        <v>326</v>
      </c>
      <c r="D26" s="88">
        <v>48.647219999999997</v>
      </c>
      <c r="E26" s="83">
        <v>-123.42583</v>
      </c>
      <c r="F26" s="77" t="s">
        <v>775</v>
      </c>
      <c r="G26" s="58" t="s">
        <v>927</v>
      </c>
      <c r="H26" s="59" t="s">
        <v>928</v>
      </c>
      <c r="I26" s="60" t="s">
        <v>929</v>
      </c>
      <c r="J26" s="61" t="s">
        <v>817</v>
      </c>
      <c r="K26" s="58" t="s">
        <v>806</v>
      </c>
      <c r="L26" s="59" t="s">
        <v>795</v>
      </c>
      <c r="M26" s="60" t="s">
        <v>930</v>
      </c>
      <c r="N26" s="61" t="s">
        <v>931</v>
      </c>
      <c r="O26" s="58" t="s">
        <v>927</v>
      </c>
      <c r="P26" s="59" t="s">
        <v>932</v>
      </c>
      <c r="Q26" s="60" t="s">
        <v>933</v>
      </c>
      <c r="R26" s="61" t="s">
        <v>931</v>
      </c>
      <c r="S26" s="52">
        <v>2.1</v>
      </c>
      <c r="T26" s="52">
        <v>78.900000000000006</v>
      </c>
      <c r="U26" s="52">
        <v>46</v>
      </c>
      <c r="V26" s="52">
        <v>2</v>
      </c>
      <c r="W26" s="52">
        <v>0.4</v>
      </c>
      <c r="X26" s="52">
        <v>0</v>
      </c>
      <c r="Y26" s="67">
        <v>211</v>
      </c>
    </row>
    <row r="27" spans="1:25" x14ac:dyDescent="0.25">
      <c r="A27" s="66" t="s">
        <v>483</v>
      </c>
      <c r="B27" s="52" t="s">
        <v>484</v>
      </c>
      <c r="C27" s="52" t="s">
        <v>334</v>
      </c>
      <c r="D27" s="88">
        <v>60.709440000000001</v>
      </c>
      <c r="E27" s="83">
        <v>-135.06889000000001</v>
      </c>
      <c r="F27" s="77" t="s">
        <v>934</v>
      </c>
      <c r="G27" s="58" t="s">
        <v>935</v>
      </c>
      <c r="H27" s="59" t="s">
        <v>936</v>
      </c>
      <c r="I27" s="60" t="s">
        <v>937</v>
      </c>
      <c r="J27" s="61" t="s">
        <v>896</v>
      </c>
      <c r="K27" s="58" t="s">
        <v>938</v>
      </c>
      <c r="L27" s="59" t="s">
        <v>939</v>
      </c>
      <c r="M27" s="60" t="s">
        <v>940</v>
      </c>
      <c r="N27" s="61" t="s">
        <v>941</v>
      </c>
      <c r="O27" s="58" t="s">
        <v>935</v>
      </c>
      <c r="P27" s="59" t="s">
        <v>942</v>
      </c>
      <c r="Q27" s="60" t="s">
        <v>943</v>
      </c>
      <c r="R27" s="61" t="s">
        <v>728</v>
      </c>
      <c r="S27" s="52">
        <v>0.9</v>
      </c>
      <c r="T27" s="52">
        <v>41.5</v>
      </c>
      <c r="U27" s="52">
        <v>221.3</v>
      </c>
      <c r="V27" s="52">
        <v>118.7</v>
      </c>
      <c r="W27" s="52">
        <v>106.4</v>
      </c>
      <c r="X27" s="52">
        <v>48.7</v>
      </c>
      <c r="Y27" s="67">
        <v>80</v>
      </c>
    </row>
    <row r="28" spans="1:25" x14ac:dyDescent="0.25">
      <c r="A28" s="66" t="s">
        <v>480</v>
      </c>
      <c r="B28" s="52" t="s">
        <v>410</v>
      </c>
      <c r="C28" s="52" t="s">
        <v>344</v>
      </c>
      <c r="D28" s="88">
        <v>42.275559999999999</v>
      </c>
      <c r="E28" s="83">
        <v>-82.955560000000006</v>
      </c>
      <c r="F28" s="77" t="s">
        <v>944</v>
      </c>
      <c r="G28" s="58" t="s">
        <v>945</v>
      </c>
      <c r="H28" s="59" t="s">
        <v>691</v>
      </c>
      <c r="I28" s="60" t="s">
        <v>946</v>
      </c>
      <c r="J28" s="61" t="s">
        <v>861</v>
      </c>
      <c r="K28" s="58" t="s">
        <v>932</v>
      </c>
      <c r="L28" s="59" t="s">
        <v>947</v>
      </c>
      <c r="M28" s="60" t="s">
        <v>948</v>
      </c>
      <c r="N28" s="61" t="s">
        <v>921</v>
      </c>
      <c r="O28" s="58" t="s">
        <v>945</v>
      </c>
      <c r="P28" s="59" t="s">
        <v>760</v>
      </c>
      <c r="Q28" s="60" t="s">
        <v>933</v>
      </c>
      <c r="R28" s="61" t="s">
        <v>949</v>
      </c>
      <c r="S28" s="52">
        <v>23.5</v>
      </c>
      <c r="T28" s="52">
        <v>138.9</v>
      </c>
      <c r="U28" s="52">
        <v>116.3</v>
      </c>
      <c r="V28" s="52">
        <v>44.3</v>
      </c>
      <c r="W28" s="52">
        <v>24.1</v>
      </c>
      <c r="X28" s="52">
        <v>1.2</v>
      </c>
      <c r="Y28" s="67">
        <v>195</v>
      </c>
    </row>
    <row r="29" spans="1:25" x14ac:dyDescent="0.25">
      <c r="A29" s="66" t="s">
        <v>482</v>
      </c>
      <c r="B29" s="52" t="s">
        <v>391</v>
      </c>
      <c r="C29" s="52" t="s">
        <v>352</v>
      </c>
      <c r="D29" s="88">
        <v>49.916670000000003</v>
      </c>
      <c r="E29" s="83">
        <v>-97.233329999999995</v>
      </c>
      <c r="F29" s="77" t="s">
        <v>950</v>
      </c>
      <c r="G29" s="58" t="s">
        <v>951</v>
      </c>
      <c r="H29" s="59" t="s">
        <v>952</v>
      </c>
      <c r="I29" s="60" t="s">
        <v>953</v>
      </c>
      <c r="J29" s="61" t="s">
        <v>954</v>
      </c>
      <c r="K29" s="58" t="s">
        <v>734</v>
      </c>
      <c r="L29" s="59" t="s">
        <v>753</v>
      </c>
      <c r="M29" s="60" t="s">
        <v>720</v>
      </c>
      <c r="N29" s="61" t="s">
        <v>847</v>
      </c>
      <c r="O29" s="58" t="s">
        <v>712</v>
      </c>
      <c r="P29" s="59" t="s">
        <v>955</v>
      </c>
      <c r="Q29" s="60" t="s">
        <v>956</v>
      </c>
      <c r="R29" s="61" t="s">
        <v>883</v>
      </c>
      <c r="S29" s="52">
        <v>13.3</v>
      </c>
      <c r="T29" s="52">
        <v>109.7</v>
      </c>
      <c r="U29" s="52">
        <v>193.7</v>
      </c>
      <c r="V29" s="52">
        <v>113</v>
      </c>
      <c r="W29" s="52">
        <v>102.2</v>
      </c>
      <c r="X29" s="52">
        <v>50.1</v>
      </c>
      <c r="Y29" s="67">
        <v>121</v>
      </c>
    </row>
    <row r="30" spans="1:25" x14ac:dyDescent="0.25">
      <c r="A30" s="66" t="s">
        <v>486</v>
      </c>
      <c r="B30" s="52" t="s">
        <v>421</v>
      </c>
      <c r="C30" s="52" t="s">
        <v>360</v>
      </c>
      <c r="D30" s="88">
        <v>43.830829999999999</v>
      </c>
      <c r="E30" s="83">
        <v>-66.088610000000003</v>
      </c>
      <c r="F30" s="77" t="s">
        <v>715</v>
      </c>
      <c r="G30" s="58" t="s">
        <v>957</v>
      </c>
      <c r="H30" s="59" t="s">
        <v>834</v>
      </c>
      <c r="I30" s="60" t="s">
        <v>958</v>
      </c>
      <c r="J30" s="61" t="s">
        <v>959</v>
      </c>
      <c r="K30" s="58" t="s">
        <v>960</v>
      </c>
      <c r="L30" s="59" t="s">
        <v>740</v>
      </c>
      <c r="M30" s="60" t="s">
        <v>961</v>
      </c>
      <c r="N30" s="61" t="s">
        <v>891</v>
      </c>
      <c r="O30" s="58" t="s">
        <v>802</v>
      </c>
      <c r="P30" s="59" t="s">
        <v>962</v>
      </c>
      <c r="Q30" s="60" t="s">
        <v>963</v>
      </c>
      <c r="R30" s="61" t="s">
        <v>964</v>
      </c>
      <c r="S30" s="52">
        <v>0</v>
      </c>
      <c r="T30" s="52">
        <v>56.7</v>
      </c>
      <c r="U30" s="52">
        <v>126.1</v>
      </c>
      <c r="V30" s="52">
        <v>36</v>
      </c>
      <c r="W30" s="52">
        <v>21.7</v>
      </c>
      <c r="X30" s="52">
        <v>0.1</v>
      </c>
      <c r="Y30" s="67">
        <v>176</v>
      </c>
    </row>
    <row r="31" spans="1:25" ht="15.75" thickBot="1" x14ac:dyDescent="0.3">
      <c r="A31" s="68" t="s">
        <v>488</v>
      </c>
      <c r="B31" s="69" t="s">
        <v>416</v>
      </c>
      <c r="C31" s="69" t="s">
        <v>369</v>
      </c>
      <c r="D31" s="89">
        <v>62.462780000000002</v>
      </c>
      <c r="E31" s="86">
        <v>-114.44028</v>
      </c>
      <c r="F31" s="90" t="s">
        <v>965</v>
      </c>
      <c r="G31" s="36" t="s">
        <v>966</v>
      </c>
      <c r="H31" s="37" t="s">
        <v>967</v>
      </c>
      <c r="I31" s="38" t="s">
        <v>833</v>
      </c>
      <c r="J31" s="39" t="s">
        <v>913</v>
      </c>
      <c r="K31" s="36" t="s">
        <v>968</v>
      </c>
      <c r="L31" s="37" t="s">
        <v>902</v>
      </c>
      <c r="M31" s="38" t="s">
        <v>969</v>
      </c>
      <c r="N31" s="39" t="s">
        <v>970</v>
      </c>
      <c r="O31" s="36" t="s">
        <v>966</v>
      </c>
      <c r="P31" s="37" t="s">
        <v>850</v>
      </c>
      <c r="Q31" s="38" t="s">
        <v>852</v>
      </c>
      <c r="R31" s="39" t="s">
        <v>970</v>
      </c>
      <c r="S31" s="69">
        <v>0.4</v>
      </c>
      <c r="T31" s="69">
        <v>42.8</v>
      </c>
      <c r="U31" s="69">
        <v>224.5</v>
      </c>
      <c r="V31" s="69">
        <v>175.2</v>
      </c>
      <c r="W31" s="69">
        <v>160.9</v>
      </c>
      <c r="X31" s="69">
        <v>105.2</v>
      </c>
      <c r="Y31" s="71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B25" sqref="B25"/>
    </sheetView>
  </sheetViews>
  <sheetFormatPr baseColWidth="10" defaultRowHeight="15" x14ac:dyDescent="0.25"/>
  <cols>
    <col min="1" max="1" width="13.85546875" bestFit="1" customWidth="1"/>
    <col min="2" max="2" width="7.140625" bestFit="1" customWidth="1"/>
    <col min="3" max="3" width="8.7109375" bestFit="1" customWidth="1"/>
    <col min="4" max="4" width="8.5703125" style="73" bestFit="1" customWidth="1"/>
    <col min="5" max="5" width="10.28515625" style="73" bestFit="1" customWidth="1"/>
    <col min="6" max="7" width="10.28515625" style="73" customWidth="1"/>
    <col min="8" max="8" width="9" style="78" customWidth="1"/>
    <col min="9" max="9" width="11.5703125" bestFit="1" customWidth="1"/>
    <col min="10" max="10" width="11.85546875" bestFit="1" customWidth="1"/>
    <col min="11" max="11" width="12.28515625" customWidth="1"/>
    <col min="12" max="12" width="11.140625" bestFit="1" customWidth="1"/>
    <col min="13" max="13" width="10.7109375" bestFit="1" customWidth="1"/>
    <col min="14" max="14" width="11.85546875" bestFit="1" customWidth="1"/>
    <col min="15" max="15" width="12.28515625" customWidth="1"/>
    <col min="16" max="16" width="11.140625" bestFit="1" customWidth="1"/>
    <col min="17" max="17" width="10.7109375" bestFit="1" customWidth="1"/>
    <col min="18" max="18" width="11.85546875" bestFit="1" customWidth="1"/>
    <col min="19" max="19" width="12.28515625" customWidth="1"/>
    <col min="20" max="20" width="11.140625" bestFit="1" customWidth="1"/>
    <col min="21" max="22" width="9.28515625" bestFit="1" customWidth="1"/>
    <col min="23" max="23" width="6.28515625" bestFit="1" customWidth="1"/>
    <col min="24" max="24" width="9.85546875" bestFit="1" customWidth="1"/>
    <col min="25" max="25" width="10" bestFit="1" customWidth="1"/>
    <col min="26" max="26" width="10.28515625" bestFit="1" customWidth="1"/>
    <col min="27" max="27" width="9.42578125" bestFit="1" customWidth="1"/>
    <col min="28" max="28" width="9" bestFit="1" customWidth="1"/>
    <col min="29" max="29" width="9.85546875" bestFit="1" customWidth="1"/>
    <col min="30" max="30" width="10.28515625" bestFit="1" customWidth="1"/>
  </cols>
  <sheetData>
    <row r="1" spans="1:30" s="81" customFormat="1" ht="30.75" thickBot="1" x14ac:dyDescent="0.3">
      <c r="A1" s="49" t="s">
        <v>2</v>
      </c>
      <c r="B1" s="50" t="s">
        <v>377</v>
      </c>
      <c r="C1" s="50" t="s">
        <v>1</v>
      </c>
      <c r="D1" s="76" t="s">
        <v>683</v>
      </c>
      <c r="E1" s="82" t="s">
        <v>684</v>
      </c>
      <c r="F1" s="75"/>
      <c r="G1" s="75"/>
      <c r="H1" s="50" t="s">
        <v>971</v>
      </c>
      <c r="I1" s="41" t="s">
        <v>972</v>
      </c>
      <c r="J1" s="41" t="s">
        <v>973</v>
      </c>
      <c r="K1" s="41" t="s">
        <v>974</v>
      </c>
      <c r="L1" s="41" t="s">
        <v>975</v>
      </c>
      <c r="M1" s="44" t="s">
        <v>976</v>
      </c>
      <c r="N1" s="44" t="s">
        <v>978</v>
      </c>
      <c r="O1" s="44" t="s">
        <v>980</v>
      </c>
      <c r="P1" s="44" t="s">
        <v>982</v>
      </c>
      <c r="Q1" s="47" t="s">
        <v>977</v>
      </c>
      <c r="R1" s="47" t="s">
        <v>979</v>
      </c>
      <c r="S1" s="47" t="s">
        <v>981</v>
      </c>
      <c r="T1" s="47" t="s">
        <v>983</v>
      </c>
      <c r="U1" s="50" t="s">
        <v>378</v>
      </c>
      <c r="V1" s="50" t="s">
        <v>379</v>
      </c>
      <c r="W1" s="50" t="s">
        <v>380</v>
      </c>
      <c r="X1" s="50" t="s">
        <v>381</v>
      </c>
      <c r="Y1" s="50" t="s">
        <v>382</v>
      </c>
      <c r="Z1" s="50" t="s">
        <v>383</v>
      </c>
      <c r="AA1" s="50" t="s">
        <v>384</v>
      </c>
      <c r="AB1" s="50" t="s">
        <v>385</v>
      </c>
      <c r="AC1" s="49" t="s">
        <v>386</v>
      </c>
      <c r="AD1" s="51" t="s">
        <v>692</v>
      </c>
    </row>
    <row r="2" spans="1:30" x14ac:dyDescent="0.25">
      <c r="A2" s="52" t="s">
        <v>387</v>
      </c>
      <c r="B2" s="52" t="s">
        <v>388</v>
      </c>
      <c r="C2" s="52" t="s">
        <v>19</v>
      </c>
      <c r="D2" s="74">
        <v>64.298888888888882</v>
      </c>
      <c r="E2" s="83">
        <v>-96.077777777777769</v>
      </c>
      <c r="F2" s="74">
        <f>ROUND(D2,5)</f>
        <v>64.29889</v>
      </c>
      <c r="G2" s="74">
        <f>ROUND(E2,5)</f>
        <v>-96.077780000000004</v>
      </c>
      <c r="H2" s="77" t="s">
        <v>693</v>
      </c>
      <c r="I2" s="79" t="s">
        <v>690</v>
      </c>
      <c r="J2" s="59" t="s">
        <v>694</v>
      </c>
      <c r="K2" s="60" t="s">
        <v>695</v>
      </c>
      <c r="L2" s="80" t="s">
        <v>695</v>
      </c>
      <c r="M2" s="79" t="s">
        <v>696</v>
      </c>
      <c r="N2" s="59" t="s">
        <v>697</v>
      </c>
      <c r="O2" s="60" t="s">
        <v>698</v>
      </c>
      <c r="P2" s="80" t="s">
        <v>699</v>
      </c>
      <c r="Q2" s="79" t="s">
        <v>690</v>
      </c>
      <c r="R2" s="59" t="s">
        <v>700</v>
      </c>
      <c r="S2" s="60" t="s">
        <v>691</v>
      </c>
      <c r="T2" s="80" t="s">
        <v>699</v>
      </c>
      <c r="U2" s="52">
        <v>0.21</v>
      </c>
      <c r="V2" s="52">
        <v>13.1</v>
      </c>
      <c r="W2" s="52">
        <v>270.5</v>
      </c>
      <c r="X2" s="52">
        <v>225.5</v>
      </c>
      <c r="Y2" s="52">
        <v>206.3</v>
      </c>
      <c r="Z2" s="52">
        <v>158.19999999999999</v>
      </c>
      <c r="AA2" s="57">
        <v>44438</v>
      </c>
      <c r="AB2" s="57">
        <v>44372</v>
      </c>
      <c r="AC2" s="66" t="s">
        <v>389</v>
      </c>
      <c r="AD2" s="67">
        <v>65</v>
      </c>
    </row>
    <row r="3" spans="1:30" x14ac:dyDescent="0.25">
      <c r="A3" s="52" t="s">
        <v>393</v>
      </c>
      <c r="B3" s="52" t="s">
        <v>394</v>
      </c>
      <c r="C3" s="52" t="s">
        <v>39</v>
      </c>
      <c r="D3" s="74">
        <v>51.113888888888887</v>
      </c>
      <c r="E3" s="83">
        <v>-114.02027777777778</v>
      </c>
      <c r="F3" s="74">
        <f t="shared" ref="F3:F31" si="0">ROUND(D3,5)</f>
        <v>51.113889999999998</v>
      </c>
      <c r="G3" s="74">
        <f t="shared" ref="G3:G31" si="1">ROUND(E3,5)</f>
        <v>-114.02028</v>
      </c>
      <c r="H3" s="77" t="s">
        <v>702</v>
      </c>
      <c r="I3" s="79" t="s">
        <v>703</v>
      </c>
      <c r="J3" s="59" t="s">
        <v>704</v>
      </c>
      <c r="K3" s="60" t="s">
        <v>706</v>
      </c>
      <c r="L3" s="80" t="s">
        <v>707</v>
      </c>
      <c r="M3" s="79" t="s">
        <v>708</v>
      </c>
      <c r="N3" s="59" t="s">
        <v>709</v>
      </c>
      <c r="O3" s="60" t="s">
        <v>710</v>
      </c>
      <c r="P3" s="80" t="s">
        <v>711</v>
      </c>
      <c r="Q3" s="79" t="s">
        <v>712</v>
      </c>
      <c r="R3" s="59" t="s">
        <v>713</v>
      </c>
      <c r="S3" s="60" t="s">
        <v>714</v>
      </c>
      <c r="T3" s="80" t="s">
        <v>711</v>
      </c>
      <c r="U3" s="66">
        <v>5.0999999999999996</v>
      </c>
      <c r="V3" s="52">
        <v>87.2</v>
      </c>
      <c r="W3" s="52">
        <v>194.4</v>
      </c>
      <c r="X3" s="52">
        <v>59.3</v>
      </c>
      <c r="Y3" s="52">
        <v>71.3</v>
      </c>
      <c r="Z3" s="52">
        <v>21.7</v>
      </c>
      <c r="AA3" s="57">
        <v>44455</v>
      </c>
      <c r="AB3" s="57">
        <v>44337</v>
      </c>
      <c r="AC3" s="66" t="s">
        <v>395</v>
      </c>
      <c r="AD3" s="67">
        <v>117</v>
      </c>
    </row>
    <row r="4" spans="1:30" x14ac:dyDescent="0.25">
      <c r="A4" s="52" t="s">
        <v>396</v>
      </c>
      <c r="B4" s="52" t="s">
        <v>397</v>
      </c>
      <c r="C4" s="52" t="s">
        <v>48</v>
      </c>
      <c r="D4" s="74">
        <v>46.288611111111109</v>
      </c>
      <c r="E4" s="83">
        <v>-63.128611111111113</v>
      </c>
      <c r="F4" s="74">
        <f t="shared" si="0"/>
        <v>46.288609999999998</v>
      </c>
      <c r="G4" s="74">
        <f t="shared" si="1"/>
        <v>-63.128610000000002</v>
      </c>
      <c r="H4" s="77" t="s">
        <v>716</v>
      </c>
      <c r="I4" s="79" t="s">
        <v>717</v>
      </c>
      <c r="J4" s="59" t="s">
        <v>718</v>
      </c>
      <c r="K4" s="60" t="s">
        <v>719</v>
      </c>
      <c r="L4" s="80" t="s">
        <v>721</v>
      </c>
      <c r="M4" s="79" t="s">
        <v>722</v>
      </c>
      <c r="N4" s="59" t="s">
        <v>723</v>
      </c>
      <c r="O4" s="60" t="s">
        <v>724</v>
      </c>
      <c r="P4" s="80" t="s">
        <v>725</v>
      </c>
      <c r="Q4" s="79" t="s">
        <v>717</v>
      </c>
      <c r="R4" s="59" t="s">
        <v>726</v>
      </c>
      <c r="S4" s="60" t="s">
        <v>727</v>
      </c>
      <c r="T4" s="80" t="s">
        <v>728</v>
      </c>
      <c r="U4" s="66">
        <v>0.9</v>
      </c>
      <c r="V4" s="52">
        <v>79.3</v>
      </c>
      <c r="W4" s="52">
        <v>160.19999999999999</v>
      </c>
      <c r="X4" s="52">
        <v>72.599999999999994</v>
      </c>
      <c r="Y4" s="52">
        <v>54.6</v>
      </c>
      <c r="Z4" s="52">
        <v>6.5</v>
      </c>
      <c r="AA4" s="57">
        <v>44486</v>
      </c>
      <c r="AB4" s="57">
        <v>44332</v>
      </c>
      <c r="AC4" s="66" t="s">
        <v>398</v>
      </c>
      <c r="AD4" s="67">
        <v>153</v>
      </c>
    </row>
    <row r="5" spans="1:30" x14ac:dyDescent="0.25">
      <c r="A5" s="52" t="s">
        <v>399</v>
      </c>
      <c r="B5" s="52" t="s">
        <v>391</v>
      </c>
      <c r="C5" s="52" t="s">
        <v>56</v>
      </c>
      <c r="D5" s="74">
        <v>58.739166666666669</v>
      </c>
      <c r="E5" s="83">
        <v>-94.066388888888881</v>
      </c>
      <c r="F5" s="74">
        <f t="shared" si="0"/>
        <v>58.739170000000001</v>
      </c>
      <c r="G5" s="74">
        <f t="shared" si="1"/>
        <v>-94.066389999999998</v>
      </c>
      <c r="H5" s="77" t="s">
        <v>730</v>
      </c>
      <c r="I5" s="79" t="s">
        <v>712</v>
      </c>
      <c r="J5" s="59" t="s">
        <v>731</v>
      </c>
      <c r="K5" s="60" t="s">
        <v>732</v>
      </c>
      <c r="L5" s="80" t="s">
        <v>733</v>
      </c>
      <c r="M5" s="79" t="s">
        <v>734</v>
      </c>
      <c r="N5" s="59" t="s">
        <v>736</v>
      </c>
      <c r="O5" s="60" t="s">
        <v>737</v>
      </c>
      <c r="P5" s="80" t="s">
        <v>735</v>
      </c>
      <c r="Q5" s="79" t="s">
        <v>738</v>
      </c>
      <c r="R5" s="59" t="s">
        <v>739</v>
      </c>
      <c r="S5" s="60" t="s">
        <v>741</v>
      </c>
      <c r="T5" s="80" t="s">
        <v>742</v>
      </c>
      <c r="U5" s="66">
        <v>1.1000000000000001</v>
      </c>
      <c r="V5" s="52">
        <v>28</v>
      </c>
      <c r="W5" s="52">
        <v>247.5</v>
      </c>
      <c r="X5" s="52">
        <v>193.7</v>
      </c>
      <c r="Y5" s="52">
        <v>171</v>
      </c>
      <c r="Z5" s="52">
        <v>117.2</v>
      </c>
      <c r="AA5" s="57">
        <v>44454</v>
      </c>
      <c r="AB5" s="57">
        <v>44366</v>
      </c>
      <c r="AC5" s="66" t="s">
        <v>400</v>
      </c>
      <c r="AD5" s="67">
        <v>87</v>
      </c>
    </row>
    <row r="6" spans="1:30" x14ac:dyDescent="0.25">
      <c r="A6" s="52" t="s">
        <v>404</v>
      </c>
      <c r="B6" s="52" t="s">
        <v>405</v>
      </c>
      <c r="C6" s="52" t="s">
        <v>74</v>
      </c>
      <c r="D6" s="74">
        <v>64.043055555555554</v>
      </c>
      <c r="E6" s="83">
        <v>-139.12777777777779</v>
      </c>
      <c r="F6" s="74">
        <f t="shared" si="0"/>
        <v>64.043059999999997</v>
      </c>
      <c r="G6" s="74">
        <f t="shared" si="1"/>
        <v>-139.12778</v>
      </c>
      <c r="H6" s="77" t="s">
        <v>743</v>
      </c>
      <c r="I6" s="79" t="s">
        <v>744</v>
      </c>
      <c r="J6" s="59" t="s">
        <v>731</v>
      </c>
      <c r="K6" s="60" t="s">
        <v>745</v>
      </c>
      <c r="L6" s="80" t="s">
        <v>747</v>
      </c>
      <c r="M6" s="79" t="s">
        <v>748</v>
      </c>
      <c r="N6" s="59" t="s">
        <v>705</v>
      </c>
      <c r="O6" s="60" t="s">
        <v>749</v>
      </c>
      <c r="P6" s="80" t="s">
        <v>750</v>
      </c>
      <c r="Q6" s="79" t="s">
        <v>751</v>
      </c>
      <c r="R6" s="59" t="s">
        <v>752</v>
      </c>
      <c r="S6" s="60" t="s">
        <v>754</v>
      </c>
      <c r="T6" s="80" t="s">
        <v>755</v>
      </c>
      <c r="U6" s="66">
        <v>2.6</v>
      </c>
      <c r="V6" s="52">
        <v>62.1</v>
      </c>
      <c r="W6" s="52">
        <v>243.7</v>
      </c>
      <c r="X6" s="52">
        <v>156.9</v>
      </c>
      <c r="Y6" s="52">
        <v>162.4</v>
      </c>
      <c r="Z6" s="52">
        <v>104.1</v>
      </c>
      <c r="AA6" s="57">
        <v>44421</v>
      </c>
      <c r="AB6" s="57">
        <v>44350</v>
      </c>
      <c r="AC6" s="66" t="s">
        <v>406</v>
      </c>
      <c r="AD6" s="67">
        <v>70</v>
      </c>
    </row>
    <row r="7" spans="1:30" x14ac:dyDescent="0.25">
      <c r="A7" s="52" t="s">
        <v>407</v>
      </c>
      <c r="B7" s="52" t="s">
        <v>394</v>
      </c>
      <c r="C7" s="52" t="s">
        <v>83</v>
      </c>
      <c r="D7" s="74">
        <v>53.573333333333338</v>
      </c>
      <c r="E7" s="83">
        <v>-113.51833333333333</v>
      </c>
      <c r="F7" s="74">
        <f t="shared" si="0"/>
        <v>53.573329999999999</v>
      </c>
      <c r="G7" s="74">
        <f t="shared" si="1"/>
        <v>-113.51833000000001</v>
      </c>
      <c r="H7" s="77" t="s">
        <v>757</v>
      </c>
      <c r="I7" s="79" t="s">
        <v>758</v>
      </c>
      <c r="J7" s="59" t="s">
        <v>759</v>
      </c>
      <c r="K7" s="60" t="s">
        <v>761</v>
      </c>
      <c r="L7" s="80" t="s">
        <v>762</v>
      </c>
      <c r="M7" s="79" t="s">
        <v>696</v>
      </c>
      <c r="N7" s="59" t="s">
        <v>763</v>
      </c>
      <c r="O7" s="60" t="s">
        <v>749</v>
      </c>
      <c r="P7" s="80" t="s">
        <v>764</v>
      </c>
      <c r="Q7" s="79" t="s">
        <v>758</v>
      </c>
      <c r="R7" s="59" t="s">
        <v>765</v>
      </c>
      <c r="S7" s="60" t="s">
        <v>766</v>
      </c>
      <c r="T7" s="80" t="s">
        <v>767</v>
      </c>
      <c r="U7" s="66">
        <v>4</v>
      </c>
      <c r="V7" s="52">
        <v>88.4</v>
      </c>
      <c r="W7" s="52">
        <v>179.7</v>
      </c>
      <c r="X7" s="52">
        <v>82.6</v>
      </c>
      <c r="Y7" s="52">
        <v>75.3</v>
      </c>
      <c r="Z7" s="52">
        <v>24.6</v>
      </c>
      <c r="AA7" s="57">
        <v>44461</v>
      </c>
      <c r="AB7" s="57">
        <v>44325</v>
      </c>
      <c r="AC7" s="66" t="s">
        <v>408</v>
      </c>
      <c r="AD7" s="67">
        <v>135</v>
      </c>
    </row>
    <row r="8" spans="1:30" x14ac:dyDescent="0.25">
      <c r="A8" s="52" t="s">
        <v>414</v>
      </c>
      <c r="B8" s="52" t="s">
        <v>405</v>
      </c>
      <c r="C8" s="52" t="s">
        <v>100</v>
      </c>
      <c r="D8" s="74">
        <v>58.836388888888891</v>
      </c>
      <c r="E8" s="83">
        <v>-122.59722222222221</v>
      </c>
      <c r="F8" s="74">
        <f t="shared" si="0"/>
        <v>58.836390000000002</v>
      </c>
      <c r="G8" s="74">
        <f t="shared" si="1"/>
        <v>-122.59721999999999</v>
      </c>
      <c r="H8" s="77" t="s">
        <v>768</v>
      </c>
      <c r="I8" s="79" t="s">
        <v>769</v>
      </c>
      <c r="J8" s="59" t="s">
        <v>770</v>
      </c>
      <c r="K8" s="60" t="s">
        <v>771</v>
      </c>
      <c r="L8" s="80" t="s">
        <v>772</v>
      </c>
      <c r="M8" s="79" t="s">
        <v>734</v>
      </c>
      <c r="N8" s="59" t="s">
        <v>773</v>
      </c>
      <c r="O8" s="60" t="s">
        <v>710</v>
      </c>
      <c r="P8" s="80" t="s">
        <v>764</v>
      </c>
      <c r="Q8" s="79" t="s">
        <v>769</v>
      </c>
      <c r="R8" s="59" t="s">
        <v>761</v>
      </c>
      <c r="S8" s="60" t="s">
        <v>774</v>
      </c>
      <c r="T8" s="80" t="s">
        <v>764</v>
      </c>
      <c r="U8" s="66">
        <v>3.3</v>
      </c>
      <c r="V8" s="52">
        <v>78.099999999999994</v>
      </c>
      <c r="W8" s="52">
        <v>214.2</v>
      </c>
      <c r="X8" s="52">
        <v>133.6</v>
      </c>
      <c r="Y8" s="52">
        <v>139.1</v>
      </c>
      <c r="Z8" s="52">
        <v>79.8</v>
      </c>
      <c r="AA8" s="57">
        <v>44450</v>
      </c>
      <c r="AB8" s="57">
        <v>44332</v>
      </c>
      <c r="AC8" s="66" t="s">
        <v>395</v>
      </c>
      <c r="AD8" s="67">
        <v>117</v>
      </c>
    </row>
    <row r="9" spans="1:30" x14ac:dyDescent="0.25">
      <c r="A9" s="52" t="s">
        <v>417</v>
      </c>
      <c r="B9" s="52" t="s">
        <v>418</v>
      </c>
      <c r="C9" s="52" t="s">
        <v>108</v>
      </c>
      <c r="D9" s="74">
        <v>45.87222222222222</v>
      </c>
      <c r="E9" s="83">
        <v>-66.527777777777771</v>
      </c>
      <c r="F9" s="74">
        <f t="shared" si="0"/>
        <v>45.872219999999999</v>
      </c>
      <c r="G9" s="74">
        <f t="shared" si="1"/>
        <v>-66.527780000000007</v>
      </c>
      <c r="H9" s="77" t="s">
        <v>729</v>
      </c>
      <c r="I9" s="79" t="s">
        <v>776</v>
      </c>
      <c r="J9" s="59" t="s">
        <v>777</v>
      </c>
      <c r="K9" s="60" t="s">
        <v>779</v>
      </c>
      <c r="L9" s="80" t="s">
        <v>780</v>
      </c>
      <c r="M9" s="79" t="s">
        <v>733</v>
      </c>
      <c r="N9" s="59" t="s">
        <v>781</v>
      </c>
      <c r="O9" s="60" t="s">
        <v>782</v>
      </c>
      <c r="P9" s="80" t="s">
        <v>764</v>
      </c>
      <c r="Q9" s="79" t="s">
        <v>783</v>
      </c>
      <c r="R9" s="59" t="s">
        <v>784</v>
      </c>
      <c r="S9" s="60" t="s">
        <v>785</v>
      </c>
      <c r="T9" s="80" t="s">
        <v>767</v>
      </c>
      <c r="U9" s="66">
        <v>9</v>
      </c>
      <c r="V9" s="52">
        <v>104.4</v>
      </c>
      <c r="W9" s="52">
        <v>172.9</v>
      </c>
      <c r="X9" s="52">
        <v>69.099999999999994</v>
      </c>
      <c r="Y9" s="52">
        <v>72.599999999999994</v>
      </c>
      <c r="Z9" s="52">
        <v>20</v>
      </c>
      <c r="AA9" s="57">
        <v>44464</v>
      </c>
      <c r="AB9" s="57">
        <v>44333</v>
      </c>
      <c r="AC9" s="66" t="s">
        <v>419</v>
      </c>
      <c r="AD9" s="67">
        <v>130</v>
      </c>
    </row>
    <row r="10" spans="1:30" x14ac:dyDescent="0.25">
      <c r="A10" s="52" t="s">
        <v>420</v>
      </c>
      <c r="B10" s="52" t="s">
        <v>421</v>
      </c>
      <c r="C10" s="52" t="s">
        <v>118</v>
      </c>
      <c r="D10" s="74">
        <v>44.88</v>
      </c>
      <c r="E10" s="83">
        <v>-63.5</v>
      </c>
      <c r="F10" s="74">
        <f t="shared" si="0"/>
        <v>44.88</v>
      </c>
      <c r="G10" s="74">
        <f t="shared" si="1"/>
        <v>-63.5</v>
      </c>
      <c r="H10" s="77" t="s">
        <v>786</v>
      </c>
      <c r="I10" s="79" t="s">
        <v>787</v>
      </c>
      <c r="J10" s="59" t="s">
        <v>788</v>
      </c>
      <c r="K10" s="60" t="s">
        <v>790</v>
      </c>
      <c r="L10" s="80" t="s">
        <v>791</v>
      </c>
      <c r="M10" s="79" t="s">
        <v>697</v>
      </c>
      <c r="N10" s="59" t="s">
        <v>792</v>
      </c>
      <c r="O10" s="60" t="s">
        <v>793</v>
      </c>
      <c r="P10" s="80" t="s">
        <v>725</v>
      </c>
      <c r="Q10" s="79" t="s">
        <v>787</v>
      </c>
      <c r="R10" s="59" t="s">
        <v>794</v>
      </c>
      <c r="S10" s="60" t="s">
        <v>795</v>
      </c>
      <c r="T10" s="80" t="s">
        <v>796</v>
      </c>
      <c r="U10" s="66">
        <v>1</v>
      </c>
      <c r="V10" s="52">
        <v>78.2</v>
      </c>
      <c r="W10" s="52">
        <v>131</v>
      </c>
      <c r="X10" s="52">
        <v>47</v>
      </c>
      <c r="Y10" s="52">
        <v>29.8</v>
      </c>
      <c r="Z10" s="52">
        <v>0.8</v>
      </c>
      <c r="AA10" s="57">
        <v>44500</v>
      </c>
      <c r="AB10" s="57">
        <v>44317</v>
      </c>
      <c r="AC10" s="66" t="s">
        <v>422</v>
      </c>
      <c r="AD10" s="67">
        <v>182</v>
      </c>
    </row>
    <row r="11" spans="1:30" x14ac:dyDescent="0.25">
      <c r="A11" s="52" t="s">
        <v>425</v>
      </c>
      <c r="B11" s="52" t="s">
        <v>394</v>
      </c>
      <c r="C11" s="52" t="s">
        <v>128</v>
      </c>
      <c r="D11" s="74">
        <v>58.621388888888887</v>
      </c>
      <c r="E11" s="83">
        <v>-117.16472222222222</v>
      </c>
      <c r="F11" s="74">
        <f t="shared" si="0"/>
        <v>58.621389999999998</v>
      </c>
      <c r="G11" s="74">
        <f t="shared" si="1"/>
        <v>-117.16472</v>
      </c>
      <c r="H11" s="77" t="s">
        <v>797</v>
      </c>
      <c r="I11" s="79" t="s">
        <v>690</v>
      </c>
      <c r="J11" s="59" t="s">
        <v>798</v>
      </c>
      <c r="K11" s="60" t="s">
        <v>777</v>
      </c>
      <c r="L11" s="80" t="s">
        <v>795</v>
      </c>
      <c r="M11" s="79" t="s">
        <v>784</v>
      </c>
      <c r="N11" s="59" t="s">
        <v>727</v>
      </c>
      <c r="O11" s="60" t="s">
        <v>799</v>
      </c>
      <c r="P11" s="80" t="s">
        <v>728</v>
      </c>
      <c r="Q11" s="79" t="s">
        <v>690</v>
      </c>
      <c r="R11" s="59" t="s">
        <v>746</v>
      </c>
      <c r="S11" s="60" t="s">
        <v>774</v>
      </c>
      <c r="T11" s="80" t="s">
        <v>800</v>
      </c>
      <c r="U11" s="66">
        <v>2.7</v>
      </c>
      <c r="V11" s="52">
        <v>76.5</v>
      </c>
      <c r="W11" s="52">
        <v>224.8</v>
      </c>
      <c r="X11" s="52">
        <v>136.30000000000001</v>
      </c>
      <c r="Y11" s="52">
        <v>138.9</v>
      </c>
      <c r="Z11" s="52">
        <v>79.900000000000006</v>
      </c>
      <c r="AA11" s="57">
        <v>44440</v>
      </c>
      <c r="AB11" s="57">
        <v>44348</v>
      </c>
      <c r="AC11" s="66" t="s">
        <v>426</v>
      </c>
      <c r="AD11" s="67">
        <v>91</v>
      </c>
    </row>
    <row r="12" spans="1:30" x14ac:dyDescent="0.25">
      <c r="A12" s="52" t="s">
        <v>427</v>
      </c>
      <c r="B12" s="52" t="s">
        <v>388</v>
      </c>
      <c r="C12" s="52" t="s">
        <v>145</v>
      </c>
      <c r="D12" s="74">
        <v>63.75</v>
      </c>
      <c r="E12" s="83">
        <v>-68.55</v>
      </c>
      <c r="F12" s="74">
        <f t="shared" si="0"/>
        <v>63.75</v>
      </c>
      <c r="G12" s="74">
        <f t="shared" si="1"/>
        <v>-68.55</v>
      </c>
      <c r="H12" s="77" t="s">
        <v>756</v>
      </c>
      <c r="I12" s="79" t="s">
        <v>712</v>
      </c>
      <c r="J12" s="59" t="s">
        <v>801</v>
      </c>
      <c r="K12" s="60" t="s">
        <v>803</v>
      </c>
      <c r="L12" s="80" t="s">
        <v>804</v>
      </c>
      <c r="M12" s="79" t="s">
        <v>805</v>
      </c>
      <c r="N12" s="59" t="s">
        <v>806</v>
      </c>
      <c r="O12" s="60" t="s">
        <v>763</v>
      </c>
      <c r="P12" s="80" t="s">
        <v>807</v>
      </c>
      <c r="Q12" s="79" t="s">
        <v>808</v>
      </c>
      <c r="R12" s="59" t="s">
        <v>809</v>
      </c>
      <c r="S12" s="60" t="s">
        <v>810</v>
      </c>
      <c r="T12" s="80" t="s">
        <v>807</v>
      </c>
      <c r="U12" s="66">
        <v>0</v>
      </c>
      <c r="V12" s="52">
        <v>2.1</v>
      </c>
      <c r="W12" s="52">
        <v>265.8</v>
      </c>
      <c r="X12" s="52">
        <v>212.2</v>
      </c>
      <c r="Y12" s="52">
        <v>182.4</v>
      </c>
      <c r="Z12" s="52">
        <v>130.6</v>
      </c>
      <c r="AA12" s="57">
        <v>44442</v>
      </c>
      <c r="AB12" s="57">
        <v>44367</v>
      </c>
      <c r="AC12" s="66" t="s">
        <v>428</v>
      </c>
      <c r="AD12" s="67">
        <v>74</v>
      </c>
    </row>
    <row r="13" spans="1:30" x14ac:dyDescent="0.25">
      <c r="A13" s="52" t="s">
        <v>443</v>
      </c>
      <c r="B13" s="52" t="s">
        <v>418</v>
      </c>
      <c r="C13" s="52" t="s">
        <v>191</v>
      </c>
      <c r="D13" s="74">
        <v>46.105277777777779</v>
      </c>
      <c r="E13" s="83">
        <v>-64.683888888888887</v>
      </c>
      <c r="F13" s="74">
        <f t="shared" si="0"/>
        <v>46.10528</v>
      </c>
      <c r="G13" s="74">
        <f t="shared" si="1"/>
        <v>-64.683890000000005</v>
      </c>
      <c r="H13" s="77" t="s">
        <v>811</v>
      </c>
      <c r="I13" s="79" t="s">
        <v>812</v>
      </c>
      <c r="J13" s="59" t="s">
        <v>813</v>
      </c>
      <c r="K13" s="60" t="s">
        <v>815</v>
      </c>
      <c r="L13" s="80" t="s">
        <v>817</v>
      </c>
      <c r="M13" s="79" t="s">
        <v>818</v>
      </c>
      <c r="N13" s="59" t="s">
        <v>819</v>
      </c>
      <c r="O13" s="60" t="s">
        <v>820</v>
      </c>
      <c r="P13" s="80" t="s">
        <v>821</v>
      </c>
      <c r="Q13" s="79" t="s">
        <v>812</v>
      </c>
      <c r="R13" s="59" t="s">
        <v>822</v>
      </c>
      <c r="S13" s="60" t="s">
        <v>772</v>
      </c>
      <c r="T13" s="80" t="s">
        <v>767</v>
      </c>
      <c r="U13" s="66">
        <v>6.8</v>
      </c>
      <c r="V13" s="52">
        <v>99.1</v>
      </c>
      <c r="W13" s="52">
        <v>166.9</v>
      </c>
      <c r="X13" s="52">
        <v>70</v>
      </c>
      <c r="Y13" s="52">
        <v>58.9</v>
      </c>
      <c r="Z13" s="52">
        <v>14</v>
      </c>
      <c r="AA13" s="57">
        <v>44471</v>
      </c>
      <c r="AB13" s="57">
        <v>44339</v>
      </c>
      <c r="AC13" s="66" t="s">
        <v>444</v>
      </c>
      <c r="AD13" s="67">
        <v>131</v>
      </c>
    </row>
    <row r="14" spans="1:30" x14ac:dyDescent="0.25">
      <c r="A14" s="52" t="s">
        <v>445</v>
      </c>
      <c r="B14" s="52" t="s">
        <v>432</v>
      </c>
      <c r="C14" s="52" t="s">
        <v>200</v>
      </c>
      <c r="D14" s="74">
        <v>45.466666666666669</v>
      </c>
      <c r="E14" s="83">
        <v>-73.75</v>
      </c>
      <c r="F14" s="74">
        <f t="shared" si="0"/>
        <v>45.466670000000001</v>
      </c>
      <c r="G14" s="74">
        <f t="shared" si="1"/>
        <v>-73.75</v>
      </c>
      <c r="H14" s="77" t="s">
        <v>823</v>
      </c>
      <c r="I14" s="79" t="s">
        <v>824</v>
      </c>
      <c r="J14" s="59" t="s">
        <v>813</v>
      </c>
      <c r="K14" s="60" t="s">
        <v>825</v>
      </c>
      <c r="L14" s="80" t="s">
        <v>826</v>
      </c>
      <c r="M14" s="79" t="s">
        <v>697</v>
      </c>
      <c r="N14" s="59" t="s">
        <v>817</v>
      </c>
      <c r="O14" s="60" t="s">
        <v>827</v>
      </c>
      <c r="P14" s="80" t="s">
        <v>821</v>
      </c>
      <c r="Q14" s="79" t="s">
        <v>824</v>
      </c>
      <c r="R14" s="59" t="s">
        <v>828</v>
      </c>
      <c r="S14" s="60" t="s">
        <v>829</v>
      </c>
      <c r="T14" s="80" t="s">
        <v>830</v>
      </c>
      <c r="U14" s="66">
        <v>9.3000000000000007</v>
      </c>
      <c r="V14" s="52">
        <v>117.1</v>
      </c>
      <c r="W14" s="52">
        <v>147.69999999999999</v>
      </c>
      <c r="X14" s="52">
        <v>74</v>
      </c>
      <c r="Y14" s="52">
        <v>62.9</v>
      </c>
      <c r="Z14" s="52">
        <v>14.3</v>
      </c>
      <c r="AA14" s="57">
        <v>44481</v>
      </c>
      <c r="AB14" s="57">
        <v>44315</v>
      </c>
      <c r="AC14" s="66" t="s">
        <v>446</v>
      </c>
      <c r="AD14" s="67">
        <v>165</v>
      </c>
    </row>
    <row r="15" spans="1:30" x14ac:dyDescent="0.25">
      <c r="A15" s="52" t="s">
        <v>449</v>
      </c>
      <c r="B15" s="52" t="s">
        <v>402</v>
      </c>
      <c r="C15" s="52" t="s">
        <v>208</v>
      </c>
      <c r="D15" s="74">
        <v>56.55</v>
      </c>
      <c r="E15" s="83">
        <v>-61.68333333333333</v>
      </c>
      <c r="F15" s="74">
        <f t="shared" si="0"/>
        <v>56.55</v>
      </c>
      <c r="G15" s="74">
        <f t="shared" si="1"/>
        <v>-61.683329999999998</v>
      </c>
      <c r="H15" s="77" t="s">
        <v>831</v>
      </c>
      <c r="I15" s="79" t="s">
        <v>832</v>
      </c>
      <c r="J15" s="59" t="s">
        <v>833</v>
      </c>
      <c r="K15" s="60" t="s">
        <v>835</v>
      </c>
      <c r="L15" s="80" t="s">
        <v>836</v>
      </c>
      <c r="M15" s="79" t="s">
        <v>805</v>
      </c>
      <c r="N15" s="59" t="s">
        <v>837</v>
      </c>
      <c r="O15" s="60" t="s">
        <v>838</v>
      </c>
      <c r="P15" s="80" t="s">
        <v>839</v>
      </c>
      <c r="Q15" s="79" t="s">
        <v>840</v>
      </c>
      <c r="R15" s="59" t="s">
        <v>841</v>
      </c>
      <c r="S15" s="60" t="s">
        <v>733</v>
      </c>
      <c r="T15" s="80" t="s">
        <v>839</v>
      </c>
      <c r="U15" s="66">
        <v>0.5</v>
      </c>
      <c r="V15" s="52">
        <v>16.399999999999999</v>
      </c>
      <c r="W15" s="52">
        <v>230.1</v>
      </c>
      <c r="X15" s="52">
        <v>148.1</v>
      </c>
      <c r="Y15" s="52">
        <v>126.7</v>
      </c>
      <c r="Z15" s="52">
        <v>62.4</v>
      </c>
      <c r="AA15" s="57">
        <v>44463</v>
      </c>
      <c r="AB15" s="57">
        <v>44365</v>
      </c>
      <c r="AC15" s="66" t="s">
        <v>450</v>
      </c>
      <c r="AD15" s="67">
        <v>97</v>
      </c>
    </row>
    <row r="16" spans="1:30" x14ac:dyDescent="0.25">
      <c r="A16" s="52" t="s">
        <v>454</v>
      </c>
      <c r="B16" s="52" t="s">
        <v>410</v>
      </c>
      <c r="C16" s="52" t="s">
        <v>227</v>
      </c>
      <c r="D16" s="74">
        <v>45.322500000000005</v>
      </c>
      <c r="E16" s="83">
        <v>-75.669166666666669</v>
      </c>
      <c r="F16" s="74">
        <f t="shared" si="0"/>
        <v>45.322499999999998</v>
      </c>
      <c r="G16" s="74">
        <f t="shared" si="1"/>
        <v>-75.669169999999994</v>
      </c>
      <c r="H16" s="77" t="s">
        <v>701</v>
      </c>
      <c r="I16" s="79" t="s">
        <v>776</v>
      </c>
      <c r="J16" s="59" t="s">
        <v>759</v>
      </c>
      <c r="K16" s="60" t="s">
        <v>842</v>
      </c>
      <c r="L16" s="80" t="s">
        <v>819</v>
      </c>
      <c r="M16" s="79" t="s">
        <v>778</v>
      </c>
      <c r="N16" s="59" t="s">
        <v>843</v>
      </c>
      <c r="O16" s="60" t="s">
        <v>844</v>
      </c>
      <c r="P16" s="80" t="s">
        <v>764</v>
      </c>
      <c r="Q16" s="79" t="s">
        <v>845</v>
      </c>
      <c r="R16" s="59" t="s">
        <v>846</v>
      </c>
      <c r="S16" s="60" t="s">
        <v>795</v>
      </c>
      <c r="T16" s="80" t="s">
        <v>847</v>
      </c>
      <c r="U16" s="66">
        <v>13</v>
      </c>
      <c r="V16" s="52">
        <v>116.4</v>
      </c>
      <c r="W16" s="52">
        <v>154.9</v>
      </c>
      <c r="X16" s="52">
        <v>77.5</v>
      </c>
      <c r="Y16" s="52">
        <v>67.900000000000006</v>
      </c>
      <c r="Z16" s="52">
        <v>16.3</v>
      </c>
      <c r="AA16" s="57">
        <v>44476</v>
      </c>
      <c r="AB16" s="57">
        <v>44316</v>
      </c>
      <c r="AC16" s="66" t="s">
        <v>455</v>
      </c>
      <c r="AD16" s="67">
        <v>159</v>
      </c>
    </row>
    <row r="17" spans="1:30" x14ac:dyDescent="0.25">
      <c r="A17" s="52" t="s">
        <v>456</v>
      </c>
      <c r="B17" s="52" t="s">
        <v>405</v>
      </c>
      <c r="C17" s="52" t="s">
        <v>235</v>
      </c>
      <c r="D17" s="74">
        <v>49.468055555555559</v>
      </c>
      <c r="E17" s="83">
        <v>-120.51138888888889</v>
      </c>
      <c r="F17" s="74">
        <f t="shared" si="0"/>
        <v>49.468060000000001</v>
      </c>
      <c r="G17" s="74">
        <f t="shared" si="1"/>
        <v>-120.51139000000001</v>
      </c>
      <c r="H17" s="77" t="s">
        <v>848</v>
      </c>
      <c r="I17" s="79" t="s">
        <v>849</v>
      </c>
      <c r="J17" s="59" t="s">
        <v>850</v>
      </c>
      <c r="K17" s="60" t="s">
        <v>851</v>
      </c>
      <c r="L17" s="80" t="s">
        <v>789</v>
      </c>
      <c r="M17" s="79" t="s">
        <v>852</v>
      </c>
      <c r="N17" s="59" t="s">
        <v>853</v>
      </c>
      <c r="O17" s="60" t="s">
        <v>827</v>
      </c>
      <c r="P17" s="80" t="s">
        <v>854</v>
      </c>
      <c r="Q17" s="79" t="s">
        <v>855</v>
      </c>
      <c r="R17" s="59" t="s">
        <v>856</v>
      </c>
      <c r="S17" s="60" t="s">
        <v>819</v>
      </c>
      <c r="T17" s="80" t="s">
        <v>854</v>
      </c>
      <c r="U17" s="66">
        <v>24.2</v>
      </c>
      <c r="V17" s="52">
        <v>107.6</v>
      </c>
      <c r="W17" s="52">
        <v>177.8</v>
      </c>
      <c r="X17" s="52">
        <v>50.6</v>
      </c>
      <c r="Y17" s="52">
        <v>33.6</v>
      </c>
      <c r="Z17" s="52">
        <v>6.4</v>
      </c>
      <c r="AA17" s="57">
        <v>44456</v>
      </c>
      <c r="AB17" s="57">
        <v>44339</v>
      </c>
      <c r="AC17" s="66" t="s">
        <v>457</v>
      </c>
      <c r="AD17" s="67">
        <v>116</v>
      </c>
    </row>
    <row r="18" spans="1:30" x14ac:dyDescent="0.25">
      <c r="A18" s="52" t="s">
        <v>458</v>
      </c>
      <c r="B18" s="52" t="s">
        <v>432</v>
      </c>
      <c r="C18" s="52" t="s">
        <v>242</v>
      </c>
      <c r="D18" s="74">
        <v>46.8</v>
      </c>
      <c r="E18" s="83">
        <v>-71.38333333333334</v>
      </c>
      <c r="F18" s="74">
        <f t="shared" si="0"/>
        <v>46.8</v>
      </c>
      <c r="G18" s="74">
        <f t="shared" si="1"/>
        <v>-71.383330000000001</v>
      </c>
      <c r="H18" s="77" t="s">
        <v>857</v>
      </c>
      <c r="I18" s="79" t="s">
        <v>858</v>
      </c>
      <c r="J18" s="59" t="s">
        <v>859</v>
      </c>
      <c r="K18" s="60" t="s">
        <v>860</v>
      </c>
      <c r="L18" s="80" t="s">
        <v>862</v>
      </c>
      <c r="M18" s="79" t="s">
        <v>804</v>
      </c>
      <c r="N18" s="59" t="s">
        <v>753</v>
      </c>
      <c r="O18" s="60" t="s">
        <v>863</v>
      </c>
      <c r="P18" s="80" t="s">
        <v>821</v>
      </c>
      <c r="Q18" s="79" t="s">
        <v>845</v>
      </c>
      <c r="R18" s="59" t="s">
        <v>864</v>
      </c>
      <c r="S18" s="60" t="s">
        <v>865</v>
      </c>
      <c r="T18" s="80" t="s">
        <v>821</v>
      </c>
      <c r="U18" s="66">
        <v>5.0999999999999996</v>
      </c>
      <c r="V18" s="52">
        <v>94.1</v>
      </c>
      <c r="W18" s="52">
        <v>170.7</v>
      </c>
      <c r="X18" s="52">
        <v>94.9</v>
      </c>
      <c r="Y18" s="52">
        <v>84.8</v>
      </c>
      <c r="Z18" s="52">
        <v>31.1</v>
      </c>
      <c r="AA18" s="57">
        <v>44473</v>
      </c>
      <c r="AB18" s="57">
        <v>44327</v>
      </c>
      <c r="AC18" s="66" t="s">
        <v>459</v>
      </c>
      <c r="AD18" s="67">
        <v>145</v>
      </c>
    </row>
    <row r="19" spans="1:30" x14ac:dyDescent="0.25">
      <c r="A19" s="52" t="s">
        <v>460</v>
      </c>
      <c r="B19" s="52" t="s">
        <v>441</v>
      </c>
      <c r="C19" s="52" t="s">
        <v>252</v>
      </c>
      <c r="D19" s="74">
        <v>50.43333333333333</v>
      </c>
      <c r="E19" s="83">
        <v>-104.66666666666667</v>
      </c>
      <c r="F19" s="74">
        <f t="shared" si="0"/>
        <v>50.433329999999998</v>
      </c>
      <c r="G19" s="74">
        <f t="shared" si="1"/>
        <v>-104.66667</v>
      </c>
      <c r="H19" s="77" t="s">
        <v>866</v>
      </c>
      <c r="I19" s="79" t="s">
        <v>867</v>
      </c>
      <c r="J19" s="59" t="s">
        <v>868</v>
      </c>
      <c r="K19" s="60" t="s">
        <v>869</v>
      </c>
      <c r="L19" s="80" t="s">
        <v>871</v>
      </c>
      <c r="M19" s="79" t="s">
        <v>872</v>
      </c>
      <c r="N19" s="59" t="s">
        <v>873</v>
      </c>
      <c r="O19" s="60" t="s">
        <v>874</v>
      </c>
      <c r="P19" s="80" t="s">
        <v>875</v>
      </c>
      <c r="Q19" s="79" t="s">
        <v>867</v>
      </c>
      <c r="R19" s="59" t="s">
        <v>876</v>
      </c>
      <c r="S19" s="60" t="s">
        <v>766</v>
      </c>
      <c r="T19" s="80" t="s">
        <v>875</v>
      </c>
      <c r="U19" s="66">
        <v>16.2</v>
      </c>
      <c r="V19" s="52">
        <v>108.1</v>
      </c>
      <c r="W19" s="52">
        <v>201.2</v>
      </c>
      <c r="X19" s="52">
        <v>103</v>
      </c>
      <c r="Y19" s="52">
        <v>102.3</v>
      </c>
      <c r="Z19" s="52">
        <v>43.1</v>
      </c>
      <c r="AA19" s="57">
        <v>44451</v>
      </c>
      <c r="AB19" s="57">
        <v>44336</v>
      </c>
      <c r="AC19" s="66" t="s">
        <v>461</v>
      </c>
      <c r="AD19" s="67">
        <v>114</v>
      </c>
    </row>
    <row r="20" spans="1:30" x14ac:dyDescent="0.25">
      <c r="A20" s="52" t="s">
        <v>466</v>
      </c>
      <c r="B20" s="52" t="s">
        <v>441</v>
      </c>
      <c r="C20" s="52" t="s">
        <v>268</v>
      </c>
      <c r="D20" s="74">
        <v>52.166666666666664</v>
      </c>
      <c r="E20" s="83">
        <v>-106.71666666666667</v>
      </c>
      <c r="F20" s="74">
        <f t="shared" si="0"/>
        <v>52.166670000000003</v>
      </c>
      <c r="G20" s="74">
        <f t="shared" si="1"/>
        <v>-106.71666999999999</v>
      </c>
      <c r="H20" s="77" t="s">
        <v>877</v>
      </c>
      <c r="I20" s="79" t="s">
        <v>878</v>
      </c>
      <c r="J20" s="59" t="s">
        <v>879</v>
      </c>
      <c r="K20" s="60" t="s">
        <v>880</v>
      </c>
      <c r="L20" s="80" t="s">
        <v>862</v>
      </c>
      <c r="M20" s="79" t="s">
        <v>881</v>
      </c>
      <c r="N20" s="59" t="s">
        <v>882</v>
      </c>
      <c r="O20" s="60" t="s">
        <v>816</v>
      </c>
      <c r="P20" s="80" t="s">
        <v>883</v>
      </c>
      <c r="Q20" s="79" t="s">
        <v>867</v>
      </c>
      <c r="R20" s="59" t="s">
        <v>884</v>
      </c>
      <c r="S20" s="60" t="s">
        <v>885</v>
      </c>
      <c r="T20" s="80" t="s">
        <v>883</v>
      </c>
      <c r="U20" s="66">
        <v>13.1</v>
      </c>
      <c r="V20" s="52">
        <v>103.1</v>
      </c>
      <c r="W20" s="52">
        <v>200.4</v>
      </c>
      <c r="X20" s="52">
        <v>108</v>
      </c>
      <c r="Y20" s="52">
        <v>105.6</v>
      </c>
      <c r="Z20" s="52">
        <v>47.1</v>
      </c>
      <c r="AA20" s="57">
        <v>44454</v>
      </c>
      <c r="AB20" s="57">
        <v>44337</v>
      </c>
      <c r="AC20" s="66" t="s">
        <v>395</v>
      </c>
      <c r="AD20" s="67">
        <v>116</v>
      </c>
    </row>
    <row r="21" spans="1:30" x14ac:dyDescent="0.25">
      <c r="A21" s="52" t="s">
        <v>467</v>
      </c>
      <c r="B21" s="52" t="s">
        <v>402</v>
      </c>
      <c r="C21" s="52" t="s">
        <v>275</v>
      </c>
      <c r="D21" s="74">
        <v>47.62222222222222</v>
      </c>
      <c r="E21" s="83">
        <v>-52.742777777777782</v>
      </c>
      <c r="F21" s="74">
        <f t="shared" si="0"/>
        <v>47.622219999999999</v>
      </c>
      <c r="G21" s="74">
        <f t="shared" si="1"/>
        <v>-52.742780000000003</v>
      </c>
      <c r="H21" s="77" t="s">
        <v>886</v>
      </c>
      <c r="I21" s="79" t="s">
        <v>887</v>
      </c>
      <c r="J21" s="59" t="s">
        <v>888</v>
      </c>
      <c r="K21" s="60" t="s">
        <v>864</v>
      </c>
      <c r="L21" s="80" t="s">
        <v>889</v>
      </c>
      <c r="M21" s="79" t="s">
        <v>890</v>
      </c>
      <c r="N21" s="59" t="s">
        <v>773</v>
      </c>
      <c r="O21" s="60" t="s">
        <v>892</v>
      </c>
      <c r="P21" s="80" t="s">
        <v>893</v>
      </c>
      <c r="Q21" s="79" t="s">
        <v>894</v>
      </c>
      <c r="R21" s="59" t="s">
        <v>895</v>
      </c>
      <c r="S21" s="60" t="s">
        <v>896</v>
      </c>
      <c r="T21" s="80" t="s">
        <v>893</v>
      </c>
      <c r="U21" s="66">
        <v>0.1</v>
      </c>
      <c r="V21" s="52">
        <v>52.6</v>
      </c>
      <c r="W21" s="52">
        <v>166.6</v>
      </c>
      <c r="X21" s="52">
        <v>65.900000000000006</v>
      </c>
      <c r="Y21" s="52">
        <v>34.9</v>
      </c>
      <c r="Z21" s="52">
        <v>0.6</v>
      </c>
      <c r="AA21" s="57">
        <v>44486</v>
      </c>
      <c r="AB21" s="57">
        <v>44346</v>
      </c>
      <c r="AC21" s="66" t="s">
        <v>468</v>
      </c>
      <c r="AD21" s="67">
        <v>139</v>
      </c>
    </row>
    <row r="22" spans="1:30" x14ac:dyDescent="0.25">
      <c r="A22" s="52" t="s">
        <v>469</v>
      </c>
      <c r="B22" s="52" t="s">
        <v>421</v>
      </c>
      <c r="C22" s="52" t="s">
        <v>287</v>
      </c>
      <c r="D22" s="74">
        <v>46.166666666666664</v>
      </c>
      <c r="E22" s="83">
        <v>-60.048055555555557</v>
      </c>
      <c r="F22" s="74">
        <f t="shared" si="0"/>
        <v>46.166670000000003</v>
      </c>
      <c r="G22" s="74">
        <f t="shared" si="1"/>
        <v>-60.04806</v>
      </c>
      <c r="H22" s="77" t="s">
        <v>897</v>
      </c>
      <c r="I22" s="79" t="s">
        <v>898</v>
      </c>
      <c r="J22" s="59" t="s">
        <v>899</v>
      </c>
      <c r="K22" s="60" t="s">
        <v>890</v>
      </c>
      <c r="L22" s="80" t="s">
        <v>900</v>
      </c>
      <c r="M22" s="79" t="s">
        <v>901</v>
      </c>
      <c r="N22" s="59" t="s">
        <v>902</v>
      </c>
      <c r="O22" s="60" t="s">
        <v>749</v>
      </c>
      <c r="P22" s="80" t="s">
        <v>725</v>
      </c>
      <c r="Q22" s="79" t="s">
        <v>903</v>
      </c>
      <c r="R22" s="59" t="s">
        <v>846</v>
      </c>
      <c r="S22" s="60" t="s">
        <v>904</v>
      </c>
      <c r="T22" s="80" t="s">
        <v>905</v>
      </c>
      <c r="U22" s="66">
        <v>2.2999999999999998</v>
      </c>
      <c r="V22" s="52">
        <v>74.900000000000006</v>
      </c>
      <c r="W22" s="52">
        <v>160.80000000000001</v>
      </c>
      <c r="X22" s="52">
        <v>60</v>
      </c>
      <c r="Y22" s="52">
        <v>43.2</v>
      </c>
      <c r="Z22" s="52">
        <v>2.7</v>
      </c>
      <c r="AA22" s="57">
        <v>44486</v>
      </c>
      <c r="AB22" s="57">
        <v>44337</v>
      </c>
      <c r="AC22" s="66" t="s">
        <v>470</v>
      </c>
      <c r="AD22" s="67">
        <v>148</v>
      </c>
    </row>
    <row r="23" spans="1:30" x14ac:dyDescent="0.25">
      <c r="A23" s="52" t="s">
        <v>471</v>
      </c>
      <c r="B23" s="52" t="s">
        <v>391</v>
      </c>
      <c r="C23" s="52" t="s">
        <v>292</v>
      </c>
      <c r="D23" s="74">
        <v>55.803333333333327</v>
      </c>
      <c r="E23" s="83">
        <v>-97.862499999999997</v>
      </c>
      <c r="F23" s="74">
        <f t="shared" si="0"/>
        <v>55.803330000000003</v>
      </c>
      <c r="G23" s="74">
        <f t="shared" si="1"/>
        <v>-97.862499999999997</v>
      </c>
      <c r="H23" s="77" t="s">
        <v>906</v>
      </c>
      <c r="I23" s="79" t="s">
        <v>878</v>
      </c>
      <c r="J23" s="59" t="s">
        <v>907</v>
      </c>
      <c r="K23" s="60" t="s">
        <v>908</v>
      </c>
      <c r="L23" s="80" t="s">
        <v>909</v>
      </c>
      <c r="M23" s="79" t="s">
        <v>890</v>
      </c>
      <c r="N23" s="59" t="s">
        <v>910</v>
      </c>
      <c r="O23" s="60" t="s">
        <v>749</v>
      </c>
      <c r="P23" s="80" t="s">
        <v>911</v>
      </c>
      <c r="Q23" s="79" t="s">
        <v>878</v>
      </c>
      <c r="R23" s="59" t="s">
        <v>912</v>
      </c>
      <c r="S23" s="60" t="s">
        <v>913</v>
      </c>
      <c r="T23" s="80" t="s">
        <v>914</v>
      </c>
      <c r="U23" s="66">
        <v>3.8</v>
      </c>
      <c r="V23" s="52">
        <v>66.900000000000006</v>
      </c>
      <c r="W23" s="52">
        <v>238.6</v>
      </c>
      <c r="X23" s="52">
        <v>152.5</v>
      </c>
      <c r="Y23" s="52">
        <v>150</v>
      </c>
      <c r="Z23" s="52">
        <v>100</v>
      </c>
      <c r="AA23" s="57">
        <v>44435</v>
      </c>
      <c r="AB23" s="57">
        <v>44361</v>
      </c>
      <c r="AC23" s="66" t="s">
        <v>428</v>
      </c>
      <c r="AD23" s="67">
        <v>73</v>
      </c>
    </row>
    <row r="24" spans="1:30" x14ac:dyDescent="0.25">
      <c r="A24" s="52" t="s">
        <v>472</v>
      </c>
      <c r="B24" s="52" t="s">
        <v>410</v>
      </c>
      <c r="C24" s="52" t="s">
        <v>309</v>
      </c>
      <c r="D24" s="74">
        <v>43.67722222222222</v>
      </c>
      <c r="E24" s="83">
        <v>-79.630555555555546</v>
      </c>
      <c r="F24" s="74">
        <f t="shared" si="0"/>
        <v>43.677219999999998</v>
      </c>
      <c r="G24" s="74">
        <f t="shared" si="1"/>
        <v>-79.630560000000003</v>
      </c>
      <c r="H24" s="77" t="s">
        <v>915</v>
      </c>
      <c r="I24" s="79" t="s">
        <v>916</v>
      </c>
      <c r="J24" s="59" t="s">
        <v>917</v>
      </c>
      <c r="K24" s="60" t="s">
        <v>918</v>
      </c>
      <c r="L24" s="80" t="s">
        <v>707</v>
      </c>
      <c r="M24" s="79" t="s">
        <v>804</v>
      </c>
      <c r="N24" s="59" t="s">
        <v>919</v>
      </c>
      <c r="O24" s="60" t="s">
        <v>920</v>
      </c>
      <c r="P24" s="80" t="s">
        <v>830</v>
      </c>
      <c r="Q24" s="79" t="s">
        <v>916</v>
      </c>
      <c r="R24" s="59" t="s">
        <v>722</v>
      </c>
      <c r="S24" s="60" t="s">
        <v>781</v>
      </c>
      <c r="T24" s="80" t="s">
        <v>921</v>
      </c>
      <c r="U24" s="66">
        <v>11.5</v>
      </c>
      <c r="V24" s="52">
        <v>117.2</v>
      </c>
      <c r="W24" s="52">
        <v>100.8</v>
      </c>
      <c r="X24" s="52">
        <v>45.9</v>
      </c>
      <c r="Y24" s="52">
        <v>21.9</v>
      </c>
      <c r="Z24" s="52">
        <v>1.2</v>
      </c>
      <c r="AA24" s="57">
        <v>44503</v>
      </c>
      <c r="AB24" s="57">
        <v>44299</v>
      </c>
      <c r="AC24" s="66" t="s">
        <v>473</v>
      </c>
      <c r="AD24" s="67">
        <v>203</v>
      </c>
    </row>
    <row r="25" spans="1:30" x14ac:dyDescent="0.25">
      <c r="A25" s="52" t="s">
        <v>476</v>
      </c>
      <c r="B25" s="52" t="s">
        <v>405</v>
      </c>
      <c r="C25" s="52" t="s">
        <v>318</v>
      </c>
      <c r="D25" s="74">
        <v>49.194999999999993</v>
      </c>
      <c r="E25" s="83">
        <v>-123.18194444444445</v>
      </c>
      <c r="F25" s="74">
        <f t="shared" si="0"/>
        <v>49.195</v>
      </c>
      <c r="G25" s="74">
        <f t="shared" si="1"/>
        <v>-123.18194</v>
      </c>
      <c r="H25" s="77" t="s">
        <v>922</v>
      </c>
      <c r="I25" s="79" t="s">
        <v>923</v>
      </c>
      <c r="J25" s="59" t="s">
        <v>846</v>
      </c>
      <c r="K25" s="60" t="s">
        <v>924</v>
      </c>
      <c r="L25" s="80" t="s">
        <v>870</v>
      </c>
      <c r="M25" s="79" t="s">
        <v>925</v>
      </c>
      <c r="N25" s="59" t="s">
        <v>792</v>
      </c>
      <c r="O25" s="60" t="s">
        <v>926</v>
      </c>
      <c r="P25" s="80" t="s">
        <v>728</v>
      </c>
      <c r="Q25" s="79" t="s">
        <v>923</v>
      </c>
      <c r="R25" s="59" t="s">
        <v>814</v>
      </c>
      <c r="S25" s="60" t="s">
        <v>826</v>
      </c>
      <c r="T25" s="80" t="s">
        <v>728</v>
      </c>
      <c r="U25" s="66">
        <v>0.3</v>
      </c>
      <c r="V25" s="52">
        <v>76.5</v>
      </c>
      <c r="W25" s="52">
        <v>40.9</v>
      </c>
      <c r="X25" s="52">
        <v>3.4</v>
      </c>
      <c r="Y25" s="52">
        <v>1.6</v>
      </c>
      <c r="Z25" s="52">
        <v>0</v>
      </c>
      <c r="AA25" s="57">
        <v>44510</v>
      </c>
      <c r="AB25" s="57">
        <v>44273</v>
      </c>
      <c r="AC25" s="66" t="s">
        <v>477</v>
      </c>
      <c r="AD25" s="67">
        <v>236</v>
      </c>
    </row>
    <row r="26" spans="1:30" x14ac:dyDescent="0.25">
      <c r="A26" s="52" t="s">
        <v>478</v>
      </c>
      <c r="B26" s="52" t="s">
        <v>405</v>
      </c>
      <c r="C26" s="52" t="s">
        <v>326</v>
      </c>
      <c r="D26" s="74">
        <v>48.647222222222219</v>
      </c>
      <c r="E26" s="83">
        <v>-123.42583333333334</v>
      </c>
      <c r="F26" s="74">
        <f t="shared" si="0"/>
        <v>48.647219999999997</v>
      </c>
      <c r="G26" s="74">
        <f t="shared" si="1"/>
        <v>-123.42583</v>
      </c>
      <c r="H26" s="77" t="s">
        <v>775</v>
      </c>
      <c r="I26" s="79" t="s">
        <v>927</v>
      </c>
      <c r="J26" s="59" t="s">
        <v>928</v>
      </c>
      <c r="K26" s="60" t="s">
        <v>929</v>
      </c>
      <c r="L26" s="80" t="s">
        <v>817</v>
      </c>
      <c r="M26" s="79" t="s">
        <v>806</v>
      </c>
      <c r="N26" s="59" t="s">
        <v>795</v>
      </c>
      <c r="O26" s="60" t="s">
        <v>930</v>
      </c>
      <c r="P26" s="80" t="s">
        <v>931</v>
      </c>
      <c r="Q26" s="79" t="s">
        <v>927</v>
      </c>
      <c r="R26" s="59" t="s">
        <v>932</v>
      </c>
      <c r="S26" s="60" t="s">
        <v>933</v>
      </c>
      <c r="T26" s="80" t="s">
        <v>931</v>
      </c>
      <c r="U26" s="66">
        <v>2.1</v>
      </c>
      <c r="V26" s="52">
        <v>78.900000000000006</v>
      </c>
      <c r="W26" s="52">
        <v>46</v>
      </c>
      <c r="X26" s="52">
        <v>2</v>
      </c>
      <c r="Y26" s="52">
        <v>0.4</v>
      </c>
      <c r="Z26" s="52">
        <v>0</v>
      </c>
      <c r="AA26" s="57">
        <v>44505</v>
      </c>
      <c r="AB26" s="57">
        <v>44293</v>
      </c>
      <c r="AC26" s="66" t="s">
        <v>479</v>
      </c>
      <c r="AD26" s="67">
        <v>211</v>
      </c>
    </row>
    <row r="27" spans="1:30" x14ac:dyDescent="0.25">
      <c r="A27" s="52" t="s">
        <v>483</v>
      </c>
      <c r="B27" s="52" t="s">
        <v>484</v>
      </c>
      <c r="C27" s="52" t="s">
        <v>334</v>
      </c>
      <c r="D27" s="74">
        <v>60.709444444444451</v>
      </c>
      <c r="E27" s="83">
        <v>-135.06888888888889</v>
      </c>
      <c r="F27" s="74">
        <f t="shared" si="0"/>
        <v>60.709440000000001</v>
      </c>
      <c r="G27" s="74">
        <f t="shared" si="1"/>
        <v>-135.06889000000001</v>
      </c>
      <c r="H27" s="77" t="s">
        <v>934</v>
      </c>
      <c r="I27" s="79" t="s">
        <v>935</v>
      </c>
      <c r="J27" s="59" t="s">
        <v>936</v>
      </c>
      <c r="K27" s="60" t="s">
        <v>937</v>
      </c>
      <c r="L27" s="80" t="s">
        <v>896</v>
      </c>
      <c r="M27" s="79" t="s">
        <v>938</v>
      </c>
      <c r="N27" s="59" t="s">
        <v>939</v>
      </c>
      <c r="O27" s="60" t="s">
        <v>940</v>
      </c>
      <c r="P27" s="80" t="s">
        <v>941</v>
      </c>
      <c r="Q27" s="79" t="s">
        <v>935</v>
      </c>
      <c r="R27" s="59" t="s">
        <v>942</v>
      </c>
      <c r="S27" s="60" t="s">
        <v>943</v>
      </c>
      <c r="T27" s="80" t="s">
        <v>728</v>
      </c>
      <c r="U27" s="66">
        <v>0.9</v>
      </c>
      <c r="V27" s="52">
        <v>41.5</v>
      </c>
      <c r="W27" s="52">
        <v>221.3</v>
      </c>
      <c r="X27" s="52">
        <v>118.7</v>
      </c>
      <c r="Y27" s="52">
        <v>106.4</v>
      </c>
      <c r="Z27" s="52">
        <v>48.7</v>
      </c>
      <c r="AA27" s="57">
        <v>44433</v>
      </c>
      <c r="AB27" s="57">
        <v>44352</v>
      </c>
      <c r="AC27" s="66" t="s">
        <v>485</v>
      </c>
      <c r="AD27" s="67">
        <v>80</v>
      </c>
    </row>
    <row r="28" spans="1:30" x14ac:dyDescent="0.25">
      <c r="A28" s="52" t="s">
        <v>480</v>
      </c>
      <c r="B28" s="52" t="s">
        <v>410</v>
      </c>
      <c r="C28" s="52" t="s">
        <v>344</v>
      </c>
      <c r="D28" s="74">
        <v>42.275555555555556</v>
      </c>
      <c r="E28" s="83">
        <v>-82.955555555555563</v>
      </c>
      <c r="F28" s="74">
        <f t="shared" si="0"/>
        <v>42.275559999999999</v>
      </c>
      <c r="G28" s="74">
        <f t="shared" si="1"/>
        <v>-82.955560000000006</v>
      </c>
      <c r="H28" s="77" t="s">
        <v>944</v>
      </c>
      <c r="I28" s="79" t="s">
        <v>945</v>
      </c>
      <c r="J28" s="59" t="s">
        <v>691</v>
      </c>
      <c r="K28" s="60" t="s">
        <v>946</v>
      </c>
      <c r="L28" s="80" t="s">
        <v>861</v>
      </c>
      <c r="M28" s="79" t="s">
        <v>932</v>
      </c>
      <c r="N28" s="59" t="s">
        <v>947</v>
      </c>
      <c r="O28" s="60" t="s">
        <v>948</v>
      </c>
      <c r="P28" s="80" t="s">
        <v>921</v>
      </c>
      <c r="Q28" s="79" t="s">
        <v>945</v>
      </c>
      <c r="R28" s="59" t="s">
        <v>760</v>
      </c>
      <c r="S28" s="60" t="s">
        <v>933</v>
      </c>
      <c r="T28" s="80" t="s">
        <v>949</v>
      </c>
      <c r="U28" s="66">
        <v>23.5</v>
      </c>
      <c r="V28" s="52">
        <v>138.9</v>
      </c>
      <c r="W28" s="52">
        <v>116.3</v>
      </c>
      <c r="X28" s="52">
        <v>44.3</v>
      </c>
      <c r="Y28" s="52">
        <v>24.1</v>
      </c>
      <c r="Z28" s="52">
        <v>1.2</v>
      </c>
      <c r="AA28" s="57">
        <v>44499</v>
      </c>
      <c r="AB28" s="57">
        <v>44303</v>
      </c>
      <c r="AC28" s="66" t="s">
        <v>481</v>
      </c>
      <c r="AD28" s="67">
        <v>195</v>
      </c>
    </row>
    <row r="29" spans="1:30" x14ac:dyDescent="0.25">
      <c r="A29" s="52" t="s">
        <v>482</v>
      </c>
      <c r="B29" s="52" t="s">
        <v>391</v>
      </c>
      <c r="C29" s="52" t="s">
        <v>352</v>
      </c>
      <c r="D29" s="74">
        <v>49.916666666666664</v>
      </c>
      <c r="E29" s="83">
        <v>-97.233333333333334</v>
      </c>
      <c r="F29" s="74">
        <f t="shared" si="0"/>
        <v>49.916670000000003</v>
      </c>
      <c r="G29" s="74">
        <f t="shared" si="1"/>
        <v>-97.233329999999995</v>
      </c>
      <c r="H29" s="77" t="s">
        <v>950</v>
      </c>
      <c r="I29" s="79" t="s">
        <v>951</v>
      </c>
      <c r="J29" s="59" t="s">
        <v>952</v>
      </c>
      <c r="K29" s="60" t="s">
        <v>953</v>
      </c>
      <c r="L29" s="80" t="s">
        <v>954</v>
      </c>
      <c r="M29" s="79" t="s">
        <v>734</v>
      </c>
      <c r="N29" s="59" t="s">
        <v>753</v>
      </c>
      <c r="O29" s="60" t="s">
        <v>720</v>
      </c>
      <c r="P29" s="80" t="s">
        <v>847</v>
      </c>
      <c r="Q29" s="79" t="s">
        <v>712</v>
      </c>
      <c r="R29" s="59" t="s">
        <v>955</v>
      </c>
      <c r="S29" s="60" t="s">
        <v>956</v>
      </c>
      <c r="T29" s="80" t="s">
        <v>883</v>
      </c>
      <c r="U29" s="66">
        <v>13.3</v>
      </c>
      <c r="V29" s="52">
        <v>109.7</v>
      </c>
      <c r="W29" s="52">
        <v>193.7</v>
      </c>
      <c r="X29" s="52">
        <v>113</v>
      </c>
      <c r="Y29" s="52">
        <v>102.2</v>
      </c>
      <c r="Z29" s="52">
        <v>50.1</v>
      </c>
      <c r="AA29" s="57">
        <v>44461</v>
      </c>
      <c r="AB29" s="57">
        <v>44339</v>
      </c>
      <c r="AC29" s="66" t="s">
        <v>442</v>
      </c>
      <c r="AD29" s="67">
        <v>121</v>
      </c>
    </row>
    <row r="30" spans="1:30" x14ac:dyDescent="0.25">
      <c r="A30" s="52" t="s">
        <v>486</v>
      </c>
      <c r="B30" s="52" t="s">
        <v>421</v>
      </c>
      <c r="C30" s="52" t="s">
        <v>360</v>
      </c>
      <c r="D30" s="74">
        <v>43.830833333333338</v>
      </c>
      <c r="E30" s="83">
        <v>-66.088611111111106</v>
      </c>
      <c r="F30" s="74">
        <f t="shared" si="0"/>
        <v>43.830829999999999</v>
      </c>
      <c r="G30" s="74">
        <f t="shared" si="1"/>
        <v>-66.088610000000003</v>
      </c>
      <c r="H30" s="77" t="s">
        <v>715</v>
      </c>
      <c r="I30" s="79" t="s">
        <v>957</v>
      </c>
      <c r="J30" s="59" t="s">
        <v>834</v>
      </c>
      <c r="K30" s="60" t="s">
        <v>958</v>
      </c>
      <c r="L30" s="80" t="s">
        <v>959</v>
      </c>
      <c r="M30" s="79" t="s">
        <v>960</v>
      </c>
      <c r="N30" s="59" t="s">
        <v>740</v>
      </c>
      <c r="O30" s="60" t="s">
        <v>961</v>
      </c>
      <c r="P30" s="80" t="s">
        <v>891</v>
      </c>
      <c r="Q30" s="79" t="s">
        <v>802</v>
      </c>
      <c r="R30" s="59" t="s">
        <v>962</v>
      </c>
      <c r="S30" s="60" t="s">
        <v>963</v>
      </c>
      <c r="T30" s="80" t="s">
        <v>964</v>
      </c>
      <c r="U30" s="66">
        <v>0</v>
      </c>
      <c r="V30" s="52">
        <v>56.7</v>
      </c>
      <c r="W30" s="52">
        <v>126.1</v>
      </c>
      <c r="X30" s="52">
        <v>36</v>
      </c>
      <c r="Y30" s="52">
        <v>21.7</v>
      </c>
      <c r="Z30" s="52">
        <v>0.1</v>
      </c>
      <c r="AA30" s="57">
        <v>44490</v>
      </c>
      <c r="AB30" s="57">
        <v>44313</v>
      </c>
      <c r="AC30" s="66" t="s">
        <v>487</v>
      </c>
      <c r="AD30" s="67">
        <v>176</v>
      </c>
    </row>
    <row r="31" spans="1:30" ht="15.75" thickBot="1" x14ac:dyDescent="0.3">
      <c r="A31" s="52" t="s">
        <v>488</v>
      </c>
      <c r="B31" s="52" t="s">
        <v>416</v>
      </c>
      <c r="C31" s="52" t="s">
        <v>369</v>
      </c>
      <c r="D31" s="85">
        <v>62.462777777777781</v>
      </c>
      <c r="E31" s="86">
        <v>-114.44027777777778</v>
      </c>
      <c r="F31" s="74">
        <f t="shared" si="0"/>
        <v>62.462780000000002</v>
      </c>
      <c r="G31" s="74">
        <f t="shared" si="1"/>
        <v>-114.44028</v>
      </c>
      <c r="H31" s="77" t="s">
        <v>965</v>
      </c>
      <c r="I31" s="79" t="s">
        <v>966</v>
      </c>
      <c r="J31" s="59" t="s">
        <v>967</v>
      </c>
      <c r="K31" s="60" t="s">
        <v>833</v>
      </c>
      <c r="L31" s="80" t="s">
        <v>913</v>
      </c>
      <c r="M31" s="79" t="s">
        <v>968</v>
      </c>
      <c r="N31" s="59" t="s">
        <v>902</v>
      </c>
      <c r="O31" s="60" t="s">
        <v>969</v>
      </c>
      <c r="P31" s="80" t="s">
        <v>970</v>
      </c>
      <c r="Q31" s="79" t="s">
        <v>966</v>
      </c>
      <c r="R31" s="59" t="s">
        <v>850</v>
      </c>
      <c r="S31" s="60" t="s">
        <v>852</v>
      </c>
      <c r="T31" s="80" t="s">
        <v>970</v>
      </c>
      <c r="U31" s="68">
        <v>0.4</v>
      </c>
      <c r="V31" s="69">
        <v>42.8</v>
      </c>
      <c r="W31" s="69">
        <v>224.5</v>
      </c>
      <c r="X31" s="69">
        <v>175.2</v>
      </c>
      <c r="Y31" s="69">
        <v>160.9</v>
      </c>
      <c r="Z31" s="69">
        <v>105.2</v>
      </c>
      <c r="AA31" s="70">
        <v>44457</v>
      </c>
      <c r="AB31" s="70">
        <v>44341</v>
      </c>
      <c r="AC31" s="68" t="s">
        <v>461</v>
      </c>
      <c r="AD31" s="71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workbookViewId="0">
      <selection activeCell="BG10" sqref="BG10"/>
    </sheetView>
  </sheetViews>
  <sheetFormatPr baseColWidth="10" defaultRowHeight="15" x14ac:dyDescent="0.25"/>
  <cols>
    <col min="1" max="1" width="13.85546875" bestFit="1" customWidth="1"/>
    <col min="2" max="2" width="7.140625" bestFit="1" customWidth="1"/>
    <col min="3" max="3" width="8.7109375" bestFit="1" customWidth="1"/>
    <col min="4" max="4" width="22" bestFit="1" customWidth="1"/>
    <col min="5" max="5" width="3.5703125" style="73" bestFit="1" customWidth="1"/>
    <col min="6" max="6" width="3.28515625" style="73" bestFit="1" customWidth="1"/>
    <col min="7" max="7" width="3.7109375" style="73" bestFit="1" customWidth="1"/>
    <col min="8" max="8" width="4" style="73" bestFit="1" customWidth="1"/>
    <col min="9" max="9" width="3.7109375" style="73" bestFit="1" customWidth="1"/>
    <col min="10" max="10" width="4.140625" style="73" customWidth="1"/>
    <col min="11" max="11" width="8.5703125" style="73" bestFit="1" customWidth="1"/>
    <col min="12" max="12" width="10.28515625" style="73" bestFit="1" customWidth="1"/>
    <col min="13" max="13" width="16.140625" bestFit="1" customWidth="1"/>
    <col min="14" max="15" width="5.5703125" style="78" bestFit="1" customWidth="1"/>
    <col min="16" max="16" width="12" bestFit="1" customWidth="1"/>
    <col min="17" max="18" width="5.5703125" bestFit="1" customWidth="1"/>
    <col min="19" max="19" width="12" bestFit="1" customWidth="1"/>
    <col min="20" max="21" width="5.5703125" bestFit="1" customWidth="1"/>
    <col min="22" max="22" width="12" bestFit="1" customWidth="1"/>
    <col min="23" max="24" width="5.5703125" bestFit="1" customWidth="1"/>
    <col min="25" max="25" width="12" bestFit="1" customWidth="1"/>
    <col min="26" max="27" width="5.5703125" bestFit="1" customWidth="1"/>
    <col min="28" max="28" width="10.85546875" bestFit="1" customWidth="1"/>
    <col min="29" max="30" width="4.5703125" bestFit="1" customWidth="1"/>
    <col min="31" max="31" width="10.85546875" bestFit="1" customWidth="1"/>
    <col min="32" max="32" width="3.5703125" bestFit="1" customWidth="1"/>
    <col min="33" max="33" width="4.5703125" bestFit="1" customWidth="1"/>
    <col min="34" max="34" width="11.42578125" customWidth="1"/>
    <col min="35" max="36" width="4.5703125" bestFit="1" customWidth="1"/>
    <col min="37" max="37" width="11.42578125" customWidth="1"/>
    <col min="38" max="39" width="4.5703125" bestFit="1" customWidth="1"/>
    <col min="40" max="40" width="12" bestFit="1" customWidth="1"/>
    <col min="41" max="42" width="5.5703125" bestFit="1" customWidth="1"/>
    <col min="43" max="43" width="11" bestFit="1" customWidth="1"/>
    <col min="44" max="44" width="5.5703125" bestFit="1" customWidth="1"/>
    <col min="45" max="45" width="3.5703125" bestFit="1" customWidth="1"/>
    <col min="46" max="46" width="10" bestFit="1" customWidth="1"/>
    <col min="47" max="48" width="4.5703125" bestFit="1" customWidth="1"/>
    <col min="49" max="49" width="11.42578125" customWidth="1"/>
    <col min="50" max="51" width="4.5703125" bestFit="1" customWidth="1"/>
    <col min="52" max="53" width="9.28515625" bestFit="1" customWidth="1"/>
    <col min="54" max="54" width="6.28515625" bestFit="1" customWidth="1"/>
    <col min="55" max="55" width="9.85546875" bestFit="1" customWidth="1"/>
    <col min="56" max="56" width="10" bestFit="1" customWidth="1"/>
    <col min="57" max="57" width="10.28515625" bestFit="1" customWidth="1"/>
    <col min="58" max="58" width="9.42578125" bestFit="1" customWidth="1"/>
    <col min="59" max="59" width="9" bestFit="1" customWidth="1"/>
    <col min="60" max="60" width="9.85546875" bestFit="1" customWidth="1"/>
    <col min="61" max="61" width="10.28515625" bestFit="1" customWidth="1"/>
  </cols>
  <sheetData>
    <row r="1" spans="1:61" s="81" customFormat="1" ht="45.75" thickBot="1" x14ac:dyDescent="0.3">
      <c r="A1" s="49" t="s">
        <v>2</v>
      </c>
      <c r="B1" s="50" t="s">
        <v>377</v>
      </c>
      <c r="C1" s="50" t="s">
        <v>1</v>
      </c>
      <c r="D1" s="49" t="s">
        <v>2</v>
      </c>
      <c r="E1" s="76" t="s">
        <v>677</v>
      </c>
      <c r="F1" s="76" t="s">
        <v>678</v>
      </c>
      <c r="G1" s="76" t="s">
        <v>679</v>
      </c>
      <c r="H1" s="75" t="s">
        <v>680</v>
      </c>
      <c r="I1" s="75" t="s">
        <v>681</v>
      </c>
      <c r="J1" s="75" t="s">
        <v>682</v>
      </c>
      <c r="K1" s="76" t="s">
        <v>683</v>
      </c>
      <c r="L1" s="82" t="s">
        <v>684</v>
      </c>
      <c r="M1" s="50" t="s">
        <v>3</v>
      </c>
      <c r="N1" s="50" t="s">
        <v>686</v>
      </c>
      <c r="O1" s="50" t="s">
        <v>687</v>
      </c>
      <c r="P1" s="41" t="s">
        <v>675</v>
      </c>
      <c r="Q1" s="41" t="s">
        <v>688</v>
      </c>
      <c r="R1" s="41" t="s">
        <v>689</v>
      </c>
      <c r="S1" s="41" t="s">
        <v>665</v>
      </c>
      <c r="T1" s="41" t="s">
        <v>688</v>
      </c>
      <c r="U1" s="41" t="s">
        <v>689</v>
      </c>
      <c r="V1" s="41" t="s">
        <v>666</v>
      </c>
      <c r="W1" s="41" t="s">
        <v>688</v>
      </c>
      <c r="X1" s="41" t="s">
        <v>689</v>
      </c>
      <c r="Y1" s="41" t="s">
        <v>676</v>
      </c>
      <c r="Z1" s="41" t="s">
        <v>688</v>
      </c>
      <c r="AA1" s="41" t="s">
        <v>689</v>
      </c>
      <c r="AB1" s="44" t="s">
        <v>673</v>
      </c>
      <c r="AC1" s="44" t="s">
        <v>688</v>
      </c>
      <c r="AD1" s="44" t="s">
        <v>689</v>
      </c>
      <c r="AE1" s="44" t="s">
        <v>667</v>
      </c>
      <c r="AF1" s="44" t="s">
        <v>688</v>
      </c>
      <c r="AG1" s="44" t="s">
        <v>689</v>
      </c>
      <c r="AH1" s="44" t="s">
        <v>668</v>
      </c>
      <c r="AI1" s="44" t="s">
        <v>688</v>
      </c>
      <c r="AJ1" s="44" t="s">
        <v>689</v>
      </c>
      <c r="AK1" s="44" t="s">
        <v>674</v>
      </c>
      <c r="AL1" s="44" t="s">
        <v>688</v>
      </c>
      <c r="AM1" s="44" t="s">
        <v>689</v>
      </c>
      <c r="AN1" s="47" t="s">
        <v>671</v>
      </c>
      <c r="AO1" s="47" t="s">
        <v>688</v>
      </c>
      <c r="AP1" s="47" t="s">
        <v>689</v>
      </c>
      <c r="AQ1" s="47" t="s">
        <v>670</v>
      </c>
      <c r="AR1" s="47" t="s">
        <v>688</v>
      </c>
      <c r="AS1" s="47" t="s">
        <v>689</v>
      </c>
      <c r="AT1" s="47" t="s">
        <v>669</v>
      </c>
      <c r="AU1" s="47" t="s">
        <v>688</v>
      </c>
      <c r="AV1" s="47" t="s">
        <v>689</v>
      </c>
      <c r="AW1" s="47" t="s">
        <v>672</v>
      </c>
      <c r="AX1" s="47" t="s">
        <v>688</v>
      </c>
      <c r="AY1" s="47" t="s">
        <v>689</v>
      </c>
      <c r="AZ1" s="50" t="s">
        <v>378</v>
      </c>
      <c r="BA1" s="50" t="s">
        <v>379</v>
      </c>
      <c r="BB1" s="50" t="s">
        <v>380</v>
      </c>
      <c r="BC1" s="50" t="s">
        <v>381</v>
      </c>
      <c r="BD1" s="50" t="s">
        <v>382</v>
      </c>
      <c r="BE1" s="50" t="s">
        <v>383</v>
      </c>
      <c r="BF1" s="50" t="s">
        <v>384</v>
      </c>
      <c r="BG1" s="50" t="s">
        <v>385</v>
      </c>
      <c r="BH1" s="49" t="s">
        <v>386</v>
      </c>
      <c r="BI1" s="51" t="s">
        <v>692</v>
      </c>
    </row>
    <row r="2" spans="1:61" x14ac:dyDescent="0.25">
      <c r="A2" s="52" t="s">
        <v>387</v>
      </c>
      <c r="B2" s="52" t="s">
        <v>388</v>
      </c>
      <c r="C2" s="52" t="s">
        <v>19</v>
      </c>
      <c r="D2" s="66" t="s">
        <v>20</v>
      </c>
      <c r="E2" s="72" t="str">
        <f>MID($D2,1,2)</f>
        <v>64</v>
      </c>
      <c r="F2" s="72" t="str">
        <f>MID($D2,4,2)</f>
        <v>17</v>
      </c>
      <c r="G2" s="72" t="str">
        <f>MID($D2,7,2)</f>
        <v>56</v>
      </c>
      <c r="H2" s="72" t="str">
        <f>MID($D2,12,3)</f>
        <v>096</v>
      </c>
      <c r="I2" s="72" t="str">
        <f>MID($D2,16,2)</f>
        <v>04</v>
      </c>
      <c r="J2" s="72" t="str">
        <f>MID($D2,19,2)</f>
        <v>40</v>
      </c>
      <c r="K2" s="74">
        <f>E2+F2/60+G2/3600</f>
        <v>64.298888888888882</v>
      </c>
      <c r="L2" s="83">
        <f>-(H2+I2/60+J2/3600)</f>
        <v>-96.077777777777769</v>
      </c>
      <c r="M2" s="52" t="s">
        <v>21</v>
      </c>
      <c r="N2" s="77" t="str">
        <f>LEFT(M2,SEARCH("m",M2,1)-2)</f>
        <v>18.6</v>
      </c>
      <c r="O2" s="77" t="str">
        <f>LEFT(MID(M2,SEARCH("(",M2,1)+1,10),SEARCH("ft",M2,1)-SEARCH("(",M2,1)-2)</f>
        <v>61</v>
      </c>
      <c r="P2" s="79" t="s">
        <v>507</v>
      </c>
      <c r="Q2" s="79" t="str">
        <f>LEFT(P2,SEARCH("(",P2,1)-2)</f>
        <v>−50.6</v>
      </c>
      <c r="R2" s="79" t="str">
        <f>LEFT(MID(P2,SEARCH("(",P2,1)+1,10),SEARCH(")",P2,1)-SEARCH("(",P2,1)-1)</f>
        <v>−59.1</v>
      </c>
      <c r="S2" s="59" t="s">
        <v>23</v>
      </c>
      <c r="T2" s="59" t="str">
        <f>LEFT(S2,SEARCH("(",S2,1)-2)</f>
        <v>−34.8</v>
      </c>
      <c r="U2" s="59" t="str">
        <f>LEFT(MID(S2,SEARCH("(",S2,1)+1,10),SEARCH(")",S2,1)-SEARCH("(",S2,1)-1)</f>
        <v>−30.6</v>
      </c>
      <c r="V2" s="60" t="s">
        <v>22</v>
      </c>
      <c r="W2" s="60" t="str">
        <f>LEFT(V2,SEARCH("(",V2,1)-2)</f>
        <v>−27.7</v>
      </c>
      <c r="X2" s="60" t="str">
        <f>LEFT(MID(V2,SEARCH("(",V2,1)+1,10),SEARCH(")",V2,1)-SEARCH("(",V2,1)-1)</f>
        <v>−17.9</v>
      </c>
      <c r="Y2" s="80" t="s">
        <v>22</v>
      </c>
      <c r="Z2" s="80" t="str">
        <f>LEFT(Y2,SEARCH("(",Y2,1)-2)</f>
        <v>−27.7</v>
      </c>
      <c r="AA2" s="80" t="str">
        <f>LEFT(MID(Y2,SEARCH("(",Y2,1)+1,10),SEARCH(")",Y2,1)-SEARCH("(",Y2,1)-1)</f>
        <v>−17.9</v>
      </c>
      <c r="AB2" s="79" t="s">
        <v>509</v>
      </c>
      <c r="AC2" s="79" t="str">
        <f>LEFT(AB2,SEARCH("(",AB2,1)-2)</f>
        <v>−1.7</v>
      </c>
      <c r="AD2" s="79" t="str">
        <f>LEFT(MID(AB2,SEARCH("(",AB2,1)+1,10),SEARCH(")",AB2,1)-SEARCH("(",AB2,1)-1)</f>
        <v>28.9</v>
      </c>
      <c r="AE2" s="59" t="s">
        <v>25</v>
      </c>
      <c r="AF2" s="59" t="str">
        <f>LEFT(AE2,SEARCH("(",AE2,1)-2)</f>
        <v>6.1</v>
      </c>
      <c r="AG2" s="59" t="str">
        <f>LEFT(MID(AE2,SEARCH("(",AE2,1)+1,10),SEARCH(")",AE2,1)-SEARCH("(",AE2,1)-1)</f>
        <v>43.0</v>
      </c>
      <c r="AH2" s="60" t="s">
        <v>24</v>
      </c>
      <c r="AI2" s="60" t="str">
        <f>LEFT(AH2,SEARCH("(",AH2,1)-2)</f>
        <v>17.0</v>
      </c>
      <c r="AJ2" s="60" t="str">
        <f>LEFT(MID(AH2,SEARCH("(",AH2,1)+1,10),SEARCH(")",AH2,1)-SEARCH("(",AH2,1)-1)</f>
        <v>62.6</v>
      </c>
      <c r="AK2" s="80" t="s">
        <v>508</v>
      </c>
      <c r="AL2" s="80" t="str">
        <f>LEFT(AK2,SEARCH("(",AK2,1)-2)</f>
        <v>33.6</v>
      </c>
      <c r="AM2" s="80" t="str">
        <f>LEFT(MID(AK2,SEARCH("(",AK2,1)+1,10),SEARCH(")",AK2,1)-SEARCH("(",AK2,1)-1)</f>
        <v>92.5</v>
      </c>
      <c r="AN2" s="79" t="s">
        <v>507</v>
      </c>
      <c r="AO2" s="79" t="str">
        <f>LEFT(AN2,SEARCH("(",AN2,1)-2)</f>
        <v>−50.6</v>
      </c>
      <c r="AP2" s="79" t="str">
        <f>LEFT(MID(AN2,SEARCH("(",AN2,1)+1,10),SEARCH(")",AN2,1)-SEARCH("(",AN2,1)-1)</f>
        <v>−59.1</v>
      </c>
      <c r="AQ2" s="59" t="s">
        <v>27</v>
      </c>
      <c r="AR2" s="59" t="str">
        <f>LEFT(AQ2,SEARCH("(",AQ2,1)-2)</f>
        <v>−15.2</v>
      </c>
      <c r="AS2" s="59" t="str">
        <f>LEFT(MID(AQ2,SEARCH("(",AQ2,1)+1,10),SEARCH(")",AQ2,1)-SEARCH("(",AQ2,1)-1)</f>
        <v>4.6</v>
      </c>
      <c r="AT2" s="60" t="s">
        <v>26</v>
      </c>
      <c r="AU2" s="60" t="str">
        <f>LEFT(AT2,SEARCH("(",AT2,1)-2)</f>
        <v>−7.3</v>
      </c>
      <c r="AV2" s="60" t="str">
        <f>LEFT(MID(AT2,SEARCH("(",AT2,1)+1,10),SEARCH(")",AT2,1)-SEARCH("(",AT2,1)-1)</f>
        <v>18.9</v>
      </c>
      <c r="AW2" s="80" t="s">
        <v>508</v>
      </c>
      <c r="AX2" s="80" t="str">
        <f>LEFT(AW2,SEARCH("(",AW2,1)-2)</f>
        <v>33.6</v>
      </c>
      <c r="AY2" s="80" t="str">
        <f>LEFT(MID(AW2,SEARCH("(",AW2,1)+1,10),SEARCH(")",AW2,1)-SEARCH("(",AW2,1)-1)</f>
        <v>92.5</v>
      </c>
      <c r="AZ2" s="52">
        <v>0.21</v>
      </c>
      <c r="BA2" s="52">
        <v>13.1</v>
      </c>
      <c r="BB2" s="52">
        <v>270.5</v>
      </c>
      <c r="BC2" s="52">
        <v>225.5</v>
      </c>
      <c r="BD2" s="52">
        <v>206.3</v>
      </c>
      <c r="BE2" s="52">
        <v>158.19999999999999</v>
      </c>
      <c r="BF2" s="57">
        <v>44438</v>
      </c>
      <c r="BG2" s="57">
        <v>44372</v>
      </c>
      <c r="BH2" s="66" t="s">
        <v>389</v>
      </c>
      <c r="BI2" s="67">
        <v>65</v>
      </c>
    </row>
    <row r="3" spans="1:61" x14ac:dyDescent="0.25">
      <c r="A3" s="52" t="s">
        <v>393</v>
      </c>
      <c r="B3" s="52" t="s">
        <v>394</v>
      </c>
      <c r="C3" s="52" t="s">
        <v>39</v>
      </c>
      <c r="D3" s="66" t="s">
        <v>40</v>
      </c>
      <c r="E3" s="72" t="str">
        <f t="shared" ref="E3:E31" si="0">MID($D3,1,2)</f>
        <v>51</v>
      </c>
      <c r="F3" s="72" t="str">
        <f t="shared" ref="F3:F31" si="1">MID($D3,4,2)</f>
        <v>06</v>
      </c>
      <c r="G3" s="72" t="str">
        <f t="shared" ref="G3:G31" si="2">MID($D3,7,2)</f>
        <v>50</v>
      </c>
      <c r="H3" s="72" t="str">
        <f t="shared" ref="H3:H31" si="3">MID($D3,12,3)</f>
        <v>114</v>
      </c>
      <c r="I3" s="72" t="str">
        <f t="shared" ref="I3:I31" si="4">MID($D3,16,2)</f>
        <v>01</v>
      </c>
      <c r="J3" s="72" t="str">
        <f t="shared" ref="J3:J31" si="5">MID($D3,19,2)</f>
        <v>13</v>
      </c>
      <c r="K3" s="74">
        <f t="shared" ref="K3:K31" si="6">E3+F3/60+G3/3600</f>
        <v>51.113888888888887</v>
      </c>
      <c r="L3" s="83">
        <f t="shared" ref="L3:L31" si="7">-(H3+I3/60+J3/3600)</f>
        <v>-114.02027777777778</v>
      </c>
      <c r="M3" s="52" t="s">
        <v>41</v>
      </c>
      <c r="N3" s="77" t="str">
        <f t="shared" ref="N3:N31" si="8">LEFT(M3,SEARCH("m",M3,1)-2)</f>
        <v>1,084</v>
      </c>
      <c r="O3" s="77" t="str">
        <f t="shared" ref="O3:O31" si="9">LEFT(MID(M3,SEARCH("(",M3,1)+1,10),SEARCH("ft",M3,1)-SEARCH("(",M3,1)-2)</f>
        <v>3,556</v>
      </c>
      <c r="P3" s="79" t="s">
        <v>514</v>
      </c>
      <c r="Q3" s="79" t="str">
        <f t="shared" ref="Q3:Q31" si="10">LEFT(P3,SEARCH("(",P3,1)-2)</f>
        <v>−44.4</v>
      </c>
      <c r="R3" s="79" t="str">
        <f t="shared" ref="R3:R31" si="11">LEFT(MID(P3,SEARCH("(",P3,1)+1,10),SEARCH(")",P3,1)-SEARCH("(",P3,1)-1)</f>
        <v>−47.9</v>
      </c>
      <c r="S3" s="59" t="s">
        <v>43</v>
      </c>
      <c r="T3" s="59" t="str">
        <f t="shared" ref="T3:T31" si="12">LEFT(S3,SEARCH("(",S3,1)-2)</f>
        <v>−13.2</v>
      </c>
      <c r="U3" s="59" t="str">
        <f t="shared" ref="U3:U31" si="13">LEFT(MID(S3,SEARCH("(",S3,1)+1,10),SEARCH(")",S3,1)-SEARCH("(",S3,1)-1)</f>
        <v>8.2</v>
      </c>
      <c r="V3" s="60" t="s">
        <v>42</v>
      </c>
      <c r="W3" s="60" t="str">
        <f t="shared" ref="W3:W31" si="14">LEFT(V3,SEARCH("(",V3,1)-2)</f>
        <v>−0.9</v>
      </c>
      <c r="X3" s="60" t="str">
        <f t="shared" ref="X3:X31" si="15">LEFT(MID(V3,SEARCH("(",V3,1)+1,10),SEARCH(")",V3,1)-SEARCH("(",V3,1)-1)</f>
        <v>30.4</v>
      </c>
      <c r="Y3" s="80" t="s">
        <v>513</v>
      </c>
      <c r="Z3" s="80" t="str">
        <f t="shared" ref="Z3:Z31" si="16">LEFT(Y3,SEARCH("(",Y3,1)-2)</f>
        <v>17.6</v>
      </c>
      <c r="AA3" s="80" t="str">
        <f t="shared" ref="AA3:AA31" si="17">LEFT(MID(Y3,SEARCH("(",Y3,1)+1,10),SEARCH(")",Y3,1)-SEARCH("(",Y3,1)-1)</f>
        <v>63.7</v>
      </c>
      <c r="AB3" s="79" t="s">
        <v>516</v>
      </c>
      <c r="AC3" s="79" t="str">
        <f t="shared" ref="AC3:AC31" si="18">LEFT(AB3,SEARCH("(",AB3,1)-2)</f>
        <v>−0.6</v>
      </c>
      <c r="AD3" s="79" t="str">
        <f t="shared" ref="AD3:AD31" si="19">LEFT(MID(AB3,SEARCH("(",AB3,1)+1,10),SEARCH(")",AB3,1)-SEARCH("(",AB3,1)-1)</f>
        <v>30.9</v>
      </c>
      <c r="AE3" s="59" t="s">
        <v>44</v>
      </c>
      <c r="AF3" s="59" t="str">
        <f t="shared" ref="AF3:AF31" si="20">LEFT(AE3,SEARCH("(",AE3,1)-2)</f>
        <v>9.8</v>
      </c>
      <c r="AG3" s="59" t="str">
        <f t="shared" ref="AG3:AG31" si="21">LEFT(MID(AE3,SEARCH("(",AE3,1)+1,10),SEARCH(")",AE3,1)-SEARCH("(",AE3,1)-1)</f>
        <v>49.6</v>
      </c>
      <c r="AH3" s="60" t="s">
        <v>14</v>
      </c>
      <c r="AI3" s="60" t="str">
        <f t="shared" ref="AI3:AI31" si="22">LEFT(AH3,SEARCH("(",AH3,1)-2)</f>
        <v>23.2</v>
      </c>
      <c r="AJ3" s="60" t="str">
        <f t="shared" ref="AJ3:AJ31" si="23">LEFT(MID(AH3,SEARCH("(",AH3,1)+1,10),SEARCH(")",AH3,1)-SEARCH("(",AH3,1)-1)</f>
        <v>73.8</v>
      </c>
      <c r="AK3" s="80" t="s">
        <v>515</v>
      </c>
      <c r="AL3" s="80" t="str">
        <f t="shared" ref="AL3:AL31" si="24">LEFT(AK3,SEARCH("(",AK3,1)-2)</f>
        <v>36.1</v>
      </c>
      <c r="AM3" s="80" t="str">
        <f t="shared" ref="AM3:AM31" si="25">LEFT(MID(AK3,SEARCH("(",AK3,1)+1,10),SEARCH(")",AK3,1)-SEARCH("(",AK3,1)-1)</f>
        <v>97.0</v>
      </c>
      <c r="AN3" s="79" t="s">
        <v>517</v>
      </c>
      <c r="AO3" s="79" t="str">
        <f t="shared" ref="AO3:AO31" si="26">LEFT(AN3,SEARCH("(",AN3,1)-2)</f>
        <v>−45.0</v>
      </c>
      <c r="AP3" s="79" t="str">
        <f t="shared" ref="AP3:AP31" si="27">LEFT(MID(AN3,SEARCH("(",AN3,1)+1,10),SEARCH(")",AN3,1)-SEARCH("(",AN3,1)-1)</f>
        <v>−49.0</v>
      </c>
      <c r="AQ3" s="59" t="s">
        <v>46</v>
      </c>
      <c r="AR3" s="59" t="str">
        <f t="shared" ref="AR3:AR31" si="28">LEFT(AQ3,SEARCH("(",AQ3,1)-2)</f>
        <v>−1.9</v>
      </c>
      <c r="AS3" s="59" t="str">
        <f t="shared" ref="AS3:AS31" si="29">LEFT(MID(AQ3,SEARCH("(",AQ3,1)+1,10),SEARCH(")",AQ3,1)-SEARCH("(",AQ3,1)-1)</f>
        <v>28.6</v>
      </c>
      <c r="AT3" s="60" t="s">
        <v>45</v>
      </c>
      <c r="AU3" s="60" t="str">
        <f t="shared" ref="AU3:AU31" si="30">LEFT(AT3,SEARCH("(",AT3,1)-2)</f>
        <v>10.8</v>
      </c>
      <c r="AV3" s="60" t="str">
        <f t="shared" ref="AV3:AV31" si="31">LEFT(MID(AT3,SEARCH("(",AT3,1)+1,10),SEARCH(")",AT3,1)-SEARCH("(",AT3,1)-1)</f>
        <v>51.4</v>
      </c>
      <c r="AW3" s="80" t="s">
        <v>515</v>
      </c>
      <c r="AX3" s="80" t="str">
        <f t="shared" ref="AX3:AX31" si="32">LEFT(AW3,SEARCH("(",AW3,1)-2)</f>
        <v>36.1</v>
      </c>
      <c r="AY3" s="80" t="str">
        <f t="shared" ref="AY3:AY31" si="33">LEFT(MID(AW3,SEARCH("(",AW3,1)+1,10),SEARCH(")",AW3,1)-SEARCH("(",AW3,1)-1)</f>
        <v>97.0</v>
      </c>
      <c r="AZ3" s="66">
        <v>5.0999999999999996</v>
      </c>
      <c r="BA3" s="52">
        <v>87.2</v>
      </c>
      <c r="BB3" s="52">
        <v>194.4</v>
      </c>
      <c r="BC3" s="52">
        <v>59.3</v>
      </c>
      <c r="BD3" s="52">
        <v>71.3</v>
      </c>
      <c r="BE3" s="52">
        <v>21.7</v>
      </c>
      <c r="BF3" s="57">
        <v>44455</v>
      </c>
      <c r="BG3" s="57">
        <v>44337</v>
      </c>
      <c r="BH3" s="66" t="s">
        <v>395</v>
      </c>
      <c r="BI3" s="67">
        <v>117</v>
      </c>
    </row>
    <row r="4" spans="1:61" x14ac:dyDescent="0.25">
      <c r="A4" s="52" t="s">
        <v>396</v>
      </c>
      <c r="B4" s="52" t="s">
        <v>397</v>
      </c>
      <c r="C4" s="52" t="s">
        <v>48</v>
      </c>
      <c r="D4" s="66" t="s">
        <v>49</v>
      </c>
      <c r="E4" s="72" t="str">
        <f t="shared" si="0"/>
        <v>46</v>
      </c>
      <c r="F4" s="72" t="str">
        <f t="shared" si="1"/>
        <v>17</v>
      </c>
      <c r="G4" s="72" t="str">
        <f t="shared" si="2"/>
        <v>19</v>
      </c>
      <c r="H4" s="72" t="str">
        <f t="shared" si="3"/>
        <v>063</v>
      </c>
      <c r="I4" s="72" t="str">
        <f t="shared" si="4"/>
        <v>07</v>
      </c>
      <c r="J4" s="72" t="str">
        <f t="shared" si="5"/>
        <v>43</v>
      </c>
      <c r="K4" s="74">
        <f t="shared" si="6"/>
        <v>46.288611111111109</v>
      </c>
      <c r="L4" s="83">
        <f t="shared" si="7"/>
        <v>-63.128611111111113</v>
      </c>
      <c r="M4" s="52" t="s">
        <v>50</v>
      </c>
      <c r="N4" s="77" t="str">
        <f t="shared" si="8"/>
        <v>49</v>
      </c>
      <c r="O4" s="77" t="str">
        <f t="shared" si="9"/>
        <v>161</v>
      </c>
      <c r="P4" s="79" t="s">
        <v>519</v>
      </c>
      <c r="Q4" s="79" t="str">
        <f t="shared" si="10"/>
        <v>−30.5</v>
      </c>
      <c r="R4" s="79" t="str">
        <f t="shared" si="11"/>
        <v>−22.9</v>
      </c>
      <c r="S4" s="59" t="s">
        <v>52</v>
      </c>
      <c r="T4" s="59" t="str">
        <f t="shared" si="12"/>
        <v>−12.1</v>
      </c>
      <c r="U4" s="59" t="str">
        <f t="shared" si="13"/>
        <v>10.2</v>
      </c>
      <c r="V4" s="60" t="s">
        <v>51</v>
      </c>
      <c r="W4" s="60" t="str">
        <f t="shared" si="14"/>
        <v>−3.4</v>
      </c>
      <c r="X4" s="60" t="str">
        <f t="shared" si="15"/>
        <v>25.9</v>
      </c>
      <c r="Y4" s="80" t="s">
        <v>518</v>
      </c>
      <c r="Z4" s="80" t="str">
        <f t="shared" si="16"/>
        <v>15.1</v>
      </c>
      <c r="AA4" s="80" t="str">
        <f t="shared" si="17"/>
        <v>59.2</v>
      </c>
      <c r="AB4" s="79" t="s">
        <v>316</v>
      </c>
      <c r="AC4" s="79" t="str">
        <f t="shared" si="18"/>
        <v>3.3</v>
      </c>
      <c r="AD4" s="79" t="str">
        <f t="shared" si="19"/>
        <v>37.9</v>
      </c>
      <c r="AE4" s="59" t="s">
        <v>15</v>
      </c>
      <c r="AF4" s="59" t="str">
        <f t="shared" si="20"/>
        <v>14.1</v>
      </c>
      <c r="AG4" s="59" t="str">
        <f t="shared" si="21"/>
        <v>57.4</v>
      </c>
      <c r="AH4" s="60" t="s">
        <v>53</v>
      </c>
      <c r="AI4" s="60" t="str">
        <f t="shared" si="22"/>
        <v>23.3</v>
      </c>
      <c r="AJ4" s="60" t="str">
        <f t="shared" si="23"/>
        <v>73.9</v>
      </c>
      <c r="AK4" s="80" t="s">
        <v>520</v>
      </c>
      <c r="AL4" s="80" t="str">
        <f t="shared" si="24"/>
        <v>33.9</v>
      </c>
      <c r="AM4" s="80" t="str">
        <f t="shared" si="25"/>
        <v>93.0</v>
      </c>
      <c r="AN4" s="79" t="s">
        <v>519</v>
      </c>
      <c r="AO4" s="79" t="str">
        <f t="shared" si="26"/>
        <v>−30.5</v>
      </c>
      <c r="AP4" s="79" t="str">
        <f t="shared" si="27"/>
        <v>−22.9</v>
      </c>
      <c r="AQ4" s="59" t="s">
        <v>17</v>
      </c>
      <c r="AR4" s="59" t="str">
        <f t="shared" si="28"/>
        <v>1.3</v>
      </c>
      <c r="AS4" s="59" t="str">
        <f t="shared" si="29"/>
        <v>34.3</v>
      </c>
      <c r="AT4" s="60" t="s">
        <v>54</v>
      </c>
      <c r="AU4" s="60" t="str">
        <f t="shared" si="30"/>
        <v>9.9</v>
      </c>
      <c r="AV4" s="60" t="str">
        <f t="shared" si="31"/>
        <v>49.8</v>
      </c>
      <c r="AW4" s="80" t="s">
        <v>521</v>
      </c>
      <c r="AX4" s="80" t="str">
        <f t="shared" si="32"/>
        <v>34.4</v>
      </c>
      <c r="AY4" s="80" t="str">
        <f t="shared" si="33"/>
        <v>93.9</v>
      </c>
      <c r="AZ4" s="66">
        <v>0.9</v>
      </c>
      <c r="BA4" s="52">
        <v>79.3</v>
      </c>
      <c r="BB4" s="52">
        <v>160.19999999999999</v>
      </c>
      <c r="BC4" s="52">
        <v>72.599999999999994</v>
      </c>
      <c r="BD4" s="52">
        <v>54.6</v>
      </c>
      <c r="BE4" s="52">
        <v>6.5</v>
      </c>
      <c r="BF4" s="57">
        <v>44486</v>
      </c>
      <c r="BG4" s="57">
        <v>44332</v>
      </c>
      <c r="BH4" s="66" t="s">
        <v>398</v>
      </c>
      <c r="BI4" s="67">
        <v>153</v>
      </c>
    </row>
    <row r="5" spans="1:61" x14ac:dyDescent="0.25">
      <c r="A5" s="52" t="s">
        <v>399</v>
      </c>
      <c r="B5" s="52" t="s">
        <v>391</v>
      </c>
      <c r="C5" s="52" t="s">
        <v>56</v>
      </c>
      <c r="D5" s="66" t="s">
        <v>57</v>
      </c>
      <c r="E5" s="72" t="str">
        <f t="shared" si="0"/>
        <v>58</v>
      </c>
      <c r="F5" s="72" t="str">
        <f t="shared" si="1"/>
        <v>44</v>
      </c>
      <c r="G5" s="72" t="str">
        <f t="shared" si="2"/>
        <v>21</v>
      </c>
      <c r="H5" s="72" t="str">
        <f t="shared" si="3"/>
        <v>094</v>
      </c>
      <c r="I5" s="72" t="str">
        <f t="shared" si="4"/>
        <v>03</v>
      </c>
      <c r="J5" s="72" t="str">
        <f t="shared" si="5"/>
        <v>59</v>
      </c>
      <c r="K5" s="74">
        <f t="shared" si="6"/>
        <v>58.739166666666669</v>
      </c>
      <c r="L5" s="83">
        <f t="shared" si="7"/>
        <v>-94.066388888888881</v>
      </c>
      <c r="M5" s="52" t="s">
        <v>58</v>
      </c>
      <c r="N5" s="77" t="str">
        <f t="shared" si="8"/>
        <v>29</v>
      </c>
      <c r="O5" s="77" t="str">
        <f t="shared" si="9"/>
        <v>95</v>
      </c>
      <c r="P5" s="79" t="s">
        <v>517</v>
      </c>
      <c r="Q5" s="79" t="str">
        <f t="shared" si="10"/>
        <v>−45.0</v>
      </c>
      <c r="R5" s="79" t="str">
        <f t="shared" si="11"/>
        <v>−49.0</v>
      </c>
      <c r="S5" s="59" t="s">
        <v>60</v>
      </c>
      <c r="T5" s="59" t="str">
        <f t="shared" si="12"/>
        <v>−30.1</v>
      </c>
      <c r="U5" s="59" t="str">
        <f t="shared" si="13"/>
        <v>−22.2</v>
      </c>
      <c r="V5" s="60" t="s">
        <v>59</v>
      </c>
      <c r="W5" s="60" t="str">
        <f t="shared" si="14"/>
        <v>−21.9</v>
      </c>
      <c r="X5" s="60" t="str">
        <f t="shared" si="15"/>
        <v>−7.4</v>
      </c>
      <c r="Y5" s="80" t="s">
        <v>215</v>
      </c>
      <c r="Z5" s="80" t="str">
        <f t="shared" si="16"/>
        <v>1.7</v>
      </c>
      <c r="AA5" s="80" t="str">
        <f t="shared" si="17"/>
        <v>35.1</v>
      </c>
      <c r="AB5" s="79" t="s">
        <v>524</v>
      </c>
      <c r="AC5" s="79" t="str">
        <f t="shared" si="18"/>
        <v>1.1</v>
      </c>
      <c r="AD5" s="79" t="str">
        <f t="shared" si="19"/>
        <v>34.0</v>
      </c>
      <c r="AE5" s="59" t="s">
        <v>62</v>
      </c>
      <c r="AF5" s="59" t="str">
        <f t="shared" si="20"/>
        <v>7.3</v>
      </c>
      <c r="AG5" s="59" t="str">
        <f t="shared" si="21"/>
        <v>45.1</v>
      </c>
      <c r="AH5" s="60" t="s">
        <v>61</v>
      </c>
      <c r="AI5" s="60" t="str">
        <f t="shared" si="22"/>
        <v>18.0</v>
      </c>
      <c r="AJ5" s="60" t="str">
        <f t="shared" si="23"/>
        <v>64.4</v>
      </c>
      <c r="AK5" s="80" t="s">
        <v>523</v>
      </c>
      <c r="AL5" s="80" t="str">
        <f t="shared" si="24"/>
        <v>34.0</v>
      </c>
      <c r="AM5" s="80" t="str">
        <f t="shared" si="25"/>
        <v>93.2</v>
      </c>
      <c r="AN5" s="79" t="s">
        <v>526</v>
      </c>
      <c r="AO5" s="79" t="str">
        <f t="shared" si="26"/>
        <v>−45.4</v>
      </c>
      <c r="AP5" s="79" t="str">
        <f t="shared" si="27"/>
        <v>−49.7</v>
      </c>
      <c r="AQ5" s="59" t="s">
        <v>64</v>
      </c>
      <c r="AR5" s="59" t="str">
        <f t="shared" si="28"/>
        <v>−10.7</v>
      </c>
      <c r="AS5" s="59" t="str">
        <f t="shared" si="29"/>
        <v>12.7</v>
      </c>
      <c r="AT5" s="60" t="s">
        <v>63</v>
      </c>
      <c r="AU5" s="60" t="str">
        <f t="shared" si="30"/>
        <v>−2.3</v>
      </c>
      <c r="AV5" s="60" t="str">
        <f t="shared" si="31"/>
        <v>27.9</v>
      </c>
      <c r="AW5" s="80" t="s">
        <v>525</v>
      </c>
      <c r="AX5" s="80" t="str">
        <f t="shared" si="32"/>
        <v>36.9</v>
      </c>
      <c r="AY5" s="80" t="str">
        <f t="shared" si="33"/>
        <v>98.4</v>
      </c>
      <c r="AZ5" s="66">
        <v>1.1000000000000001</v>
      </c>
      <c r="BA5" s="52">
        <v>28</v>
      </c>
      <c r="BB5" s="52">
        <v>247.5</v>
      </c>
      <c r="BC5" s="52">
        <v>193.7</v>
      </c>
      <c r="BD5" s="52">
        <v>171</v>
      </c>
      <c r="BE5" s="52">
        <v>117.2</v>
      </c>
      <c r="BF5" s="57">
        <v>44454</v>
      </c>
      <c r="BG5" s="57">
        <v>44366</v>
      </c>
      <c r="BH5" s="66" t="s">
        <v>400</v>
      </c>
      <c r="BI5" s="67">
        <v>87</v>
      </c>
    </row>
    <row r="6" spans="1:61" x14ac:dyDescent="0.25">
      <c r="A6" s="52" t="s">
        <v>404</v>
      </c>
      <c r="B6" s="52" t="s">
        <v>405</v>
      </c>
      <c r="C6" s="52" t="s">
        <v>74</v>
      </c>
      <c r="D6" s="66" t="s">
        <v>75</v>
      </c>
      <c r="E6" s="72" t="str">
        <f t="shared" si="0"/>
        <v>64</v>
      </c>
      <c r="F6" s="72" t="str">
        <f t="shared" si="1"/>
        <v>02</v>
      </c>
      <c r="G6" s="72" t="str">
        <f t="shared" si="2"/>
        <v>35</v>
      </c>
      <c r="H6" s="72" t="str">
        <f t="shared" si="3"/>
        <v>139</v>
      </c>
      <c r="I6" s="72" t="str">
        <f t="shared" si="4"/>
        <v>07</v>
      </c>
      <c r="J6" s="72" t="str">
        <f t="shared" si="5"/>
        <v>40</v>
      </c>
      <c r="K6" s="74">
        <f t="shared" si="6"/>
        <v>64.043055555555554</v>
      </c>
      <c r="L6" s="83">
        <f t="shared" si="7"/>
        <v>-139.12777777777779</v>
      </c>
      <c r="M6" s="52" t="s">
        <v>76</v>
      </c>
      <c r="N6" s="77" t="str">
        <f t="shared" si="8"/>
        <v>370</v>
      </c>
      <c r="O6" s="77" t="str">
        <f t="shared" si="9"/>
        <v>1,210</v>
      </c>
      <c r="P6" s="79" t="s">
        <v>530</v>
      </c>
      <c r="Q6" s="79" t="str">
        <f t="shared" si="10"/>
        <v>−53.8</v>
      </c>
      <c r="R6" s="79" t="str">
        <f t="shared" si="11"/>
        <v>−64.8</v>
      </c>
      <c r="S6" s="59" t="s">
        <v>60</v>
      </c>
      <c r="T6" s="59" t="str">
        <f t="shared" si="12"/>
        <v>−30.1</v>
      </c>
      <c r="U6" s="59" t="str">
        <f t="shared" si="13"/>
        <v>−22.2</v>
      </c>
      <c r="V6" s="60" t="s">
        <v>77</v>
      </c>
      <c r="W6" s="60" t="str">
        <f t="shared" si="14"/>
        <v>−21.8</v>
      </c>
      <c r="X6" s="60" t="str">
        <f t="shared" si="15"/>
        <v>−7.2</v>
      </c>
      <c r="Y6" s="80" t="s">
        <v>529</v>
      </c>
      <c r="Z6" s="80" t="str">
        <f t="shared" si="16"/>
        <v>9.7</v>
      </c>
      <c r="AA6" s="80" t="str">
        <f t="shared" si="17"/>
        <v>49.5</v>
      </c>
      <c r="AB6" s="79" t="s">
        <v>532</v>
      </c>
      <c r="AC6" s="79" t="str">
        <f t="shared" si="18"/>
        <v>−2.0</v>
      </c>
      <c r="AD6" s="79" t="str">
        <f t="shared" si="19"/>
        <v>28.4</v>
      </c>
      <c r="AE6" s="59" t="s">
        <v>79</v>
      </c>
      <c r="AF6" s="59" t="str">
        <f t="shared" si="20"/>
        <v>8.2</v>
      </c>
      <c r="AG6" s="59" t="str">
        <f t="shared" si="21"/>
        <v>46.8</v>
      </c>
      <c r="AH6" s="60" t="s">
        <v>78</v>
      </c>
      <c r="AI6" s="60" t="str">
        <f t="shared" si="22"/>
        <v>23.1</v>
      </c>
      <c r="AJ6" s="60" t="str">
        <f t="shared" si="23"/>
        <v>73.6</v>
      </c>
      <c r="AK6" s="80" t="s">
        <v>531</v>
      </c>
      <c r="AL6" s="80" t="str">
        <f t="shared" si="24"/>
        <v>33.5</v>
      </c>
      <c r="AM6" s="80" t="str">
        <f t="shared" si="25"/>
        <v>92.3</v>
      </c>
      <c r="AN6" s="79" t="s">
        <v>534</v>
      </c>
      <c r="AO6" s="79" t="str">
        <f t="shared" si="26"/>
        <v>−55.8</v>
      </c>
      <c r="AP6" s="79" t="str">
        <f t="shared" si="27"/>
        <v>−68.4</v>
      </c>
      <c r="AQ6" s="59" t="s">
        <v>81</v>
      </c>
      <c r="AR6" s="59" t="str">
        <f t="shared" si="28"/>
        <v>−10.3</v>
      </c>
      <c r="AS6" s="59" t="str">
        <f t="shared" si="29"/>
        <v>13.5</v>
      </c>
      <c r="AT6" s="60" t="s">
        <v>80</v>
      </c>
      <c r="AU6" s="60" t="str">
        <f t="shared" si="30"/>
        <v>2.1</v>
      </c>
      <c r="AV6" s="60" t="str">
        <f t="shared" si="31"/>
        <v>35.8</v>
      </c>
      <c r="AW6" s="80" t="s">
        <v>533</v>
      </c>
      <c r="AX6" s="80" t="str">
        <f t="shared" si="32"/>
        <v>34.7</v>
      </c>
      <c r="AY6" s="80" t="str">
        <f t="shared" si="33"/>
        <v>94.5</v>
      </c>
      <c r="AZ6" s="66">
        <v>2.6</v>
      </c>
      <c r="BA6" s="52">
        <v>62.1</v>
      </c>
      <c r="BB6" s="52">
        <v>243.7</v>
      </c>
      <c r="BC6" s="52">
        <v>156.9</v>
      </c>
      <c r="BD6" s="52">
        <v>162.4</v>
      </c>
      <c r="BE6" s="52">
        <v>104.1</v>
      </c>
      <c r="BF6" s="57">
        <v>44421</v>
      </c>
      <c r="BG6" s="57">
        <v>44350</v>
      </c>
      <c r="BH6" s="66" t="s">
        <v>406</v>
      </c>
      <c r="BI6" s="67">
        <v>70</v>
      </c>
    </row>
    <row r="7" spans="1:61" x14ac:dyDescent="0.25">
      <c r="A7" s="52" t="s">
        <v>407</v>
      </c>
      <c r="B7" s="52" t="s">
        <v>394</v>
      </c>
      <c r="C7" s="52" t="s">
        <v>83</v>
      </c>
      <c r="D7" s="66" t="s">
        <v>84</v>
      </c>
      <c r="E7" s="72" t="str">
        <f t="shared" si="0"/>
        <v>53</v>
      </c>
      <c r="F7" s="72" t="str">
        <f t="shared" si="1"/>
        <v>34</v>
      </c>
      <c r="G7" s="72" t="str">
        <f t="shared" si="2"/>
        <v>24</v>
      </c>
      <c r="H7" s="72" t="str">
        <f t="shared" si="3"/>
        <v>113</v>
      </c>
      <c r="I7" s="72" t="str">
        <f t="shared" si="4"/>
        <v>31</v>
      </c>
      <c r="J7" s="72" t="str">
        <f t="shared" si="5"/>
        <v>06</v>
      </c>
      <c r="K7" s="74">
        <f t="shared" si="6"/>
        <v>53.573333333333338</v>
      </c>
      <c r="L7" s="83">
        <f t="shared" si="7"/>
        <v>-113.51833333333333</v>
      </c>
      <c r="M7" s="52" t="s">
        <v>85</v>
      </c>
      <c r="N7" s="77" t="str">
        <f t="shared" si="8"/>
        <v>671</v>
      </c>
      <c r="O7" s="77" t="str">
        <f t="shared" si="9"/>
        <v>2,201</v>
      </c>
      <c r="P7" s="79" t="s">
        <v>537</v>
      </c>
      <c r="Q7" s="79" t="str">
        <f t="shared" si="10"/>
        <v>−49.4</v>
      </c>
      <c r="R7" s="79" t="str">
        <f t="shared" si="11"/>
        <v>−56.9</v>
      </c>
      <c r="S7" s="59" t="s">
        <v>87</v>
      </c>
      <c r="T7" s="59" t="str">
        <f t="shared" si="12"/>
        <v>−14.8</v>
      </c>
      <c r="U7" s="59" t="str">
        <f t="shared" si="13"/>
        <v>5.4</v>
      </c>
      <c r="V7" s="60" t="s">
        <v>86</v>
      </c>
      <c r="W7" s="60" t="str">
        <f t="shared" si="14"/>
        <v>−6.0</v>
      </c>
      <c r="X7" s="60" t="str">
        <f t="shared" si="15"/>
        <v>21.2</v>
      </c>
      <c r="Y7" s="80" t="s">
        <v>536</v>
      </c>
      <c r="Z7" s="80" t="str">
        <f t="shared" si="16"/>
        <v>13.8</v>
      </c>
      <c r="AA7" s="80" t="str">
        <f t="shared" si="17"/>
        <v>56.8</v>
      </c>
      <c r="AB7" s="79" t="s">
        <v>509</v>
      </c>
      <c r="AC7" s="79" t="str">
        <f t="shared" si="18"/>
        <v>−1.7</v>
      </c>
      <c r="AD7" s="79" t="str">
        <f t="shared" si="19"/>
        <v>28.9</v>
      </c>
      <c r="AE7" s="59" t="s">
        <v>88</v>
      </c>
      <c r="AF7" s="59" t="str">
        <f t="shared" si="20"/>
        <v>12.3</v>
      </c>
      <c r="AG7" s="59" t="str">
        <f t="shared" si="21"/>
        <v>54.1</v>
      </c>
      <c r="AH7" s="60" t="s">
        <v>78</v>
      </c>
      <c r="AI7" s="60" t="str">
        <f t="shared" si="22"/>
        <v>23.1</v>
      </c>
      <c r="AJ7" s="60" t="str">
        <f t="shared" si="23"/>
        <v>73.6</v>
      </c>
      <c r="AK7" s="80" t="s">
        <v>538</v>
      </c>
      <c r="AL7" s="80" t="str">
        <f t="shared" si="24"/>
        <v>36.7</v>
      </c>
      <c r="AM7" s="80" t="str">
        <f t="shared" si="25"/>
        <v>98.1</v>
      </c>
      <c r="AN7" s="79" t="s">
        <v>537</v>
      </c>
      <c r="AO7" s="79" t="str">
        <f t="shared" si="26"/>
        <v>−49.4</v>
      </c>
      <c r="AP7" s="79" t="str">
        <f t="shared" si="27"/>
        <v>−56.9</v>
      </c>
      <c r="AQ7" s="59" t="s">
        <v>90</v>
      </c>
      <c r="AR7" s="59" t="str">
        <f t="shared" si="28"/>
        <v>−1.0</v>
      </c>
      <c r="AS7" s="59" t="str">
        <f t="shared" si="29"/>
        <v>30.2</v>
      </c>
      <c r="AT7" s="60" t="s">
        <v>89</v>
      </c>
      <c r="AU7" s="60" t="str">
        <f t="shared" si="30"/>
        <v>9.3</v>
      </c>
      <c r="AV7" s="60" t="str">
        <f t="shared" si="31"/>
        <v>48.7</v>
      </c>
      <c r="AW7" s="80" t="s">
        <v>539</v>
      </c>
      <c r="AX7" s="80" t="str">
        <f t="shared" si="32"/>
        <v>37.2</v>
      </c>
      <c r="AY7" s="80" t="str">
        <f t="shared" si="33"/>
        <v>99.0</v>
      </c>
      <c r="AZ7" s="66">
        <v>4</v>
      </c>
      <c r="BA7" s="52">
        <v>88.4</v>
      </c>
      <c r="BB7" s="52">
        <v>179.7</v>
      </c>
      <c r="BC7" s="52">
        <v>82.6</v>
      </c>
      <c r="BD7" s="52">
        <v>75.3</v>
      </c>
      <c r="BE7" s="52">
        <v>24.6</v>
      </c>
      <c r="BF7" s="57">
        <v>44461</v>
      </c>
      <c r="BG7" s="57">
        <v>44325</v>
      </c>
      <c r="BH7" s="66" t="s">
        <v>408</v>
      </c>
      <c r="BI7" s="67">
        <v>135</v>
      </c>
    </row>
    <row r="8" spans="1:61" x14ac:dyDescent="0.25">
      <c r="A8" s="52" t="s">
        <v>414</v>
      </c>
      <c r="B8" s="52" t="s">
        <v>405</v>
      </c>
      <c r="C8" s="52" t="s">
        <v>100</v>
      </c>
      <c r="D8" s="66" t="s">
        <v>101</v>
      </c>
      <c r="E8" s="72" t="str">
        <f t="shared" si="0"/>
        <v>58</v>
      </c>
      <c r="F8" s="72" t="str">
        <f t="shared" si="1"/>
        <v>50</v>
      </c>
      <c r="G8" s="72" t="str">
        <f t="shared" si="2"/>
        <v>11</v>
      </c>
      <c r="H8" s="72" t="str">
        <f t="shared" si="3"/>
        <v>122</v>
      </c>
      <c r="I8" s="72" t="str">
        <f t="shared" si="4"/>
        <v>35</v>
      </c>
      <c r="J8" s="72" t="str">
        <f t="shared" si="5"/>
        <v>50</v>
      </c>
      <c r="K8" s="74">
        <f t="shared" si="6"/>
        <v>58.836388888888891</v>
      </c>
      <c r="L8" s="83">
        <f t="shared" si="7"/>
        <v>-122.59722222222221</v>
      </c>
      <c r="M8" s="52" t="s">
        <v>102</v>
      </c>
      <c r="N8" s="77" t="str">
        <f t="shared" si="8"/>
        <v>382</v>
      </c>
      <c r="O8" s="77" t="str">
        <f t="shared" si="9"/>
        <v>1,253</v>
      </c>
      <c r="P8" s="79" t="s">
        <v>542</v>
      </c>
      <c r="Q8" s="79" t="str">
        <f t="shared" si="10"/>
        <v>−51.7</v>
      </c>
      <c r="R8" s="79" t="str">
        <f t="shared" si="11"/>
        <v>−61.1</v>
      </c>
      <c r="S8" s="59" t="s">
        <v>104</v>
      </c>
      <c r="T8" s="59" t="str">
        <f t="shared" si="12"/>
        <v>−24.6</v>
      </c>
      <c r="U8" s="59" t="str">
        <f t="shared" si="13"/>
        <v>−12.3</v>
      </c>
      <c r="V8" s="60" t="s">
        <v>103</v>
      </c>
      <c r="W8" s="60" t="str">
        <f t="shared" si="14"/>
        <v>−16.1</v>
      </c>
      <c r="X8" s="60" t="str">
        <f t="shared" si="15"/>
        <v>3.0</v>
      </c>
      <c r="Y8" s="80" t="s">
        <v>197</v>
      </c>
      <c r="Z8" s="80" t="str">
        <f t="shared" si="16"/>
        <v>10.7</v>
      </c>
      <c r="AA8" s="80" t="str">
        <f t="shared" si="17"/>
        <v>51.3</v>
      </c>
      <c r="AB8" s="79" t="s">
        <v>524</v>
      </c>
      <c r="AC8" s="79" t="str">
        <f t="shared" si="18"/>
        <v>1.1</v>
      </c>
      <c r="AD8" s="79" t="str">
        <f t="shared" si="19"/>
        <v>34.0</v>
      </c>
      <c r="AE8" s="59" t="s">
        <v>105</v>
      </c>
      <c r="AF8" s="59" t="str">
        <f t="shared" si="20"/>
        <v>10.9</v>
      </c>
      <c r="AG8" s="59" t="str">
        <f t="shared" si="21"/>
        <v>51.6</v>
      </c>
      <c r="AH8" s="60" t="s">
        <v>14</v>
      </c>
      <c r="AI8" s="60" t="str">
        <f t="shared" si="22"/>
        <v>23.2</v>
      </c>
      <c r="AJ8" s="60" t="str">
        <f t="shared" si="23"/>
        <v>73.8</v>
      </c>
      <c r="AK8" s="80" t="s">
        <v>538</v>
      </c>
      <c r="AL8" s="80" t="str">
        <f t="shared" si="24"/>
        <v>36.7</v>
      </c>
      <c r="AM8" s="80" t="str">
        <f t="shared" si="25"/>
        <v>98.1</v>
      </c>
      <c r="AN8" s="79" t="s">
        <v>542</v>
      </c>
      <c r="AO8" s="79" t="str">
        <f t="shared" si="26"/>
        <v>−51.7</v>
      </c>
      <c r="AP8" s="79" t="str">
        <f t="shared" si="27"/>
        <v>−61.1</v>
      </c>
      <c r="AQ8" s="59" t="s">
        <v>86</v>
      </c>
      <c r="AR8" s="59" t="str">
        <f t="shared" si="28"/>
        <v>−6.0</v>
      </c>
      <c r="AS8" s="59" t="str">
        <f t="shared" si="29"/>
        <v>21.2</v>
      </c>
      <c r="AT8" s="60" t="s">
        <v>106</v>
      </c>
      <c r="AU8" s="60" t="str">
        <f t="shared" si="30"/>
        <v>5.2</v>
      </c>
      <c r="AV8" s="60" t="str">
        <f t="shared" si="31"/>
        <v>41.4</v>
      </c>
      <c r="AW8" s="80" t="s">
        <v>538</v>
      </c>
      <c r="AX8" s="80" t="str">
        <f t="shared" si="32"/>
        <v>36.7</v>
      </c>
      <c r="AY8" s="80" t="str">
        <f t="shared" si="33"/>
        <v>98.1</v>
      </c>
      <c r="AZ8" s="66">
        <v>3.3</v>
      </c>
      <c r="BA8" s="52">
        <v>78.099999999999994</v>
      </c>
      <c r="BB8" s="52">
        <v>214.2</v>
      </c>
      <c r="BC8" s="52">
        <v>133.6</v>
      </c>
      <c r="BD8" s="52">
        <v>139.1</v>
      </c>
      <c r="BE8" s="52">
        <v>79.8</v>
      </c>
      <c r="BF8" s="57">
        <v>44450</v>
      </c>
      <c r="BG8" s="57">
        <v>44332</v>
      </c>
      <c r="BH8" s="66" t="s">
        <v>395</v>
      </c>
      <c r="BI8" s="67">
        <v>117</v>
      </c>
    </row>
    <row r="9" spans="1:61" x14ac:dyDescent="0.25">
      <c r="A9" s="52" t="s">
        <v>417</v>
      </c>
      <c r="B9" s="52" t="s">
        <v>418</v>
      </c>
      <c r="C9" s="52" t="s">
        <v>108</v>
      </c>
      <c r="D9" s="66" t="s">
        <v>109</v>
      </c>
      <c r="E9" s="72" t="str">
        <f t="shared" si="0"/>
        <v>45</v>
      </c>
      <c r="F9" s="72" t="str">
        <f t="shared" si="1"/>
        <v>52</v>
      </c>
      <c r="G9" s="72" t="str">
        <f t="shared" si="2"/>
        <v>20</v>
      </c>
      <c r="H9" s="72" t="str">
        <f t="shared" si="3"/>
        <v>066</v>
      </c>
      <c r="I9" s="72" t="str">
        <f t="shared" si="4"/>
        <v>31</v>
      </c>
      <c r="J9" s="72" t="str">
        <f t="shared" si="5"/>
        <v>40</v>
      </c>
      <c r="K9" s="74">
        <f t="shared" si="6"/>
        <v>45.87222222222222</v>
      </c>
      <c r="L9" s="83">
        <f t="shared" si="7"/>
        <v>-66.527777777777771</v>
      </c>
      <c r="M9" s="52" t="s">
        <v>110</v>
      </c>
      <c r="N9" s="77" t="str">
        <f t="shared" si="8"/>
        <v>21</v>
      </c>
      <c r="O9" s="77" t="str">
        <f t="shared" si="9"/>
        <v>69</v>
      </c>
      <c r="P9" s="79" t="s">
        <v>543</v>
      </c>
      <c r="Q9" s="79" t="str">
        <f t="shared" si="10"/>
        <v>−35.6</v>
      </c>
      <c r="R9" s="79" t="str">
        <f t="shared" si="11"/>
        <v>−32.1</v>
      </c>
      <c r="S9" s="59" t="s">
        <v>112</v>
      </c>
      <c r="T9" s="59" t="str">
        <f t="shared" si="12"/>
        <v>−15.0</v>
      </c>
      <c r="U9" s="59" t="str">
        <f t="shared" si="13"/>
        <v>5.0</v>
      </c>
      <c r="V9" s="60" t="s">
        <v>111</v>
      </c>
      <c r="W9" s="60" t="str">
        <f t="shared" si="14"/>
        <v>−3.8</v>
      </c>
      <c r="X9" s="60" t="str">
        <f t="shared" si="15"/>
        <v>25.2</v>
      </c>
      <c r="Y9" s="80" t="s">
        <v>284</v>
      </c>
      <c r="Z9" s="80" t="str">
        <f t="shared" si="16"/>
        <v>14.6</v>
      </c>
      <c r="AA9" s="80" t="str">
        <f t="shared" si="17"/>
        <v>58.3</v>
      </c>
      <c r="AB9" s="79" t="s">
        <v>215</v>
      </c>
      <c r="AC9" s="79" t="str">
        <f t="shared" si="18"/>
        <v>1.7</v>
      </c>
      <c r="AD9" s="79" t="str">
        <f t="shared" si="19"/>
        <v>35.1</v>
      </c>
      <c r="AE9" s="59" t="s">
        <v>114</v>
      </c>
      <c r="AF9" s="59" t="str">
        <f t="shared" si="20"/>
        <v>13.0</v>
      </c>
      <c r="AG9" s="59" t="str">
        <f t="shared" si="21"/>
        <v>55.4</v>
      </c>
      <c r="AH9" s="60" t="s">
        <v>113</v>
      </c>
      <c r="AI9" s="60" t="str">
        <f t="shared" si="22"/>
        <v>25.5</v>
      </c>
      <c r="AJ9" s="60" t="str">
        <f t="shared" si="23"/>
        <v>77.9</v>
      </c>
      <c r="AK9" s="80" t="s">
        <v>538</v>
      </c>
      <c r="AL9" s="80" t="str">
        <f t="shared" si="24"/>
        <v>36.7</v>
      </c>
      <c r="AM9" s="80" t="str">
        <f t="shared" si="25"/>
        <v>98.1</v>
      </c>
      <c r="AN9" s="79" t="s">
        <v>544</v>
      </c>
      <c r="AO9" s="79" t="str">
        <f t="shared" si="26"/>
        <v>−37.2</v>
      </c>
      <c r="AP9" s="79" t="str">
        <f t="shared" si="27"/>
        <v>−35.0</v>
      </c>
      <c r="AQ9" s="59" t="s">
        <v>116</v>
      </c>
      <c r="AR9" s="59" t="str">
        <f t="shared" si="28"/>
        <v>−0.2</v>
      </c>
      <c r="AS9" s="59" t="str">
        <f t="shared" si="29"/>
        <v>31.6</v>
      </c>
      <c r="AT9" s="60" t="s">
        <v>115</v>
      </c>
      <c r="AU9" s="60" t="str">
        <f t="shared" si="30"/>
        <v>11.4</v>
      </c>
      <c r="AV9" s="60" t="str">
        <f t="shared" si="31"/>
        <v>52.5</v>
      </c>
      <c r="AW9" s="80" t="s">
        <v>539</v>
      </c>
      <c r="AX9" s="80" t="str">
        <f t="shared" si="32"/>
        <v>37.2</v>
      </c>
      <c r="AY9" s="80" t="str">
        <f t="shared" si="33"/>
        <v>99.0</v>
      </c>
      <c r="AZ9" s="66">
        <v>9</v>
      </c>
      <c r="BA9" s="52">
        <v>104.4</v>
      </c>
      <c r="BB9" s="52">
        <v>172.9</v>
      </c>
      <c r="BC9" s="52">
        <v>69.099999999999994</v>
      </c>
      <c r="BD9" s="52">
        <v>72.599999999999994</v>
      </c>
      <c r="BE9" s="52">
        <v>20</v>
      </c>
      <c r="BF9" s="57">
        <v>44464</v>
      </c>
      <c r="BG9" s="57">
        <v>44333</v>
      </c>
      <c r="BH9" s="66" t="s">
        <v>419</v>
      </c>
      <c r="BI9" s="67">
        <v>130</v>
      </c>
    </row>
    <row r="10" spans="1:61" x14ac:dyDescent="0.25">
      <c r="A10" s="52" t="s">
        <v>420</v>
      </c>
      <c r="B10" s="52" t="s">
        <v>421</v>
      </c>
      <c r="C10" s="52" t="s">
        <v>118</v>
      </c>
      <c r="D10" s="66" t="s">
        <v>119</v>
      </c>
      <c r="E10" s="72" t="str">
        <f t="shared" si="0"/>
        <v>44</v>
      </c>
      <c r="F10" s="72" t="str">
        <f t="shared" si="1"/>
        <v>52</v>
      </c>
      <c r="G10" s="72" t="str">
        <f t="shared" si="2"/>
        <v>48</v>
      </c>
      <c r="H10" s="72" t="str">
        <f t="shared" si="3"/>
        <v>063</v>
      </c>
      <c r="I10" s="72" t="str">
        <f t="shared" si="4"/>
        <v>30</v>
      </c>
      <c r="J10" s="72" t="str">
        <f t="shared" si="5"/>
        <v>00</v>
      </c>
      <c r="K10" s="74">
        <f t="shared" si="6"/>
        <v>44.88</v>
      </c>
      <c r="L10" s="83">
        <f t="shared" si="7"/>
        <v>-63.5</v>
      </c>
      <c r="M10" s="52" t="s">
        <v>120</v>
      </c>
      <c r="N10" s="77" t="str">
        <f t="shared" si="8"/>
        <v>145</v>
      </c>
      <c r="O10" s="77" t="str">
        <f t="shared" si="9"/>
        <v>476</v>
      </c>
      <c r="P10" s="79" t="s">
        <v>545</v>
      </c>
      <c r="Q10" s="79" t="str">
        <f t="shared" si="10"/>
        <v>−28.5</v>
      </c>
      <c r="R10" s="79" t="str">
        <f t="shared" si="11"/>
        <v>−19.3</v>
      </c>
      <c r="S10" s="59" t="s">
        <v>122</v>
      </c>
      <c r="T10" s="59" t="str">
        <f t="shared" si="12"/>
        <v>−10.4</v>
      </c>
      <c r="U10" s="59" t="str">
        <f t="shared" si="13"/>
        <v>13.3</v>
      </c>
      <c r="V10" s="60" t="s">
        <v>121</v>
      </c>
      <c r="W10" s="60" t="str">
        <f t="shared" si="14"/>
        <v>−1.3</v>
      </c>
      <c r="X10" s="60" t="str">
        <f t="shared" si="15"/>
        <v>29.7</v>
      </c>
      <c r="Y10" s="80" t="s">
        <v>160</v>
      </c>
      <c r="Z10" s="80" t="str">
        <f t="shared" si="16"/>
        <v>14.8</v>
      </c>
      <c r="AA10" s="80" t="str">
        <f t="shared" si="17"/>
        <v>58.6</v>
      </c>
      <c r="AB10" s="79" t="s">
        <v>25</v>
      </c>
      <c r="AC10" s="79" t="str">
        <f t="shared" si="18"/>
        <v>6.1</v>
      </c>
      <c r="AD10" s="79" t="str">
        <f t="shared" si="19"/>
        <v>43.0</v>
      </c>
      <c r="AE10" s="59" t="s">
        <v>124</v>
      </c>
      <c r="AF10" s="59" t="str">
        <f t="shared" si="20"/>
        <v>13.7</v>
      </c>
      <c r="AG10" s="59" t="str">
        <f t="shared" si="21"/>
        <v>56.7</v>
      </c>
      <c r="AH10" s="60" t="s">
        <v>123</v>
      </c>
      <c r="AI10" s="60" t="str">
        <f t="shared" si="22"/>
        <v>23.8</v>
      </c>
      <c r="AJ10" s="60" t="str">
        <f t="shared" si="23"/>
        <v>74.8</v>
      </c>
      <c r="AK10" s="80" t="s">
        <v>520</v>
      </c>
      <c r="AL10" s="80" t="str">
        <f t="shared" si="24"/>
        <v>33.9</v>
      </c>
      <c r="AM10" s="80" t="str">
        <f t="shared" si="25"/>
        <v>93.0</v>
      </c>
      <c r="AN10" s="79" t="s">
        <v>545</v>
      </c>
      <c r="AO10" s="79" t="str">
        <f t="shared" si="26"/>
        <v>−28.5</v>
      </c>
      <c r="AP10" s="79" t="str">
        <f t="shared" si="27"/>
        <v>−19.3</v>
      </c>
      <c r="AQ10" s="59" t="s">
        <v>126</v>
      </c>
      <c r="AR10" s="59" t="str">
        <f t="shared" si="28"/>
        <v>1.9</v>
      </c>
      <c r="AS10" s="59" t="str">
        <f t="shared" si="29"/>
        <v>35.4</v>
      </c>
      <c r="AT10" s="60" t="s">
        <v>125</v>
      </c>
      <c r="AU10" s="60" t="str">
        <f t="shared" si="30"/>
        <v>11.3</v>
      </c>
      <c r="AV10" s="60" t="str">
        <f t="shared" si="31"/>
        <v>52.3</v>
      </c>
      <c r="AW10" s="80" t="s">
        <v>528</v>
      </c>
      <c r="AX10" s="80" t="str">
        <f t="shared" si="32"/>
        <v>35.0</v>
      </c>
      <c r="AY10" s="80" t="str">
        <f t="shared" si="33"/>
        <v>95.0</v>
      </c>
      <c r="AZ10" s="66">
        <v>1</v>
      </c>
      <c r="BA10" s="52">
        <v>78.2</v>
      </c>
      <c r="BB10" s="52">
        <v>131</v>
      </c>
      <c r="BC10" s="52">
        <v>47</v>
      </c>
      <c r="BD10" s="52">
        <v>29.8</v>
      </c>
      <c r="BE10" s="52">
        <v>0.8</v>
      </c>
      <c r="BF10" s="57">
        <v>44500</v>
      </c>
      <c r="BG10" s="57">
        <v>44317</v>
      </c>
      <c r="BH10" s="66" t="s">
        <v>422</v>
      </c>
      <c r="BI10" s="67">
        <v>182</v>
      </c>
    </row>
    <row r="11" spans="1:61" x14ac:dyDescent="0.25">
      <c r="A11" s="52" t="s">
        <v>425</v>
      </c>
      <c r="B11" s="52" t="s">
        <v>394</v>
      </c>
      <c r="C11" s="52" t="s">
        <v>128</v>
      </c>
      <c r="D11" s="66" t="s">
        <v>129</v>
      </c>
      <c r="E11" s="72" t="str">
        <f t="shared" si="0"/>
        <v>58</v>
      </c>
      <c r="F11" s="72" t="str">
        <f t="shared" si="1"/>
        <v>37</v>
      </c>
      <c r="G11" s="72" t="str">
        <f t="shared" si="2"/>
        <v>17</v>
      </c>
      <c r="H11" s="72" t="str">
        <f t="shared" si="3"/>
        <v>117</v>
      </c>
      <c r="I11" s="72" t="str">
        <f t="shared" si="4"/>
        <v>09</v>
      </c>
      <c r="J11" s="72" t="str">
        <f t="shared" si="5"/>
        <v>53</v>
      </c>
      <c r="K11" s="74">
        <f t="shared" si="6"/>
        <v>58.621388888888887</v>
      </c>
      <c r="L11" s="83">
        <f t="shared" si="7"/>
        <v>-117.16472222222222</v>
      </c>
      <c r="M11" s="52" t="s">
        <v>130</v>
      </c>
      <c r="N11" s="77" t="str">
        <f t="shared" si="8"/>
        <v>338</v>
      </c>
      <c r="O11" s="77" t="str">
        <f t="shared" si="9"/>
        <v>1,109</v>
      </c>
      <c r="P11" s="79" t="s">
        <v>507</v>
      </c>
      <c r="Q11" s="79" t="str">
        <f t="shared" si="10"/>
        <v>−50.6</v>
      </c>
      <c r="R11" s="79" t="str">
        <f t="shared" si="11"/>
        <v>−59.1</v>
      </c>
      <c r="S11" s="59" t="s">
        <v>131</v>
      </c>
      <c r="T11" s="59" t="str">
        <f t="shared" si="12"/>
        <v>−25.8</v>
      </c>
      <c r="U11" s="59" t="str">
        <f t="shared" si="13"/>
        <v>−14.4</v>
      </c>
      <c r="V11" s="60" t="s">
        <v>112</v>
      </c>
      <c r="W11" s="60" t="str">
        <f t="shared" si="14"/>
        <v>−15.0</v>
      </c>
      <c r="X11" s="60" t="str">
        <f t="shared" si="15"/>
        <v>5.0</v>
      </c>
      <c r="Y11" s="80" t="s">
        <v>125</v>
      </c>
      <c r="Z11" s="80" t="str">
        <f t="shared" si="16"/>
        <v>11.3</v>
      </c>
      <c r="AA11" s="80" t="str">
        <f t="shared" si="17"/>
        <v>52.3</v>
      </c>
      <c r="AB11" s="79" t="s">
        <v>116</v>
      </c>
      <c r="AC11" s="79" t="str">
        <f t="shared" si="18"/>
        <v>−0.2</v>
      </c>
      <c r="AD11" s="79" t="str">
        <f t="shared" si="19"/>
        <v>31.6</v>
      </c>
      <c r="AE11" s="59" t="s">
        <v>54</v>
      </c>
      <c r="AF11" s="59" t="str">
        <f t="shared" si="20"/>
        <v>9.9</v>
      </c>
      <c r="AG11" s="59" t="str">
        <f t="shared" si="21"/>
        <v>49.8</v>
      </c>
      <c r="AH11" s="60" t="s">
        <v>132</v>
      </c>
      <c r="AI11" s="60" t="str">
        <f t="shared" si="22"/>
        <v>23.0</v>
      </c>
      <c r="AJ11" s="60" t="str">
        <f t="shared" si="23"/>
        <v>73.4</v>
      </c>
      <c r="AK11" s="80" t="s">
        <v>521</v>
      </c>
      <c r="AL11" s="80" t="str">
        <f t="shared" si="24"/>
        <v>34.4</v>
      </c>
      <c r="AM11" s="80" t="str">
        <f t="shared" si="25"/>
        <v>93.9</v>
      </c>
      <c r="AN11" s="79" t="s">
        <v>507</v>
      </c>
      <c r="AO11" s="79" t="str">
        <f t="shared" si="26"/>
        <v>−50.6</v>
      </c>
      <c r="AP11" s="79" t="str">
        <f t="shared" si="27"/>
        <v>−59.1</v>
      </c>
      <c r="AQ11" s="59" t="s">
        <v>133</v>
      </c>
      <c r="AR11" s="59" t="str">
        <f t="shared" si="28"/>
        <v>−7.2</v>
      </c>
      <c r="AS11" s="59" t="str">
        <f t="shared" si="29"/>
        <v>19.0</v>
      </c>
      <c r="AT11" s="60" t="s">
        <v>106</v>
      </c>
      <c r="AU11" s="60" t="str">
        <f t="shared" si="30"/>
        <v>5.2</v>
      </c>
      <c r="AV11" s="60" t="str">
        <f t="shared" si="31"/>
        <v>41.4</v>
      </c>
      <c r="AW11" s="80" t="s">
        <v>546</v>
      </c>
      <c r="AX11" s="80" t="str">
        <f t="shared" si="32"/>
        <v>35.2</v>
      </c>
      <c r="AY11" s="80" t="str">
        <f t="shared" si="33"/>
        <v>95.4</v>
      </c>
      <c r="AZ11" s="66">
        <v>2.7</v>
      </c>
      <c r="BA11" s="52">
        <v>76.5</v>
      </c>
      <c r="BB11" s="52">
        <v>224.8</v>
      </c>
      <c r="BC11" s="52">
        <v>136.30000000000001</v>
      </c>
      <c r="BD11" s="52">
        <v>138.9</v>
      </c>
      <c r="BE11" s="52">
        <v>79.900000000000006</v>
      </c>
      <c r="BF11" s="57">
        <v>44440</v>
      </c>
      <c r="BG11" s="57">
        <v>44348</v>
      </c>
      <c r="BH11" s="66" t="s">
        <v>426</v>
      </c>
      <c r="BI11" s="67">
        <v>91</v>
      </c>
    </row>
    <row r="12" spans="1:61" x14ac:dyDescent="0.25">
      <c r="A12" s="52" t="s">
        <v>427</v>
      </c>
      <c r="B12" s="52" t="s">
        <v>388</v>
      </c>
      <c r="C12" s="52" t="s">
        <v>145</v>
      </c>
      <c r="D12" s="66" t="s">
        <v>146</v>
      </c>
      <c r="E12" s="72" t="str">
        <f t="shared" si="0"/>
        <v>63</v>
      </c>
      <c r="F12" s="72" t="str">
        <f t="shared" si="1"/>
        <v>45</v>
      </c>
      <c r="G12" s="72" t="str">
        <f t="shared" si="2"/>
        <v>00</v>
      </c>
      <c r="H12" s="72" t="str">
        <f t="shared" si="3"/>
        <v>068</v>
      </c>
      <c r="I12" s="72" t="str">
        <f t="shared" si="4"/>
        <v>33</v>
      </c>
      <c r="J12" s="72" t="str">
        <f t="shared" si="5"/>
        <v>00</v>
      </c>
      <c r="K12" s="74">
        <f t="shared" si="6"/>
        <v>63.75</v>
      </c>
      <c r="L12" s="83">
        <f t="shared" si="7"/>
        <v>-68.55</v>
      </c>
      <c r="M12" s="52" t="s">
        <v>147</v>
      </c>
      <c r="N12" s="77" t="str">
        <f t="shared" si="8"/>
        <v>34</v>
      </c>
      <c r="O12" s="77" t="str">
        <f t="shared" si="9"/>
        <v>112</v>
      </c>
      <c r="P12" s="79" t="s">
        <v>517</v>
      </c>
      <c r="Q12" s="79" t="str">
        <f t="shared" si="10"/>
        <v>−45.0</v>
      </c>
      <c r="R12" s="79" t="str">
        <f t="shared" si="11"/>
        <v>−49.0</v>
      </c>
      <c r="S12" s="59" t="s">
        <v>148</v>
      </c>
      <c r="T12" s="59" t="str">
        <f t="shared" si="12"/>
        <v>−30.9</v>
      </c>
      <c r="U12" s="59" t="str">
        <f t="shared" si="13"/>
        <v>−23.6</v>
      </c>
      <c r="V12" s="60" t="s">
        <v>138</v>
      </c>
      <c r="W12" s="60" t="str">
        <f t="shared" si="14"/>
        <v>−22.8</v>
      </c>
      <c r="X12" s="60" t="str">
        <f t="shared" si="15"/>
        <v>−9.0</v>
      </c>
      <c r="Y12" s="80" t="s">
        <v>549</v>
      </c>
      <c r="Z12" s="80" t="str">
        <f t="shared" si="16"/>
        <v>3.9</v>
      </c>
      <c r="AA12" s="80" t="str">
        <f t="shared" si="17"/>
        <v>39.0</v>
      </c>
      <c r="AB12" s="79" t="s">
        <v>551</v>
      </c>
      <c r="AC12" s="79" t="str">
        <f t="shared" si="18"/>
        <v>−2.8</v>
      </c>
      <c r="AD12" s="79" t="str">
        <f t="shared" si="19"/>
        <v>27.0</v>
      </c>
      <c r="AE12" s="59" t="s">
        <v>149</v>
      </c>
      <c r="AF12" s="59" t="str">
        <f t="shared" si="20"/>
        <v>4.1</v>
      </c>
      <c r="AG12" s="59" t="str">
        <f t="shared" si="21"/>
        <v>39.4</v>
      </c>
      <c r="AH12" s="60" t="s">
        <v>88</v>
      </c>
      <c r="AI12" s="60" t="str">
        <f t="shared" si="22"/>
        <v>12.3</v>
      </c>
      <c r="AJ12" s="60" t="str">
        <f t="shared" si="23"/>
        <v>54.1</v>
      </c>
      <c r="AK12" s="80" t="s">
        <v>550</v>
      </c>
      <c r="AL12" s="80" t="str">
        <f t="shared" si="24"/>
        <v>26.1</v>
      </c>
      <c r="AM12" s="80" t="str">
        <f t="shared" si="25"/>
        <v>79.0</v>
      </c>
      <c r="AN12" s="79" t="s">
        <v>552</v>
      </c>
      <c r="AO12" s="79" t="str">
        <f t="shared" si="26"/>
        <v>−45.6</v>
      </c>
      <c r="AP12" s="79" t="str">
        <f t="shared" si="27"/>
        <v>−50.1</v>
      </c>
      <c r="AQ12" s="59" t="s">
        <v>151</v>
      </c>
      <c r="AR12" s="59" t="str">
        <f t="shared" si="28"/>
        <v>−13.1</v>
      </c>
      <c r="AS12" s="59" t="str">
        <f t="shared" si="29"/>
        <v>8.4</v>
      </c>
      <c r="AT12" s="60" t="s">
        <v>150</v>
      </c>
      <c r="AU12" s="60" t="str">
        <f t="shared" si="30"/>
        <v>−5.6</v>
      </c>
      <c r="AV12" s="60" t="str">
        <f t="shared" si="31"/>
        <v>21.9</v>
      </c>
      <c r="AW12" s="80" t="s">
        <v>550</v>
      </c>
      <c r="AX12" s="80" t="str">
        <f t="shared" si="32"/>
        <v>26.1</v>
      </c>
      <c r="AY12" s="80" t="str">
        <f t="shared" si="33"/>
        <v>79.0</v>
      </c>
      <c r="AZ12" s="66">
        <v>0</v>
      </c>
      <c r="BA12" s="52">
        <v>2.1</v>
      </c>
      <c r="BB12" s="52">
        <v>265.8</v>
      </c>
      <c r="BC12" s="52">
        <v>212.2</v>
      </c>
      <c r="BD12" s="52">
        <v>182.4</v>
      </c>
      <c r="BE12" s="52">
        <v>130.6</v>
      </c>
      <c r="BF12" s="57">
        <v>44442</v>
      </c>
      <c r="BG12" s="57">
        <v>44367</v>
      </c>
      <c r="BH12" s="66" t="s">
        <v>428</v>
      </c>
      <c r="BI12" s="67">
        <v>74</v>
      </c>
    </row>
    <row r="13" spans="1:61" x14ac:dyDescent="0.25">
      <c r="A13" s="52" t="s">
        <v>443</v>
      </c>
      <c r="B13" s="52" t="s">
        <v>418</v>
      </c>
      <c r="C13" s="52" t="s">
        <v>191</v>
      </c>
      <c r="D13" s="66" t="s">
        <v>192</v>
      </c>
      <c r="E13" s="72" t="str">
        <f t="shared" si="0"/>
        <v>46</v>
      </c>
      <c r="F13" s="72" t="str">
        <f t="shared" si="1"/>
        <v>06</v>
      </c>
      <c r="G13" s="72" t="str">
        <f t="shared" si="2"/>
        <v>19</v>
      </c>
      <c r="H13" s="72" t="str">
        <f t="shared" si="3"/>
        <v>064</v>
      </c>
      <c r="I13" s="72" t="str">
        <f t="shared" si="4"/>
        <v>41</v>
      </c>
      <c r="J13" s="72" t="str">
        <f t="shared" si="5"/>
        <v>02</v>
      </c>
      <c r="K13" s="74">
        <f t="shared" si="6"/>
        <v>46.105277777777779</v>
      </c>
      <c r="L13" s="83">
        <f t="shared" si="7"/>
        <v>-64.683888888888887</v>
      </c>
      <c r="M13" s="52" t="s">
        <v>193</v>
      </c>
      <c r="N13" s="77" t="str">
        <f t="shared" si="8"/>
        <v>71</v>
      </c>
      <c r="O13" s="77" t="str">
        <f t="shared" si="9"/>
        <v>233</v>
      </c>
      <c r="P13" s="79" t="s">
        <v>562</v>
      </c>
      <c r="Q13" s="79" t="str">
        <f t="shared" si="10"/>
        <v>−32.2</v>
      </c>
      <c r="R13" s="79" t="str">
        <f t="shared" si="11"/>
        <v>−26.0</v>
      </c>
      <c r="S13" s="59" t="s">
        <v>195</v>
      </c>
      <c r="T13" s="59" t="str">
        <f t="shared" si="12"/>
        <v>−14.0</v>
      </c>
      <c r="U13" s="59" t="str">
        <f t="shared" si="13"/>
        <v>6.8</v>
      </c>
      <c r="V13" s="60" t="s">
        <v>194</v>
      </c>
      <c r="W13" s="60" t="str">
        <f t="shared" si="14"/>
        <v>−3.7</v>
      </c>
      <c r="X13" s="60" t="str">
        <f t="shared" si="15"/>
        <v>25.3</v>
      </c>
      <c r="Y13" s="80" t="s">
        <v>205</v>
      </c>
      <c r="Z13" s="80" t="str">
        <f t="shared" si="16"/>
        <v>16.1</v>
      </c>
      <c r="AA13" s="80" t="str">
        <f t="shared" si="17"/>
        <v>61.0</v>
      </c>
      <c r="AB13" s="79" t="s">
        <v>563</v>
      </c>
      <c r="AC13" s="79" t="str">
        <f t="shared" si="18"/>
        <v>1.2</v>
      </c>
      <c r="AD13" s="79" t="str">
        <f t="shared" si="19"/>
        <v>34.2</v>
      </c>
      <c r="AE13" s="59" t="s">
        <v>196</v>
      </c>
      <c r="AF13" s="59" t="str">
        <f t="shared" si="20"/>
        <v>12.9</v>
      </c>
      <c r="AG13" s="59" t="str">
        <f t="shared" si="21"/>
        <v>55.2</v>
      </c>
      <c r="AH13" s="60" t="s">
        <v>96</v>
      </c>
      <c r="AI13" s="60" t="str">
        <f t="shared" si="22"/>
        <v>24.7</v>
      </c>
      <c r="AJ13" s="60" t="str">
        <f t="shared" si="23"/>
        <v>76.5</v>
      </c>
      <c r="AK13" s="80" t="s">
        <v>560</v>
      </c>
      <c r="AL13" s="80" t="str">
        <f t="shared" si="24"/>
        <v>35.6</v>
      </c>
      <c r="AM13" s="80" t="str">
        <f t="shared" si="25"/>
        <v>96.1</v>
      </c>
      <c r="AN13" s="79" t="s">
        <v>562</v>
      </c>
      <c r="AO13" s="79" t="str">
        <f t="shared" si="26"/>
        <v>−32.2</v>
      </c>
      <c r="AP13" s="79" t="str">
        <f t="shared" si="27"/>
        <v>−26.0</v>
      </c>
      <c r="AQ13" s="59" t="s">
        <v>198</v>
      </c>
      <c r="AR13" s="59" t="str">
        <f t="shared" si="28"/>
        <v>0.1</v>
      </c>
      <c r="AS13" s="59" t="str">
        <f t="shared" si="29"/>
        <v>32.2</v>
      </c>
      <c r="AT13" s="60" t="s">
        <v>197</v>
      </c>
      <c r="AU13" s="60" t="str">
        <f t="shared" si="30"/>
        <v>10.7</v>
      </c>
      <c r="AV13" s="60" t="str">
        <f t="shared" si="31"/>
        <v>51.3</v>
      </c>
      <c r="AW13" s="80" t="s">
        <v>539</v>
      </c>
      <c r="AX13" s="80" t="str">
        <f t="shared" si="32"/>
        <v>37.2</v>
      </c>
      <c r="AY13" s="80" t="str">
        <f t="shared" si="33"/>
        <v>99.0</v>
      </c>
      <c r="AZ13" s="66">
        <v>6.8</v>
      </c>
      <c r="BA13" s="52">
        <v>99.1</v>
      </c>
      <c r="BB13" s="52">
        <v>166.9</v>
      </c>
      <c r="BC13" s="52">
        <v>70</v>
      </c>
      <c r="BD13" s="52">
        <v>58.9</v>
      </c>
      <c r="BE13" s="52">
        <v>14</v>
      </c>
      <c r="BF13" s="57">
        <v>44471</v>
      </c>
      <c r="BG13" s="57">
        <v>44339</v>
      </c>
      <c r="BH13" s="66" t="s">
        <v>444</v>
      </c>
      <c r="BI13" s="67">
        <v>131</v>
      </c>
    </row>
    <row r="14" spans="1:61" x14ac:dyDescent="0.25">
      <c r="A14" s="52" t="s">
        <v>445</v>
      </c>
      <c r="B14" s="52" t="s">
        <v>432</v>
      </c>
      <c r="C14" s="52" t="s">
        <v>200</v>
      </c>
      <c r="D14" s="66" t="s">
        <v>201</v>
      </c>
      <c r="E14" s="72" t="str">
        <f t="shared" si="0"/>
        <v>45</v>
      </c>
      <c r="F14" s="72" t="str">
        <f t="shared" si="1"/>
        <v>28</v>
      </c>
      <c r="G14" s="72" t="str">
        <f t="shared" si="2"/>
        <v>00</v>
      </c>
      <c r="H14" s="72" t="str">
        <f t="shared" si="3"/>
        <v>073</v>
      </c>
      <c r="I14" s="72" t="str">
        <f t="shared" si="4"/>
        <v>45</v>
      </c>
      <c r="J14" s="72" t="str">
        <f t="shared" si="5"/>
        <v>00</v>
      </c>
      <c r="K14" s="74">
        <f t="shared" si="6"/>
        <v>45.466666666666669</v>
      </c>
      <c r="L14" s="83">
        <f t="shared" si="7"/>
        <v>-73.75</v>
      </c>
      <c r="M14" s="52" t="s">
        <v>202</v>
      </c>
      <c r="N14" s="77" t="str">
        <f t="shared" si="8"/>
        <v>36</v>
      </c>
      <c r="O14" s="77" t="str">
        <f t="shared" si="9"/>
        <v>118</v>
      </c>
      <c r="P14" s="79" t="s">
        <v>564</v>
      </c>
      <c r="Q14" s="79" t="str">
        <f t="shared" si="10"/>
        <v>−37.8</v>
      </c>
      <c r="R14" s="79" t="str">
        <f t="shared" si="11"/>
        <v>−36.0</v>
      </c>
      <c r="S14" s="59" t="s">
        <v>195</v>
      </c>
      <c r="T14" s="59" t="str">
        <f t="shared" si="12"/>
        <v>−14.0</v>
      </c>
      <c r="U14" s="59" t="str">
        <f t="shared" si="13"/>
        <v>6.8</v>
      </c>
      <c r="V14" s="60" t="s">
        <v>203</v>
      </c>
      <c r="W14" s="60" t="str">
        <f t="shared" si="14"/>
        <v>−5.3</v>
      </c>
      <c r="X14" s="60" t="str">
        <f t="shared" si="15"/>
        <v>22.5</v>
      </c>
      <c r="Y14" s="80" t="s">
        <v>323</v>
      </c>
      <c r="Z14" s="80" t="str">
        <f t="shared" si="16"/>
        <v>13.9</v>
      </c>
      <c r="AA14" s="80" t="str">
        <f t="shared" si="17"/>
        <v>57.0</v>
      </c>
      <c r="AB14" s="79" t="s">
        <v>25</v>
      </c>
      <c r="AC14" s="79" t="str">
        <f t="shared" si="18"/>
        <v>6.1</v>
      </c>
      <c r="AD14" s="79" t="str">
        <f t="shared" si="19"/>
        <v>43.0</v>
      </c>
      <c r="AE14" s="59" t="s">
        <v>205</v>
      </c>
      <c r="AF14" s="59" t="str">
        <f t="shared" si="20"/>
        <v>16.1</v>
      </c>
      <c r="AG14" s="59" t="str">
        <f t="shared" si="21"/>
        <v>61.0</v>
      </c>
      <c r="AH14" s="60" t="s">
        <v>204</v>
      </c>
      <c r="AI14" s="60" t="str">
        <f t="shared" si="22"/>
        <v>26.3</v>
      </c>
      <c r="AJ14" s="60" t="str">
        <f t="shared" si="23"/>
        <v>79.3</v>
      </c>
      <c r="AK14" s="80" t="s">
        <v>560</v>
      </c>
      <c r="AL14" s="80" t="str">
        <f t="shared" si="24"/>
        <v>35.6</v>
      </c>
      <c r="AM14" s="80" t="str">
        <f t="shared" si="25"/>
        <v>96.1</v>
      </c>
      <c r="AN14" s="79" t="s">
        <v>564</v>
      </c>
      <c r="AO14" s="79" t="str">
        <f t="shared" si="26"/>
        <v>−37.8</v>
      </c>
      <c r="AP14" s="79" t="str">
        <f t="shared" si="27"/>
        <v>−36.0</v>
      </c>
      <c r="AQ14" s="59" t="s">
        <v>206</v>
      </c>
      <c r="AR14" s="59" t="str">
        <f t="shared" si="28"/>
        <v>2.0</v>
      </c>
      <c r="AS14" s="59" t="str">
        <f t="shared" si="29"/>
        <v>35.6</v>
      </c>
      <c r="AT14" s="60" t="s">
        <v>97</v>
      </c>
      <c r="AU14" s="60" t="str">
        <f t="shared" si="30"/>
        <v>11.5</v>
      </c>
      <c r="AV14" s="60" t="str">
        <f t="shared" si="31"/>
        <v>52.7</v>
      </c>
      <c r="AW14" s="80" t="s">
        <v>565</v>
      </c>
      <c r="AX14" s="80" t="str">
        <f t="shared" si="32"/>
        <v>37.6</v>
      </c>
      <c r="AY14" s="80" t="str">
        <f t="shared" si="33"/>
        <v>99.7</v>
      </c>
      <c r="AZ14" s="66">
        <v>9.3000000000000007</v>
      </c>
      <c r="BA14" s="52">
        <v>117.1</v>
      </c>
      <c r="BB14" s="52">
        <v>147.69999999999999</v>
      </c>
      <c r="BC14" s="52">
        <v>74</v>
      </c>
      <c r="BD14" s="52">
        <v>62.9</v>
      </c>
      <c r="BE14" s="52">
        <v>14.3</v>
      </c>
      <c r="BF14" s="57">
        <v>44481</v>
      </c>
      <c r="BG14" s="57">
        <v>44315</v>
      </c>
      <c r="BH14" s="66" t="s">
        <v>446</v>
      </c>
      <c r="BI14" s="67">
        <v>165</v>
      </c>
    </row>
    <row r="15" spans="1:61" x14ac:dyDescent="0.25">
      <c r="A15" s="52" t="s">
        <v>449</v>
      </c>
      <c r="B15" s="52" t="s">
        <v>402</v>
      </c>
      <c r="C15" s="52" t="s">
        <v>208</v>
      </c>
      <c r="D15" s="66" t="s">
        <v>209</v>
      </c>
      <c r="E15" s="72" t="str">
        <f t="shared" si="0"/>
        <v>56</v>
      </c>
      <c r="F15" s="72" t="str">
        <f t="shared" si="1"/>
        <v>33</v>
      </c>
      <c r="G15" s="72" t="str">
        <f t="shared" si="2"/>
        <v>00</v>
      </c>
      <c r="H15" s="72" t="str">
        <f t="shared" si="3"/>
        <v>061</v>
      </c>
      <c r="I15" s="72" t="str">
        <f t="shared" si="4"/>
        <v>41</v>
      </c>
      <c r="J15" s="72" t="str">
        <f t="shared" si="5"/>
        <v>00</v>
      </c>
      <c r="K15" s="74">
        <f t="shared" si="6"/>
        <v>56.55</v>
      </c>
      <c r="L15" s="83">
        <f t="shared" si="7"/>
        <v>-61.68333333333333</v>
      </c>
      <c r="M15" s="52" t="s">
        <v>210</v>
      </c>
      <c r="N15" s="77" t="str">
        <f t="shared" si="8"/>
        <v>6</v>
      </c>
      <c r="O15" s="77" t="str">
        <f t="shared" si="9"/>
        <v>20</v>
      </c>
      <c r="P15" s="79" t="s">
        <v>567</v>
      </c>
      <c r="Q15" s="79" t="str">
        <f t="shared" si="10"/>
        <v>−39.4</v>
      </c>
      <c r="R15" s="79" t="str">
        <f t="shared" si="11"/>
        <v>−38.9</v>
      </c>
      <c r="S15" s="59" t="s">
        <v>212</v>
      </c>
      <c r="T15" s="59" t="str">
        <f t="shared" si="12"/>
        <v>−21.6</v>
      </c>
      <c r="U15" s="59" t="str">
        <f t="shared" si="13"/>
        <v>−6.9</v>
      </c>
      <c r="V15" s="60" t="s">
        <v>211</v>
      </c>
      <c r="W15" s="60" t="str">
        <f t="shared" si="14"/>
        <v>−13.5</v>
      </c>
      <c r="X15" s="60" t="str">
        <f t="shared" si="15"/>
        <v>7.7</v>
      </c>
      <c r="Y15" s="80" t="s">
        <v>566</v>
      </c>
      <c r="Z15" s="80" t="str">
        <f t="shared" si="16"/>
        <v>10.5</v>
      </c>
      <c r="AA15" s="80" t="str">
        <f t="shared" si="17"/>
        <v>50.9</v>
      </c>
      <c r="AB15" s="79" t="s">
        <v>551</v>
      </c>
      <c r="AC15" s="79" t="str">
        <f t="shared" si="18"/>
        <v>−2.8</v>
      </c>
      <c r="AD15" s="79" t="str">
        <f t="shared" si="19"/>
        <v>27.0</v>
      </c>
      <c r="AE15" s="59" t="s">
        <v>214</v>
      </c>
      <c r="AF15" s="59" t="str">
        <f t="shared" si="20"/>
        <v>5.3</v>
      </c>
      <c r="AG15" s="59" t="str">
        <f t="shared" si="21"/>
        <v>41.5</v>
      </c>
      <c r="AH15" s="60" t="s">
        <v>213</v>
      </c>
      <c r="AI15" s="60" t="str">
        <f t="shared" si="22"/>
        <v>14.9</v>
      </c>
      <c r="AJ15" s="60" t="str">
        <f t="shared" si="23"/>
        <v>58.8</v>
      </c>
      <c r="AK15" s="80" t="s">
        <v>497</v>
      </c>
      <c r="AL15" s="80" t="str">
        <f t="shared" si="24"/>
        <v>33.3</v>
      </c>
      <c r="AM15" s="80" t="str">
        <f t="shared" si="25"/>
        <v>91.9</v>
      </c>
      <c r="AN15" s="79" t="s">
        <v>568</v>
      </c>
      <c r="AO15" s="79" t="str">
        <f t="shared" si="26"/>
        <v>−41.5</v>
      </c>
      <c r="AP15" s="79" t="str">
        <f t="shared" si="27"/>
        <v>−42.7</v>
      </c>
      <c r="AQ15" s="59" t="s">
        <v>216</v>
      </c>
      <c r="AR15" s="59" t="str">
        <f t="shared" si="28"/>
        <v>−6.6</v>
      </c>
      <c r="AS15" s="59" t="str">
        <f t="shared" si="29"/>
        <v>20.1</v>
      </c>
      <c r="AT15" s="60" t="s">
        <v>215</v>
      </c>
      <c r="AU15" s="60" t="str">
        <f t="shared" si="30"/>
        <v>1.7</v>
      </c>
      <c r="AV15" s="60" t="str">
        <f t="shared" si="31"/>
        <v>35.1</v>
      </c>
      <c r="AW15" s="80" t="s">
        <v>497</v>
      </c>
      <c r="AX15" s="80" t="str">
        <f t="shared" si="32"/>
        <v>33.3</v>
      </c>
      <c r="AY15" s="80" t="str">
        <f t="shared" si="33"/>
        <v>91.9</v>
      </c>
      <c r="AZ15" s="66">
        <v>0.5</v>
      </c>
      <c r="BA15" s="52">
        <v>16.399999999999999</v>
      </c>
      <c r="BB15" s="52">
        <v>230.1</v>
      </c>
      <c r="BC15" s="52">
        <v>148.1</v>
      </c>
      <c r="BD15" s="52">
        <v>126.7</v>
      </c>
      <c r="BE15" s="52">
        <v>62.4</v>
      </c>
      <c r="BF15" s="57">
        <v>44463</v>
      </c>
      <c r="BG15" s="57">
        <v>44365</v>
      </c>
      <c r="BH15" s="66" t="s">
        <v>450</v>
      </c>
      <c r="BI15" s="67">
        <v>97</v>
      </c>
    </row>
    <row r="16" spans="1:61" x14ac:dyDescent="0.25">
      <c r="A16" s="52" t="s">
        <v>454</v>
      </c>
      <c r="B16" s="52" t="s">
        <v>410</v>
      </c>
      <c r="C16" s="52" t="s">
        <v>227</v>
      </c>
      <c r="D16" s="66" t="s">
        <v>228</v>
      </c>
      <c r="E16" s="72" t="str">
        <f t="shared" si="0"/>
        <v>45</v>
      </c>
      <c r="F16" s="72" t="str">
        <f t="shared" si="1"/>
        <v>19</v>
      </c>
      <c r="G16" s="72" t="str">
        <f t="shared" si="2"/>
        <v>21</v>
      </c>
      <c r="H16" s="72" t="str">
        <f t="shared" si="3"/>
        <v>075</v>
      </c>
      <c r="I16" s="72" t="str">
        <f t="shared" si="4"/>
        <v>40</v>
      </c>
      <c r="J16" s="72" t="str">
        <f t="shared" si="5"/>
        <v>09</v>
      </c>
      <c r="K16" s="74">
        <f t="shared" si="6"/>
        <v>45.322500000000005</v>
      </c>
      <c r="L16" s="83">
        <f t="shared" si="7"/>
        <v>-75.669166666666669</v>
      </c>
      <c r="M16" s="52" t="s">
        <v>229</v>
      </c>
      <c r="N16" s="77" t="str">
        <f t="shared" si="8"/>
        <v>114</v>
      </c>
      <c r="O16" s="77" t="str">
        <f t="shared" si="9"/>
        <v>374</v>
      </c>
      <c r="P16" s="79" t="s">
        <v>543</v>
      </c>
      <c r="Q16" s="79" t="str">
        <f t="shared" si="10"/>
        <v>−35.6</v>
      </c>
      <c r="R16" s="79" t="str">
        <f t="shared" si="11"/>
        <v>−32.1</v>
      </c>
      <c r="S16" s="59" t="s">
        <v>87</v>
      </c>
      <c r="T16" s="59" t="str">
        <f t="shared" si="12"/>
        <v>−14.8</v>
      </c>
      <c r="U16" s="59" t="str">
        <f t="shared" si="13"/>
        <v>5.4</v>
      </c>
      <c r="V16" s="60" t="s">
        <v>230</v>
      </c>
      <c r="W16" s="60" t="str">
        <f t="shared" si="14"/>
        <v>−5.8</v>
      </c>
      <c r="X16" s="60" t="str">
        <f t="shared" si="15"/>
        <v>21.6</v>
      </c>
      <c r="Y16" s="80" t="s">
        <v>196</v>
      </c>
      <c r="Z16" s="80" t="str">
        <f t="shared" si="16"/>
        <v>12.9</v>
      </c>
      <c r="AA16" s="80" t="str">
        <f t="shared" si="17"/>
        <v>55.2</v>
      </c>
      <c r="AB16" s="79" t="s">
        <v>571</v>
      </c>
      <c r="AC16" s="79" t="str">
        <f t="shared" si="18"/>
        <v>5.0</v>
      </c>
      <c r="AD16" s="79" t="str">
        <f t="shared" si="19"/>
        <v>41.0</v>
      </c>
      <c r="AE16" s="59" t="s">
        <v>232</v>
      </c>
      <c r="AF16" s="59" t="str">
        <f t="shared" si="20"/>
        <v>15.5</v>
      </c>
      <c r="AG16" s="59" t="str">
        <f t="shared" si="21"/>
        <v>59.9</v>
      </c>
      <c r="AH16" s="60" t="s">
        <v>231</v>
      </c>
      <c r="AI16" s="60" t="str">
        <f t="shared" si="22"/>
        <v>26.5</v>
      </c>
      <c r="AJ16" s="60" t="str">
        <f t="shared" si="23"/>
        <v>79.7</v>
      </c>
      <c r="AK16" s="80" t="s">
        <v>538</v>
      </c>
      <c r="AL16" s="80" t="str">
        <f t="shared" si="24"/>
        <v>36.7</v>
      </c>
      <c r="AM16" s="80" t="str">
        <f t="shared" si="25"/>
        <v>98.1</v>
      </c>
      <c r="AN16" s="79" t="s">
        <v>573</v>
      </c>
      <c r="AO16" s="79" t="str">
        <f t="shared" si="26"/>
        <v>−36.1</v>
      </c>
      <c r="AP16" s="79" t="str">
        <f t="shared" si="27"/>
        <v>−33.0</v>
      </c>
      <c r="AQ16" s="59" t="s">
        <v>233</v>
      </c>
      <c r="AR16" s="59" t="str">
        <f t="shared" si="28"/>
        <v>1.4</v>
      </c>
      <c r="AS16" s="59" t="str">
        <f t="shared" si="29"/>
        <v>34.5</v>
      </c>
      <c r="AT16" s="60" t="s">
        <v>125</v>
      </c>
      <c r="AU16" s="60" t="str">
        <f t="shared" si="30"/>
        <v>11.3</v>
      </c>
      <c r="AV16" s="60" t="str">
        <f t="shared" si="31"/>
        <v>52.3</v>
      </c>
      <c r="AW16" s="80" t="s">
        <v>572</v>
      </c>
      <c r="AX16" s="80" t="str">
        <f t="shared" si="32"/>
        <v>37.8</v>
      </c>
      <c r="AY16" s="80" t="str">
        <f t="shared" si="33"/>
        <v>100.0</v>
      </c>
      <c r="AZ16" s="66">
        <v>13</v>
      </c>
      <c r="BA16" s="52">
        <v>116.4</v>
      </c>
      <c r="BB16" s="52">
        <v>154.9</v>
      </c>
      <c r="BC16" s="52">
        <v>77.5</v>
      </c>
      <c r="BD16" s="52">
        <v>67.900000000000006</v>
      </c>
      <c r="BE16" s="52">
        <v>16.3</v>
      </c>
      <c r="BF16" s="57">
        <v>44476</v>
      </c>
      <c r="BG16" s="57">
        <v>44316</v>
      </c>
      <c r="BH16" s="66" t="s">
        <v>455</v>
      </c>
      <c r="BI16" s="67">
        <v>159</v>
      </c>
    </row>
    <row r="17" spans="1:61" x14ac:dyDescent="0.25">
      <c r="A17" s="52" t="s">
        <v>456</v>
      </c>
      <c r="B17" s="52" t="s">
        <v>405</v>
      </c>
      <c r="C17" s="52" t="s">
        <v>235</v>
      </c>
      <c r="D17" s="66" t="s">
        <v>236</v>
      </c>
      <c r="E17" s="72" t="str">
        <f t="shared" si="0"/>
        <v>49</v>
      </c>
      <c r="F17" s="72" t="str">
        <f t="shared" si="1"/>
        <v>28</v>
      </c>
      <c r="G17" s="72" t="str">
        <f t="shared" si="2"/>
        <v>05</v>
      </c>
      <c r="H17" s="72" t="str">
        <f t="shared" si="3"/>
        <v>120</v>
      </c>
      <c r="I17" s="72" t="str">
        <f t="shared" si="4"/>
        <v>30</v>
      </c>
      <c r="J17" s="72" t="str">
        <f t="shared" si="5"/>
        <v>41</v>
      </c>
      <c r="K17" s="74">
        <f t="shared" si="6"/>
        <v>49.468055555555559</v>
      </c>
      <c r="L17" s="83">
        <f t="shared" si="7"/>
        <v>-120.51138888888889</v>
      </c>
      <c r="M17" s="52" t="s">
        <v>237</v>
      </c>
      <c r="N17" s="77" t="str">
        <f t="shared" si="8"/>
        <v>700</v>
      </c>
      <c r="O17" s="77" t="str">
        <f t="shared" si="9"/>
        <v>2,300</v>
      </c>
      <c r="P17" s="79" t="s">
        <v>575</v>
      </c>
      <c r="Q17" s="79" t="str">
        <f t="shared" si="10"/>
        <v>−41.1</v>
      </c>
      <c r="R17" s="79" t="str">
        <f t="shared" si="11"/>
        <v>−42.0</v>
      </c>
      <c r="S17" s="59" t="s">
        <v>239</v>
      </c>
      <c r="T17" s="59" t="str">
        <f t="shared" si="12"/>
        <v>−8.6</v>
      </c>
      <c r="U17" s="59" t="str">
        <f t="shared" si="13"/>
        <v>16.5</v>
      </c>
      <c r="V17" s="60" t="s">
        <v>238</v>
      </c>
      <c r="W17" s="60" t="str">
        <f t="shared" si="14"/>
        <v>−1.4</v>
      </c>
      <c r="X17" s="60" t="str">
        <f t="shared" si="15"/>
        <v>29.5</v>
      </c>
      <c r="Y17" s="80" t="s">
        <v>574</v>
      </c>
      <c r="Z17" s="80" t="str">
        <f t="shared" si="16"/>
        <v>13.3</v>
      </c>
      <c r="AA17" s="80" t="str">
        <f t="shared" si="17"/>
        <v>55.9</v>
      </c>
      <c r="AB17" s="79" t="s">
        <v>374</v>
      </c>
      <c r="AC17" s="79" t="str">
        <f t="shared" si="18"/>
        <v>0.0</v>
      </c>
      <c r="AD17" s="79" t="str">
        <f t="shared" si="19"/>
        <v>32.0</v>
      </c>
      <c r="AE17" s="59" t="s">
        <v>98</v>
      </c>
      <c r="AF17" s="59" t="str">
        <f t="shared" si="20"/>
        <v>9.5</v>
      </c>
      <c r="AG17" s="59" t="str">
        <f t="shared" si="21"/>
        <v>49.1</v>
      </c>
      <c r="AH17" s="60" t="s">
        <v>204</v>
      </c>
      <c r="AI17" s="60" t="str">
        <f t="shared" si="22"/>
        <v>26.3</v>
      </c>
      <c r="AJ17" s="60" t="str">
        <f t="shared" si="23"/>
        <v>79.3</v>
      </c>
      <c r="AK17" s="80" t="s">
        <v>576</v>
      </c>
      <c r="AL17" s="80" t="str">
        <f t="shared" si="24"/>
        <v>41.7</v>
      </c>
      <c r="AM17" s="80" t="str">
        <f t="shared" si="25"/>
        <v>107.1</v>
      </c>
      <c r="AN17" s="79" t="s">
        <v>577</v>
      </c>
      <c r="AO17" s="79" t="str">
        <f t="shared" si="26"/>
        <v>−42.8</v>
      </c>
      <c r="AP17" s="79" t="str">
        <f t="shared" si="27"/>
        <v>−45.0</v>
      </c>
      <c r="AQ17" s="59" t="s">
        <v>240</v>
      </c>
      <c r="AR17" s="59" t="str">
        <f t="shared" si="28"/>
        <v>0.2</v>
      </c>
      <c r="AS17" s="59" t="str">
        <f t="shared" si="29"/>
        <v>32.4</v>
      </c>
      <c r="AT17" s="60" t="s">
        <v>196</v>
      </c>
      <c r="AU17" s="60" t="str">
        <f t="shared" si="30"/>
        <v>12.9</v>
      </c>
      <c r="AV17" s="60" t="str">
        <f t="shared" si="31"/>
        <v>55.2</v>
      </c>
      <c r="AW17" s="80" t="s">
        <v>576</v>
      </c>
      <c r="AX17" s="80" t="str">
        <f t="shared" si="32"/>
        <v>41.7</v>
      </c>
      <c r="AY17" s="80" t="str">
        <f t="shared" si="33"/>
        <v>107.1</v>
      </c>
      <c r="AZ17" s="66">
        <v>24.2</v>
      </c>
      <c r="BA17" s="52">
        <v>107.6</v>
      </c>
      <c r="BB17" s="52">
        <v>177.8</v>
      </c>
      <c r="BC17" s="52">
        <v>50.6</v>
      </c>
      <c r="BD17" s="52">
        <v>33.6</v>
      </c>
      <c r="BE17" s="52">
        <v>6.4</v>
      </c>
      <c r="BF17" s="57">
        <v>44456</v>
      </c>
      <c r="BG17" s="57">
        <v>44339</v>
      </c>
      <c r="BH17" s="66" t="s">
        <v>457</v>
      </c>
      <c r="BI17" s="67">
        <v>116</v>
      </c>
    </row>
    <row r="18" spans="1:61" x14ac:dyDescent="0.25">
      <c r="A18" s="52" t="s">
        <v>458</v>
      </c>
      <c r="B18" s="52" t="s">
        <v>432</v>
      </c>
      <c r="C18" s="52" t="s">
        <v>242</v>
      </c>
      <c r="D18" s="66" t="s">
        <v>243</v>
      </c>
      <c r="E18" s="72" t="str">
        <f t="shared" si="0"/>
        <v>46</v>
      </c>
      <c r="F18" s="72" t="str">
        <f t="shared" si="1"/>
        <v>48</v>
      </c>
      <c r="G18" s="72" t="str">
        <f t="shared" si="2"/>
        <v>00</v>
      </c>
      <c r="H18" s="72" t="str">
        <f t="shared" si="3"/>
        <v>071</v>
      </c>
      <c r="I18" s="72" t="str">
        <f t="shared" si="4"/>
        <v>23</v>
      </c>
      <c r="J18" s="72" t="str">
        <f t="shared" si="5"/>
        <v>00</v>
      </c>
      <c r="K18" s="74">
        <f t="shared" si="6"/>
        <v>46.8</v>
      </c>
      <c r="L18" s="83">
        <f t="shared" si="7"/>
        <v>-71.38333333333334</v>
      </c>
      <c r="M18" s="52" t="s">
        <v>244</v>
      </c>
      <c r="N18" s="77" t="str">
        <f t="shared" si="8"/>
        <v>74</v>
      </c>
      <c r="O18" s="77" t="str">
        <f t="shared" si="9"/>
        <v>243</v>
      </c>
      <c r="P18" s="79" t="s">
        <v>579</v>
      </c>
      <c r="Q18" s="79" t="str">
        <f t="shared" si="10"/>
        <v>−35.4</v>
      </c>
      <c r="R18" s="79" t="str">
        <f t="shared" si="11"/>
        <v>−31.7</v>
      </c>
      <c r="S18" s="59" t="s">
        <v>246</v>
      </c>
      <c r="T18" s="59" t="str">
        <f t="shared" si="12"/>
        <v>−17.7</v>
      </c>
      <c r="U18" s="59" t="str">
        <f t="shared" si="13"/>
        <v>0.1</v>
      </c>
      <c r="V18" s="60" t="s">
        <v>245</v>
      </c>
      <c r="W18" s="60" t="str">
        <f t="shared" si="14"/>
        <v>−7.9</v>
      </c>
      <c r="X18" s="60" t="str">
        <f t="shared" si="15"/>
        <v>17.8</v>
      </c>
      <c r="Y18" s="80" t="s">
        <v>578</v>
      </c>
      <c r="Z18" s="80" t="str">
        <f t="shared" si="16"/>
        <v>10.0</v>
      </c>
      <c r="AA18" s="80" t="str">
        <f t="shared" si="17"/>
        <v>50.0</v>
      </c>
      <c r="AB18" s="79" t="s">
        <v>549</v>
      </c>
      <c r="AC18" s="79" t="str">
        <f t="shared" si="18"/>
        <v>3.9</v>
      </c>
      <c r="AD18" s="79" t="str">
        <f t="shared" si="19"/>
        <v>39.0</v>
      </c>
      <c r="AE18" s="59" t="s">
        <v>248</v>
      </c>
      <c r="AF18" s="59" t="str">
        <f t="shared" si="20"/>
        <v>13.5</v>
      </c>
      <c r="AG18" s="59" t="str">
        <f t="shared" si="21"/>
        <v>56.3</v>
      </c>
      <c r="AH18" s="60" t="s">
        <v>247</v>
      </c>
      <c r="AI18" s="60" t="str">
        <f t="shared" si="22"/>
        <v>25.0</v>
      </c>
      <c r="AJ18" s="60" t="str">
        <f t="shared" si="23"/>
        <v>77.0</v>
      </c>
      <c r="AK18" s="80" t="s">
        <v>560</v>
      </c>
      <c r="AL18" s="80" t="str">
        <f t="shared" si="24"/>
        <v>35.6</v>
      </c>
      <c r="AM18" s="80" t="str">
        <f t="shared" si="25"/>
        <v>96.1</v>
      </c>
      <c r="AN18" s="79" t="s">
        <v>573</v>
      </c>
      <c r="AO18" s="79" t="str">
        <f t="shared" si="26"/>
        <v>−36.1</v>
      </c>
      <c r="AP18" s="79" t="str">
        <f t="shared" si="27"/>
        <v>−33.0</v>
      </c>
      <c r="AQ18" s="59" t="s">
        <v>250</v>
      </c>
      <c r="AR18" s="59" t="str">
        <f t="shared" si="28"/>
        <v>−0.8</v>
      </c>
      <c r="AS18" s="59" t="str">
        <f t="shared" si="29"/>
        <v>30.6</v>
      </c>
      <c r="AT18" s="60" t="s">
        <v>249</v>
      </c>
      <c r="AU18" s="60" t="str">
        <f t="shared" si="30"/>
        <v>9.2</v>
      </c>
      <c r="AV18" s="60" t="str">
        <f t="shared" si="31"/>
        <v>48.6</v>
      </c>
      <c r="AW18" s="80" t="s">
        <v>560</v>
      </c>
      <c r="AX18" s="80" t="str">
        <f t="shared" si="32"/>
        <v>35.6</v>
      </c>
      <c r="AY18" s="80" t="str">
        <f t="shared" si="33"/>
        <v>96.1</v>
      </c>
      <c r="AZ18" s="66">
        <v>5.0999999999999996</v>
      </c>
      <c r="BA18" s="52">
        <v>94.1</v>
      </c>
      <c r="BB18" s="52">
        <v>170.7</v>
      </c>
      <c r="BC18" s="52">
        <v>94.9</v>
      </c>
      <c r="BD18" s="52">
        <v>84.8</v>
      </c>
      <c r="BE18" s="52">
        <v>31.1</v>
      </c>
      <c r="BF18" s="57">
        <v>44473</v>
      </c>
      <c r="BG18" s="57">
        <v>44327</v>
      </c>
      <c r="BH18" s="66" t="s">
        <v>459</v>
      </c>
      <c r="BI18" s="67">
        <v>145</v>
      </c>
    </row>
    <row r="19" spans="1:61" x14ac:dyDescent="0.25">
      <c r="A19" s="52" t="s">
        <v>460</v>
      </c>
      <c r="B19" s="52" t="s">
        <v>441</v>
      </c>
      <c r="C19" s="52" t="s">
        <v>252</v>
      </c>
      <c r="D19" s="66" t="s">
        <v>253</v>
      </c>
      <c r="E19" s="72" t="str">
        <f t="shared" si="0"/>
        <v>50</v>
      </c>
      <c r="F19" s="72" t="str">
        <f t="shared" si="1"/>
        <v>26</v>
      </c>
      <c r="G19" s="72" t="str">
        <f t="shared" si="2"/>
        <v>00</v>
      </c>
      <c r="H19" s="72" t="str">
        <f t="shared" si="3"/>
        <v>104</v>
      </c>
      <c r="I19" s="72" t="str">
        <f t="shared" si="4"/>
        <v>40</v>
      </c>
      <c r="J19" s="72" t="str">
        <f t="shared" si="5"/>
        <v>00</v>
      </c>
      <c r="K19" s="74">
        <f t="shared" si="6"/>
        <v>50.43333333333333</v>
      </c>
      <c r="L19" s="83">
        <f t="shared" si="7"/>
        <v>-104.66666666666667</v>
      </c>
      <c r="M19" s="52" t="s">
        <v>254</v>
      </c>
      <c r="N19" s="77" t="str">
        <f t="shared" si="8"/>
        <v>578</v>
      </c>
      <c r="O19" s="77" t="str">
        <f t="shared" si="9"/>
        <v>1,896</v>
      </c>
      <c r="P19" s="79" t="s">
        <v>503</v>
      </c>
      <c r="Q19" s="79" t="str">
        <f t="shared" si="10"/>
        <v>−50.0</v>
      </c>
      <c r="R19" s="79" t="str">
        <f t="shared" si="11"/>
        <v>−58.0</v>
      </c>
      <c r="S19" s="59" t="s">
        <v>256</v>
      </c>
      <c r="T19" s="59" t="str">
        <f t="shared" si="12"/>
        <v>−20.1</v>
      </c>
      <c r="U19" s="59" t="str">
        <f t="shared" si="13"/>
        <v>−4.2</v>
      </c>
      <c r="V19" s="60" t="s">
        <v>255</v>
      </c>
      <c r="W19" s="60" t="str">
        <f t="shared" si="14"/>
        <v>−9.3</v>
      </c>
      <c r="X19" s="60" t="str">
        <f t="shared" si="15"/>
        <v>15.3</v>
      </c>
      <c r="Y19" s="80" t="s">
        <v>580</v>
      </c>
      <c r="Z19" s="80" t="str">
        <f t="shared" si="16"/>
        <v>10.4</v>
      </c>
      <c r="AA19" s="80" t="str">
        <f t="shared" si="17"/>
        <v>50.7</v>
      </c>
      <c r="AB19" s="79" t="s">
        <v>582</v>
      </c>
      <c r="AC19" s="79" t="str">
        <f t="shared" si="18"/>
        <v>−2.2</v>
      </c>
      <c r="AD19" s="79" t="str">
        <f t="shared" si="19"/>
        <v>28.0</v>
      </c>
      <c r="AE19" s="59" t="s">
        <v>258</v>
      </c>
      <c r="AF19" s="59" t="str">
        <f t="shared" si="20"/>
        <v>11.9</v>
      </c>
      <c r="AG19" s="59" t="str">
        <f t="shared" si="21"/>
        <v>53.4</v>
      </c>
      <c r="AH19" s="60" t="s">
        <v>257</v>
      </c>
      <c r="AI19" s="60" t="str">
        <f t="shared" si="22"/>
        <v>25.8</v>
      </c>
      <c r="AJ19" s="60" t="str">
        <f t="shared" si="23"/>
        <v>78.4</v>
      </c>
      <c r="AK19" s="80" t="s">
        <v>581</v>
      </c>
      <c r="AL19" s="80" t="str">
        <f t="shared" si="24"/>
        <v>43.3</v>
      </c>
      <c r="AM19" s="80" t="str">
        <f t="shared" si="25"/>
        <v>109.9</v>
      </c>
      <c r="AN19" s="79" t="s">
        <v>503</v>
      </c>
      <c r="AO19" s="79" t="str">
        <f t="shared" si="26"/>
        <v>−50.0</v>
      </c>
      <c r="AP19" s="79" t="str">
        <f t="shared" si="27"/>
        <v>−58.0</v>
      </c>
      <c r="AQ19" s="59" t="s">
        <v>259</v>
      </c>
      <c r="AR19" s="59" t="str">
        <f t="shared" si="28"/>
        <v>−3.2</v>
      </c>
      <c r="AS19" s="59" t="str">
        <f t="shared" si="29"/>
        <v>26.2</v>
      </c>
      <c r="AT19" s="60" t="s">
        <v>89</v>
      </c>
      <c r="AU19" s="60" t="str">
        <f t="shared" si="30"/>
        <v>9.3</v>
      </c>
      <c r="AV19" s="60" t="str">
        <f t="shared" si="31"/>
        <v>48.7</v>
      </c>
      <c r="AW19" s="80" t="s">
        <v>581</v>
      </c>
      <c r="AX19" s="80" t="str">
        <f t="shared" si="32"/>
        <v>43.3</v>
      </c>
      <c r="AY19" s="80" t="str">
        <f t="shared" si="33"/>
        <v>109.9</v>
      </c>
      <c r="AZ19" s="66">
        <v>16.2</v>
      </c>
      <c r="BA19" s="52">
        <v>108.1</v>
      </c>
      <c r="BB19" s="52">
        <v>201.2</v>
      </c>
      <c r="BC19" s="52">
        <v>103</v>
      </c>
      <c r="BD19" s="52">
        <v>102.3</v>
      </c>
      <c r="BE19" s="52">
        <v>43.1</v>
      </c>
      <c r="BF19" s="57">
        <v>44451</v>
      </c>
      <c r="BG19" s="57">
        <v>44336</v>
      </c>
      <c r="BH19" s="66" t="s">
        <v>461</v>
      </c>
      <c r="BI19" s="67">
        <v>114</v>
      </c>
    </row>
    <row r="20" spans="1:61" x14ac:dyDescent="0.25">
      <c r="A20" s="52" t="s">
        <v>466</v>
      </c>
      <c r="B20" s="52" t="s">
        <v>441</v>
      </c>
      <c r="C20" s="52" t="s">
        <v>268</v>
      </c>
      <c r="D20" s="66" t="s">
        <v>269</v>
      </c>
      <c r="E20" s="72" t="str">
        <f t="shared" si="0"/>
        <v>52</v>
      </c>
      <c r="F20" s="72" t="str">
        <f t="shared" si="1"/>
        <v>10</v>
      </c>
      <c r="G20" s="72" t="str">
        <f t="shared" si="2"/>
        <v>00</v>
      </c>
      <c r="H20" s="72" t="str">
        <f t="shared" si="3"/>
        <v>106</v>
      </c>
      <c r="I20" s="72" t="str">
        <f t="shared" si="4"/>
        <v>43</v>
      </c>
      <c r="J20" s="72" t="str">
        <f t="shared" si="5"/>
        <v>00</v>
      </c>
      <c r="K20" s="74">
        <f t="shared" si="6"/>
        <v>52.166666666666664</v>
      </c>
      <c r="L20" s="83">
        <f t="shared" si="7"/>
        <v>-106.71666666666667</v>
      </c>
      <c r="M20" s="52" t="s">
        <v>183</v>
      </c>
      <c r="N20" s="77" t="str">
        <f t="shared" si="8"/>
        <v>504</v>
      </c>
      <c r="O20" s="77" t="str">
        <f t="shared" si="9"/>
        <v>1,654</v>
      </c>
      <c r="P20" s="79" t="s">
        <v>585</v>
      </c>
      <c r="Q20" s="79" t="str">
        <f t="shared" si="10"/>
        <v>−48.9</v>
      </c>
      <c r="R20" s="79" t="str">
        <f t="shared" si="11"/>
        <v>−56.0</v>
      </c>
      <c r="S20" s="59" t="s">
        <v>271</v>
      </c>
      <c r="T20" s="59" t="str">
        <f t="shared" si="12"/>
        <v>−20.7</v>
      </c>
      <c r="U20" s="59" t="str">
        <f t="shared" si="13"/>
        <v>−5.3</v>
      </c>
      <c r="V20" s="60" t="s">
        <v>270</v>
      </c>
      <c r="W20" s="60" t="str">
        <f t="shared" si="14"/>
        <v>−10.1</v>
      </c>
      <c r="X20" s="60" t="str">
        <f t="shared" si="15"/>
        <v>13.8</v>
      </c>
      <c r="Y20" s="80" t="s">
        <v>578</v>
      </c>
      <c r="Z20" s="80" t="str">
        <f t="shared" si="16"/>
        <v>10.0</v>
      </c>
      <c r="AA20" s="80" t="str">
        <f t="shared" si="17"/>
        <v>50.0</v>
      </c>
      <c r="AB20" s="79" t="s">
        <v>37</v>
      </c>
      <c r="AC20" s="79" t="str">
        <f t="shared" si="18"/>
        <v>−3.3</v>
      </c>
      <c r="AD20" s="79" t="str">
        <f t="shared" si="19"/>
        <v>26.1</v>
      </c>
      <c r="AE20" s="59" t="s">
        <v>273</v>
      </c>
      <c r="AF20" s="59" t="str">
        <f t="shared" si="20"/>
        <v>11.6</v>
      </c>
      <c r="AG20" s="59" t="str">
        <f t="shared" si="21"/>
        <v>52.9</v>
      </c>
      <c r="AH20" s="60" t="s">
        <v>272</v>
      </c>
      <c r="AI20" s="60" t="str">
        <f t="shared" si="22"/>
        <v>25.3</v>
      </c>
      <c r="AJ20" s="60" t="str">
        <f t="shared" si="23"/>
        <v>77.5</v>
      </c>
      <c r="AK20" s="80" t="s">
        <v>586</v>
      </c>
      <c r="AL20" s="80" t="str">
        <f t="shared" si="24"/>
        <v>40.6</v>
      </c>
      <c r="AM20" s="80" t="str">
        <f t="shared" si="25"/>
        <v>105.1</v>
      </c>
      <c r="AN20" s="79" t="s">
        <v>503</v>
      </c>
      <c r="AO20" s="79" t="str">
        <f t="shared" si="26"/>
        <v>−50.0</v>
      </c>
      <c r="AP20" s="79" t="str">
        <f t="shared" si="27"/>
        <v>−58.0</v>
      </c>
      <c r="AQ20" s="59" t="s">
        <v>142</v>
      </c>
      <c r="AR20" s="59" t="str">
        <f t="shared" si="28"/>
        <v>−3.5</v>
      </c>
      <c r="AS20" s="59" t="str">
        <f t="shared" si="29"/>
        <v>25.7</v>
      </c>
      <c r="AT20" s="60" t="s">
        <v>141</v>
      </c>
      <c r="AU20" s="60" t="str">
        <f t="shared" si="30"/>
        <v>8.6</v>
      </c>
      <c r="AV20" s="60" t="str">
        <f t="shared" si="31"/>
        <v>47.5</v>
      </c>
      <c r="AW20" s="80" t="s">
        <v>586</v>
      </c>
      <c r="AX20" s="80" t="str">
        <f t="shared" si="32"/>
        <v>40.6</v>
      </c>
      <c r="AY20" s="80" t="str">
        <f t="shared" si="33"/>
        <v>105.1</v>
      </c>
      <c r="AZ20" s="66">
        <v>13.1</v>
      </c>
      <c r="BA20" s="52">
        <v>103.1</v>
      </c>
      <c r="BB20" s="52">
        <v>200.4</v>
      </c>
      <c r="BC20" s="52">
        <v>108</v>
      </c>
      <c r="BD20" s="52">
        <v>105.6</v>
      </c>
      <c r="BE20" s="52">
        <v>47.1</v>
      </c>
      <c r="BF20" s="57">
        <v>44454</v>
      </c>
      <c r="BG20" s="57">
        <v>44337</v>
      </c>
      <c r="BH20" s="66" t="s">
        <v>395</v>
      </c>
      <c r="BI20" s="67">
        <v>116</v>
      </c>
    </row>
    <row r="21" spans="1:61" x14ac:dyDescent="0.25">
      <c r="A21" s="52" t="s">
        <v>467</v>
      </c>
      <c r="B21" s="52" t="s">
        <v>402</v>
      </c>
      <c r="C21" s="52" t="s">
        <v>275</v>
      </c>
      <c r="D21" s="66" t="s">
        <v>276</v>
      </c>
      <c r="E21" s="72" t="str">
        <f t="shared" si="0"/>
        <v>47</v>
      </c>
      <c r="F21" s="72" t="str">
        <f t="shared" si="1"/>
        <v>37</v>
      </c>
      <c r="G21" s="72" t="str">
        <f t="shared" si="2"/>
        <v>20</v>
      </c>
      <c r="H21" s="72" t="str">
        <f t="shared" si="3"/>
        <v>052</v>
      </c>
      <c r="I21" s="72" t="str">
        <f t="shared" si="4"/>
        <v>44</v>
      </c>
      <c r="J21" s="72" t="str">
        <f t="shared" si="5"/>
        <v>34</v>
      </c>
      <c r="K21" s="74">
        <f t="shared" si="6"/>
        <v>47.62222222222222</v>
      </c>
      <c r="L21" s="83">
        <f t="shared" si="7"/>
        <v>-52.742777777777782</v>
      </c>
      <c r="M21" s="52" t="s">
        <v>277</v>
      </c>
      <c r="N21" s="77" t="str">
        <f t="shared" si="8"/>
        <v>141</v>
      </c>
      <c r="O21" s="77" t="str">
        <f t="shared" si="9"/>
        <v>463</v>
      </c>
      <c r="P21" s="79" t="s">
        <v>588</v>
      </c>
      <c r="Q21" s="79" t="str">
        <f t="shared" si="10"/>
        <v>−23.3</v>
      </c>
      <c r="R21" s="79" t="str">
        <f t="shared" si="11"/>
        <v>−9.9</v>
      </c>
      <c r="S21" s="59" t="s">
        <v>189</v>
      </c>
      <c r="T21" s="59" t="str">
        <f t="shared" si="12"/>
        <v>−8.2</v>
      </c>
      <c r="U21" s="59" t="str">
        <f t="shared" si="13"/>
        <v>17.2</v>
      </c>
      <c r="V21" s="60" t="s">
        <v>250</v>
      </c>
      <c r="W21" s="60" t="str">
        <f t="shared" si="14"/>
        <v>−0.8</v>
      </c>
      <c r="X21" s="60" t="str">
        <f t="shared" si="15"/>
        <v>30.6</v>
      </c>
      <c r="Y21" s="80" t="s">
        <v>587</v>
      </c>
      <c r="Z21" s="80" t="str">
        <f t="shared" si="16"/>
        <v>15.7</v>
      </c>
      <c r="AA21" s="80" t="str">
        <f t="shared" si="17"/>
        <v>60.3</v>
      </c>
      <c r="AB21" s="79" t="s">
        <v>290</v>
      </c>
      <c r="AC21" s="79" t="str">
        <f t="shared" si="18"/>
        <v>−1.1</v>
      </c>
      <c r="AD21" s="79" t="str">
        <f t="shared" si="19"/>
        <v>30.0</v>
      </c>
      <c r="AE21" s="59" t="s">
        <v>105</v>
      </c>
      <c r="AF21" s="59" t="str">
        <f t="shared" si="20"/>
        <v>10.9</v>
      </c>
      <c r="AG21" s="59" t="str">
        <f t="shared" si="21"/>
        <v>51.6</v>
      </c>
      <c r="AH21" s="60" t="s">
        <v>278</v>
      </c>
      <c r="AI21" s="60" t="str">
        <f t="shared" si="22"/>
        <v>20.7</v>
      </c>
      <c r="AJ21" s="60" t="str">
        <f t="shared" si="23"/>
        <v>69.3</v>
      </c>
      <c r="AK21" s="80" t="s">
        <v>589</v>
      </c>
      <c r="AL21" s="80" t="str">
        <f t="shared" si="24"/>
        <v>31.5</v>
      </c>
      <c r="AM21" s="80" t="str">
        <f t="shared" si="25"/>
        <v>88.7</v>
      </c>
      <c r="AN21" s="79" t="s">
        <v>590</v>
      </c>
      <c r="AO21" s="79" t="str">
        <f t="shared" si="26"/>
        <v>−23.8</v>
      </c>
      <c r="AP21" s="79" t="str">
        <f t="shared" si="27"/>
        <v>−10.8</v>
      </c>
      <c r="AQ21" s="59" t="s">
        <v>279</v>
      </c>
      <c r="AR21" s="59" t="str">
        <f t="shared" si="28"/>
        <v>1.0</v>
      </c>
      <c r="AS21" s="59" t="str">
        <f t="shared" si="29"/>
        <v>33.8</v>
      </c>
      <c r="AT21" s="60" t="s">
        <v>72</v>
      </c>
      <c r="AU21" s="60" t="str">
        <f t="shared" si="30"/>
        <v>9.0</v>
      </c>
      <c r="AV21" s="60" t="str">
        <f t="shared" si="31"/>
        <v>48.2</v>
      </c>
      <c r="AW21" s="80" t="s">
        <v>589</v>
      </c>
      <c r="AX21" s="80" t="str">
        <f t="shared" si="32"/>
        <v>31.5</v>
      </c>
      <c r="AY21" s="80" t="str">
        <f t="shared" si="33"/>
        <v>88.7</v>
      </c>
      <c r="AZ21" s="66">
        <v>0.1</v>
      </c>
      <c r="BA21" s="52">
        <v>52.6</v>
      </c>
      <c r="BB21" s="52">
        <v>166.6</v>
      </c>
      <c r="BC21" s="52">
        <v>65.900000000000006</v>
      </c>
      <c r="BD21" s="52">
        <v>34.9</v>
      </c>
      <c r="BE21" s="52">
        <v>0.6</v>
      </c>
      <c r="BF21" s="57">
        <v>44486</v>
      </c>
      <c r="BG21" s="57">
        <v>44346</v>
      </c>
      <c r="BH21" s="66" t="s">
        <v>468</v>
      </c>
      <c r="BI21" s="67">
        <v>139</v>
      </c>
    </row>
    <row r="22" spans="1:61" x14ac:dyDescent="0.25">
      <c r="A22" s="52" t="s">
        <v>469</v>
      </c>
      <c r="B22" s="52" t="s">
        <v>421</v>
      </c>
      <c r="C22" s="52" t="s">
        <v>287</v>
      </c>
      <c r="D22" s="66" t="s">
        <v>288</v>
      </c>
      <c r="E22" s="72" t="str">
        <f t="shared" si="0"/>
        <v>46</v>
      </c>
      <c r="F22" s="72" t="str">
        <f t="shared" si="1"/>
        <v>10</v>
      </c>
      <c r="G22" s="72" t="str">
        <f t="shared" si="2"/>
        <v>00</v>
      </c>
      <c r="H22" s="72" t="str">
        <f t="shared" si="3"/>
        <v>060</v>
      </c>
      <c r="I22" s="72" t="str">
        <f t="shared" si="4"/>
        <v>02</v>
      </c>
      <c r="J22" s="72" t="str">
        <f t="shared" si="5"/>
        <v>53</v>
      </c>
      <c r="K22" s="74">
        <f t="shared" si="6"/>
        <v>46.166666666666664</v>
      </c>
      <c r="L22" s="83">
        <f t="shared" si="7"/>
        <v>-60.048055555555557</v>
      </c>
      <c r="M22" s="52" t="s">
        <v>289</v>
      </c>
      <c r="N22" s="77" t="str">
        <f t="shared" si="8"/>
        <v>62</v>
      </c>
      <c r="O22" s="77" t="str">
        <f t="shared" si="9"/>
        <v>203</v>
      </c>
      <c r="P22" s="79" t="s">
        <v>594</v>
      </c>
      <c r="Q22" s="79" t="str">
        <f t="shared" si="10"/>
        <v>−26.2</v>
      </c>
      <c r="R22" s="79" t="str">
        <f t="shared" si="11"/>
        <v>−15.2</v>
      </c>
      <c r="S22" s="59" t="s">
        <v>69</v>
      </c>
      <c r="T22" s="59" t="str">
        <f t="shared" si="12"/>
        <v>−9.6</v>
      </c>
      <c r="U22" s="59" t="str">
        <f t="shared" si="13"/>
        <v>14.7</v>
      </c>
      <c r="V22" s="60" t="s">
        <v>290</v>
      </c>
      <c r="W22" s="60" t="str">
        <f t="shared" si="14"/>
        <v>−1.1</v>
      </c>
      <c r="X22" s="60" t="str">
        <f t="shared" si="15"/>
        <v>30.0</v>
      </c>
      <c r="Y22" s="80" t="s">
        <v>593</v>
      </c>
      <c r="Z22" s="80" t="str">
        <f t="shared" si="16"/>
        <v>16.9</v>
      </c>
      <c r="AA22" s="80" t="str">
        <f t="shared" si="17"/>
        <v>62.4</v>
      </c>
      <c r="AB22" s="79" t="s">
        <v>595</v>
      </c>
      <c r="AC22" s="79" t="str">
        <f t="shared" si="18"/>
        <v>2.2</v>
      </c>
      <c r="AD22" s="79" t="str">
        <f t="shared" si="19"/>
        <v>36.0</v>
      </c>
      <c r="AE22" s="59" t="s">
        <v>71</v>
      </c>
      <c r="AF22" s="59" t="str">
        <f t="shared" si="20"/>
        <v>12.6</v>
      </c>
      <c r="AG22" s="59" t="str">
        <f t="shared" si="21"/>
        <v>54.7</v>
      </c>
      <c r="AH22" s="60" t="s">
        <v>78</v>
      </c>
      <c r="AI22" s="60" t="str">
        <f t="shared" si="22"/>
        <v>23.1</v>
      </c>
      <c r="AJ22" s="60" t="str">
        <f t="shared" si="23"/>
        <v>73.6</v>
      </c>
      <c r="AK22" s="80" t="s">
        <v>520</v>
      </c>
      <c r="AL22" s="80" t="str">
        <f t="shared" si="24"/>
        <v>33.9</v>
      </c>
      <c r="AM22" s="80" t="str">
        <f t="shared" si="25"/>
        <v>93.0</v>
      </c>
      <c r="AN22" s="79" t="s">
        <v>596</v>
      </c>
      <c r="AO22" s="79" t="str">
        <f t="shared" si="26"/>
        <v>−27.3</v>
      </c>
      <c r="AP22" s="79" t="str">
        <f t="shared" si="27"/>
        <v>−17.1</v>
      </c>
      <c r="AQ22" s="59" t="s">
        <v>233</v>
      </c>
      <c r="AR22" s="59" t="str">
        <f t="shared" si="28"/>
        <v>1.4</v>
      </c>
      <c r="AS22" s="59" t="str">
        <f t="shared" si="29"/>
        <v>34.5</v>
      </c>
      <c r="AT22" s="60" t="s">
        <v>35</v>
      </c>
      <c r="AU22" s="60" t="str">
        <f t="shared" si="30"/>
        <v>10.3</v>
      </c>
      <c r="AV22" s="60" t="str">
        <f t="shared" si="31"/>
        <v>50.5</v>
      </c>
      <c r="AW22" s="80" t="s">
        <v>557</v>
      </c>
      <c r="AX22" s="80" t="str">
        <f t="shared" si="32"/>
        <v>35.5</v>
      </c>
      <c r="AY22" s="80" t="str">
        <f t="shared" si="33"/>
        <v>95.9</v>
      </c>
      <c r="AZ22" s="66">
        <v>2.2999999999999998</v>
      </c>
      <c r="BA22" s="52">
        <v>74.900000000000006</v>
      </c>
      <c r="BB22" s="52">
        <v>160.80000000000001</v>
      </c>
      <c r="BC22" s="52">
        <v>60</v>
      </c>
      <c r="BD22" s="52">
        <v>43.2</v>
      </c>
      <c r="BE22" s="52">
        <v>2.7</v>
      </c>
      <c r="BF22" s="57">
        <v>44486</v>
      </c>
      <c r="BG22" s="57">
        <v>44337</v>
      </c>
      <c r="BH22" s="66" t="s">
        <v>470</v>
      </c>
      <c r="BI22" s="67">
        <v>148</v>
      </c>
    </row>
    <row r="23" spans="1:61" x14ac:dyDescent="0.25">
      <c r="A23" s="52" t="s">
        <v>471</v>
      </c>
      <c r="B23" s="52" t="s">
        <v>391</v>
      </c>
      <c r="C23" s="52" t="s">
        <v>292</v>
      </c>
      <c r="D23" s="66" t="s">
        <v>293</v>
      </c>
      <c r="E23" s="72" t="str">
        <f t="shared" si="0"/>
        <v>55</v>
      </c>
      <c r="F23" s="72" t="str">
        <f t="shared" si="1"/>
        <v>48</v>
      </c>
      <c r="G23" s="72" t="str">
        <f t="shared" si="2"/>
        <v>12</v>
      </c>
      <c r="H23" s="72" t="str">
        <f t="shared" si="3"/>
        <v>097</v>
      </c>
      <c r="I23" s="72" t="str">
        <f t="shared" si="4"/>
        <v>51</v>
      </c>
      <c r="J23" s="72" t="str">
        <f t="shared" si="5"/>
        <v>45</v>
      </c>
      <c r="K23" s="74">
        <f t="shared" si="6"/>
        <v>55.803333333333327</v>
      </c>
      <c r="L23" s="83">
        <f t="shared" si="7"/>
        <v>-97.862499999999997</v>
      </c>
      <c r="M23" s="52" t="s">
        <v>294</v>
      </c>
      <c r="N23" s="77" t="str">
        <f t="shared" si="8"/>
        <v>224</v>
      </c>
      <c r="O23" s="77" t="str">
        <f t="shared" si="9"/>
        <v>735</v>
      </c>
      <c r="P23" s="79" t="s">
        <v>585</v>
      </c>
      <c r="Q23" s="79" t="str">
        <f t="shared" si="10"/>
        <v>−48.9</v>
      </c>
      <c r="R23" s="79" t="str">
        <f t="shared" si="11"/>
        <v>−56.0</v>
      </c>
      <c r="S23" s="59" t="s">
        <v>296</v>
      </c>
      <c r="T23" s="59" t="str">
        <f t="shared" si="12"/>
        <v>−29.3</v>
      </c>
      <c r="U23" s="59" t="str">
        <f t="shared" si="13"/>
        <v>−20.7</v>
      </c>
      <c r="V23" s="60" t="s">
        <v>295</v>
      </c>
      <c r="W23" s="60" t="str">
        <f t="shared" si="14"/>
        <v>−18.3</v>
      </c>
      <c r="X23" s="60" t="str">
        <f t="shared" si="15"/>
        <v>−0.9</v>
      </c>
      <c r="Y23" s="80" t="s">
        <v>597</v>
      </c>
      <c r="Z23" s="80" t="str">
        <f t="shared" si="16"/>
        <v>8.1</v>
      </c>
      <c r="AA23" s="80" t="str">
        <f t="shared" si="17"/>
        <v>46.6</v>
      </c>
      <c r="AB23" s="79" t="s">
        <v>290</v>
      </c>
      <c r="AC23" s="79" t="str">
        <f t="shared" si="18"/>
        <v>−1.1</v>
      </c>
      <c r="AD23" s="79" t="str">
        <f t="shared" si="19"/>
        <v>30.0</v>
      </c>
      <c r="AE23" s="59" t="s">
        <v>297</v>
      </c>
      <c r="AF23" s="59" t="str">
        <f t="shared" si="20"/>
        <v>9.1</v>
      </c>
      <c r="AG23" s="59" t="str">
        <f t="shared" si="21"/>
        <v>48.4</v>
      </c>
      <c r="AH23" s="60" t="s">
        <v>78</v>
      </c>
      <c r="AI23" s="60" t="str">
        <f t="shared" si="22"/>
        <v>23.1</v>
      </c>
      <c r="AJ23" s="60" t="str">
        <f t="shared" si="23"/>
        <v>73.6</v>
      </c>
      <c r="AK23" s="80" t="s">
        <v>598</v>
      </c>
      <c r="AL23" s="80" t="str">
        <f t="shared" si="24"/>
        <v>35.9</v>
      </c>
      <c r="AM23" s="80" t="str">
        <f t="shared" si="25"/>
        <v>96.6</v>
      </c>
      <c r="AN23" s="79" t="s">
        <v>585</v>
      </c>
      <c r="AO23" s="79" t="str">
        <f t="shared" si="26"/>
        <v>−48.9</v>
      </c>
      <c r="AP23" s="79" t="str">
        <f t="shared" si="27"/>
        <v>−56.0</v>
      </c>
      <c r="AQ23" s="59" t="s">
        <v>298</v>
      </c>
      <c r="AR23" s="59" t="str">
        <f t="shared" si="28"/>
        <v>−9.1</v>
      </c>
      <c r="AS23" s="59" t="str">
        <f t="shared" si="29"/>
        <v>15.6</v>
      </c>
      <c r="AT23" s="60" t="s">
        <v>188</v>
      </c>
      <c r="AU23" s="60" t="str">
        <f t="shared" si="30"/>
        <v>3.4</v>
      </c>
      <c r="AV23" s="60" t="str">
        <f t="shared" si="31"/>
        <v>38.1</v>
      </c>
      <c r="AW23" s="80" t="s">
        <v>599</v>
      </c>
      <c r="AX23" s="80" t="str">
        <f t="shared" si="32"/>
        <v>37.4</v>
      </c>
      <c r="AY23" s="80" t="str">
        <f t="shared" si="33"/>
        <v>99.3</v>
      </c>
      <c r="AZ23" s="66">
        <v>3.8</v>
      </c>
      <c r="BA23" s="52">
        <v>66.900000000000006</v>
      </c>
      <c r="BB23" s="52">
        <v>238.6</v>
      </c>
      <c r="BC23" s="52">
        <v>152.5</v>
      </c>
      <c r="BD23" s="52">
        <v>150</v>
      </c>
      <c r="BE23" s="52">
        <v>100</v>
      </c>
      <c r="BF23" s="57">
        <v>44435</v>
      </c>
      <c r="BG23" s="57">
        <v>44361</v>
      </c>
      <c r="BH23" s="66" t="s">
        <v>428</v>
      </c>
      <c r="BI23" s="67">
        <v>73</v>
      </c>
    </row>
    <row r="24" spans="1:61" x14ac:dyDescent="0.25">
      <c r="A24" s="52" t="s">
        <v>472</v>
      </c>
      <c r="B24" s="52" t="s">
        <v>410</v>
      </c>
      <c r="C24" s="52" t="s">
        <v>309</v>
      </c>
      <c r="D24" s="66" t="s">
        <v>310</v>
      </c>
      <c r="E24" s="72" t="str">
        <f t="shared" si="0"/>
        <v>43</v>
      </c>
      <c r="F24" s="72" t="str">
        <f t="shared" si="1"/>
        <v>40</v>
      </c>
      <c r="G24" s="72" t="str">
        <f t="shared" si="2"/>
        <v>38</v>
      </c>
      <c r="H24" s="72" t="str">
        <f t="shared" si="3"/>
        <v>079</v>
      </c>
      <c r="I24" s="72" t="str">
        <f t="shared" si="4"/>
        <v>37</v>
      </c>
      <c r="J24" s="72" t="str">
        <f t="shared" si="5"/>
        <v>50</v>
      </c>
      <c r="K24" s="74">
        <f t="shared" si="6"/>
        <v>43.67722222222222</v>
      </c>
      <c r="L24" s="83">
        <f t="shared" si="7"/>
        <v>-79.630555555555546</v>
      </c>
      <c r="M24" s="52" t="s">
        <v>311</v>
      </c>
      <c r="N24" s="77" t="str">
        <f t="shared" si="8"/>
        <v>173</v>
      </c>
      <c r="O24" s="77" t="str">
        <f t="shared" si="9"/>
        <v>568</v>
      </c>
      <c r="P24" s="79" t="s">
        <v>603</v>
      </c>
      <c r="Q24" s="79" t="str">
        <f t="shared" si="10"/>
        <v>−31.3</v>
      </c>
      <c r="R24" s="79" t="str">
        <f t="shared" si="11"/>
        <v>−24.3</v>
      </c>
      <c r="S24" s="59" t="s">
        <v>313</v>
      </c>
      <c r="T24" s="59" t="str">
        <f t="shared" si="12"/>
        <v>−9.4</v>
      </c>
      <c r="U24" s="59" t="str">
        <f t="shared" si="13"/>
        <v>15.1</v>
      </c>
      <c r="V24" s="60" t="s">
        <v>312</v>
      </c>
      <c r="W24" s="60" t="str">
        <f t="shared" si="14"/>
        <v>−1.5</v>
      </c>
      <c r="X24" s="60" t="str">
        <f t="shared" si="15"/>
        <v>29.3</v>
      </c>
      <c r="Y24" s="80" t="s">
        <v>513</v>
      </c>
      <c r="Z24" s="80" t="str">
        <f t="shared" si="16"/>
        <v>17.6</v>
      </c>
      <c r="AA24" s="80" t="str">
        <f t="shared" si="17"/>
        <v>63.7</v>
      </c>
      <c r="AB24" s="79" t="s">
        <v>549</v>
      </c>
      <c r="AC24" s="79" t="str">
        <f t="shared" si="18"/>
        <v>3.9</v>
      </c>
      <c r="AD24" s="79" t="str">
        <f t="shared" si="19"/>
        <v>39.0</v>
      </c>
      <c r="AE24" s="59" t="s">
        <v>315</v>
      </c>
      <c r="AF24" s="59" t="str">
        <f t="shared" si="20"/>
        <v>15.8</v>
      </c>
      <c r="AG24" s="59" t="str">
        <f t="shared" si="21"/>
        <v>60.4</v>
      </c>
      <c r="AH24" s="60" t="s">
        <v>314</v>
      </c>
      <c r="AI24" s="60" t="str">
        <f t="shared" si="22"/>
        <v>27.1</v>
      </c>
      <c r="AJ24" s="60" t="str">
        <f t="shared" si="23"/>
        <v>80.8</v>
      </c>
      <c r="AK24" s="80" t="s">
        <v>565</v>
      </c>
      <c r="AL24" s="80" t="str">
        <f t="shared" si="24"/>
        <v>37.6</v>
      </c>
      <c r="AM24" s="80" t="str">
        <f t="shared" si="25"/>
        <v>99.7</v>
      </c>
      <c r="AN24" s="79" t="s">
        <v>603</v>
      </c>
      <c r="AO24" s="79" t="str">
        <f t="shared" si="26"/>
        <v>−31.3</v>
      </c>
      <c r="AP24" s="79" t="str">
        <f t="shared" si="27"/>
        <v>−24.3</v>
      </c>
      <c r="AQ24" s="59" t="s">
        <v>316</v>
      </c>
      <c r="AR24" s="59" t="str">
        <f t="shared" si="28"/>
        <v>3.3</v>
      </c>
      <c r="AS24" s="59" t="str">
        <f t="shared" si="29"/>
        <v>37.9</v>
      </c>
      <c r="AT24" s="60" t="s">
        <v>114</v>
      </c>
      <c r="AU24" s="60" t="str">
        <f t="shared" si="30"/>
        <v>13.0</v>
      </c>
      <c r="AV24" s="60" t="str">
        <f t="shared" si="31"/>
        <v>55.4</v>
      </c>
      <c r="AW24" s="80" t="s">
        <v>604</v>
      </c>
      <c r="AX24" s="80" t="str">
        <f t="shared" si="32"/>
        <v>38.3</v>
      </c>
      <c r="AY24" s="80" t="str">
        <f t="shared" si="33"/>
        <v>100.9</v>
      </c>
      <c r="AZ24" s="66">
        <v>11.5</v>
      </c>
      <c r="BA24" s="52">
        <v>117.2</v>
      </c>
      <c r="BB24" s="52">
        <v>100.8</v>
      </c>
      <c r="BC24" s="52">
        <v>45.9</v>
      </c>
      <c r="BD24" s="52">
        <v>21.9</v>
      </c>
      <c r="BE24" s="52">
        <v>1.2</v>
      </c>
      <c r="BF24" s="57">
        <v>44503</v>
      </c>
      <c r="BG24" s="57">
        <v>44299</v>
      </c>
      <c r="BH24" s="66" t="s">
        <v>473</v>
      </c>
      <c r="BI24" s="67">
        <v>203</v>
      </c>
    </row>
    <row r="25" spans="1:61" x14ac:dyDescent="0.25">
      <c r="A25" s="52" t="s">
        <v>476</v>
      </c>
      <c r="B25" s="52" t="s">
        <v>405</v>
      </c>
      <c r="C25" s="52" t="s">
        <v>318</v>
      </c>
      <c r="D25" s="66" t="s">
        <v>319</v>
      </c>
      <c r="E25" s="72" t="str">
        <f t="shared" si="0"/>
        <v>49</v>
      </c>
      <c r="F25" s="72" t="str">
        <f t="shared" si="1"/>
        <v>11</v>
      </c>
      <c r="G25" s="72" t="str">
        <f t="shared" si="2"/>
        <v>42</v>
      </c>
      <c r="H25" s="72" t="str">
        <f t="shared" si="3"/>
        <v>123</v>
      </c>
      <c r="I25" s="72" t="str">
        <f t="shared" si="4"/>
        <v>10</v>
      </c>
      <c r="J25" s="72" t="str">
        <f t="shared" si="5"/>
        <v>55</v>
      </c>
      <c r="K25" s="74">
        <f t="shared" si="6"/>
        <v>49.194999999999993</v>
      </c>
      <c r="L25" s="83">
        <f t="shared" si="7"/>
        <v>-123.18194444444445</v>
      </c>
      <c r="M25" s="52" t="s">
        <v>320</v>
      </c>
      <c r="N25" s="77" t="str">
        <f t="shared" si="8"/>
        <v>4</v>
      </c>
      <c r="O25" s="77" t="str">
        <f t="shared" si="9"/>
        <v>13</v>
      </c>
      <c r="P25" s="79" t="s">
        <v>606</v>
      </c>
      <c r="Q25" s="79" t="str">
        <f t="shared" si="10"/>
        <v>−17.8</v>
      </c>
      <c r="R25" s="79" t="str">
        <f t="shared" si="11"/>
        <v>0.0</v>
      </c>
      <c r="S25" s="59" t="s">
        <v>233</v>
      </c>
      <c r="T25" s="59" t="str">
        <f t="shared" si="12"/>
        <v>1.4</v>
      </c>
      <c r="U25" s="59" t="str">
        <f t="shared" si="13"/>
        <v>34.5</v>
      </c>
      <c r="V25" s="60" t="s">
        <v>321</v>
      </c>
      <c r="W25" s="60" t="str">
        <f t="shared" si="14"/>
        <v>6.9</v>
      </c>
      <c r="X25" s="60" t="str">
        <f t="shared" si="15"/>
        <v>44.4</v>
      </c>
      <c r="Y25" s="80" t="s">
        <v>605</v>
      </c>
      <c r="Z25" s="80" t="str">
        <f t="shared" si="16"/>
        <v>15.3</v>
      </c>
      <c r="AA25" s="80" t="str">
        <f t="shared" si="17"/>
        <v>59.5</v>
      </c>
      <c r="AB25" s="79" t="s">
        <v>592</v>
      </c>
      <c r="AC25" s="79" t="str">
        <f t="shared" si="18"/>
        <v>6.7</v>
      </c>
      <c r="AD25" s="79" t="str">
        <f t="shared" si="19"/>
        <v>44.1</v>
      </c>
      <c r="AE25" s="59" t="s">
        <v>124</v>
      </c>
      <c r="AF25" s="59" t="str">
        <f t="shared" si="20"/>
        <v>13.7</v>
      </c>
      <c r="AG25" s="59" t="str">
        <f t="shared" si="21"/>
        <v>56.7</v>
      </c>
      <c r="AH25" s="60" t="s">
        <v>322</v>
      </c>
      <c r="AI25" s="60" t="str">
        <f t="shared" si="22"/>
        <v>22.2</v>
      </c>
      <c r="AJ25" s="60" t="str">
        <f t="shared" si="23"/>
        <v>72.0</v>
      </c>
      <c r="AK25" s="80" t="s">
        <v>521</v>
      </c>
      <c r="AL25" s="80" t="str">
        <f t="shared" si="24"/>
        <v>34.4</v>
      </c>
      <c r="AM25" s="80" t="str">
        <f t="shared" si="25"/>
        <v>93.9</v>
      </c>
      <c r="AN25" s="79" t="s">
        <v>606</v>
      </c>
      <c r="AO25" s="79" t="str">
        <f t="shared" si="26"/>
        <v>−17.8</v>
      </c>
      <c r="AP25" s="79" t="str">
        <f t="shared" si="27"/>
        <v>0.0</v>
      </c>
      <c r="AQ25" s="59" t="s">
        <v>324</v>
      </c>
      <c r="AR25" s="59" t="str">
        <f t="shared" si="28"/>
        <v>6.8</v>
      </c>
      <c r="AS25" s="59" t="str">
        <f t="shared" si="29"/>
        <v>44.2</v>
      </c>
      <c r="AT25" s="60" t="s">
        <v>323</v>
      </c>
      <c r="AU25" s="60" t="str">
        <f t="shared" si="30"/>
        <v>13.9</v>
      </c>
      <c r="AV25" s="60" t="str">
        <f t="shared" si="31"/>
        <v>57.0</v>
      </c>
      <c r="AW25" s="80" t="s">
        <v>521</v>
      </c>
      <c r="AX25" s="80" t="str">
        <f t="shared" si="32"/>
        <v>34.4</v>
      </c>
      <c r="AY25" s="80" t="str">
        <f t="shared" si="33"/>
        <v>93.9</v>
      </c>
      <c r="AZ25" s="66">
        <v>0.3</v>
      </c>
      <c r="BA25" s="52">
        <v>76.5</v>
      </c>
      <c r="BB25" s="52">
        <v>40.9</v>
      </c>
      <c r="BC25" s="52">
        <v>3.4</v>
      </c>
      <c r="BD25" s="52">
        <v>1.6</v>
      </c>
      <c r="BE25" s="52">
        <v>0</v>
      </c>
      <c r="BF25" s="57">
        <v>44510</v>
      </c>
      <c r="BG25" s="57">
        <v>44273</v>
      </c>
      <c r="BH25" s="66" t="s">
        <v>477</v>
      </c>
      <c r="BI25" s="67">
        <v>236</v>
      </c>
    </row>
    <row r="26" spans="1:61" x14ac:dyDescent="0.25">
      <c r="A26" s="52" t="s">
        <v>478</v>
      </c>
      <c r="B26" s="52" t="s">
        <v>405</v>
      </c>
      <c r="C26" s="52" t="s">
        <v>326</v>
      </c>
      <c r="D26" s="66" t="s">
        <v>327</v>
      </c>
      <c r="E26" s="72" t="str">
        <f t="shared" si="0"/>
        <v>48</v>
      </c>
      <c r="F26" s="72" t="str">
        <f t="shared" si="1"/>
        <v>38</v>
      </c>
      <c r="G26" s="72" t="str">
        <f t="shared" si="2"/>
        <v>50</v>
      </c>
      <c r="H26" s="72" t="str">
        <f t="shared" si="3"/>
        <v>123</v>
      </c>
      <c r="I26" s="72" t="str">
        <f t="shared" si="4"/>
        <v>25</v>
      </c>
      <c r="J26" s="72" t="str">
        <f t="shared" si="5"/>
        <v>33</v>
      </c>
      <c r="K26" s="74">
        <f t="shared" si="6"/>
        <v>48.647222222222219</v>
      </c>
      <c r="L26" s="83">
        <f t="shared" si="7"/>
        <v>-123.42583333333334</v>
      </c>
      <c r="M26" s="52" t="s">
        <v>283</v>
      </c>
      <c r="N26" s="77" t="str">
        <f t="shared" si="8"/>
        <v>20</v>
      </c>
      <c r="O26" s="77" t="str">
        <f t="shared" si="9"/>
        <v>66</v>
      </c>
      <c r="P26" s="79" t="s">
        <v>607</v>
      </c>
      <c r="Q26" s="79" t="str">
        <f t="shared" si="10"/>
        <v>−15.6</v>
      </c>
      <c r="R26" s="79" t="str">
        <f t="shared" si="11"/>
        <v>3.9</v>
      </c>
      <c r="S26" s="59" t="s">
        <v>329</v>
      </c>
      <c r="T26" s="59" t="str">
        <f t="shared" si="12"/>
        <v>1.5</v>
      </c>
      <c r="U26" s="59" t="str">
        <f t="shared" si="13"/>
        <v>34.7</v>
      </c>
      <c r="V26" s="60" t="s">
        <v>328</v>
      </c>
      <c r="W26" s="60" t="str">
        <f t="shared" si="14"/>
        <v>7.6</v>
      </c>
      <c r="X26" s="60" t="str">
        <f t="shared" si="15"/>
        <v>45.7</v>
      </c>
      <c r="Y26" s="80" t="s">
        <v>205</v>
      </c>
      <c r="Z26" s="80" t="str">
        <f t="shared" si="16"/>
        <v>16.1</v>
      </c>
      <c r="AA26" s="80" t="str">
        <f t="shared" si="17"/>
        <v>61.0</v>
      </c>
      <c r="AB26" s="79" t="s">
        <v>149</v>
      </c>
      <c r="AC26" s="79" t="str">
        <f t="shared" si="18"/>
        <v>4.1</v>
      </c>
      <c r="AD26" s="79" t="str">
        <f t="shared" si="19"/>
        <v>39.4</v>
      </c>
      <c r="AE26" s="59" t="s">
        <v>125</v>
      </c>
      <c r="AF26" s="59" t="str">
        <f t="shared" si="20"/>
        <v>11.3</v>
      </c>
      <c r="AG26" s="59" t="str">
        <f t="shared" si="21"/>
        <v>52.3</v>
      </c>
      <c r="AH26" s="60" t="s">
        <v>330</v>
      </c>
      <c r="AI26" s="60" t="str">
        <f t="shared" si="22"/>
        <v>22.4</v>
      </c>
      <c r="AJ26" s="60" t="str">
        <f t="shared" si="23"/>
        <v>72.3</v>
      </c>
      <c r="AK26" s="80" t="s">
        <v>608</v>
      </c>
      <c r="AL26" s="80" t="str">
        <f t="shared" si="24"/>
        <v>36.3</v>
      </c>
      <c r="AM26" s="80" t="str">
        <f t="shared" si="25"/>
        <v>97.3</v>
      </c>
      <c r="AN26" s="79" t="s">
        <v>607</v>
      </c>
      <c r="AO26" s="79" t="str">
        <f t="shared" si="26"/>
        <v>−15.6</v>
      </c>
      <c r="AP26" s="79" t="str">
        <f t="shared" si="27"/>
        <v>3.9</v>
      </c>
      <c r="AQ26" s="59" t="s">
        <v>332</v>
      </c>
      <c r="AR26" s="59" t="str">
        <f t="shared" si="28"/>
        <v>5.6</v>
      </c>
      <c r="AS26" s="59" t="str">
        <f t="shared" si="29"/>
        <v>42.1</v>
      </c>
      <c r="AT26" s="60" t="s">
        <v>331</v>
      </c>
      <c r="AU26" s="60" t="str">
        <f t="shared" si="30"/>
        <v>14.4</v>
      </c>
      <c r="AV26" s="60" t="str">
        <f t="shared" si="31"/>
        <v>57.9</v>
      </c>
      <c r="AW26" s="80" t="s">
        <v>608</v>
      </c>
      <c r="AX26" s="80" t="str">
        <f t="shared" si="32"/>
        <v>36.3</v>
      </c>
      <c r="AY26" s="80" t="str">
        <f t="shared" si="33"/>
        <v>97.3</v>
      </c>
      <c r="AZ26" s="66">
        <v>2.1</v>
      </c>
      <c r="BA26" s="52">
        <v>78.900000000000006</v>
      </c>
      <c r="BB26" s="52">
        <v>46</v>
      </c>
      <c r="BC26" s="52">
        <v>2</v>
      </c>
      <c r="BD26" s="52">
        <v>0.4</v>
      </c>
      <c r="BE26" s="52">
        <v>0</v>
      </c>
      <c r="BF26" s="57">
        <v>44505</v>
      </c>
      <c r="BG26" s="57">
        <v>44293</v>
      </c>
      <c r="BH26" s="66" t="s">
        <v>479</v>
      </c>
      <c r="BI26" s="67">
        <v>211</v>
      </c>
    </row>
    <row r="27" spans="1:61" x14ac:dyDescent="0.25">
      <c r="A27" s="52" t="s">
        <v>483</v>
      </c>
      <c r="B27" s="52" t="s">
        <v>484</v>
      </c>
      <c r="C27" s="52" t="s">
        <v>334</v>
      </c>
      <c r="D27" s="66" t="s">
        <v>335</v>
      </c>
      <c r="E27" s="72" t="str">
        <f t="shared" si="0"/>
        <v>60</v>
      </c>
      <c r="F27" s="72" t="str">
        <f t="shared" si="1"/>
        <v>42</v>
      </c>
      <c r="G27" s="72" t="str">
        <f t="shared" si="2"/>
        <v>34</v>
      </c>
      <c r="H27" s="72" t="str">
        <f t="shared" si="3"/>
        <v>135</v>
      </c>
      <c r="I27" s="72" t="str">
        <f t="shared" si="4"/>
        <v>04</v>
      </c>
      <c r="J27" s="72" t="str">
        <f t="shared" si="5"/>
        <v>08</v>
      </c>
      <c r="K27" s="74">
        <f t="shared" si="6"/>
        <v>60.709444444444451</v>
      </c>
      <c r="L27" s="83">
        <f t="shared" si="7"/>
        <v>-135.06888888888889</v>
      </c>
      <c r="M27" s="52" t="s">
        <v>336</v>
      </c>
      <c r="N27" s="77" t="str">
        <f t="shared" si="8"/>
        <v>706</v>
      </c>
      <c r="O27" s="77" t="str">
        <f t="shared" si="9"/>
        <v>2,316</v>
      </c>
      <c r="P27" s="79" t="s">
        <v>570</v>
      </c>
      <c r="Q27" s="79" t="str">
        <f t="shared" si="10"/>
        <v>−52.2</v>
      </c>
      <c r="R27" s="79" t="str">
        <f t="shared" si="11"/>
        <v>−62.0</v>
      </c>
      <c r="S27" s="59" t="s">
        <v>338</v>
      </c>
      <c r="T27" s="59" t="str">
        <f t="shared" si="12"/>
        <v>−19.2</v>
      </c>
      <c r="U27" s="59" t="str">
        <f t="shared" si="13"/>
        <v>−2.6</v>
      </c>
      <c r="V27" s="60" t="s">
        <v>337</v>
      </c>
      <c r="W27" s="60" t="str">
        <f t="shared" si="14"/>
        <v>−11.0</v>
      </c>
      <c r="X27" s="60" t="str">
        <f t="shared" si="15"/>
        <v>12.2</v>
      </c>
      <c r="Y27" s="80" t="s">
        <v>72</v>
      </c>
      <c r="Z27" s="80" t="str">
        <f t="shared" si="16"/>
        <v>9.0</v>
      </c>
      <c r="AA27" s="80" t="str">
        <f t="shared" si="17"/>
        <v>48.2</v>
      </c>
      <c r="AB27" s="79" t="s">
        <v>602</v>
      </c>
      <c r="AC27" s="79" t="str">
        <f t="shared" si="18"/>
        <v>−0.5</v>
      </c>
      <c r="AD27" s="79" t="str">
        <f t="shared" si="19"/>
        <v>31.1</v>
      </c>
      <c r="AE27" s="59" t="s">
        <v>340</v>
      </c>
      <c r="AF27" s="59" t="str">
        <f t="shared" si="20"/>
        <v>8.0</v>
      </c>
      <c r="AG27" s="59" t="str">
        <f t="shared" si="21"/>
        <v>46.4</v>
      </c>
      <c r="AH27" s="60" t="s">
        <v>339</v>
      </c>
      <c r="AI27" s="60" t="str">
        <f t="shared" si="22"/>
        <v>20.6</v>
      </c>
      <c r="AJ27" s="60" t="str">
        <f t="shared" si="23"/>
        <v>69.1</v>
      </c>
      <c r="AK27" s="80" t="s">
        <v>511</v>
      </c>
      <c r="AL27" s="80" t="str">
        <f t="shared" si="24"/>
        <v>32.8</v>
      </c>
      <c r="AM27" s="80" t="str">
        <f t="shared" si="25"/>
        <v>91.0</v>
      </c>
      <c r="AN27" s="79" t="s">
        <v>570</v>
      </c>
      <c r="AO27" s="79" t="str">
        <f t="shared" si="26"/>
        <v>−52.2</v>
      </c>
      <c r="AP27" s="79" t="str">
        <f t="shared" si="27"/>
        <v>−62.0</v>
      </c>
      <c r="AQ27" s="59" t="s">
        <v>342</v>
      </c>
      <c r="AR27" s="59" t="str">
        <f t="shared" si="28"/>
        <v>−5.2</v>
      </c>
      <c r="AS27" s="59" t="str">
        <f t="shared" si="29"/>
        <v>22.6</v>
      </c>
      <c r="AT27" s="60" t="s">
        <v>341</v>
      </c>
      <c r="AU27" s="60" t="str">
        <f t="shared" si="30"/>
        <v>5.1</v>
      </c>
      <c r="AV27" s="60" t="str">
        <f t="shared" si="31"/>
        <v>41.2</v>
      </c>
      <c r="AW27" s="80" t="s">
        <v>521</v>
      </c>
      <c r="AX27" s="80" t="str">
        <f t="shared" si="32"/>
        <v>34.4</v>
      </c>
      <c r="AY27" s="80" t="str">
        <f t="shared" si="33"/>
        <v>93.9</v>
      </c>
      <c r="AZ27" s="66">
        <v>0.9</v>
      </c>
      <c r="BA27" s="52">
        <v>41.5</v>
      </c>
      <c r="BB27" s="52">
        <v>221.3</v>
      </c>
      <c r="BC27" s="52">
        <v>118.7</v>
      </c>
      <c r="BD27" s="52">
        <v>106.4</v>
      </c>
      <c r="BE27" s="52">
        <v>48.7</v>
      </c>
      <c r="BF27" s="57">
        <v>44433</v>
      </c>
      <c r="BG27" s="57">
        <v>44352</v>
      </c>
      <c r="BH27" s="66" t="s">
        <v>485</v>
      </c>
      <c r="BI27" s="67">
        <v>80</v>
      </c>
    </row>
    <row r="28" spans="1:61" x14ac:dyDescent="0.25">
      <c r="A28" s="52" t="s">
        <v>480</v>
      </c>
      <c r="B28" s="52" t="s">
        <v>410</v>
      </c>
      <c r="C28" s="52" t="s">
        <v>344</v>
      </c>
      <c r="D28" s="66" t="s">
        <v>685</v>
      </c>
      <c r="E28" s="72" t="str">
        <f t="shared" si="0"/>
        <v>42</v>
      </c>
      <c r="F28" s="72" t="str">
        <f t="shared" si="1"/>
        <v>16</v>
      </c>
      <c r="G28" s="72" t="str">
        <f t="shared" si="2"/>
        <v>32</v>
      </c>
      <c r="H28" s="72" t="str">
        <f t="shared" si="3"/>
        <v>082</v>
      </c>
      <c r="I28" s="72" t="str">
        <f t="shared" si="4"/>
        <v>57</v>
      </c>
      <c r="J28" s="72" t="str">
        <f t="shared" si="5"/>
        <v>20</v>
      </c>
      <c r="K28" s="74">
        <f t="shared" si="6"/>
        <v>42.275555555555556</v>
      </c>
      <c r="L28" s="83">
        <f t="shared" si="7"/>
        <v>-82.955555555555563</v>
      </c>
      <c r="M28" s="52" t="s">
        <v>346</v>
      </c>
      <c r="N28" s="77" t="str">
        <f t="shared" si="8"/>
        <v>190</v>
      </c>
      <c r="O28" s="77" t="str">
        <f t="shared" si="9"/>
        <v>620</v>
      </c>
      <c r="P28" s="79" t="s">
        <v>610</v>
      </c>
      <c r="Q28" s="79" t="str">
        <f t="shared" si="10"/>
        <v>−29.1</v>
      </c>
      <c r="R28" s="79" t="str">
        <f t="shared" si="11"/>
        <v>−20.4</v>
      </c>
      <c r="S28" s="59" t="s">
        <v>26</v>
      </c>
      <c r="T28" s="59" t="str">
        <f t="shared" si="12"/>
        <v>−7.3</v>
      </c>
      <c r="U28" s="59" t="str">
        <f t="shared" si="13"/>
        <v>18.9</v>
      </c>
      <c r="V28" s="60" t="s">
        <v>347</v>
      </c>
      <c r="W28" s="60" t="str">
        <f t="shared" si="14"/>
        <v>−0.3</v>
      </c>
      <c r="X28" s="60" t="str">
        <f t="shared" si="15"/>
        <v>31.5</v>
      </c>
      <c r="Y28" s="80" t="s">
        <v>609</v>
      </c>
      <c r="Z28" s="80" t="str">
        <f t="shared" si="16"/>
        <v>17.8</v>
      </c>
      <c r="AA28" s="80" t="str">
        <f t="shared" si="17"/>
        <v>64.0</v>
      </c>
      <c r="AB28" s="79" t="s">
        <v>332</v>
      </c>
      <c r="AC28" s="79" t="str">
        <f t="shared" si="18"/>
        <v>5.6</v>
      </c>
      <c r="AD28" s="79" t="str">
        <f t="shared" si="19"/>
        <v>42.1</v>
      </c>
      <c r="AE28" s="59" t="s">
        <v>349</v>
      </c>
      <c r="AF28" s="59" t="str">
        <f t="shared" si="20"/>
        <v>17.9</v>
      </c>
      <c r="AG28" s="59" t="str">
        <f t="shared" si="21"/>
        <v>64.2</v>
      </c>
      <c r="AH28" s="60" t="s">
        <v>348</v>
      </c>
      <c r="AI28" s="60" t="str">
        <f t="shared" si="22"/>
        <v>28.1</v>
      </c>
      <c r="AJ28" s="60" t="str">
        <f t="shared" si="23"/>
        <v>82.6</v>
      </c>
      <c r="AK28" s="80" t="s">
        <v>604</v>
      </c>
      <c r="AL28" s="80" t="str">
        <f t="shared" si="24"/>
        <v>38.3</v>
      </c>
      <c r="AM28" s="80" t="str">
        <f t="shared" si="25"/>
        <v>100.9</v>
      </c>
      <c r="AN28" s="79" t="s">
        <v>610</v>
      </c>
      <c r="AO28" s="79" t="str">
        <f t="shared" si="26"/>
        <v>−29.1</v>
      </c>
      <c r="AP28" s="79" t="str">
        <f t="shared" si="27"/>
        <v>−20.4</v>
      </c>
      <c r="AQ28" s="59" t="s">
        <v>350</v>
      </c>
      <c r="AR28" s="59" t="str">
        <f t="shared" si="28"/>
        <v>5.4</v>
      </c>
      <c r="AS28" s="59" t="str">
        <f t="shared" si="29"/>
        <v>41.7</v>
      </c>
      <c r="AT28" s="60" t="s">
        <v>331</v>
      </c>
      <c r="AU28" s="60" t="str">
        <f t="shared" si="30"/>
        <v>14.4</v>
      </c>
      <c r="AV28" s="60" t="str">
        <f t="shared" si="31"/>
        <v>57.9</v>
      </c>
      <c r="AW28" s="80" t="s">
        <v>611</v>
      </c>
      <c r="AX28" s="80" t="str">
        <f t="shared" si="32"/>
        <v>40.2</v>
      </c>
      <c r="AY28" s="80" t="str">
        <f t="shared" si="33"/>
        <v>104.4</v>
      </c>
      <c r="AZ28" s="66">
        <v>23.5</v>
      </c>
      <c r="BA28" s="52">
        <v>138.9</v>
      </c>
      <c r="BB28" s="52">
        <v>116.3</v>
      </c>
      <c r="BC28" s="52">
        <v>44.3</v>
      </c>
      <c r="BD28" s="52">
        <v>24.1</v>
      </c>
      <c r="BE28" s="52">
        <v>1.2</v>
      </c>
      <c r="BF28" s="57">
        <v>44499</v>
      </c>
      <c r="BG28" s="57">
        <v>44303</v>
      </c>
      <c r="BH28" s="66" t="s">
        <v>481</v>
      </c>
      <c r="BI28" s="67">
        <v>195</v>
      </c>
    </row>
    <row r="29" spans="1:61" x14ac:dyDescent="0.25">
      <c r="A29" s="52" t="s">
        <v>482</v>
      </c>
      <c r="B29" s="52" t="s">
        <v>391</v>
      </c>
      <c r="C29" s="52" t="s">
        <v>352</v>
      </c>
      <c r="D29" s="66" t="s">
        <v>353</v>
      </c>
      <c r="E29" s="72" t="str">
        <f t="shared" si="0"/>
        <v>49</v>
      </c>
      <c r="F29" s="72" t="str">
        <f t="shared" si="1"/>
        <v>55</v>
      </c>
      <c r="G29" s="72" t="str">
        <f t="shared" si="2"/>
        <v>00</v>
      </c>
      <c r="H29" s="72" t="str">
        <f t="shared" si="3"/>
        <v>097</v>
      </c>
      <c r="I29" s="72" t="str">
        <f t="shared" si="4"/>
        <v>14</v>
      </c>
      <c r="J29" s="72" t="str">
        <f t="shared" si="5"/>
        <v>00</v>
      </c>
      <c r="K29" s="74">
        <f t="shared" si="6"/>
        <v>49.916666666666664</v>
      </c>
      <c r="L29" s="83">
        <f t="shared" si="7"/>
        <v>-97.233333333333334</v>
      </c>
      <c r="M29" s="52" t="s">
        <v>354</v>
      </c>
      <c r="N29" s="77" t="str">
        <f t="shared" si="8"/>
        <v>239</v>
      </c>
      <c r="O29" s="77" t="str">
        <f t="shared" si="9"/>
        <v>784</v>
      </c>
      <c r="P29" s="79" t="s">
        <v>613</v>
      </c>
      <c r="Q29" s="79" t="str">
        <f t="shared" si="10"/>
        <v>−42.2</v>
      </c>
      <c r="R29" s="79" t="str">
        <f t="shared" si="11"/>
        <v>−44.0</v>
      </c>
      <c r="S29" s="59" t="s">
        <v>356</v>
      </c>
      <c r="T29" s="59" t="str">
        <f t="shared" si="12"/>
        <v>−21.4</v>
      </c>
      <c r="U29" s="59" t="str">
        <f t="shared" si="13"/>
        <v>−6.5</v>
      </c>
      <c r="V29" s="60" t="s">
        <v>355</v>
      </c>
      <c r="W29" s="60" t="str">
        <f t="shared" si="14"/>
        <v>−11.3</v>
      </c>
      <c r="X29" s="60" t="str">
        <f t="shared" si="15"/>
        <v>11.7</v>
      </c>
      <c r="Y29" s="80" t="s">
        <v>612</v>
      </c>
      <c r="Z29" s="80" t="str">
        <f t="shared" si="16"/>
        <v>7.8</v>
      </c>
      <c r="AA29" s="80" t="str">
        <f t="shared" si="17"/>
        <v>46.0</v>
      </c>
      <c r="AB29" s="79" t="s">
        <v>524</v>
      </c>
      <c r="AC29" s="79" t="str">
        <f t="shared" si="18"/>
        <v>1.1</v>
      </c>
      <c r="AD29" s="79" t="str">
        <f t="shared" si="19"/>
        <v>34.0</v>
      </c>
      <c r="AE29" s="59" t="s">
        <v>248</v>
      </c>
      <c r="AF29" s="59" t="str">
        <f t="shared" si="20"/>
        <v>13.5</v>
      </c>
      <c r="AG29" s="59" t="str">
        <f t="shared" si="21"/>
        <v>56.3</v>
      </c>
      <c r="AH29" s="60" t="s">
        <v>357</v>
      </c>
      <c r="AI29" s="60" t="str">
        <f t="shared" si="22"/>
        <v>25.9</v>
      </c>
      <c r="AJ29" s="60" t="str">
        <f t="shared" si="23"/>
        <v>78.6</v>
      </c>
      <c r="AK29" s="80" t="s">
        <v>572</v>
      </c>
      <c r="AL29" s="80" t="str">
        <f t="shared" si="24"/>
        <v>37.8</v>
      </c>
      <c r="AM29" s="80" t="str">
        <f t="shared" si="25"/>
        <v>100.0</v>
      </c>
      <c r="AN29" s="79" t="s">
        <v>517</v>
      </c>
      <c r="AO29" s="79" t="str">
        <f t="shared" si="26"/>
        <v>−45.0</v>
      </c>
      <c r="AP29" s="79" t="str">
        <f t="shared" si="27"/>
        <v>−49.0</v>
      </c>
      <c r="AQ29" s="59" t="s">
        <v>68</v>
      </c>
      <c r="AR29" s="59" t="str">
        <f t="shared" si="28"/>
        <v>−2.7</v>
      </c>
      <c r="AS29" s="59" t="str">
        <f t="shared" si="29"/>
        <v>27.1</v>
      </c>
      <c r="AT29" s="60" t="s">
        <v>358</v>
      </c>
      <c r="AU29" s="60" t="str">
        <f t="shared" si="30"/>
        <v>8.7</v>
      </c>
      <c r="AV29" s="60" t="str">
        <f t="shared" si="31"/>
        <v>47.7</v>
      </c>
      <c r="AW29" s="80" t="s">
        <v>586</v>
      </c>
      <c r="AX29" s="80" t="str">
        <f t="shared" si="32"/>
        <v>40.6</v>
      </c>
      <c r="AY29" s="80" t="str">
        <f t="shared" si="33"/>
        <v>105.1</v>
      </c>
      <c r="AZ29" s="66">
        <v>13.3</v>
      </c>
      <c r="BA29" s="52">
        <v>109.7</v>
      </c>
      <c r="BB29" s="52">
        <v>193.7</v>
      </c>
      <c r="BC29" s="52">
        <v>113</v>
      </c>
      <c r="BD29" s="52">
        <v>102.2</v>
      </c>
      <c r="BE29" s="52">
        <v>50.1</v>
      </c>
      <c r="BF29" s="57">
        <v>44461</v>
      </c>
      <c r="BG29" s="57">
        <v>44339</v>
      </c>
      <c r="BH29" s="66" t="s">
        <v>442</v>
      </c>
      <c r="BI29" s="67">
        <v>121</v>
      </c>
    </row>
    <row r="30" spans="1:61" x14ac:dyDescent="0.25">
      <c r="A30" s="52" t="s">
        <v>486</v>
      </c>
      <c r="B30" s="52" t="s">
        <v>421</v>
      </c>
      <c r="C30" s="52" t="s">
        <v>360</v>
      </c>
      <c r="D30" s="66" t="s">
        <v>361</v>
      </c>
      <c r="E30" s="72" t="str">
        <f t="shared" si="0"/>
        <v>43</v>
      </c>
      <c r="F30" s="72" t="str">
        <f t="shared" si="1"/>
        <v>49</v>
      </c>
      <c r="G30" s="72" t="str">
        <f t="shared" si="2"/>
        <v>51</v>
      </c>
      <c r="H30" s="72" t="str">
        <f t="shared" si="3"/>
        <v>066</v>
      </c>
      <c r="I30" s="72" t="str">
        <f t="shared" si="4"/>
        <v>05</v>
      </c>
      <c r="J30" s="72" t="str">
        <f t="shared" si="5"/>
        <v>19</v>
      </c>
      <c r="K30" s="74">
        <f t="shared" si="6"/>
        <v>43.830833333333338</v>
      </c>
      <c r="L30" s="83">
        <f t="shared" si="7"/>
        <v>-66.088611111111106</v>
      </c>
      <c r="M30" s="52" t="s">
        <v>362</v>
      </c>
      <c r="N30" s="77" t="str">
        <f t="shared" si="8"/>
        <v>43</v>
      </c>
      <c r="O30" s="77" t="str">
        <f t="shared" si="9"/>
        <v>141</v>
      </c>
      <c r="P30" s="79" t="s">
        <v>615</v>
      </c>
      <c r="Q30" s="79" t="str">
        <f t="shared" si="10"/>
        <v>−21.3</v>
      </c>
      <c r="R30" s="79" t="str">
        <f t="shared" si="11"/>
        <v>−6.3</v>
      </c>
      <c r="S30" s="59" t="s">
        <v>364</v>
      </c>
      <c r="T30" s="59" t="str">
        <f t="shared" si="12"/>
        <v>−6.9</v>
      </c>
      <c r="U30" s="59" t="str">
        <f t="shared" si="13"/>
        <v>19.6</v>
      </c>
      <c r="V30" s="60" t="s">
        <v>363</v>
      </c>
      <c r="W30" s="60" t="str">
        <f t="shared" si="14"/>
        <v>0.8</v>
      </c>
      <c r="X30" s="60" t="str">
        <f t="shared" si="15"/>
        <v>33.4</v>
      </c>
      <c r="Y30" s="80" t="s">
        <v>614</v>
      </c>
      <c r="Z30" s="80" t="str">
        <f t="shared" si="16"/>
        <v>14.0</v>
      </c>
      <c r="AA30" s="80" t="str">
        <f t="shared" si="17"/>
        <v>57.2</v>
      </c>
      <c r="AB30" s="79" t="s">
        <v>617</v>
      </c>
      <c r="AC30" s="79" t="str">
        <f t="shared" si="18"/>
        <v>5.8</v>
      </c>
      <c r="AD30" s="79" t="str">
        <f t="shared" si="19"/>
        <v>42.4</v>
      </c>
      <c r="AE30" s="59" t="s">
        <v>365</v>
      </c>
      <c r="AF30" s="59" t="str">
        <f t="shared" si="20"/>
        <v>12.7</v>
      </c>
      <c r="AG30" s="59" t="str">
        <f t="shared" si="21"/>
        <v>54.9</v>
      </c>
      <c r="AH30" s="60" t="s">
        <v>34</v>
      </c>
      <c r="AI30" s="60" t="str">
        <f t="shared" si="22"/>
        <v>20.9</v>
      </c>
      <c r="AJ30" s="60" t="str">
        <f t="shared" si="23"/>
        <v>69.6</v>
      </c>
      <c r="AK30" s="80" t="s">
        <v>616</v>
      </c>
      <c r="AL30" s="80" t="str">
        <f t="shared" si="24"/>
        <v>30.0</v>
      </c>
      <c r="AM30" s="80" t="str">
        <f t="shared" si="25"/>
        <v>86.0</v>
      </c>
      <c r="AN30" s="79" t="s">
        <v>619</v>
      </c>
      <c r="AO30" s="79" t="str">
        <f t="shared" si="26"/>
        <v>−23.6</v>
      </c>
      <c r="AP30" s="79" t="str">
        <f t="shared" si="27"/>
        <v>−10.5</v>
      </c>
      <c r="AQ30" s="59" t="s">
        <v>367</v>
      </c>
      <c r="AR30" s="59" t="str">
        <f t="shared" si="28"/>
        <v>3.2</v>
      </c>
      <c r="AS30" s="59" t="str">
        <f t="shared" si="29"/>
        <v>37.8</v>
      </c>
      <c r="AT30" s="60" t="s">
        <v>366</v>
      </c>
      <c r="AU30" s="60" t="str">
        <f t="shared" si="30"/>
        <v>11.1</v>
      </c>
      <c r="AV30" s="60" t="str">
        <f t="shared" si="31"/>
        <v>52.0</v>
      </c>
      <c r="AW30" s="80" t="s">
        <v>618</v>
      </c>
      <c r="AX30" s="80" t="str">
        <f t="shared" si="32"/>
        <v>30.3</v>
      </c>
      <c r="AY30" s="80" t="str">
        <f t="shared" si="33"/>
        <v>86.5</v>
      </c>
      <c r="AZ30" s="66">
        <v>0</v>
      </c>
      <c r="BA30" s="52">
        <v>56.7</v>
      </c>
      <c r="BB30" s="52">
        <v>126.1</v>
      </c>
      <c r="BC30" s="52">
        <v>36</v>
      </c>
      <c r="BD30" s="52">
        <v>21.7</v>
      </c>
      <c r="BE30" s="52">
        <v>0.1</v>
      </c>
      <c r="BF30" s="57">
        <v>44490</v>
      </c>
      <c r="BG30" s="57">
        <v>44313</v>
      </c>
      <c r="BH30" s="66" t="s">
        <v>487</v>
      </c>
      <c r="BI30" s="67">
        <v>176</v>
      </c>
    </row>
    <row r="31" spans="1:61" ht="15.75" thickBot="1" x14ac:dyDescent="0.3">
      <c r="A31" s="52" t="s">
        <v>488</v>
      </c>
      <c r="B31" s="52" t="s">
        <v>416</v>
      </c>
      <c r="C31" s="52" t="s">
        <v>369</v>
      </c>
      <c r="D31" s="68" t="s">
        <v>370</v>
      </c>
      <c r="E31" s="84" t="str">
        <f t="shared" si="0"/>
        <v>62</v>
      </c>
      <c r="F31" s="84" t="str">
        <f t="shared" si="1"/>
        <v>27</v>
      </c>
      <c r="G31" s="84" t="str">
        <f t="shared" si="2"/>
        <v>46</v>
      </c>
      <c r="H31" s="84" t="str">
        <f t="shared" si="3"/>
        <v>114</v>
      </c>
      <c r="I31" s="84" t="str">
        <f t="shared" si="4"/>
        <v>26</v>
      </c>
      <c r="J31" s="84" t="str">
        <f t="shared" si="5"/>
        <v>25</v>
      </c>
      <c r="K31" s="85">
        <f t="shared" si="6"/>
        <v>62.462777777777781</v>
      </c>
      <c r="L31" s="86">
        <f t="shared" si="7"/>
        <v>-114.44027777777778</v>
      </c>
      <c r="M31" s="52" t="s">
        <v>371</v>
      </c>
      <c r="N31" s="77" t="str">
        <f t="shared" si="8"/>
        <v>206</v>
      </c>
      <c r="O31" s="77" t="str">
        <f t="shared" si="9"/>
        <v>676</v>
      </c>
      <c r="P31" s="79" t="s">
        <v>620</v>
      </c>
      <c r="Q31" s="79" t="str">
        <f t="shared" si="10"/>
        <v>−51.2</v>
      </c>
      <c r="R31" s="79" t="str">
        <f t="shared" si="11"/>
        <v>−60.2</v>
      </c>
      <c r="S31" s="59" t="s">
        <v>372</v>
      </c>
      <c r="T31" s="59" t="str">
        <f t="shared" si="12"/>
        <v>−29.5</v>
      </c>
      <c r="U31" s="59" t="str">
        <f t="shared" si="13"/>
        <v>−21.1</v>
      </c>
      <c r="V31" s="60" t="s">
        <v>212</v>
      </c>
      <c r="W31" s="60" t="str">
        <f t="shared" si="14"/>
        <v>−21.6</v>
      </c>
      <c r="X31" s="60" t="str">
        <f t="shared" si="15"/>
        <v>−6.9</v>
      </c>
      <c r="Y31" s="80" t="s">
        <v>188</v>
      </c>
      <c r="Z31" s="80" t="str">
        <f t="shared" si="16"/>
        <v>3.4</v>
      </c>
      <c r="AA31" s="80" t="str">
        <f t="shared" si="17"/>
        <v>38.1</v>
      </c>
      <c r="AB31" s="79" t="s">
        <v>512</v>
      </c>
      <c r="AC31" s="79" t="str">
        <f t="shared" si="18"/>
        <v>0.6</v>
      </c>
      <c r="AD31" s="79" t="str">
        <f t="shared" si="19"/>
        <v>33.1</v>
      </c>
      <c r="AE31" s="59" t="s">
        <v>71</v>
      </c>
      <c r="AF31" s="59" t="str">
        <f t="shared" si="20"/>
        <v>12.6</v>
      </c>
      <c r="AG31" s="59" t="str">
        <f t="shared" si="21"/>
        <v>54.7</v>
      </c>
      <c r="AH31" s="60" t="s">
        <v>373</v>
      </c>
      <c r="AI31" s="60" t="str">
        <f t="shared" si="22"/>
        <v>21.3</v>
      </c>
      <c r="AJ31" s="60" t="str">
        <f t="shared" si="23"/>
        <v>70.3</v>
      </c>
      <c r="AK31" s="80" t="s">
        <v>621</v>
      </c>
      <c r="AL31" s="80" t="str">
        <f t="shared" si="24"/>
        <v>32.5</v>
      </c>
      <c r="AM31" s="80" t="str">
        <f t="shared" si="25"/>
        <v>90.5</v>
      </c>
      <c r="AN31" s="79" t="s">
        <v>620</v>
      </c>
      <c r="AO31" s="79" t="str">
        <f t="shared" si="26"/>
        <v>−51.2</v>
      </c>
      <c r="AP31" s="79" t="str">
        <f t="shared" si="27"/>
        <v>−60.2</v>
      </c>
      <c r="AQ31" s="59" t="s">
        <v>239</v>
      </c>
      <c r="AR31" s="59" t="str">
        <f t="shared" si="28"/>
        <v>−8.6</v>
      </c>
      <c r="AS31" s="59" t="str">
        <f t="shared" si="29"/>
        <v>16.5</v>
      </c>
      <c r="AT31" s="60" t="s">
        <v>374</v>
      </c>
      <c r="AU31" s="60" t="str">
        <f t="shared" si="30"/>
        <v>0.0</v>
      </c>
      <c r="AV31" s="60" t="str">
        <f t="shared" si="31"/>
        <v>32.0</v>
      </c>
      <c r="AW31" s="80" t="s">
        <v>621</v>
      </c>
      <c r="AX31" s="80" t="str">
        <f t="shared" si="32"/>
        <v>32.5</v>
      </c>
      <c r="AY31" s="80" t="str">
        <f t="shared" si="33"/>
        <v>90.5</v>
      </c>
      <c r="AZ31" s="68">
        <v>0.4</v>
      </c>
      <c r="BA31" s="69">
        <v>42.8</v>
      </c>
      <c r="BB31" s="69">
        <v>224.5</v>
      </c>
      <c r="BC31" s="69">
        <v>175.2</v>
      </c>
      <c r="BD31" s="69">
        <v>160.9</v>
      </c>
      <c r="BE31" s="69">
        <v>105.2</v>
      </c>
      <c r="BF31" s="70">
        <v>44457</v>
      </c>
      <c r="BG31" s="70">
        <v>44341</v>
      </c>
      <c r="BH31" s="68" t="s">
        <v>461</v>
      </c>
      <c r="BI31" s="71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opLeftCell="B1" workbookViewId="0">
      <selection activeCell="Q1" sqref="Q1:Q1048576"/>
    </sheetView>
  </sheetViews>
  <sheetFormatPr baseColWidth="10" defaultRowHeight="15" x14ac:dyDescent="0.25"/>
  <cols>
    <col min="1" max="1" width="13.85546875" bestFit="1" customWidth="1"/>
    <col min="2" max="2" width="7.140625" bestFit="1" customWidth="1"/>
    <col min="3" max="3" width="8.7109375" bestFit="1" customWidth="1"/>
    <col min="4" max="4" width="22" bestFit="1" customWidth="1"/>
    <col min="5" max="10" width="4.140625" style="73" customWidth="1"/>
    <col min="11" max="11" width="9.42578125" style="73" customWidth="1"/>
    <col min="12" max="12" width="10.140625" style="73" customWidth="1"/>
    <col min="13" max="13" width="16.140625" bestFit="1" customWidth="1"/>
    <col min="14" max="15" width="6.5703125" style="78" customWidth="1"/>
    <col min="16" max="27" width="11.42578125" customWidth="1"/>
  </cols>
  <sheetData>
    <row r="1" spans="1:36" s="35" customFormat="1" ht="45.75" thickBot="1" x14ac:dyDescent="0.3">
      <c r="A1" s="49" t="s">
        <v>2</v>
      </c>
      <c r="B1" s="50" t="s">
        <v>377</v>
      </c>
      <c r="C1" s="50" t="s">
        <v>1</v>
      </c>
      <c r="D1" s="50" t="s">
        <v>2</v>
      </c>
      <c r="E1" s="76" t="s">
        <v>677</v>
      </c>
      <c r="F1" s="76" t="s">
        <v>678</v>
      </c>
      <c r="G1" s="76" t="s">
        <v>679</v>
      </c>
      <c r="H1" s="75" t="s">
        <v>680</v>
      </c>
      <c r="I1" s="75" t="s">
        <v>681</v>
      </c>
      <c r="J1" s="75" t="s">
        <v>682</v>
      </c>
      <c r="K1" s="76" t="s">
        <v>683</v>
      </c>
      <c r="L1" s="75" t="s">
        <v>684</v>
      </c>
      <c r="M1" s="50" t="s">
        <v>3</v>
      </c>
      <c r="N1" s="50" t="s">
        <v>686</v>
      </c>
      <c r="O1" s="50" t="s">
        <v>687</v>
      </c>
      <c r="P1" s="40" t="s">
        <v>675</v>
      </c>
      <c r="Q1" s="41" t="s">
        <v>665</v>
      </c>
      <c r="R1" s="41" t="s">
        <v>666</v>
      </c>
      <c r="S1" s="42" t="s">
        <v>676</v>
      </c>
      <c r="T1" s="43" t="s">
        <v>673</v>
      </c>
      <c r="U1" s="44" t="s">
        <v>667</v>
      </c>
      <c r="V1" s="44" t="s">
        <v>668</v>
      </c>
      <c r="W1" s="45" t="s">
        <v>674</v>
      </c>
      <c r="X1" s="46" t="s">
        <v>671</v>
      </c>
      <c r="Y1" s="47" t="s">
        <v>670</v>
      </c>
      <c r="Z1" s="47" t="s">
        <v>669</v>
      </c>
      <c r="AA1" s="48" t="s">
        <v>672</v>
      </c>
      <c r="AB1" s="49" t="s">
        <v>378</v>
      </c>
      <c r="AC1" s="50" t="s">
        <v>379</v>
      </c>
      <c r="AD1" s="50" t="s">
        <v>380</v>
      </c>
      <c r="AE1" s="50" t="s">
        <v>381</v>
      </c>
      <c r="AF1" s="50" t="s">
        <v>382</v>
      </c>
      <c r="AG1" s="50" t="s">
        <v>383</v>
      </c>
      <c r="AH1" s="50" t="s">
        <v>384</v>
      </c>
      <c r="AI1" s="50" t="s">
        <v>385</v>
      </c>
      <c r="AJ1" s="51" t="s">
        <v>386</v>
      </c>
    </row>
    <row r="2" spans="1:36" ht="15.75" thickBot="1" x14ac:dyDescent="0.3">
      <c r="A2" s="52" t="s">
        <v>387</v>
      </c>
      <c r="B2" s="52" t="s">
        <v>388</v>
      </c>
      <c r="C2" s="52" t="s">
        <v>19</v>
      </c>
      <c r="D2" s="52" t="s">
        <v>20</v>
      </c>
      <c r="E2" s="72" t="str">
        <f>MID($D2,1,2)</f>
        <v>64</v>
      </c>
      <c r="F2" s="72" t="str">
        <f>MID($D2,4,2)</f>
        <v>17</v>
      </c>
      <c r="G2" s="72" t="str">
        <f>MID($D2,7,2)</f>
        <v>56</v>
      </c>
      <c r="H2" s="72" t="str">
        <f>MID($D2,12,3)</f>
        <v>096</v>
      </c>
      <c r="I2" s="72" t="str">
        <f>MID($D2,16,2)</f>
        <v>04</v>
      </c>
      <c r="J2" s="72" t="str">
        <f>MID($D2,19,2)</f>
        <v>40</v>
      </c>
      <c r="K2" s="74">
        <f>E2+F2/60+G2/3600</f>
        <v>64.298888888888882</v>
      </c>
      <c r="L2" s="74">
        <f>-(H2+I2/60+J2/3600)</f>
        <v>-96.077777777777769</v>
      </c>
      <c r="M2" s="52" t="s">
        <v>21</v>
      </c>
      <c r="N2" s="77" t="str">
        <f>LEFT(M2,SEARCH("m",M2,1)-2)</f>
        <v>18.6</v>
      </c>
      <c r="O2" s="77" t="str">
        <f>LEFT(MID(M2,SEARCH("(",M2,1)+1,10),SEARCH("ft",M2,1)-SEARCH("(",M2,1)-2)</f>
        <v>61</v>
      </c>
      <c r="P2" s="58" t="s">
        <v>507</v>
      </c>
      <c r="Q2" s="59" t="s">
        <v>23</v>
      </c>
      <c r="R2" s="60" t="s">
        <v>22</v>
      </c>
      <c r="S2" s="61" t="s">
        <v>22</v>
      </c>
      <c r="T2" s="58" t="s">
        <v>509</v>
      </c>
      <c r="U2" s="59" t="s">
        <v>25</v>
      </c>
      <c r="V2" s="60" t="s">
        <v>24</v>
      </c>
      <c r="W2" s="61" t="s">
        <v>508</v>
      </c>
      <c r="X2" s="58" t="s">
        <v>507</v>
      </c>
      <c r="Y2" s="59" t="s">
        <v>27</v>
      </c>
      <c r="Z2" s="60" t="s">
        <v>26</v>
      </c>
      <c r="AA2" s="61" t="s">
        <v>508</v>
      </c>
      <c r="AB2" s="62">
        <v>0.21</v>
      </c>
      <c r="AC2" s="63">
        <v>13.1</v>
      </c>
      <c r="AD2" s="63">
        <v>270.5</v>
      </c>
      <c r="AE2" s="63">
        <v>225.5</v>
      </c>
      <c r="AF2" s="63">
        <v>206.3</v>
      </c>
      <c r="AG2" s="63">
        <v>158.19999999999999</v>
      </c>
      <c r="AH2" s="64">
        <v>44438</v>
      </c>
      <c r="AI2" s="64">
        <v>44372</v>
      </c>
      <c r="AJ2" s="65" t="s">
        <v>389</v>
      </c>
    </row>
    <row r="3" spans="1:36" ht="15.75" thickBot="1" x14ac:dyDescent="0.3">
      <c r="A3" s="52" t="s">
        <v>393</v>
      </c>
      <c r="B3" s="52" t="s">
        <v>394</v>
      </c>
      <c r="C3" s="52" t="s">
        <v>39</v>
      </c>
      <c r="D3" s="52" t="s">
        <v>40</v>
      </c>
      <c r="E3" s="72" t="str">
        <f t="shared" ref="E3:E31" si="0">MID($D3,1,2)</f>
        <v>51</v>
      </c>
      <c r="F3" s="72" t="str">
        <f t="shared" ref="F3:F31" si="1">MID($D3,4,2)</f>
        <v>06</v>
      </c>
      <c r="G3" s="72" t="str">
        <f t="shared" ref="G3:G31" si="2">MID($D3,7,2)</f>
        <v>50</v>
      </c>
      <c r="H3" s="72" t="str">
        <f t="shared" ref="H3:H31" si="3">MID($D3,12,3)</f>
        <v>114</v>
      </c>
      <c r="I3" s="72" t="str">
        <f t="shared" ref="I3:I31" si="4">MID($D3,16,2)</f>
        <v>01</v>
      </c>
      <c r="J3" s="72" t="str">
        <f t="shared" ref="J3:J31" si="5">MID($D3,19,2)</f>
        <v>13</v>
      </c>
      <c r="K3" s="74">
        <f t="shared" ref="K3:K31" si="6">E3+F3/60+G3/3600</f>
        <v>51.113888888888887</v>
      </c>
      <c r="L3" s="74">
        <f t="shared" ref="L3:L31" si="7">-(H3+I3/60+J3/3600)</f>
        <v>-114.02027777777778</v>
      </c>
      <c r="M3" s="52" t="s">
        <v>41</v>
      </c>
      <c r="N3" s="77" t="str">
        <f t="shared" ref="N3:N31" si="8">LEFT(M3,SEARCH("m",M3,1)-2)</f>
        <v>1,084</v>
      </c>
      <c r="O3" s="77" t="str">
        <f t="shared" ref="O3:O31" si="9">LEFT(MID(M3,SEARCH("(",M3,1)+1,10),SEARCH("ft",M3,1)-SEARCH("(",M3,1)-2)</f>
        <v>3,556</v>
      </c>
      <c r="P3" s="53" t="s">
        <v>514</v>
      </c>
      <c r="Q3" s="54" t="s">
        <v>43</v>
      </c>
      <c r="R3" s="55" t="s">
        <v>42</v>
      </c>
      <c r="S3" s="56" t="s">
        <v>513</v>
      </c>
      <c r="T3" s="53" t="s">
        <v>516</v>
      </c>
      <c r="U3" s="54" t="s">
        <v>44</v>
      </c>
      <c r="V3" s="55" t="s">
        <v>14</v>
      </c>
      <c r="W3" s="56" t="s">
        <v>515</v>
      </c>
      <c r="X3" s="53" t="s">
        <v>517</v>
      </c>
      <c r="Y3" s="54" t="s">
        <v>46</v>
      </c>
      <c r="Z3" s="55" t="s">
        <v>45</v>
      </c>
      <c r="AA3" s="56" t="s">
        <v>515</v>
      </c>
      <c r="AB3" s="66">
        <v>5.0999999999999996</v>
      </c>
      <c r="AC3" s="52">
        <v>87.2</v>
      </c>
      <c r="AD3" s="52">
        <v>194.4</v>
      </c>
      <c r="AE3" s="52">
        <v>59.3</v>
      </c>
      <c r="AF3" s="52">
        <v>71.3</v>
      </c>
      <c r="AG3" s="52">
        <v>21.7</v>
      </c>
      <c r="AH3" s="57">
        <v>44455</v>
      </c>
      <c r="AI3" s="57">
        <v>44337</v>
      </c>
      <c r="AJ3" s="67" t="s">
        <v>395</v>
      </c>
    </row>
    <row r="4" spans="1:36" ht="15.75" thickBot="1" x14ac:dyDescent="0.3">
      <c r="A4" s="52" t="s">
        <v>396</v>
      </c>
      <c r="B4" s="52" t="s">
        <v>397</v>
      </c>
      <c r="C4" s="52" t="s">
        <v>48</v>
      </c>
      <c r="D4" s="52" t="s">
        <v>49</v>
      </c>
      <c r="E4" s="72" t="str">
        <f t="shared" si="0"/>
        <v>46</v>
      </c>
      <c r="F4" s="72" t="str">
        <f t="shared" si="1"/>
        <v>17</v>
      </c>
      <c r="G4" s="72" t="str">
        <f t="shared" si="2"/>
        <v>19</v>
      </c>
      <c r="H4" s="72" t="str">
        <f t="shared" si="3"/>
        <v>063</v>
      </c>
      <c r="I4" s="72" t="str">
        <f t="shared" si="4"/>
        <v>07</v>
      </c>
      <c r="J4" s="72" t="str">
        <f t="shared" si="5"/>
        <v>43</v>
      </c>
      <c r="K4" s="74">
        <f t="shared" si="6"/>
        <v>46.288611111111109</v>
      </c>
      <c r="L4" s="74">
        <f t="shared" si="7"/>
        <v>-63.128611111111113</v>
      </c>
      <c r="M4" s="52" t="s">
        <v>50</v>
      </c>
      <c r="N4" s="77" t="str">
        <f t="shared" si="8"/>
        <v>49</v>
      </c>
      <c r="O4" s="77" t="str">
        <f t="shared" si="9"/>
        <v>161</v>
      </c>
      <c r="P4" s="53" t="s">
        <v>519</v>
      </c>
      <c r="Q4" s="54" t="s">
        <v>52</v>
      </c>
      <c r="R4" s="55" t="s">
        <v>51</v>
      </c>
      <c r="S4" s="56" t="s">
        <v>518</v>
      </c>
      <c r="T4" s="53" t="s">
        <v>316</v>
      </c>
      <c r="U4" s="54" t="s">
        <v>15</v>
      </c>
      <c r="V4" s="55" t="s">
        <v>53</v>
      </c>
      <c r="W4" s="56" t="s">
        <v>520</v>
      </c>
      <c r="X4" s="53" t="s">
        <v>519</v>
      </c>
      <c r="Y4" s="54" t="s">
        <v>17</v>
      </c>
      <c r="Z4" s="55" t="s">
        <v>54</v>
      </c>
      <c r="AA4" s="56" t="s">
        <v>521</v>
      </c>
      <c r="AB4" s="66">
        <v>0.9</v>
      </c>
      <c r="AC4" s="52">
        <v>79.3</v>
      </c>
      <c r="AD4" s="52">
        <v>160.19999999999999</v>
      </c>
      <c r="AE4" s="52">
        <v>72.599999999999994</v>
      </c>
      <c r="AF4" s="52">
        <v>54.6</v>
      </c>
      <c r="AG4" s="52">
        <v>6.5</v>
      </c>
      <c r="AH4" s="57">
        <v>44486</v>
      </c>
      <c r="AI4" s="57">
        <v>44332</v>
      </c>
      <c r="AJ4" s="67" t="s">
        <v>398</v>
      </c>
    </row>
    <row r="5" spans="1:36" ht="15.75" thickBot="1" x14ac:dyDescent="0.3">
      <c r="A5" s="52" t="s">
        <v>399</v>
      </c>
      <c r="B5" s="52" t="s">
        <v>391</v>
      </c>
      <c r="C5" s="52" t="s">
        <v>56</v>
      </c>
      <c r="D5" s="52" t="s">
        <v>57</v>
      </c>
      <c r="E5" s="72" t="str">
        <f t="shared" si="0"/>
        <v>58</v>
      </c>
      <c r="F5" s="72" t="str">
        <f t="shared" si="1"/>
        <v>44</v>
      </c>
      <c r="G5" s="72" t="str">
        <f t="shared" si="2"/>
        <v>21</v>
      </c>
      <c r="H5" s="72" t="str">
        <f t="shared" si="3"/>
        <v>094</v>
      </c>
      <c r="I5" s="72" t="str">
        <f t="shared" si="4"/>
        <v>03</v>
      </c>
      <c r="J5" s="72" t="str">
        <f t="shared" si="5"/>
        <v>59</v>
      </c>
      <c r="K5" s="74">
        <f t="shared" si="6"/>
        <v>58.739166666666669</v>
      </c>
      <c r="L5" s="74">
        <f t="shared" si="7"/>
        <v>-94.066388888888881</v>
      </c>
      <c r="M5" s="52" t="s">
        <v>58</v>
      </c>
      <c r="N5" s="77" t="str">
        <f t="shared" si="8"/>
        <v>29</v>
      </c>
      <c r="O5" s="77" t="str">
        <f t="shared" si="9"/>
        <v>95</v>
      </c>
      <c r="P5" s="53" t="s">
        <v>517</v>
      </c>
      <c r="Q5" s="54" t="s">
        <v>60</v>
      </c>
      <c r="R5" s="55" t="s">
        <v>59</v>
      </c>
      <c r="S5" s="56" t="s">
        <v>215</v>
      </c>
      <c r="T5" s="53" t="s">
        <v>524</v>
      </c>
      <c r="U5" s="54" t="s">
        <v>62</v>
      </c>
      <c r="V5" s="55" t="s">
        <v>61</v>
      </c>
      <c r="W5" s="56" t="s">
        <v>523</v>
      </c>
      <c r="X5" s="53" t="s">
        <v>526</v>
      </c>
      <c r="Y5" s="54" t="s">
        <v>64</v>
      </c>
      <c r="Z5" s="55" t="s">
        <v>63</v>
      </c>
      <c r="AA5" s="56" t="s">
        <v>525</v>
      </c>
      <c r="AB5" s="66">
        <v>1.1000000000000001</v>
      </c>
      <c r="AC5" s="52">
        <v>28</v>
      </c>
      <c r="AD5" s="52">
        <v>247.5</v>
      </c>
      <c r="AE5" s="52">
        <v>193.7</v>
      </c>
      <c r="AF5" s="52">
        <v>171</v>
      </c>
      <c r="AG5" s="52">
        <v>117.2</v>
      </c>
      <c r="AH5" s="57">
        <v>44454</v>
      </c>
      <c r="AI5" s="57">
        <v>44366</v>
      </c>
      <c r="AJ5" s="67" t="s">
        <v>400</v>
      </c>
    </row>
    <row r="6" spans="1:36" ht="15.75" thickBot="1" x14ac:dyDescent="0.3">
      <c r="A6" s="52" t="s">
        <v>404</v>
      </c>
      <c r="B6" s="52" t="s">
        <v>405</v>
      </c>
      <c r="C6" s="52" t="s">
        <v>74</v>
      </c>
      <c r="D6" s="52" t="s">
        <v>75</v>
      </c>
      <c r="E6" s="72" t="str">
        <f t="shared" si="0"/>
        <v>64</v>
      </c>
      <c r="F6" s="72" t="str">
        <f t="shared" si="1"/>
        <v>02</v>
      </c>
      <c r="G6" s="72" t="str">
        <f t="shared" si="2"/>
        <v>35</v>
      </c>
      <c r="H6" s="72" t="str">
        <f t="shared" si="3"/>
        <v>139</v>
      </c>
      <c r="I6" s="72" t="str">
        <f t="shared" si="4"/>
        <v>07</v>
      </c>
      <c r="J6" s="72" t="str">
        <f t="shared" si="5"/>
        <v>40</v>
      </c>
      <c r="K6" s="74">
        <f t="shared" si="6"/>
        <v>64.043055555555554</v>
      </c>
      <c r="L6" s="74">
        <f t="shared" si="7"/>
        <v>-139.12777777777779</v>
      </c>
      <c r="M6" s="52" t="s">
        <v>76</v>
      </c>
      <c r="N6" s="77" t="str">
        <f t="shared" si="8"/>
        <v>370</v>
      </c>
      <c r="O6" s="77" t="str">
        <f t="shared" si="9"/>
        <v>1,210</v>
      </c>
      <c r="P6" s="53" t="s">
        <v>530</v>
      </c>
      <c r="Q6" s="54" t="s">
        <v>60</v>
      </c>
      <c r="R6" s="55" t="s">
        <v>77</v>
      </c>
      <c r="S6" s="56" t="s">
        <v>529</v>
      </c>
      <c r="T6" s="53" t="s">
        <v>532</v>
      </c>
      <c r="U6" s="54" t="s">
        <v>79</v>
      </c>
      <c r="V6" s="55" t="s">
        <v>78</v>
      </c>
      <c r="W6" s="56" t="s">
        <v>531</v>
      </c>
      <c r="X6" s="53" t="s">
        <v>534</v>
      </c>
      <c r="Y6" s="54" t="s">
        <v>81</v>
      </c>
      <c r="Z6" s="55" t="s">
        <v>80</v>
      </c>
      <c r="AA6" s="56" t="s">
        <v>533</v>
      </c>
      <c r="AB6" s="66">
        <v>2.6</v>
      </c>
      <c r="AC6" s="52">
        <v>62.1</v>
      </c>
      <c r="AD6" s="52">
        <v>243.7</v>
      </c>
      <c r="AE6" s="52">
        <v>156.9</v>
      </c>
      <c r="AF6" s="52">
        <v>162.4</v>
      </c>
      <c r="AG6" s="52">
        <v>104.1</v>
      </c>
      <c r="AH6" s="57">
        <v>44421</v>
      </c>
      <c r="AI6" s="57">
        <v>44350</v>
      </c>
      <c r="AJ6" s="67" t="s">
        <v>406</v>
      </c>
    </row>
    <row r="7" spans="1:36" ht="15.75" thickBot="1" x14ac:dyDescent="0.3">
      <c r="A7" s="52" t="s">
        <v>407</v>
      </c>
      <c r="B7" s="52" t="s">
        <v>394</v>
      </c>
      <c r="C7" s="52" t="s">
        <v>83</v>
      </c>
      <c r="D7" s="52" t="s">
        <v>84</v>
      </c>
      <c r="E7" s="72" t="str">
        <f t="shared" si="0"/>
        <v>53</v>
      </c>
      <c r="F7" s="72" t="str">
        <f t="shared" si="1"/>
        <v>34</v>
      </c>
      <c r="G7" s="72" t="str">
        <f t="shared" si="2"/>
        <v>24</v>
      </c>
      <c r="H7" s="72" t="str">
        <f t="shared" si="3"/>
        <v>113</v>
      </c>
      <c r="I7" s="72" t="str">
        <f t="shared" si="4"/>
        <v>31</v>
      </c>
      <c r="J7" s="72" t="str">
        <f t="shared" si="5"/>
        <v>06</v>
      </c>
      <c r="K7" s="74">
        <f t="shared" si="6"/>
        <v>53.573333333333338</v>
      </c>
      <c r="L7" s="74">
        <f t="shared" si="7"/>
        <v>-113.51833333333333</v>
      </c>
      <c r="M7" s="52" t="s">
        <v>85</v>
      </c>
      <c r="N7" s="77" t="str">
        <f t="shared" si="8"/>
        <v>671</v>
      </c>
      <c r="O7" s="77" t="str">
        <f t="shared" si="9"/>
        <v>2,201</v>
      </c>
      <c r="P7" s="53" t="s">
        <v>537</v>
      </c>
      <c r="Q7" s="54" t="s">
        <v>87</v>
      </c>
      <c r="R7" s="55" t="s">
        <v>86</v>
      </c>
      <c r="S7" s="56" t="s">
        <v>536</v>
      </c>
      <c r="T7" s="53" t="s">
        <v>509</v>
      </c>
      <c r="U7" s="54" t="s">
        <v>88</v>
      </c>
      <c r="V7" s="55" t="s">
        <v>78</v>
      </c>
      <c r="W7" s="56" t="s">
        <v>538</v>
      </c>
      <c r="X7" s="53" t="s">
        <v>537</v>
      </c>
      <c r="Y7" s="54" t="s">
        <v>90</v>
      </c>
      <c r="Z7" s="55" t="s">
        <v>89</v>
      </c>
      <c r="AA7" s="56" t="s">
        <v>539</v>
      </c>
      <c r="AB7" s="66">
        <v>4</v>
      </c>
      <c r="AC7" s="52">
        <v>88.4</v>
      </c>
      <c r="AD7" s="52">
        <v>179.7</v>
      </c>
      <c r="AE7" s="52">
        <v>82.6</v>
      </c>
      <c r="AF7" s="52">
        <v>75.3</v>
      </c>
      <c r="AG7" s="52">
        <v>24.6</v>
      </c>
      <c r="AH7" s="57">
        <v>44461</v>
      </c>
      <c r="AI7" s="57">
        <v>44325</v>
      </c>
      <c r="AJ7" s="67" t="s">
        <v>408</v>
      </c>
    </row>
    <row r="8" spans="1:36" ht="15.75" thickBot="1" x14ac:dyDescent="0.3">
      <c r="A8" s="52" t="s">
        <v>414</v>
      </c>
      <c r="B8" s="52" t="s">
        <v>405</v>
      </c>
      <c r="C8" s="52" t="s">
        <v>100</v>
      </c>
      <c r="D8" s="52" t="s">
        <v>101</v>
      </c>
      <c r="E8" s="72" t="str">
        <f t="shared" si="0"/>
        <v>58</v>
      </c>
      <c r="F8" s="72" t="str">
        <f t="shared" si="1"/>
        <v>50</v>
      </c>
      <c r="G8" s="72" t="str">
        <f t="shared" si="2"/>
        <v>11</v>
      </c>
      <c r="H8" s="72" t="str">
        <f t="shared" si="3"/>
        <v>122</v>
      </c>
      <c r="I8" s="72" t="str">
        <f t="shared" si="4"/>
        <v>35</v>
      </c>
      <c r="J8" s="72" t="str">
        <f t="shared" si="5"/>
        <v>50</v>
      </c>
      <c r="K8" s="74">
        <f t="shared" si="6"/>
        <v>58.836388888888891</v>
      </c>
      <c r="L8" s="74">
        <f t="shared" si="7"/>
        <v>-122.59722222222221</v>
      </c>
      <c r="M8" s="52" t="s">
        <v>102</v>
      </c>
      <c r="N8" s="77" t="str">
        <f t="shared" si="8"/>
        <v>382</v>
      </c>
      <c r="O8" s="77" t="str">
        <f t="shared" si="9"/>
        <v>1,253</v>
      </c>
      <c r="P8" s="53" t="s">
        <v>542</v>
      </c>
      <c r="Q8" s="54" t="s">
        <v>104</v>
      </c>
      <c r="R8" s="55" t="s">
        <v>103</v>
      </c>
      <c r="S8" s="56" t="s">
        <v>197</v>
      </c>
      <c r="T8" s="53" t="s">
        <v>524</v>
      </c>
      <c r="U8" s="54" t="s">
        <v>105</v>
      </c>
      <c r="V8" s="55" t="s">
        <v>14</v>
      </c>
      <c r="W8" s="56" t="s">
        <v>538</v>
      </c>
      <c r="X8" s="53" t="s">
        <v>542</v>
      </c>
      <c r="Y8" s="54" t="s">
        <v>86</v>
      </c>
      <c r="Z8" s="55" t="s">
        <v>106</v>
      </c>
      <c r="AA8" s="56" t="s">
        <v>538</v>
      </c>
      <c r="AB8" s="66">
        <v>3.3</v>
      </c>
      <c r="AC8" s="52">
        <v>78.099999999999994</v>
      </c>
      <c r="AD8" s="52">
        <v>214.2</v>
      </c>
      <c r="AE8" s="52">
        <v>133.6</v>
      </c>
      <c r="AF8" s="52">
        <v>139.1</v>
      </c>
      <c r="AG8" s="52">
        <v>79.8</v>
      </c>
      <c r="AH8" s="57">
        <v>44450</v>
      </c>
      <c r="AI8" s="57">
        <v>44332</v>
      </c>
      <c r="AJ8" s="67" t="s">
        <v>395</v>
      </c>
    </row>
    <row r="9" spans="1:36" ht="15.75" thickBot="1" x14ac:dyDescent="0.3">
      <c r="A9" s="52" t="s">
        <v>417</v>
      </c>
      <c r="B9" s="52" t="s">
        <v>418</v>
      </c>
      <c r="C9" s="52" t="s">
        <v>108</v>
      </c>
      <c r="D9" s="52" t="s">
        <v>109</v>
      </c>
      <c r="E9" s="72" t="str">
        <f t="shared" si="0"/>
        <v>45</v>
      </c>
      <c r="F9" s="72" t="str">
        <f t="shared" si="1"/>
        <v>52</v>
      </c>
      <c r="G9" s="72" t="str">
        <f t="shared" si="2"/>
        <v>20</v>
      </c>
      <c r="H9" s="72" t="str">
        <f t="shared" si="3"/>
        <v>066</v>
      </c>
      <c r="I9" s="72" t="str">
        <f t="shared" si="4"/>
        <v>31</v>
      </c>
      <c r="J9" s="72" t="str">
        <f t="shared" si="5"/>
        <v>40</v>
      </c>
      <c r="K9" s="74">
        <f t="shared" si="6"/>
        <v>45.87222222222222</v>
      </c>
      <c r="L9" s="74">
        <f t="shared" si="7"/>
        <v>-66.527777777777771</v>
      </c>
      <c r="M9" s="52" t="s">
        <v>110</v>
      </c>
      <c r="N9" s="77" t="str">
        <f t="shared" si="8"/>
        <v>21</v>
      </c>
      <c r="O9" s="77" t="str">
        <f t="shared" si="9"/>
        <v>69</v>
      </c>
      <c r="P9" s="53" t="s">
        <v>543</v>
      </c>
      <c r="Q9" s="54" t="s">
        <v>112</v>
      </c>
      <c r="R9" s="55" t="s">
        <v>111</v>
      </c>
      <c r="S9" s="56" t="s">
        <v>284</v>
      </c>
      <c r="T9" s="53" t="s">
        <v>215</v>
      </c>
      <c r="U9" s="54" t="s">
        <v>114</v>
      </c>
      <c r="V9" s="55" t="s">
        <v>113</v>
      </c>
      <c r="W9" s="56" t="s">
        <v>538</v>
      </c>
      <c r="X9" s="53" t="s">
        <v>544</v>
      </c>
      <c r="Y9" s="54" t="s">
        <v>116</v>
      </c>
      <c r="Z9" s="55" t="s">
        <v>115</v>
      </c>
      <c r="AA9" s="56" t="s">
        <v>539</v>
      </c>
      <c r="AB9" s="66">
        <v>9</v>
      </c>
      <c r="AC9" s="52">
        <v>104.4</v>
      </c>
      <c r="AD9" s="52">
        <v>172.9</v>
      </c>
      <c r="AE9" s="52">
        <v>69.099999999999994</v>
      </c>
      <c r="AF9" s="52">
        <v>72.599999999999994</v>
      </c>
      <c r="AG9" s="52">
        <v>20</v>
      </c>
      <c r="AH9" s="57">
        <v>44464</v>
      </c>
      <c r="AI9" s="57">
        <v>44333</v>
      </c>
      <c r="AJ9" s="67" t="s">
        <v>419</v>
      </c>
    </row>
    <row r="10" spans="1:36" ht="15.75" thickBot="1" x14ac:dyDescent="0.3">
      <c r="A10" s="52" t="s">
        <v>420</v>
      </c>
      <c r="B10" s="52" t="s">
        <v>421</v>
      </c>
      <c r="C10" s="52" t="s">
        <v>118</v>
      </c>
      <c r="D10" s="52" t="s">
        <v>119</v>
      </c>
      <c r="E10" s="72" t="str">
        <f t="shared" si="0"/>
        <v>44</v>
      </c>
      <c r="F10" s="72" t="str">
        <f t="shared" si="1"/>
        <v>52</v>
      </c>
      <c r="G10" s="72" t="str">
        <f t="shared" si="2"/>
        <v>48</v>
      </c>
      <c r="H10" s="72" t="str">
        <f t="shared" si="3"/>
        <v>063</v>
      </c>
      <c r="I10" s="72" t="str">
        <f t="shared" si="4"/>
        <v>30</v>
      </c>
      <c r="J10" s="72" t="str">
        <f t="shared" si="5"/>
        <v>00</v>
      </c>
      <c r="K10" s="74">
        <f t="shared" si="6"/>
        <v>44.88</v>
      </c>
      <c r="L10" s="74">
        <f t="shared" si="7"/>
        <v>-63.5</v>
      </c>
      <c r="M10" s="52" t="s">
        <v>120</v>
      </c>
      <c r="N10" s="77" t="str">
        <f t="shared" si="8"/>
        <v>145</v>
      </c>
      <c r="O10" s="77" t="str">
        <f t="shared" si="9"/>
        <v>476</v>
      </c>
      <c r="P10" s="53" t="s">
        <v>545</v>
      </c>
      <c r="Q10" s="54" t="s">
        <v>122</v>
      </c>
      <c r="R10" s="55" t="s">
        <v>121</v>
      </c>
      <c r="S10" s="56" t="s">
        <v>160</v>
      </c>
      <c r="T10" s="53" t="s">
        <v>25</v>
      </c>
      <c r="U10" s="54" t="s">
        <v>124</v>
      </c>
      <c r="V10" s="55" t="s">
        <v>123</v>
      </c>
      <c r="W10" s="56" t="s">
        <v>520</v>
      </c>
      <c r="X10" s="53" t="s">
        <v>545</v>
      </c>
      <c r="Y10" s="54" t="s">
        <v>126</v>
      </c>
      <c r="Z10" s="55" t="s">
        <v>125</v>
      </c>
      <c r="AA10" s="56" t="s">
        <v>528</v>
      </c>
      <c r="AB10" s="66">
        <v>1</v>
      </c>
      <c r="AC10" s="52">
        <v>78.2</v>
      </c>
      <c r="AD10" s="52">
        <v>131</v>
      </c>
      <c r="AE10" s="52">
        <v>47</v>
      </c>
      <c r="AF10" s="52">
        <v>29.8</v>
      </c>
      <c r="AG10" s="52">
        <v>0.8</v>
      </c>
      <c r="AH10" s="57">
        <v>44500</v>
      </c>
      <c r="AI10" s="57">
        <v>44317</v>
      </c>
      <c r="AJ10" s="67" t="s">
        <v>422</v>
      </c>
    </row>
    <row r="11" spans="1:36" ht="15.75" thickBot="1" x14ac:dyDescent="0.3">
      <c r="A11" s="52" t="s">
        <v>425</v>
      </c>
      <c r="B11" s="52" t="s">
        <v>394</v>
      </c>
      <c r="C11" s="52" t="s">
        <v>128</v>
      </c>
      <c r="D11" s="52" t="s">
        <v>129</v>
      </c>
      <c r="E11" s="72" t="str">
        <f t="shared" si="0"/>
        <v>58</v>
      </c>
      <c r="F11" s="72" t="str">
        <f t="shared" si="1"/>
        <v>37</v>
      </c>
      <c r="G11" s="72" t="str">
        <f t="shared" si="2"/>
        <v>17</v>
      </c>
      <c r="H11" s="72" t="str">
        <f t="shared" si="3"/>
        <v>117</v>
      </c>
      <c r="I11" s="72" t="str">
        <f t="shared" si="4"/>
        <v>09</v>
      </c>
      <c r="J11" s="72" t="str">
        <f t="shared" si="5"/>
        <v>53</v>
      </c>
      <c r="K11" s="74">
        <f t="shared" si="6"/>
        <v>58.621388888888887</v>
      </c>
      <c r="L11" s="74">
        <f t="shared" si="7"/>
        <v>-117.16472222222222</v>
      </c>
      <c r="M11" s="52" t="s">
        <v>130</v>
      </c>
      <c r="N11" s="77" t="str">
        <f t="shared" si="8"/>
        <v>338</v>
      </c>
      <c r="O11" s="77" t="str">
        <f t="shared" si="9"/>
        <v>1,109</v>
      </c>
      <c r="P11" s="53" t="s">
        <v>507</v>
      </c>
      <c r="Q11" s="54" t="s">
        <v>131</v>
      </c>
      <c r="R11" s="55" t="s">
        <v>112</v>
      </c>
      <c r="S11" s="56" t="s">
        <v>125</v>
      </c>
      <c r="T11" s="53" t="s">
        <v>116</v>
      </c>
      <c r="U11" s="54" t="s">
        <v>54</v>
      </c>
      <c r="V11" s="55" t="s">
        <v>132</v>
      </c>
      <c r="W11" s="56" t="s">
        <v>521</v>
      </c>
      <c r="X11" s="53" t="s">
        <v>507</v>
      </c>
      <c r="Y11" s="54" t="s">
        <v>133</v>
      </c>
      <c r="Z11" s="55" t="s">
        <v>106</v>
      </c>
      <c r="AA11" s="56" t="s">
        <v>546</v>
      </c>
      <c r="AB11" s="66">
        <v>2.7</v>
      </c>
      <c r="AC11" s="52">
        <v>76.5</v>
      </c>
      <c r="AD11" s="52">
        <v>224.8</v>
      </c>
      <c r="AE11" s="52">
        <v>136.30000000000001</v>
      </c>
      <c r="AF11" s="52">
        <v>138.9</v>
      </c>
      <c r="AG11" s="52">
        <v>79.900000000000006</v>
      </c>
      <c r="AH11" s="57">
        <v>44440</v>
      </c>
      <c r="AI11" s="57">
        <v>44348</v>
      </c>
      <c r="AJ11" s="67" t="s">
        <v>426</v>
      </c>
    </row>
    <row r="12" spans="1:36" ht="15.75" thickBot="1" x14ac:dyDescent="0.3">
      <c r="A12" s="52" t="s">
        <v>427</v>
      </c>
      <c r="B12" s="52" t="s">
        <v>388</v>
      </c>
      <c r="C12" s="52" t="s">
        <v>145</v>
      </c>
      <c r="D12" s="52" t="s">
        <v>146</v>
      </c>
      <c r="E12" s="72" t="str">
        <f t="shared" si="0"/>
        <v>63</v>
      </c>
      <c r="F12" s="72" t="str">
        <f t="shared" si="1"/>
        <v>45</v>
      </c>
      <c r="G12" s="72" t="str">
        <f t="shared" si="2"/>
        <v>00</v>
      </c>
      <c r="H12" s="72" t="str">
        <f t="shared" si="3"/>
        <v>068</v>
      </c>
      <c r="I12" s="72" t="str">
        <f t="shared" si="4"/>
        <v>33</v>
      </c>
      <c r="J12" s="72" t="str">
        <f t="shared" si="5"/>
        <v>00</v>
      </c>
      <c r="K12" s="74">
        <f t="shared" si="6"/>
        <v>63.75</v>
      </c>
      <c r="L12" s="74">
        <f t="shared" si="7"/>
        <v>-68.55</v>
      </c>
      <c r="M12" s="52" t="s">
        <v>147</v>
      </c>
      <c r="N12" s="77" t="str">
        <f t="shared" si="8"/>
        <v>34</v>
      </c>
      <c r="O12" s="77" t="str">
        <f t="shared" si="9"/>
        <v>112</v>
      </c>
      <c r="P12" s="53" t="s">
        <v>517</v>
      </c>
      <c r="Q12" s="54" t="s">
        <v>148</v>
      </c>
      <c r="R12" s="55" t="s">
        <v>138</v>
      </c>
      <c r="S12" s="56" t="s">
        <v>549</v>
      </c>
      <c r="T12" s="53" t="s">
        <v>551</v>
      </c>
      <c r="U12" s="54" t="s">
        <v>149</v>
      </c>
      <c r="V12" s="55" t="s">
        <v>88</v>
      </c>
      <c r="W12" s="56" t="s">
        <v>550</v>
      </c>
      <c r="X12" s="53" t="s">
        <v>552</v>
      </c>
      <c r="Y12" s="54" t="s">
        <v>151</v>
      </c>
      <c r="Z12" s="55" t="s">
        <v>150</v>
      </c>
      <c r="AA12" s="56" t="s">
        <v>550</v>
      </c>
      <c r="AB12" s="66">
        <v>0</v>
      </c>
      <c r="AC12" s="52">
        <v>2.1</v>
      </c>
      <c r="AD12" s="52">
        <v>265.8</v>
      </c>
      <c r="AE12" s="52">
        <v>212.2</v>
      </c>
      <c r="AF12" s="52">
        <v>182.4</v>
      </c>
      <c r="AG12" s="52">
        <v>130.6</v>
      </c>
      <c r="AH12" s="57">
        <v>44442</v>
      </c>
      <c r="AI12" s="57">
        <v>44367</v>
      </c>
      <c r="AJ12" s="67" t="s">
        <v>428</v>
      </c>
    </row>
    <row r="13" spans="1:36" ht="15.75" thickBot="1" x14ac:dyDescent="0.3">
      <c r="A13" s="52" t="s">
        <v>443</v>
      </c>
      <c r="B13" s="52" t="s">
        <v>418</v>
      </c>
      <c r="C13" s="52" t="s">
        <v>191</v>
      </c>
      <c r="D13" s="52" t="s">
        <v>192</v>
      </c>
      <c r="E13" s="72" t="str">
        <f t="shared" si="0"/>
        <v>46</v>
      </c>
      <c r="F13" s="72" t="str">
        <f t="shared" si="1"/>
        <v>06</v>
      </c>
      <c r="G13" s="72" t="str">
        <f t="shared" si="2"/>
        <v>19</v>
      </c>
      <c r="H13" s="72" t="str">
        <f t="shared" si="3"/>
        <v>064</v>
      </c>
      <c r="I13" s="72" t="str">
        <f t="shared" si="4"/>
        <v>41</v>
      </c>
      <c r="J13" s="72" t="str">
        <f t="shared" si="5"/>
        <v>02</v>
      </c>
      <c r="K13" s="74">
        <f t="shared" si="6"/>
        <v>46.105277777777779</v>
      </c>
      <c r="L13" s="74">
        <f t="shared" si="7"/>
        <v>-64.683888888888887</v>
      </c>
      <c r="M13" s="52" t="s">
        <v>193</v>
      </c>
      <c r="N13" s="77" t="str">
        <f t="shared" si="8"/>
        <v>71</v>
      </c>
      <c r="O13" s="77" t="str">
        <f t="shared" si="9"/>
        <v>233</v>
      </c>
      <c r="P13" s="53" t="s">
        <v>562</v>
      </c>
      <c r="Q13" s="54" t="s">
        <v>195</v>
      </c>
      <c r="R13" s="55" t="s">
        <v>194</v>
      </c>
      <c r="S13" s="56" t="s">
        <v>205</v>
      </c>
      <c r="T13" s="53" t="s">
        <v>563</v>
      </c>
      <c r="U13" s="54" t="s">
        <v>196</v>
      </c>
      <c r="V13" s="55" t="s">
        <v>96</v>
      </c>
      <c r="W13" s="56" t="s">
        <v>560</v>
      </c>
      <c r="X13" s="53" t="s">
        <v>562</v>
      </c>
      <c r="Y13" s="54" t="s">
        <v>198</v>
      </c>
      <c r="Z13" s="55" t="s">
        <v>197</v>
      </c>
      <c r="AA13" s="56" t="s">
        <v>539</v>
      </c>
      <c r="AB13" s="66">
        <v>6.8</v>
      </c>
      <c r="AC13" s="52">
        <v>99.1</v>
      </c>
      <c r="AD13" s="52">
        <v>166.9</v>
      </c>
      <c r="AE13" s="52">
        <v>70</v>
      </c>
      <c r="AF13" s="52">
        <v>58.9</v>
      </c>
      <c r="AG13" s="52">
        <v>14</v>
      </c>
      <c r="AH13" s="57">
        <v>44471</v>
      </c>
      <c r="AI13" s="57">
        <v>44339</v>
      </c>
      <c r="AJ13" s="67" t="s">
        <v>444</v>
      </c>
    </row>
    <row r="14" spans="1:36" ht="15.75" thickBot="1" x14ac:dyDescent="0.3">
      <c r="A14" s="52" t="s">
        <v>445</v>
      </c>
      <c r="B14" s="52" t="s">
        <v>432</v>
      </c>
      <c r="C14" s="52" t="s">
        <v>200</v>
      </c>
      <c r="D14" s="52" t="s">
        <v>201</v>
      </c>
      <c r="E14" s="72" t="str">
        <f t="shared" si="0"/>
        <v>45</v>
      </c>
      <c r="F14" s="72" t="str">
        <f t="shared" si="1"/>
        <v>28</v>
      </c>
      <c r="G14" s="72" t="str">
        <f t="shared" si="2"/>
        <v>00</v>
      </c>
      <c r="H14" s="72" t="str">
        <f t="shared" si="3"/>
        <v>073</v>
      </c>
      <c r="I14" s="72" t="str">
        <f t="shared" si="4"/>
        <v>45</v>
      </c>
      <c r="J14" s="72" t="str">
        <f t="shared" si="5"/>
        <v>00</v>
      </c>
      <c r="K14" s="74">
        <f t="shared" si="6"/>
        <v>45.466666666666669</v>
      </c>
      <c r="L14" s="74">
        <f t="shared" si="7"/>
        <v>-73.75</v>
      </c>
      <c r="M14" s="52" t="s">
        <v>202</v>
      </c>
      <c r="N14" s="77" t="str">
        <f t="shared" si="8"/>
        <v>36</v>
      </c>
      <c r="O14" s="77" t="str">
        <f t="shared" si="9"/>
        <v>118</v>
      </c>
      <c r="P14" s="53" t="s">
        <v>564</v>
      </c>
      <c r="Q14" s="54" t="s">
        <v>195</v>
      </c>
      <c r="R14" s="55" t="s">
        <v>203</v>
      </c>
      <c r="S14" s="56" t="s">
        <v>323</v>
      </c>
      <c r="T14" s="53" t="s">
        <v>25</v>
      </c>
      <c r="U14" s="54" t="s">
        <v>205</v>
      </c>
      <c r="V14" s="55" t="s">
        <v>204</v>
      </c>
      <c r="W14" s="56" t="s">
        <v>560</v>
      </c>
      <c r="X14" s="53" t="s">
        <v>564</v>
      </c>
      <c r="Y14" s="54" t="s">
        <v>206</v>
      </c>
      <c r="Z14" s="55" t="s">
        <v>97</v>
      </c>
      <c r="AA14" s="56" t="s">
        <v>565</v>
      </c>
      <c r="AB14" s="66">
        <v>9.3000000000000007</v>
      </c>
      <c r="AC14" s="52">
        <v>117.1</v>
      </c>
      <c r="AD14" s="52">
        <v>147.69999999999999</v>
      </c>
      <c r="AE14" s="52">
        <v>74</v>
      </c>
      <c r="AF14" s="52">
        <v>62.9</v>
      </c>
      <c r="AG14" s="52">
        <v>14.3</v>
      </c>
      <c r="AH14" s="57">
        <v>44481</v>
      </c>
      <c r="AI14" s="57">
        <v>44315</v>
      </c>
      <c r="AJ14" s="67" t="s">
        <v>446</v>
      </c>
    </row>
    <row r="15" spans="1:36" ht="15.75" thickBot="1" x14ac:dyDescent="0.3">
      <c r="A15" s="52" t="s">
        <v>449</v>
      </c>
      <c r="B15" s="52" t="s">
        <v>402</v>
      </c>
      <c r="C15" s="52" t="s">
        <v>208</v>
      </c>
      <c r="D15" s="52" t="s">
        <v>209</v>
      </c>
      <c r="E15" s="72" t="str">
        <f t="shared" si="0"/>
        <v>56</v>
      </c>
      <c r="F15" s="72" t="str">
        <f t="shared" si="1"/>
        <v>33</v>
      </c>
      <c r="G15" s="72" t="str">
        <f t="shared" si="2"/>
        <v>00</v>
      </c>
      <c r="H15" s="72" t="str">
        <f t="shared" si="3"/>
        <v>061</v>
      </c>
      <c r="I15" s="72" t="str">
        <f t="shared" si="4"/>
        <v>41</v>
      </c>
      <c r="J15" s="72" t="str">
        <f t="shared" si="5"/>
        <v>00</v>
      </c>
      <c r="K15" s="74">
        <f t="shared" si="6"/>
        <v>56.55</v>
      </c>
      <c r="L15" s="74">
        <f t="shared" si="7"/>
        <v>-61.68333333333333</v>
      </c>
      <c r="M15" s="52" t="s">
        <v>210</v>
      </c>
      <c r="N15" s="77" t="str">
        <f t="shared" si="8"/>
        <v>6</v>
      </c>
      <c r="O15" s="77" t="str">
        <f t="shared" si="9"/>
        <v>20</v>
      </c>
      <c r="P15" s="53" t="s">
        <v>567</v>
      </c>
      <c r="Q15" s="54" t="s">
        <v>212</v>
      </c>
      <c r="R15" s="55" t="s">
        <v>211</v>
      </c>
      <c r="S15" s="56" t="s">
        <v>566</v>
      </c>
      <c r="T15" s="53" t="s">
        <v>551</v>
      </c>
      <c r="U15" s="54" t="s">
        <v>214</v>
      </c>
      <c r="V15" s="55" t="s">
        <v>213</v>
      </c>
      <c r="W15" s="56" t="s">
        <v>497</v>
      </c>
      <c r="X15" s="53" t="s">
        <v>568</v>
      </c>
      <c r="Y15" s="54" t="s">
        <v>216</v>
      </c>
      <c r="Z15" s="55" t="s">
        <v>215</v>
      </c>
      <c r="AA15" s="56" t="s">
        <v>497</v>
      </c>
      <c r="AB15" s="66">
        <v>0.5</v>
      </c>
      <c r="AC15" s="52">
        <v>16.399999999999999</v>
      </c>
      <c r="AD15" s="52">
        <v>230.1</v>
      </c>
      <c r="AE15" s="52">
        <v>148.1</v>
      </c>
      <c r="AF15" s="52">
        <v>126.7</v>
      </c>
      <c r="AG15" s="52">
        <v>62.4</v>
      </c>
      <c r="AH15" s="57">
        <v>44463</v>
      </c>
      <c r="AI15" s="57">
        <v>44365</v>
      </c>
      <c r="AJ15" s="67" t="s">
        <v>450</v>
      </c>
    </row>
    <row r="16" spans="1:36" ht="15.75" thickBot="1" x14ac:dyDescent="0.3">
      <c r="A16" s="52" t="s">
        <v>454</v>
      </c>
      <c r="B16" s="52" t="s">
        <v>410</v>
      </c>
      <c r="C16" s="52" t="s">
        <v>227</v>
      </c>
      <c r="D16" s="52" t="s">
        <v>228</v>
      </c>
      <c r="E16" s="72" t="str">
        <f t="shared" si="0"/>
        <v>45</v>
      </c>
      <c r="F16" s="72" t="str">
        <f t="shared" si="1"/>
        <v>19</v>
      </c>
      <c r="G16" s="72" t="str">
        <f t="shared" si="2"/>
        <v>21</v>
      </c>
      <c r="H16" s="72" t="str">
        <f t="shared" si="3"/>
        <v>075</v>
      </c>
      <c r="I16" s="72" t="str">
        <f t="shared" si="4"/>
        <v>40</v>
      </c>
      <c r="J16" s="72" t="str">
        <f t="shared" si="5"/>
        <v>09</v>
      </c>
      <c r="K16" s="74">
        <f t="shared" si="6"/>
        <v>45.322500000000005</v>
      </c>
      <c r="L16" s="74">
        <f t="shared" si="7"/>
        <v>-75.669166666666669</v>
      </c>
      <c r="M16" s="52" t="s">
        <v>229</v>
      </c>
      <c r="N16" s="77" t="str">
        <f t="shared" si="8"/>
        <v>114</v>
      </c>
      <c r="O16" s="77" t="str">
        <f t="shared" si="9"/>
        <v>374</v>
      </c>
      <c r="P16" s="53" t="s">
        <v>543</v>
      </c>
      <c r="Q16" s="54" t="s">
        <v>87</v>
      </c>
      <c r="R16" s="55" t="s">
        <v>230</v>
      </c>
      <c r="S16" s="56" t="s">
        <v>196</v>
      </c>
      <c r="T16" s="53" t="s">
        <v>571</v>
      </c>
      <c r="U16" s="54" t="s">
        <v>232</v>
      </c>
      <c r="V16" s="55" t="s">
        <v>231</v>
      </c>
      <c r="W16" s="56" t="s">
        <v>538</v>
      </c>
      <c r="X16" s="53" t="s">
        <v>573</v>
      </c>
      <c r="Y16" s="54" t="s">
        <v>233</v>
      </c>
      <c r="Z16" s="55" t="s">
        <v>125</v>
      </c>
      <c r="AA16" s="56" t="s">
        <v>572</v>
      </c>
      <c r="AB16" s="66">
        <v>13</v>
      </c>
      <c r="AC16" s="52">
        <v>116.4</v>
      </c>
      <c r="AD16" s="52">
        <v>154.9</v>
      </c>
      <c r="AE16" s="52">
        <v>77.5</v>
      </c>
      <c r="AF16" s="52">
        <v>67.900000000000006</v>
      </c>
      <c r="AG16" s="52">
        <v>16.3</v>
      </c>
      <c r="AH16" s="57">
        <v>44476</v>
      </c>
      <c r="AI16" s="57">
        <v>44316</v>
      </c>
      <c r="AJ16" s="67" t="s">
        <v>455</v>
      </c>
    </row>
    <row r="17" spans="1:36" ht="15.75" thickBot="1" x14ac:dyDescent="0.3">
      <c r="A17" s="52" t="s">
        <v>456</v>
      </c>
      <c r="B17" s="52" t="s">
        <v>405</v>
      </c>
      <c r="C17" s="52" t="s">
        <v>235</v>
      </c>
      <c r="D17" s="52" t="s">
        <v>236</v>
      </c>
      <c r="E17" s="72" t="str">
        <f t="shared" si="0"/>
        <v>49</v>
      </c>
      <c r="F17" s="72" t="str">
        <f t="shared" si="1"/>
        <v>28</v>
      </c>
      <c r="G17" s="72" t="str">
        <f t="shared" si="2"/>
        <v>05</v>
      </c>
      <c r="H17" s="72" t="str">
        <f t="shared" si="3"/>
        <v>120</v>
      </c>
      <c r="I17" s="72" t="str">
        <f t="shared" si="4"/>
        <v>30</v>
      </c>
      <c r="J17" s="72" t="str">
        <f t="shared" si="5"/>
        <v>41</v>
      </c>
      <c r="K17" s="74">
        <f t="shared" si="6"/>
        <v>49.468055555555559</v>
      </c>
      <c r="L17" s="74">
        <f t="shared" si="7"/>
        <v>-120.51138888888889</v>
      </c>
      <c r="M17" s="52" t="s">
        <v>237</v>
      </c>
      <c r="N17" s="77" t="str">
        <f t="shared" si="8"/>
        <v>700</v>
      </c>
      <c r="O17" s="77" t="str">
        <f t="shared" si="9"/>
        <v>2,300</v>
      </c>
      <c r="P17" s="53" t="s">
        <v>575</v>
      </c>
      <c r="Q17" s="54" t="s">
        <v>239</v>
      </c>
      <c r="R17" s="55" t="s">
        <v>238</v>
      </c>
      <c r="S17" s="56" t="s">
        <v>574</v>
      </c>
      <c r="T17" s="53" t="s">
        <v>374</v>
      </c>
      <c r="U17" s="54" t="s">
        <v>98</v>
      </c>
      <c r="V17" s="55" t="s">
        <v>204</v>
      </c>
      <c r="W17" s="56" t="s">
        <v>576</v>
      </c>
      <c r="X17" s="53" t="s">
        <v>577</v>
      </c>
      <c r="Y17" s="54" t="s">
        <v>240</v>
      </c>
      <c r="Z17" s="55" t="s">
        <v>196</v>
      </c>
      <c r="AA17" s="56" t="s">
        <v>576</v>
      </c>
      <c r="AB17" s="66">
        <v>24.2</v>
      </c>
      <c r="AC17" s="52">
        <v>107.6</v>
      </c>
      <c r="AD17" s="52">
        <v>177.8</v>
      </c>
      <c r="AE17" s="52">
        <v>50.6</v>
      </c>
      <c r="AF17" s="52">
        <v>33.6</v>
      </c>
      <c r="AG17" s="52">
        <v>6.4</v>
      </c>
      <c r="AH17" s="57">
        <v>44456</v>
      </c>
      <c r="AI17" s="57">
        <v>44339</v>
      </c>
      <c r="AJ17" s="67" t="s">
        <v>457</v>
      </c>
    </row>
    <row r="18" spans="1:36" ht="15.75" thickBot="1" x14ac:dyDescent="0.3">
      <c r="A18" s="52" t="s">
        <v>458</v>
      </c>
      <c r="B18" s="52" t="s">
        <v>432</v>
      </c>
      <c r="C18" s="52" t="s">
        <v>242</v>
      </c>
      <c r="D18" s="52" t="s">
        <v>243</v>
      </c>
      <c r="E18" s="72" t="str">
        <f t="shared" si="0"/>
        <v>46</v>
      </c>
      <c r="F18" s="72" t="str">
        <f t="shared" si="1"/>
        <v>48</v>
      </c>
      <c r="G18" s="72" t="str">
        <f t="shared" si="2"/>
        <v>00</v>
      </c>
      <c r="H18" s="72" t="str">
        <f t="shared" si="3"/>
        <v>071</v>
      </c>
      <c r="I18" s="72" t="str">
        <f t="shared" si="4"/>
        <v>23</v>
      </c>
      <c r="J18" s="72" t="str">
        <f t="shared" si="5"/>
        <v>00</v>
      </c>
      <c r="K18" s="74">
        <f t="shared" si="6"/>
        <v>46.8</v>
      </c>
      <c r="L18" s="74">
        <f t="shared" si="7"/>
        <v>-71.38333333333334</v>
      </c>
      <c r="M18" s="52" t="s">
        <v>244</v>
      </c>
      <c r="N18" s="77" t="str">
        <f t="shared" si="8"/>
        <v>74</v>
      </c>
      <c r="O18" s="77" t="str">
        <f t="shared" si="9"/>
        <v>243</v>
      </c>
      <c r="P18" s="53" t="s">
        <v>579</v>
      </c>
      <c r="Q18" s="54" t="s">
        <v>246</v>
      </c>
      <c r="R18" s="55" t="s">
        <v>245</v>
      </c>
      <c r="S18" s="56" t="s">
        <v>578</v>
      </c>
      <c r="T18" s="53" t="s">
        <v>549</v>
      </c>
      <c r="U18" s="54" t="s">
        <v>248</v>
      </c>
      <c r="V18" s="55" t="s">
        <v>247</v>
      </c>
      <c r="W18" s="56" t="s">
        <v>560</v>
      </c>
      <c r="X18" s="53" t="s">
        <v>573</v>
      </c>
      <c r="Y18" s="54" t="s">
        <v>250</v>
      </c>
      <c r="Z18" s="55" t="s">
        <v>249</v>
      </c>
      <c r="AA18" s="56" t="s">
        <v>560</v>
      </c>
      <c r="AB18" s="66">
        <v>5.0999999999999996</v>
      </c>
      <c r="AC18" s="52">
        <v>94.1</v>
      </c>
      <c r="AD18" s="52">
        <v>170.7</v>
      </c>
      <c r="AE18" s="52">
        <v>94.9</v>
      </c>
      <c r="AF18" s="52">
        <v>84.8</v>
      </c>
      <c r="AG18" s="52">
        <v>31.1</v>
      </c>
      <c r="AH18" s="57">
        <v>44473</v>
      </c>
      <c r="AI18" s="57">
        <v>44327</v>
      </c>
      <c r="AJ18" s="67" t="s">
        <v>459</v>
      </c>
    </row>
    <row r="19" spans="1:36" ht="15.75" thickBot="1" x14ac:dyDescent="0.3">
      <c r="A19" s="52" t="s">
        <v>460</v>
      </c>
      <c r="B19" s="52" t="s">
        <v>441</v>
      </c>
      <c r="C19" s="52" t="s">
        <v>252</v>
      </c>
      <c r="D19" s="52" t="s">
        <v>253</v>
      </c>
      <c r="E19" s="72" t="str">
        <f t="shared" si="0"/>
        <v>50</v>
      </c>
      <c r="F19" s="72" t="str">
        <f t="shared" si="1"/>
        <v>26</v>
      </c>
      <c r="G19" s="72" t="str">
        <f t="shared" si="2"/>
        <v>00</v>
      </c>
      <c r="H19" s="72" t="str">
        <f t="shared" si="3"/>
        <v>104</v>
      </c>
      <c r="I19" s="72" t="str">
        <f t="shared" si="4"/>
        <v>40</v>
      </c>
      <c r="J19" s="72" t="str">
        <f t="shared" si="5"/>
        <v>00</v>
      </c>
      <c r="K19" s="74">
        <f t="shared" si="6"/>
        <v>50.43333333333333</v>
      </c>
      <c r="L19" s="74">
        <f t="shared" si="7"/>
        <v>-104.66666666666667</v>
      </c>
      <c r="M19" s="52" t="s">
        <v>254</v>
      </c>
      <c r="N19" s="77" t="str">
        <f t="shared" si="8"/>
        <v>578</v>
      </c>
      <c r="O19" s="77" t="str">
        <f t="shared" si="9"/>
        <v>1,896</v>
      </c>
      <c r="P19" s="53" t="s">
        <v>503</v>
      </c>
      <c r="Q19" s="54" t="s">
        <v>256</v>
      </c>
      <c r="R19" s="55" t="s">
        <v>255</v>
      </c>
      <c r="S19" s="56" t="s">
        <v>580</v>
      </c>
      <c r="T19" s="53" t="s">
        <v>582</v>
      </c>
      <c r="U19" s="54" t="s">
        <v>258</v>
      </c>
      <c r="V19" s="55" t="s">
        <v>257</v>
      </c>
      <c r="W19" s="56" t="s">
        <v>581</v>
      </c>
      <c r="X19" s="53" t="s">
        <v>503</v>
      </c>
      <c r="Y19" s="54" t="s">
        <v>259</v>
      </c>
      <c r="Z19" s="55" t="s">
        <v>89</v>
      </c>
      <c r="AA19" s="56" t="s">
        <v>581</v>
      </c>
      <c r="AB19" s="66">
        <v>16.2</v>
      </c>
      <c r="AC19" s="52">
        <v>108.1</v>
      </c>
      <c r="AD19" s="52">
        <v>201.2</v>
      </c>
      <c r="AE19" s="52">
        <v>103</v>
      </c>
      <c r="AF19" s="52">
        <v>102.3</v>
      </c>
      <c r="AG19" s="52">
        <v>43.1</v>
      </c>
      <c r="AH19" s="57">
        <v>44451</v>
      </c>
      <c r="AI19" s="57">
        <v>44336</v>
      </c>
      <c r="AJ19" s="67" t="s">
        <v>461</v>
      </c>
    </row>
    <row r="20" spans="1:36" ht="15.75" thickBot="1" x14ac:dyDescent="0.3">
      <c r="A20" s="52" t="s">
        <v>466</v>
      </c>
      <c r="B20" s="52" t="s">
        <v>441</v>
      </c>
      <c r="C20" s="52" t="s">
        <v>268</v>
      </c>
      <c r="D20" s="52" t="s">
        <v>269</v>
      </c>
      <c r="E20" s="72" t="str">
        <f t="shared" si="0"/>
        <v>52</v>
      </c>
      <c r="F20" s="72" t="str">
        <f t="shared" si="1"/>
        <v>10</v>
      </c>
      <c r="G20" s="72" t="str">
        <f t="shared" si="2"/>
        <v>00</v>
      </c>
      <c r="H20" s="72" t="str">
        <f t="shared" si="3"/>
        <v>106</v>
      </c>
      <c r="I20" s="72" t="str">
        <f t="shared" si="4"/>
        <v>43</v>
      </c>
      <c r="J20" s="72" t="str">
        <f t="shared" si="5"/>
        <v>00</v>
      </c>
      <c r="K20" s="74">
        <f t="shared" si="6"/>
        <v>52.166666666666664</v>
      </c>
      <c r="L20" s="74">
        <f t="shared" si="7"/>
        <v>-106.71666666666667</v>
      </c>
      <c r="M20" s="52" t="s">
        <v>183</v>
      </c>
      <c r="N20" s="77" t="str">
        <f t="shared" si="8"/>
        <v>504</v>
      </c>
      <c r="O20" s="77" t="str">
        <f t="shared" si="9"/>
        <v>1,654</v>
      </c>
      <c r="P20" s="53" t="s">
        <v>585</v>
      </c>
      <c r="Q20" s="54" t="s">
        <v>271</v>
      </c>
      <c r="R20" s="55" t="s">
        <v>270</v>
      </c>
      <c r="S20" s="56" t="s">
        <v>578</v>
      </c>
      <c r="T20" s="53" t="s">
        <v>37</v>
      </c>
      <c r="U20" s="54" t="s">
        <v>273</v>
      </c>
      <c r="V20" s="55" t="s">
        <v>272</v>
      </c>
      <c r="W20" s="56" t="s">
        <v>586</v>
      </c>
      <c r="X20" s="53" t="s">
        <v>503</v>
      </c>
      <c r="Y20" s="54" t="s">
        <v>142</v>
      </c>
      <c r="Z20" s="55" t="s">
        <v>141</v>
      </c>
      <c r="AA20" s="56" t="s">
        <v>586</v>
      </c>
      <c r="AB20" s="66">
        <v>13.1</v>
      </c>
      <c r="AC20" s="52">
        <v>103.1</v>
      </c>
      <c r="AD20" s="52">
        <v>200.4</v>
      </c>
      <c r="AE20" s="52">
        <v>108</v>
      </c>
      <c r="AF20" s="52">
        <v>105.6</v>
      </c>
      <c r="AG20" s="52">
        <v>47.1</v>
      </c>
      <c r="AH20" s="57">
        <v>44454</v>
      </c>
      <c r="AI20" s="57">
        <v>44337</v>
      </c>
      <c r="AJ20" s="67" t="s">
        <v>395</v>
      </c>
    </row>
    <row r="21" spans="1:36" ht="15.75" thickBot="1" x14ac:dyDescent="0.3">
      <c r="A21" s="52" t="s">
        <v>467</v>
      </c>
      <c r="B21" s="52" t="s">
        <v>402</v>
      </c>
      <c r="C21" s="52" t="s">
        <v>275</v>
      </c>
      <c r="D21" s="52" t="s">
        <v>276</v>
      </c>
      <c r="E21" s="72" t="str">
        <f t="shared" si="0"/>
        <v>47</v>
      </c>
      <c r="F21" s="72" t="str">
        <f t="shared" si="1"/>
        <v>37</v>
      </c>
      <c r="G21" s="72" t="str">
        <f t="shared" si="2"/>
        <v>20</v>
      </c>
      <c r="H21" s="72" t="str">
        <f t="shared" si="3"/>
        <v>052</v>
      </c>
      <c r="I21" s="72" t="str">
        <f t="shared" si="4"/>
        <v>44</v>
      </c>
      <c r="J21" s="72" t="str">
        <f t="shared" si="5"/>
        <v>34</v>
      </c>
      <c r="K21" s="74">
        <f t="shared" si="6"/>
        <v>47.62222222222222</v>
      </c>
      <c r="L21" s="74">
        <f t="shared" si="7"/>
        <v>-52.742777777777782</v>
      </c>
      <c r="M21" s="52" t="s">
        <v>277</v>
      </c>
      <c r="N21" s="77" t="str">
        <f t="shared" si="8"/>
        <v>141</v>
      </c>
      <c r="O21" s="77" t="str">
        <f t="shared" si="9"/>
        <v>463</v>
      </c>
      <c r="P21" s="53" t="s">
        <v>588</v>
      </c>
      <c r="Q21" s="54" t="s">
        <v>189</v>
      </c>
      <c r="R21" s="55" t="s">
        <v>250</v>
      </c>
      <c r="S21" s="56" t="s">
        <v>587</v>
      </c>
      <c r="T21" s="53" t="s">
        <v>290</v>
      </c>
      <c r="U21" s="54" t="s">
        <v>105</v>
      </c>
      <c r="V21" s="55" t="s">
        <v>278</v>
      </c>
      <c r="W21" s="56" t="s">
        <v>589</v>
      </c>
      <c r="X21" s="53" t="s">
        <v>590</v>
      </c>
      <c r="Y21" s="54" t="s">
        <v>279</v>
      </c>
      <c r="Z21" s="55" t="s">
        <v>72</v>
      </c>
      <c r="AA21" s="56" t="s">
        <v>589</v>
      </c>
      <c r="AB21" s="66">
        <v>0.1</v>
      </c>
      <c r="AC21" s="52">
        <v>52.6</v>
      </c>
      <c r="AD21" s="52">
        <v>166.6</v>
      </c>
      <c r="AE21" s="52">
        <v>65.900000000000006</v>
      </c>
      <c r="AF21" s="52">
        <v>34.9</v>
      </c>
      <c r="AG21" s="52">
        <v>0.6</v>
      </c>
      <c r="AH21" s="57">
        <v>44486</v>
      </c>
      <c r="AI21" s="57">
        <v>44346</v>
      </c>
      <c r="AJ21" s="67" t="s">
        <v>468</v>
      </c>
    </row>
    <row r="22" spans="1:36" ht="15.75" thickBot="1" x14ac:dyDescent="0.3">
      <c r="A22" s="52" t="s">
        <v>469</v>
      </c>
      <c r="B22" s="52" t="s">
        <v>421</v>
      </c>
      <c r="C22" s="52" t="s">
        <v>287</v>
      </c>
      <c r="D22" s="52" t="s">
        <v>288</v>
      </c>
      <c r="E22" s="72" t="str">
        <f t="shared" si="0"/>
        <v>46</v>
      </c>
      <c r="F22" s="72" t="str">
        <f t="shared" si="1"/>
        <v>10</v>
      </c>
      <c r="G22" s="72" t="str">
        <f t="shared" si="2"/>
        <v>00</v>
      </c>
      <c r="H22" s="72" t="str">
        <f t="shared" si="3"/>
        <v>060</v>
      </c>
      <c r="I22" s="72" t="str">
        <f t="shared" si="4"/>
        <v>02</v>
      </c>
      <c r="J22" s="72" t="str">
        <f t="shared" si="5"/>
        <v>53</v>
      </c>
      <c r="K22" s="74">
        <f t="shared" si="6"/>
        <v>46.166666666666664</v>
      </c>
      <c r="L22" s="74">
        <f t="shared" si="7"/>
        <v>-60.048055555555557</v>
      </c>
      <c r="M22" s="52" t="s">
        <v>289</v>
      </c>
      <c r="N22" s="77" t="str">
        <f t="shared" si="8"/>
        <v>62</v>
      </c>
      <c r="O22" s="77" t="str">
        <f t="shared" si="9"/>
        <v>203</v>
      </c>
      <c r="P22" s="53" t="s">
        <v>594</v>
      </c>
      <c r="Q22" s="54" t="s">
        <v>69</v>
      </c>
      <c r="R22" s="55" t="s">
        <v>290</v>
      </c>
      <c r="S22" s="56" t="s">
        <v>593</v>
      </c>
      <c r="T22" s="53" t="s">
        <v>595</v>
      </c>
      <c r="U22" s="54" t="s">
        <v>71</v>
      </c>
      <c r="V22" s="55" t="s">
        <v>78</v>
      </c>
      <c r="W22" s="56" t="s">
        <v>520</v>
      </c>
      <c r="X22" s="53" t="s">
        <v>596</v>
      </c>
      <c r="Y22" s="54" t="s">
        <v>233</v>
      </c>
      <c r="Z22" s="55" t="s">
        <v>35</v>
      </c>
      <c r="AA22" s="56" t="s">
        <v>557</v>
      </c>
      <c r="AB22" s="66">
        <v>2.2999999999999998</v>
      </c>
      <c r="AC22" s="52">
        <v>74.900000000000006</v>
      </c>
      <c r="AD22" s="52">
        <v>160.80000000000001</v>
      </c>
      <c r="AE22" s="52">
        <v>60</v>
      </c>
      <c r="AF22" s="52">
        <v>43.2</v>
      </c>
      <c r="AG22" s="52">
        <v>2.7</v>
      </c>
      <c r="AH22" s="57">
        <v>44486</v>
      </c>
      <c r="AI22" s="57">
        <v>44337</v>
      </c>
      <c r="AJ22" s="67" t="s">
        <v>470</v>
      </c>
    </row>
    <row r="23" spans="1:36" ht="15.75" thickBot="1" x14ac:dyDescent="0.3">
      <c r="A23" s="52" t="s">
        <v>471</v>
      </c>
      <c r="B23" s="52" t="s">
        <v>391</v>
      </c>
      <c r="C23" s="52" t="s">
        <v>292</v>
      </c>
      <c r="D23" s="52" t="s">
        <v>293</v>
      </c>
      <c r="E23" s="72" t="str">
        <f t="shared" si="0"/>
        <v>55</v>
      </c>
      <c r="F23" s="72" t="str">
        <f t="shared" si="1"/>
        <v>48</v>
      </c>
      <c r="G23" s="72" t="str">
        <f t="shared" si="2"/>
        <v>12</v>
      </c>
      <c r="H23" s="72" t="str">
        <f t="shared" si="3"/>
        <v>097</v>
      </c>
      <c r="I23" s="72" t="str">
        <f t="shared" si="4"/>
        <v>51</v>
      </c>
      <c r="J23" s="72" t="str">
        <f t="shared" si="5"/>
        <v>45</v>
      </c>
      <c r="K23" s="74">
        <f t="shared" si="6"/>
        <v>55.803333333333327</v>
      </c>
      <c r="L23" s="74">
        <f t="shared" si="7"/>
        <v>-97.862499999999997</v>
      </c>
      <c r="M23" s="52" t="s">
        <v>294</v>
      </c>
      <c r="N23" s="77" t="str">
        <f t="shared" si="8"/>
        <v>224</v>
      </c>
      <c r="O23" s="77" t="str">
        <f t="shared" si="9"/>
        <v>735</v>
      </c>
      <c r="P23" s="53" t="s">
        <v>585</v>
      </c>
      <c r="Q23" s="54" t="s">
        <v>296</v>
      </c>
      <c r="R23" s="55" t="s">
        <v>295</v>
      </c>
      <c r="S23" s="56" t="s">
        <v>597</v>
      </c>
      <c r="T23" s="53" t="s">
        <v>290</v>
      </c>
      <c r="U23" s="54" t="s">
        <v>297</v>
      </c>
      <c r="V23" s="55" t="s">
        <v>78</v>
      </c>
      <c r="W23" s="56" t="s">
        <v>598</v>
      </c>
      <c r="X23" s="53" t="s">
        <v>585</v>
      </c>
      <c r="Y23" s="54" t="s">
        <v>298</v>
      </c>
      <c r="Z23" s="55" t="s">
        <v>188</v>
      </c>
      <c r="AA23" s="56" t="s">
        <v>599</v>
      </c>
      <c r="AB23" s="66">
        <v>3.8</v>
      </c>
      <c r="AC23" s="52">
        <v>66.900000000000006</v>
      </c>
      <c r="AD23" s="52">
        <v>238.6</v>
      </c>
      <c r="AE23" s="52">
        <v>152.5</v>
      </c>
      <c r="AF23" s="52">
        <v>150</v>
      </c>
      <c r="AG23" s="52">
        <v>100</v>
      </c>
      <c r="AH23" s="57">
        <v>44435</v>
      </c>
      <c r="AI23" s="57">
        <v>44361</v>
      </c>
      <c r="AJ23" s="67" t="s">
        <v>428</v>
      </c>
    </row>
    <row r="24" spans="1:36" ht="15.75" thickBot="1" x14ac:dyDescent="0.3">
      <c r="A24" s="52" t="s">
        <v>472</v>
      </c>
      <c r="B24" s="52" t="s">
        <v>410</v>
      </c>
      <c r="C24" s="52" t="s">
        <v>309</v>
      </c>
      <c r="D24" s="52" t="s">
        <v>310</v>
      </c>
      <c r="E24" s="72" t="str">
        <f t="shared" si="0"/>
        <v>43</v>
      </c>
      <c r="F24" s="72" t="str">
        <f t="shared" si="1"/>
        <v>40</v>
      </c>
      <c r="G24" s="72" t="str">
        <f t="shared" si="2"/>
        <v>38</v>
      </c>
      <c r="H24" s="72" t="str">
        <f t="shared" si="3"/>
        <v>079</v>
      </c>
      <c r="I24" s="72" t="str">
        <f t="shared" si="4"/>
        <v>37</v>
      </c>
      <c r="J24" s="72" t="str">
        <f t="shared" si="5"/>
        <v>50</v>
      </c>
      <c r="K24" s="74">
        <f t="shared" si="6"/>
        <v>43.67722222222222</v>
      </c>
      <c r="L24" s="74">
        <f t="shared" si="7"/>
        <v>-79.630555555555546</v>
      </c>
      <c r="M24" s="52" t="s">
        <v>311</v>
      </c>
      <c r="N24" s="77" t="str">
        <f t="shared" si="8"/>
        <v>173</v>
      </c>
      <c r="O24" s="77" t="str">
        <f t="shared" si="9"/>
        <v>568</v>
      </c>
      <c r="P24" s="53" t="s">
        <v>603</v>
      </c>
      <c r="Q24" s="54" t="s">
        <v>313</v>
      </c>
      <c r="R24" s="55" t="s">
        <v>312</v>
      </c>
      <c r="S24" s="56" t="s">
        <v>513</v>
      </c>
      <c r="T24" s="53" t="s">
        <v>549</v>
      </c>
      <c r="U24" s="54" t="s">
        <v>315</v>
      </c>
      <c r="V24" s="55" t="s">
        <v>314</v>
      </c>
      <c r="W24" s="56" t="s">
        <v>565</v>
      </c>
      <c r="X24" s="53" t="s">
        <v>603</v>
      </c>
      <c r="Y24" s="54" t="s">
        <v>316</v>
      </c>
      <c r="Z24" s="55" t="s">
        <v>114</v>
      </c>
      <c r="AA24" s="56" t="s">
        <v>604</v>
      </c>
      <c r="AB24" s="66">
        <v>11.5</v>
      </c>
      <c r="AC24" s="52">
        <v>117.2</v>
      </c>
      <c r="AD24" s="52">
        <v>100.8</v>
      </c>
      <c r="AE24" s="52">
        <v>45.9</v>
      </c>
      <c r="AF24" s="52">
        <v>21.9</v>
      </c>
      <c r="AG24" s="52">
        <v>1.2</v>
      </c>
      <c r="AH24" s="57">
        <v>44503</v>
      </c>
      <c r="AI24" s="57">
        <v>44299</v>
      </c>
      <c r="AJ24" s="67" t="s">
        <v>473</v>
      </c>
    </row>
    <row r="25" spans="1:36" ht="15.75" thickBot="1" x14ac:dyDescent="0.3">
      <c r="A25" s="52" t="s">
        <v>476</v>
      </c>
      <c r="B25" s="52" t="s">
        <v>405</v>
      </c>
      <c r="C25" s="52" t="s">
        <v>318</v>
      </c>
      <c r="D25" s="52" t="s">
        <v>319</v>
      </c>
      <c r="E25" s="72" t="str">
        <f t="shared" si="0"/>
        <v>49</v>
      </c>
      <c r="F25" s="72" t="str">
        <f t="shared" si="1"/>
        <v>11</v>
      </c>
      <c r="G25" s="72" t="str">
        <f t="shared" si="2"/>
        <v>42</v>
      </c>
      <c r="H25" s="72" t="str">
        <f t="shared" si="3"/>
        <v>123</v>
      </c>
      <c r="I25" s="72" t="str">
        <f t="shared" si="4"/>
        <v>10</v>
      </c>
      <c r="J25" s="72" t="str">
        <f t="shared" si="5"/>
        <v>55</v>
      </c>
      <c r="K25" s="74">
        <f t="shared" si="6"/>
        <v>49.194999999999993</v>
      </c>
      <c r="L25" s="74">
        <f t="shared" si="7"/>
        <v>-123.18194444444445</v>
      </c>
      <c r="M25" s="52" t="s">
        <v>320</v>
      </c>
      <c r="N25" s="77" t="str">
        <f t="shared" si="8"/>
        <v>4</v>
      </c>
      <c r="O25" s="77" t="str">
        <f t="shared" si="9"/>
        <v>13</v>
      </c>
      <c r="P25" s="53" t="s">
        <v>606</v>
      </c>
      <c r="Q25" s="54" t="s">
        <v>233</v>
      </c>
      <c r="R25" s="55" t="s">
        <v>321</v>
      </c>
      <c r="S25" s="56" t="s">
        <v>605</v>
      </c>
      <c r="T25" s="53" t="s">
        <v>592</v>
      </c>
      <c r="U25" s="54" t="s">
        <v>124</v>
      </c>
      <c r="V25" s="55" t="s">
        <v>322</v>
      </c>
      <c r="W25" s="56" t="s">
        <v>521</v>
      </c>
      <c r="X25" s="53" t="s">
        <v>606</v>
      </c>
      <c r="Y25" s="54" t="s">
        <v>324</v>
      </c>
      <c r="Z25" s="55" t="s">
        <v>323</v>
      </c>
      <c r="AA25" s="56" t="s">
        <v>521</v>
      </c>
      <c r="AB25" s="66">
        <v>0.3</v>
      </c>
      <c r="AC25" s="52">
        <v>76.5</v>
      </c>
      <c r="AD25" s="52">
        <v>40.9</v>
      </c>
      <c r="AE25" s="52">
        <v>3.4</v>
      </c>
      <c r="AF25" s="52">
        <v>1.6</v>
      </c>
      <c r="AG25" s="52">
        <v>0</v>
      </c>
      <c r="AH25" s="57">
        <v>44510</v>
      </c>
      <c r="AI25" s="57">
        <v>44273</v>
      </c>
      <c r="AJ25" s="67" t="s">
        <v>477</v>
      </c>
    </row>
    <row r="26" spans="1:36" ht="15.75" thickBot="1" x14ac:dyDescent="0.3">
      <c r="A26" s="52" t="s">
        <v>478</v>
      </c>
      <c r="B26" s="52" t="s">
        <v>405</v>
      </c>
      <c r="C26" s="52" t="s">
        <v>326</v>
      </c>
      <c r="D26" s="52" t="s">
        <v>327</v>
      </c>
      <c r="E26" s="72" t="str">
        <f t="shared" si="0"/>
        <v>48</v>
      </c>
      <c r="F26" s="72" t="str">
        <f t="shared" si="1"/>
        <v>38</v>
      </c>
      <c r="G26" s="72" t="str">
        <f t="shared" si="2"/>
        <v>50</v>
      </c>
      <c r="H26" s="72" t="str">
        <f t="shared" si="3"/>
        <v>123</v>
      </c>
      <c r="I26" s="72" t="str">
        <f t="shared" si="4"/>
        <v>25</v>
      </c>
      <c r="J26" s="72" t="str">
        <f t="shared" si="5"/>
        <v>33</v>
      </c>
      <c r="K26" s="74">
        <f t="shared" si="6"/>
        <v>48.647222222222219</v>
      </c>
      <c r="L26" s="74">
        <f t="shared" si="7"/>
        <v>-123.42583333333334</v>
      </c>
      <c r="M26" s="52" t="s">
        <v>283</v>
      </c>
      <c r="N26" s="77" t="str">
        <f t="shared" si="8"/>
        <v>20</v>
      </c>
      <c r="O26" s="77" t="str">
        <f t="shared" si="9"/>
        <v>66</v>
      </c>
      <c r="P26" s="53" t="s">
        <v>607</v>
      </c>
      <c r="Q26" s="54" t="s">
        <v>329</v>
      </c>
      <c r="R26" s="55" t="s">
        <v>328</v>
      </c>
      <c r="S26" s="56" t="s">
        <v>205</v>
      </c>
      <c r="T26" s="53" t="s">
        <v>149</v>
      </c>
      <c r="U26" s="54" t="s">
        <v>125</v>
      </c>
      <c r="V26" s="55" t="s">
        <v>330</v>
      </c>
      <c r="W26" s="56" t="s">
        <v>608</v>
      </c>
      <c r="X26" s="53" t="s">
        <v>607</v>
      </c>
      <c r="Y26" s="54" t="s">
        <v>332</v>
      </c>
      <c r="Z26" s="55" t="s">
        <v>331</v>
      </c>
      <c r="AA26" s="56" t="s">
        <v>608</v>
      </c>
      <c r="AB26" s="66">
        <v>2.1</v>
      </c>
      <c r="AC26" s="52">
        <v>78.900000000000006</v>
      </c>
      <c r="AD26" s="52">
        <v>46</v>
      </c>
      <c r="AE26" s="52">
        <v>2</v>
      </c>
      <c r="AF26" s="52">
        <v>0.4</v>
      </c>
      <c r="AG26" s="52">
        <v>0</v>
      </c>
      <c r="AH26" s="57">
        <v>44505</v>
      </c>
      <c r="AI26" s="57">
        <v>44293</v>
      </c>
      <c r="AJ26" s="67" t="s">
        <v>479</v>
      </c>
    </row>
    <row r="27" spans="1:36" ht="15.75" thickBot="1" x14ac:dyDescent="0.3">
      <c r="A27" s="52" t="s">
        <v>483</v>
      </c>
      <c r="B27" s="52" t="s">
        <v>484</v>
      </c>
      <c r="C27" s="52" t="s">
        <v>334</v>
      </c>
      <c r="D27" s="52" t="s">
        <v>335</v>
      </c>
      <c r="E27" s="72" t="str">
        <f t="shared" si="0"/>
        <v>60</v>
      </c>
      <c r="F27" s="72" t="str">
        <f t="shared" si="1"/>
        <v>42</v>
      </c>
      <c r="G27" s="72" t="str">
        <f t="shared" si="2"/>
        <v>34</v>
      </c>
      <c r="H27" s="72" t="str">
        <f t="shared" si="3"/>
        <v>135</v>
      </c>
      <c r="I27" s="72" t="str">
        <f t="shared" si="4"/>
        <v>04</v>
      </c>
      <c r="J27" s="72" t="str">
        <f t="shared" si="5"/>
        <v>08</v>
      </c>
      <c r="K27" s="74">
        <f t="shared" si="6"/>
        <v>60.709444444444451</v>
      </c>
      <c r="L27" s="74">
        <f t="shared" si="7"/>
        <v>-135.06888888888889</v>
      </c>
      <c r="M27" s="52" t="s">
        <v>336</v>
      </c>
      <c r="N27" s="77" t="str">
        <f t="shared" si="8"/>
        <v>706</v>
      </c>
      <c r="O27" s="77" t="str">
        <f t="shared" si="9"/>
        <v>2,316</v>
      </c>
      <c r="P27" s="53" t="s">
        <v>570</v>
      </c>
      <c r="Q27" s="54" t="s">
        <v>338</v>
      </c>
      <c r="R27" s="55" t="s">
        <v>337</v>
      </c>
      <c r="S27" s="56" t="s">
        <v>72</v>
      </c>
      <c r="T27" s="53" t="s">
        <v>602</v>
      </c>
      <c r="U27" s="54" t="s">
        <v>340</v>
      </c>
      <c r="V27" s="55" t="s">
        <v>339</v>
      </c>
      <c r="W27" s="56" t="s">
        <v>511</v>
      </c>
      <c r="X27" s="53" t="s">
        <v>570</v>
      </c>
      <c r="Y27" s="54" t="s">
        <v>342</v>
      </c>
      <c r="Z27" s="55" t="s">
        <v>341</v>
      </c>
      <c r="AA27" s="56" t="s">
        <v>521</v>
      </c>
      <c r="AB27" s="66">
        <v>0.9</v>
      </c>
      <c r="AC27" s="52">
        <v>41.5</v>
      </c>
      <c r="AD27" s="52">
        <v>221.3</v>
      </c>
      <c r="AE27" s="52">
        <v>118.7</v>
      </c>
      <c r="AF27" s="52">
        <v>106.4</v>
      </c>
      <c r="AG27" s="52">
        <v>48.7</v>
      </c>
      <c r="AH27" s="57">
        <v>44433</v>
      </c>
      <c r="AI27" s="57">
        <v>44352</v>
      </c>
      <c r="AJ27" s="67" t="s">
        <v>485</v>
      </c>
    </row>
    <row r="28" spans="1:36" ht="15.75" thickBot="1" x14ac:dyDescent="0.3">
      <c r="A28" s="52" t="s">
        <v>480</v>
      </c>
      <c r="B28" s="52" t="s">
        <v>410</v>
      </c>
      <c r="C28" s="52" t="s">
        <v>344</v>
      </c>
      <c r="D28" s="52" t="s">
        <v>685</v>
      </c>
      <c r="E28" s="72" t="str">
        <f t="shared" si="0"/>
        <v>42</v>
      </c>
      <c r="F28" s="72" t="str">
        <f t="shared" si="1"/>
        <v>16</v>
      </c>
      <c r="G28" s="72" t="str">
        <f t="shared" si="2"/>
        <v>32</v>
      </c>
      <c r="H28" s="72" t="str">
        <f t="shared" si="3"/>
        <v>082</v>
      </c>
      <c r="I28" s="72" t="str">
        <f t="shared" si="4"/>
        <v>57</v>
      </c>
      <c r="J28" s="72" t="str">
        <f t="shared" si="5"/>
        <v>20</v>
      </c>
      <c r="K28" s="74">
        <f t="shared" si="6"/>
        <v>42.275555555555556</v>
      </c>
      <c r="L28" s="74">
        <f t="shared" si="7"/>
        <v>-82.955555555555563</v>
      </c>
      <c r="M28" s="52" t="s">
        <v>346</v>
      </c>
      <c r="N28" s="77" t="str">
        <f t="shared" si="8"/>
        <v>190</v>
      </c>
      <c r="O28" s="77" t="str">
        <f t="shared" si="9"/>
        <v>620</v>
      </c>
      <c r="P28" s="53" t="s">
        <v>610</v>
      </c>
      <c r="Q28" s="54" t="s">
        <v>26</v>
      </c>
      <c r="R28" s="55" t="s">
        <v>347</v>
      </c>
      <c r="S28" s="56" t="s">
        <v>609</v>
      </c>
      <c r="T28" s="53" t="s">
        <v>332</v>
      </c>
      <c r="U28" s="54" t="s">
        <v>349</v>
      </c>
      <c r="V28" s="55" t="s">
        <v>348</v>
      </c>
      <c r="W28" s="56" t="s">
        <v>604</v>
      </c>
      <c r="X28" s="53" t="s">
        <v>610</v>
      </c>
      <c r="Y28" s="54" t="s">
        <v>350</v>
      </c>
      <c r="Z28" s="55" t="s">
        <v>331</v>
      </c>
      <c r="AA28" s="56" t="s">
        <v>611</v>
      </c>
      <c r="AB28" s="66">
        <v>23.5</v>
      </c>
      <c r="AC28" s="52">
        <v>138.9</v>
      </c>
      <c r="AD28" s="52">
        <v>116.3</v>
      </c>
      <c r="AE28" s="52">
        <v>44.3</v>
      </c>
      <c r="AF28" s="52">
        <v>24.1</v>
      </c>
      <c r="AG28" s="52">
        <v>1.2</v>
      </c>
      <c r="AH28" s="57">
        <v>44499</v>
      </c>
      <c r="AI28" s="57">
        <v>44303</v>
      </c>
      <c r="AJ28" s="67" t="s">
        <v>481</v>
      </c>
    </row>
    <row r="29" spans="1:36" ht="15.75" thickBot="1" x14ac:dyDescent="0.3">
      <c r="A29" s="52" t="s">
        <v>482</v>
      </c>
      <c r="B29" s="52" t="s">
        <v>391</v>
      </c>
      <c r="C29" s="52" t="s">
        <v>352</v>
      </c>
      <c r="D29" s="52" t="s">
        <v>353</v>
      </c>
      <c r="E29" s="72" t="str">
        <f t="shared" si="0"/>
        <v>49</v>
      </c>
      <c r="F29" s="72" t="str">
        <f t="shared" si="1"/>
        <v>55</v>
      </c>
      <c r="G29" s="72" t="str">
        <f t="shared" si="2"/>
        <v>00</v>
      </c>
      <c r="H29" s="72" t="str">
        <f t="shared" si="3"/>
        <v>097</v>
      </c>
      <c r="I29" s="72" t="str">
        <f t="shared" si="4"/>
        <v>14</v>
      </c>
      <c r="J29" s="72" t="str">
        <f t="shared" si="5"/>
        <v>00</v>
      </c>
      <c r="K29" s="74">
        <f t="shared" si="6"/>
        <v>49.916666666666664</v>
      </c>
      <c r="L29" s="74">
        <f t="shared" si="7"/>
        <v>-97.233333333333334</v>
      </c>
      <c r="M29" s="52" t="s">
        <v>354</v>
      </c>
      <c r="N29" s="77" t="str">
        <f t="shared" si="8"/>
        <v>239</v>
      </c>
      <c r="O29" s="77" t="str">
        <f t="shared" si="9"/>
        <v>784</v>
      </c>
      <c r="P29" s="53" t="s">
        <v>613</v>
      </c>
      <c r="Q29" s="54" t="s">
        <v>356</v>
      </c>
      <c r="R29" s="55" t="s">
        <v>355</v>
      </c>
      <c r="S29" s="56" t="s">
        <v>612</v>
      </c>
      <c r="T29" s="53" t="s">
        <v>524</v>
      </c>
      <c r="U29" s="54" t="s">
        <v>248</v>
      </c>
      <c r="V29" s="55" t="s">
        <v>357</v>
      </c>
      <c r="W29" s="56" t="s">
        <v>572</v>
      </c>
      <c r="X29" s="53" t="s">
        <v>517</v>
      </c>
      <c r="Y29" s="54" t="s">
        <v>68</v>
      </c>
      <c r="Z29" s="55" t="s">
        <v>358</v>
      </c>
      <c r="AA29" s="56" t="s">
        <v>586</v>
      </c>
      <c r="AB29" s="66">
        <v>13.3</v>
      </c>
      <c r="AC29" s="52">
        <v>109.7</v>
      </c>
      <c r="AD29" s="52">
        <v>193.7</v>
      </c>
      <c r="AE29" s="52">
        <v>113</v>
      </c>
      <c r="AF29" s="52">
        <v>102.2</v>
      </c>
      <c r="AG29" s="52">
        <v>50.1</v>
      </c>
      <c r="AH29" s="57">
        <v>44461</v>
      </c>
      <c r="AI29" s="57">
        <v>44339</v>
      </c>
      <c r="AJ29" s="67" t="s">
        <v>442</v>
      </c>
    </row>
    <row r="30" spans="1:36" ht="15.75" thickBot="1" x14ac:dyDescent="0.3">
      <c r="A30" s="52" t="s">
        <v>486</v>
      </c>
      <c r="B30" s="52" t="s">
        <v>421</v>
      </c>
      <c r="C30" s="52" t="s">
        <v>360</v>
      </c>
      <c r="D30" s="52" t="s">
        <v>361</v>
      </c>
      <c r="E30" s="72" t="str">
        <f t="shared" si="0"/>
        <v>43</v>
      </c>
      <c r="F30" s="72" t="str">
        <f t="shared" si="1"/>
        <v>49</v>
      </c>
      <c r="G30" s="72" t="str">
        <f t="shared" si="2"/>
        <v>51</v>
      </c>
      <c r="H30" s="72" t="str">
        <f t="shared" si="3"/>
        <v>066</v>
      </c>
      <c r="I30" s="72" t="str">
        <f t="shared" si="4"/>
        <v>05</v>
      </c>
      <c r="J30" s="72" t="str">
        <f t="shared" si="5"/>
        <v>19</v>
      </c>
      <c r="K30" s="74">
        <f t="shared" si="6"/>
        <v>43.830833333333338</v>
      </c>
      <c r="L30" s="74">
        <f t="shared" si="7"/>
        <v>-66.088611111111106</v>
      </c>
      <c r="M30" s="52" t="s">
        <v>362</v>
      </c>
      <c r="N30" s="77" t="str">
        <f t="shared" si="8"/>
        <v>43</v>
      </c>
      <c r="O30" s="77" t="str">
        <f t="shared" si="9"/>
        <v>141</v>
      </c>
      <c r="P30" s="53" t="s">
        <v>615</v>
      </c>
      <c r="Q30" s="54" t="s">
        <v>364</v>
      </c>
      <c r="R30" s="55" t="s">
        <v>363</v>
      </c>
      <c r="S30" s="56" t="s">
        <v>614</v>
      </c>
      <c r="T30" s="53" t="s">
        <v>617</v>
      </c>
      <c r="U30" s="54" t="s">
        <v>365</v>
      </c>
      <c r="V30" s="55" t="s">
        <v>34</v>
      </c>
      <c r="W30" s="56" t="s">
        <v>616</v>
      </c>
      <c r="X30" s="53" t="s">
        <v>619</v>
      </c>
      <c r="Y30" s="54" t="s">
        <v>367</v>
      </c>
      <c r="Z30" s="55" t="s">
        <v>366</v>
      </c>
      <c r="AA30" s="56" t="s">
        <v>618</v>
      </c>
      <c r="AB30" s="66">
        <v>0</v>
      </c>
      <c r="AC30" s="52">
        <v>56.7</v>
      </c>
      <c r="AD30" s="52">
        <v>126.1</v>
      </c>
      <c r="AE30" s="52">
        <v>36</v>
      </c>
      <c r="AF30" s="52">
        <v>21.7</v>
      </c>
      <c r="AG30" s="52">
        <v>0.1</v>
      </c>
      <c r="AH30" s="57">
        <v>44490</v>
      </c>
      <c r="AI30" s="57">
        <v>44313</v>
      </c>
      <c r="AJ30" s="67" t="s">
        <v>487</v>
      </c>
    </row>
    <row r="31" spans="1:36" ht="15.75" thickBot="1" x14ac:dyDescent="0.3">
      <c r="A31" s="52" t="s">
        <v>488</v>
      </c>
      <c r="B31" s="52" t="s">
        <v>416</v>
      </c>
      <c r="C31" s="52" t="s">
        <v>369</v>
      </c>
      <c r="D31" s="52" t="s">
        <v>370</v>
      </c>
      <c r="E31" s="72" t="str">
        <f t="shared" si="0"/>
        <v>62</v>
      </c>
      <c r="F31" s="72" t="str">
        <f t="shared" si="1"/>
        <v>27</v>
      </c>
      <c r="G31" s="72" t="str">
        <f t="shared" si="2"/>
        <v>46</v>
      </c>
      <c r="H31" s="72" t="str">
        <f t="shared" si="3"/>
        <v>114</v>
      </c>
      <c r="I31" s="72" t="str">
        <f t="shared" si="4"/>
        <v>26</v>
      </c>
      <c r="J31" s="72" t="str">
        <f t="shared" si="5"/>
        <v>25</v>
      </c>
      <c r="K31" s="74">
        <f t="shared" si="6"/>
        <v>62.462777777777781</v>
      </c>
      <c r="L31" s="74">
        <f t="shared" si="7"/>
        <v>-114.44027777777778</v>
      </c>
      <c r="M31" s="52" t="s">
        <v>371</v>
      </c>
      <c r="N31" s="77" t="str">
        <f t="shared" si="8"/>
        <v>206</v>
      </c>
      <c r="O31" s="77" t="str">
        <f t="shared" si="9"/>
        <v>676</v>
      </c>
      <c r="P31" s="53" t="s">
        <v>620</v>
      </c>
      <c r="Q31" s="54" t="s">
        <v>372</v>
      </c>
      <c r="R31" s="55" t="s">
        <v>212</v>
      </c>
      <c r="S31" s="56" t="s">
        <v>188</v>
      </c>
      <c r="T31" s="53" t="s">
        <v>512</v>
      </c>
      <c r="U31" s="54" t="s">
        <v>71</v>
      </c>
      <c r="V31" s="55" t="s">
        <v>373</v>
      </c>
      <c r="W31" s="56" t="s">
        <v>621</v>
      </c>
      <c r="X31" s="53" t="s">
        <v>620</v>
      </c>
      <c r="Y31" s="54" t="s">
        <v>239</v>
      </c>
      <c r="Z31" s="55" t="s">
        <v>374</v>
      </c>
      <c r="AA31" s="56" t="s">
        <v>621</v>
      </c>
      <c r="AB31" s="68">
        <v>0.4</v>
      </c>
      <c r="AC31" s="69">
        <v>42.8</v>
      </c>
      <c r="AD31" s="69">
        <v>224.5</v>
      </c>
      <c r="AE31" s="69">
        <v>175.2</v>
      </c>
      <c r="AF31" s="69">
        <v>160.9</v>
      </c>
      <c r="AG31" s="69">
        <v>105.2</v>
      </c>
      <c r="AH31" s="70">
        <v>44457</v>
      </c>
      <c r="AI31" s="70">
        <v>44341</v>
      </c>
      <c r="AJ31" s="7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D6" sqref="D6"/>
    </sheetView>
  </sheetViews>
  <sheetFormatPr baseColWidth="10" defaultRowHeight="15" x14ac:dyDescent="0.25"/>
  <cols>
    <col min="1" max="1" width="13.85546875" bestFit="1" customWidth="1"/>
    <col min="2" max="2" width="7.140625" bestFit="1" customWidth="1"/>
    <col min="3" max="3" width="8.7109375" bestFit="1" customWidth="1"/>
    <col min="4" max="4" width="22" bestFit="1" customWidth="1"/>
    <col min="5" max="5" width="16.140625" bestFit="1" customWidth="1"/>
    <col min="6" max="17" width="11.42578125" customWidth="1"/>
  </cols>
  <sheetData>
    <row r="1" spans="1:26" s="35" customFormat="1" ht="45.75" thickBot="1" x14ac:dyDescent="0.3">
      <c r="A1" s="49" t="s">
        <v>2</v>
      </c>
      <c r="B1" s="50" t="s">
        <v>377</v>
      </c>
      <c r="C1" s="50" t="s">
        <v>1</v>
      </c>
      <c r="D1" s="50" t="s">
        <v>2</v>
      </c>
      <c r="E1" s="50" t="s">
        <v>3</v>
      </c>
      <c r="F1" s="40" t="s">
        <v>675</v>
      </c>
      <c r="G1" s="41" t="s">
        <v>665</v>
      </c>
      <c r="H1" s="41" t="s">
        <v>666</v>
      </c>
      <c r="I1" s="42" t="s">
        <v>676</v>
      </c>
      <c r="J1" s="43" t="s">
        <v>673</v>
      </c>
      <c r="K1" s="44" t="s">
        <v>667</v>
      </c>
      <c r="L1" s="44" t="s">
        <v>668</v>
      </c>
      <c r="M1" s="45" t="s">
        <v>674</v>
      </c>
      <c r="N1" s="46" t="s">
        <v>671</v>
      </c>
      <c r="O1" s="47" t="s">
        <v>670</v>
      </c>
      <c r="P1" s="47" t="s">
        <v>669</v>
      </c>
      <c r="Q1" s="48" t="s">
        <v>672</v>
      </c>
      <c r="R1" s="49" t="s">
        <v>378</v>
      </c>
      <c r="S1" s="50" t="s">
        <v>379</v>
      </c>
      <c r="T1" s="50" t="s">
        <v>380</v>
      </c>
      <c r="U1" s="50" t="s">
        <v>381</v>
      </c>
      <c r="V1" s="50" t="s">
        <v>382</v>
      </c>
      <c r="W1" s="50" t="s">
        <v>383</v>
      </c>
      <c r="X1" s="50" t="s">
        <v>384</v>
      </c>
      <c r="Y1" s="50" t="s">
        <v>385</v>
      </c>
      <c r="Z1" s="51" t="s">
        <v>386</v>
      </c>
    </row>
    <row r="2" spans="1:26" ht="15.75" thickBot="1" x14ac:dyDescent="0.3">
      <c r="A2" s="52" t="s">
        <v>387</v>
      </c>
      <c r="B2" s="52" t="s">
        <v>388</v>
      </c>
      <c r="C2" s="52" t="s">
        <v>19</v>
      </c>
      <c r="D2" s="52" t="s">
        <v>20</v>
      </c>
      <c r="E2" s="52" t="s">
        <v>21</v>
      </c>
      <c r="F2" s="58" t="s">
        <v>507</v>
      </c>
      <c r="G2" s="59" t="s">
        <v>23</v>
      </c>
      <c r="H2" s="60" t="s">
        <v>22</v>
      </c>
      <c r="I2" s="61" t="s">
        <v>22</v>
      </c>
      <c r="J2" s="58" t="s">
        <v>509</v>
      </c>
      <c r="K2" s="59" t="s">
        <v>25</v>
      </c>
      <c r="L2" s="60" t="s">
        <v>24</v>
      </c>
      <c r="M2" s="61" t="s">
        <v>508</v>
      </c>
      <c r="N2" s="58" t="s">
        <v>507</v>
      </c>
      <c r="O2" s="59" t="s">
        <v>27</v>
      </c>
      <c r="P2" s="60" t="s">
        <v>26</v>
      </c>
      <c r="Q2" s="61" t="s">
        <v>508</v>
      </c>
      <c r="R2" s="62">
        <v>0.21</v>
      </c>
      <c r="S2" s="63">
        <v>13.1</v>
      </c>
      <c r="T2" s="63">
        <v>270.5</v>
      </c>
      <c r="U2" s="63">
        <v>225.5</v>
      </c>
      <c r="V2" s="63">
        <v>206.3</v>
      </c>
      <c r="W2" s="63">
        <v>158.19999999999999</v>
      </c>
      <c r="X2" s="64">
        <v>44438</v>
      </c>
      <c r="Y2" s="64">
        <v>44372</v>
      </c>
      <c r="Z2" s="65" t="s">
        <v>389</v>
      </c>
    </row>
    <row r="3" spans="1:26" ht="15.75" thickBot="1" x14ac:dyDescent="0.3">
      <c r="A3" s="52" t="s">
        <v>393</v>
      </c>
      <c r="B3" s="52" t="s">
        <v>394</v>
      </c>
      <c r="C3" s="52" t="s">
        <v>39</v>
      </c>
      <c r="D3" s="52" t="s">
        <v>40</v>
      </c>
      <c r="E3" s="52" t="s">
        <v>41</v>
      </c>
      <c r="F3" s="53" t="s">
        <v>514</v>
      </c>
      <c r="G3" s="54" t="s">
        <v>43</v>
      </c>
      <c r="H3" s="55" t="s">
        <v>42</v>
      </c>
      <c r="I3" s="56" t="s">
        <v>513</v>
      </c>
      <c r="J3" s="53" t="s">
        <v>516</v>
      </c>
      <c r="K3" s="54" t="s">
        <v>44</v>
      </c>
      <c r="L3" s="55" t="s">
        <v>14</v>
      </c>
      <c r="M3" s="56" t="s">
        <v>515</v>
      </c>
      <c r="N3" s="53" t="s">
        <v>517</v>
      </c>
      <c r="O3" s="54" t="s">
        <v>46</v>
      </c>
      <c r="P3" s="55" t="s">
        <v>45</v>
      </c>
      <c r="Q3" s="56" t="s">
        <v>515</v>
      </c>
      <c r="R3" s="66">
        <v>5.0999999999999996</v>
      </c>
      <c r="S3" s="52">
        <v>87.2</v>
      </c>
      <c r="T3" s="52">
        <v>194.4</v>
      </c>
      <c r="U3" s="52">
        <v>59.3</v>
      </c>
      <c r="V3" s="52">
        <v>71.3</v>
      </c>
      <c r="W3" s="52">
        <v>21.7</v>
      </c>
      <c r="X3" s="57">
        <v>44455</v>
      </c>
      <c r="Y3" s="57">
        <v>44337</v>
      </c>
      <c r="Z3" s="67" t="s">
        <v>395</v>
      </c>
    </row>
    <row r="4" spans="1:26" ht="15.75" thickBot="1" x14ac:dyDescent="0.3">
      <c r="A4" s="52" t="s">
        <v>396</v>
      </c>
      <c r="B4" s="52" t="s">
        <v>397</v>
      </c>
      <c r="C4" s="52" t="s">
        <v>48</v>
      </c>
      <c r="D4" s="52" t="s">
        <v>49</v>
      </c>
      <c r="E4" s="52" t="s">
        <v>50</v>
      </c>
      <c r="F4" s="53" t="s">
        <v>519</v>
      </c>
      <c r="G4" s="54" t="s">
        <v>52</v>
      </c>
      <c r="H4" s="55" t="s">
        <v>51</v>
      </c>
      <c r="I4" s="56" t="s">
        <v>518</v>
      </c>
      <c r="J4" s="53" t="s">
        <v>316</v>
      </c>
      <c r="K4" s="54" t="s">
        <v>15</v>
      </c>
      <c r="L4" s="55" t="s">
        <v>53</v>
      </c>
      <c r="M4" s="56" t="s">
        <v>520</v>
      </c>
      <c r="N4" s="53" t="s">
        <v>519</v>
      </c>
      <c r="O4" s="54" t="s">
        <v>17</v>
      </c>
      <c r="P4" s="55" t="s">
        <v>54</v>
      </c>
      <c r="Q4" s="56" t="s">
        <v>521</v>
      </c>
      <c r="R4" s="66">
        <v>0.9</v>
      </c>
      <c r="S4" s="52">
        <v>79.3</v>
      </c>
      <c r="T4" s="52">
        <v>160.19999999999999</v>
      </c>
      <c r="U4" s="52">
        <v>72.599999999999994</v>
      </c>
      <c r="V4" s="52">
        <v>54.6</v>
      </c>
      <c r="W4" s="52">
        <v>6.5</v>
      </c>
      <c r="X4" s="57">
        <v>44486</v>
      </c>
      <c r="Y4" s="57">
        <v>44332</v>
      </c>
      <c r="Z4" s="67" t="s">
        <v>398</v>
      </c>
    </row>
    <row r="5" spans="1:26" ht="15.75" thickBot="1" x14ac:dyDescent="0.3">
      <c r="A5" s="52" t="s">
        <v>399</v>
      </c>
      <c r="B5" s="52" t="s">
        <v>391</v>
      </c>
      <c r="C5" s="52" t="s">
        <v>56</v>
      </c>
      <c r="D5" s="52" t="s">
        <v>57</v>
      </c>
      <c r="E5" s="52" t="s">
        <v>58</v>
      </c>
      <c r="F5" s="53" t="s">
        <v>517</v>
      </c>
      <c r="G5" s="54" t="s">
        <v>60</v>
      </c>
      <c r="H5" s="55" t="s">
        <v>59</v>
      </c>
      <c r="I5" s="56" t="s">
        <v>215</v>
      </c>
      <c r="J5" s="53" t="s">
        <v>524</v>
      </c>
      <c r="K5" s="54" t="s">
        <v>62</v>
      </c>
      <c r="L5" s="55" t="s">
        <v>61</v>
      </c>
      <c r="M5" s="56" t="s">
        <v>523</v>
      </c>
      <c r="N5" s="53" t="s">
        <v>526</v>
      </c>
      <c r="O5" s="54" t="s">
        <v>64</v>
      </c>
      <c r="P5" s="55" t="s">
        <v>63</v>
      </c>
      <c r="Q5" s="56" t="s">
        <v>525</v>
      </c>
      <c r="R5" s="66">
        <v>1.1000000000000001</v>
      </c>
      <c r="S5" s="52">
        <v>28</v>
      </c>
      <c r="T5" s="52">
        <v>247.5</v>
      </c>
      <c r="U5" s="52">
        <v>193.7</v>
      </c>
      <c r="V5" s="52">
        <v>171</v>
      </c>
      <c r="W5" s="52">
        <v>117.2</v>
      </c>
      <c r="X5" s="57">
        <v>44454</v>
      </c>
      <c r="Y5" s="57">
        <v>44366</v>
      </c>
      <c r="Z5" s="67" t="s">
        <v>400</v>
      </c>
    </row>
    <row r="6" spans="1:26" ht="15.75" thickBot="1" x14ac:dyDescent="0.3">
      <c r="A6" s="52" t="s">
        <v>404</v>
      </c>
      <c r="B6" s="52" t="s">
        <v>405</v>
      </c>
      <c r="C6" s="52" t="s">
        <v>74</v>
      </c>
      <c r="D6" s="52" t="s">
        <v>75</v>
      </c>
      <c r="E6" s="52" t="s">
        <v>76</v>
      </c>
      <c r="F6" s="53" t="s">
        <v>530</v>
      </c>
      <c r="G6" s="54" t="s">
        <v>60</v>
      </c>
      <c r="H6" s="55" t="s">
        <v>77</v>
      </c>
      <c r="I6" s="56" t="s">
        <v>529</v>
      </c>
      <c r="J6" s="53" t="s">
        <v>532</v>
      </c>
      <c r="K6" s="54" t="s">
        <v>79</v>
      </c>
      <c r="L6" s="55" t="s">
        <v>78</v>
      </c>
      <c r="M6" s="56" t="s">
        <v>531</v>
      </c>
      <c r="N6" s="53" t="s">
        <v>534</v>
      </c>
      <c r="O6" s="54" t="s">
        <v>81</v>
      </c>
      <c r="P6" s="55" t="s">
        <v>80</v>
      </c>
      <c r="Q6" s="56" t="s">
        <v>533</v>
      </c>
      <c r="R6" s="66">
        <v>2.6</v>
      </c>
      <c r="S6" s="52">
        <v>62.1</v>
      </c>
      <c r="T6" s="52">
        <v>243.7</v>
      </c>
      <c r="U6" s="52">
        <v>156.9</v>
      </c>
      <c r="V6" s="52">
        <v>162.4</v>
      </c>
      <c r="W6" s="52">
        <v>104.1</v>
      </c>
      <c r="X6" s="57">
        <v>44421</v>
      </c>
      <c r="Y6" s="57">
        <v>44350</v>
      </c>
      <c r="Z6" s="67" t="s">
        <v>406</v>
      </c>
    </row>
    <row r="7" spans="1:26" ht="15.75" thickBot="1" x14ac:dyDescent="0.3">
      <c r="A7" s="52" t="s">
        <v>407</v>
      </c>
      <c r="B7" s="52" t="s">
        <v>394</v>
      </c>
      <c r="C7" s="52" t="s">
        <v>83</v>
      </c>
      <c r="D7" s="52" t="s">
        <v>84</v>
      </c>
      <c r="E7" s="52" t="s">
        <v>85</v>
      </c>
      <c r="F7" s="53" t="s">
        <v>537</v>
      </c>
      <c r="G7" s="54" t="s">
        <v>87</v>
      </c>
      <c r="H7" s="55" t="s">
        <v>86</v>
      </c>
      <c r="I7" s="56" t="s">
        <v>536</v>
      </c>
      <c r="J7" s="53" t="s">
        <v>509</v>
      </c>
      <c r="K7" s="54" t="s">
        <v>88</v>
      </c>
      <c r="L7" s="55" t="s">
        <v>78</v>
      </c>
      <c r="M7" s="56" t="s">
        <v>538</v>
      </c>
      <c r="N7" s="53" t="s">
        <v>537</v>
      </c>
      <c r="O7" s="54" t="s">
        <v>90</v>
      </c>
      <c r="P7" s="55" t="s">
        <v>89</v>
      </c>
      <c r="Q7" s="56" t="s">
        <v>539</v>
      </c>
      <c r="R7" s="66">
        <v>4</v>
      </c>
      <c r="S7" s="52">
        <v>88.4</v>
      </c>
      <c r="T7" s="52">
        <v>179.7</v>
      </c>
      <c r="U7" s="52">
        <v>82.6</v>
      </c>
      <c r="V7" s="52">
        <v>75.3</v>
      </c>
      <c r="W7" s="52">
        <v>24.6</v>
      </c>
      <c r="X7" s="57">
        <v>44461</v>
      </c>
      <c r="Y7" s="57">
        <v>44325</v>
      </c>
      <c r="Z7" s="67" t="s">
        <v>408</v>
      </c>
    </row>
    <row r="8" spans="1:26" ht="15.75" thickBot="1" x14ac:dyDescent="0.3">
      <c r="A8" s="52" t="s">
        <v>414</v>
      </c>
      <c r="B8" s="52" t="s">
        <v>405</v>
      </c>
      <c r="C8" s="52" t="s">
        <v>100</v>
      </c>
      <c r="D8" s="52" t="s">
        <v>101</v>
      </c>
      <c r="E8" s="52" t="s">
        <v>102</v>
      </c>
      <c r="F8" s="53" t="s">
        <v>542</v>
      </c>
      <c r="G8" s="54" t="s">
        <v>104</v>
      </c>
      <c r="H8" s="55" t="s">
        <v>103</v>
      </c>
      <c r="I8" s="56" t="s">
        <v>197</v>
      </c>
      <c r="J8" s="53" t="s">
        <v>524</v>
      </c>
      <c r="K8" s="54" t="s">
        <v>105</v>
      </c>
      <c r="L8" s="55" t="s">
        <v>14</v>
      </c>
      <c r="M8" s="56" t="s">
        <v>538</v>
      </c>
      <c r="N8" s="53" t="s">
        <v>542</v>
      </c>
      <c r="O8" s="54" t="s">
        <v>86</v>
      </c>
      <c r="P8" s="55" t="s">
        <v>106</v>
      </c>
      <c r="Q8" s="56" t="s">
        <v>538</v>
      </c>
      <c r="R8" s="66">
        <v>3.3</v>
      </c>
      <c r="S8" s="52">
        <v>78.099999999999994</v>
      </c>
      <c r="T8" s="52">
        <v>214.2</v>
      </c>
      <c r="U8" s="52">
        <v>133.6</v>
      </c>
      <c r="V8" s="52">
        <v>139.1</v>
      </c>
      <c r="W8" s="52">
        <v>79.8</v>
      </c>
      <c r="X8" s="57">
        <v>44450</v>
      </c>
      <c r="Y8" s="57">
        <v>44332</v>
      </c>
      <c r="Z8" s="67" t="s">
        <v>395</v>
      </c>
    </row>
    <row r="9" spans="1:26" ht="15.75" thickBot="1" x14ac:dyDescent="0.3">
      <c r="A9" s="52" t="s">
        <v>417</v>
      </c>
      <c r="B9" s="52" t="s">
        <v>418</v>
      </c>
      <c r="C9" s="52" t="s">
        <v>108</v>
      </c>
      <c r="D9" s="52" t="s">
        <v>109</v>
      </c>
      <c r="E9" s="52" t="s">
        <v>110</v>
      </c>
      <c r="F9" s="53" t="s">
        <v>543</v>
      </c>
      <c r="G9" s="54" t="s">
        <v>112</v>
      </c>
      <c r="H9" s="55" t="s">
        <v>111</v>
      </c>
      <c r="I9" s="56" t="s">
        <v>284</v>
      </c>
      <c r="J9" s="53" t="s">
        <v>215</v>
      </c>
      <c r="K9" s="54" t="s">
        <v>114</v>
      </c>
      <c r="L9" s="55" t="s">
        <v>113</v>
      </c>
      <c r="M9" s="56" t="s">
        <v>538</v>
      </c>
      <c r="N9" s="53" t="s">
        <v>544</v>
      </c>
      <c r="O9" s="54" t="s">
        <v>116</v>
      </c>
      <c r="P9" s="55" t="s">
        <v>115</v>
      </c>
      <c r="Q9" s="56" t="s">
        <v>539</v>
      </c>
      <c r="R9" s="66">
        <v>9</v>
      </c>
      <c r="S9" s="52">
        <v>104.4</v>
      </c>
      <c r="T9" s="52">
        <v>172.9</v>
      </c>
      <c r="U9" s="52">
        <v>69.099999999999994</v>
      </c>
      <c r="V9" s="52">
        <v>72.599999999999994</v>
      </c>
      <c r="W9" s="52">
        <v>20</v>
      </c>
      <c r="X9" s="57">
        <v>44464</v>
      </c>
      <c r="Y9" s="57">
        <v>44333</v>
      </c>
      <c r="Z9" s="67" t="s">
        <v>419</v>
      </c>
    </row>
    <row r="10" spans="1:26" ht="15.75" thickBot="1" x14ac:dyDescent="0.3">
      <c r="A10" s="52" t="s">
        <v>420</v>
      </c>
      <c r="B10" s="52" t="s">
        <v>421</v>
      </c>
      <c r="C10" s="52" t="s">
        <v>118</v>
      </c>
      <c r="D10" s="52" t="s">
        <v>119</v>
      </c>
      <c r="E10" s="52" t="s">
        <v>120</v>
      </c>
      <c r="F10" s="53" t="s">
        <v>545</v>
      </c>
      <c r="G10" s="54" t="s">
        <v>122</v>
      </c>
      <c r="H10" s="55" t="s">
        <v>121</v>
      </c>
      <c r="I10" s="56" t="s">
        <v>160</v>
      </c>
      <c r="J10" s="53" t="s">
        <v>25</v>
      </c>
      <c r="K10" s="54" t="s">
        <v>124</v>
      </c>
      <c r="L10" s="55" t="s">
        <v>123</v>
      </c>
      <c r="M10" s="56" t="s">
        <v>520</v>
      </c>
      <c r="N10" s="53" t="s">
        <v>545</v>
      </c>
      <c r="O10" s="54" t="s">
        <v>126</v>
      </c>
      <c r="P10" s="55" t="s">
        <v>125</v>
      </c>
      <c r="Q10" s="56" t="s">
        <v>528</v>
      </c>
      <c r="R10" s="66">
        <v>1</v>
      </c>
      <c r="S10" s="52">
        <v>78.2</v>
      </c>
      <c r="T10" s="52">
        <v>131</v>
      </c>
      <c r="U10" s="52">
        <v>47</v>
      </c>
      <c r="V10" s="52">
        <v>29.8</v>
      </c>
      <c r="W10" s="52">
        <v>0.8</v>
      </c>
      <c r="X10" s="57">
        <v>44500</v>
      </c>
      <c r="Y10" s="57">
        <v>44317</v>
      </c>
      <c r="Z10" s="67" t="s">
        <v>422</v>
      </c>
    </row>
    <row r="11" spans="1:26" ht="15.75" thickBot="1" x14ac:dyDescent="0.3">
      <c r="A11" s="52" t="s">
        <v>425</v>
      </c>
      <c r="B11" s="52" t="s">
        <v>394</v>
      </c>
      <c r="C11" s="52" t="s">
        <v>128</v>
      </c>
      <c r="D11" s="52" t="s">
        <v>129</v>
      </c>
      <c r="E11" s="52" t="s">
        <v>130</v>
      </c>
      <c r="F11" s="53" t="s">
        <v>507</v>
      </c>
      <c r="G11" s="54" t="s">
        <v>131</v>
      </c>
      <c r="H11" s="55" t="s">
        <v>112</v>
      </c>
      <c r="I11" s="56" t="s">
        <v>125</v>
      </c>
      <c r="J11" s="53" t="s">
        <v>116</v>
      </c>
      <c r="K11" s="54" t="s">
        <v>54</v>
      </c>
      <c r="L11" s="55" t="s">
        <v>132</v>
      </c>
      <c r="M11" s="56" t="s">
        <v>521</v>
      </c>
      <c r="N11" s="53" t="s">
        <v>507</v>
      </c>
      <c r="O11" s="54" t="s">
        <v>133</v>
      </c>
      <c r="P11" s="55" t="s">
        <v>106</v>
      </c>
      <c r="Q11" s="56" t="s">
        <v>546</v>
      </c>
      <c r="R11" s="66">
        <v>2.7</v>
      </c>
      <c r="S11" s="52">
        <v>76.5</v>
      </c>
      <c r="T11" s="52">
        <v>224.8</v>
      </c>
      <c r="U11" s="52">
        <v>136.30000000000001</v>
      </c>
      <c r="V11" s="52">
        <v>138.9</v>
      </c>
      <c r="W11" s="52">
        <v>79.900000000000006</v>
      </c>
      <c r="X11" s="57">
        <v>44440</v>
      </c>
      <c r="Y11" s="57">
        <v>44348</v>
      </c>
      <c r="Z11" s="67" t="s">
        <v>426</v>
      </c>
    </row>
    <row r="12" spans="1:26" ht="15.75" thickBot="1" x14ac:dyDescent="0.3">
      <c r="A12" s="52" t="s">
        <v>427</v>
      </c>
      <c r="B12" s="52" t="s">
        <v>388</v>
      </c>
      <c r="C12" s="52" t="s">
        <v>145</v>
      </c>
      <c r="D12" s="52" t="s">
        <v>146</v>
      </c>
      <c r="E12" s="52" t="s">
        <v>147</v>
      </c>
      <c r="F12" s="53" t="s">
        <v>517</v>
      </c>
      <c r="G12" s="54" t="s">
        <v>148</v>
      </c>
      <c r="H12" s="55" t="s">
        <v>138</v>
      </c>
      <c r="I12" s="56" t="s">
        <v>549</v>
      </c>
      <c r="J12" s="53" t="s">
        <v>551</v>
      </c>
      <c r="K12" s="54" t="s">
        <v>149</v>
      </c>
      <c r="L12" s="55" t="s">
        <v>88</v>
      </c>
      <c r="M12" s="56" t="s">
        <v>550</v>
      </c>
      <c r="N12" s="53" t="s">
        <v>552</v>
      </c>
      <c r="O12" s="54" t="s">
        <v>151</v>
      </c>
      <c r="P12" s="55" t="s">
        <v>150</v>
      </c>
      <c r="Q12" s="56" t="s">
        <v>550</v>
      </c>
      <c r="R12" s="66">
        <v>0</v>
      </c>
      <c r="S12" s="52">
        <v>2.1</v>
      </c>
      <c r="T12" s="52">
        <v>265.8</v>
      </c>
      <c r="U12" s="52">
        <v>212.2</v>
      </c>
      <c r="V12" s="52">
        <v>182.4</v>
      </c>
      <c r="W12" s="52">
        <v>130.6</v>
      </c>
      <c r="X12" s="57">
        <v>44442</v>
      </c>
      <c r="Y12" s="57">
        <v>44367</v>
      </c>
      <c r="Z12" s="67" t="s">
        <v>428</v>
      </c>
    </row>
    <row r="13" spans="1:26" ht="15.75" thickBot="1" x14ac:dyDescent="0.3">
      <c r="A13" s="52" t="s">
        <v>443</v>
      </c>
      <c r="B13" s="52" t="s">
        <v>418</v>
      </c>
      <c r="C13" s="52" t="s">
        <v>191</v>
      </c>
      <c r="D13" s="52" t="s">
        <v>192</v>
      </c>
      <c r="E13" s="52" t="s">
        <v>193</v>
      </c>
      <c r="F13" s="53" t="s">
        <v>562</v>
      </c>
      <c r="G13" s="54" t="s">
        <v>195</v>
      </c>
      <c r="H13" s="55" t="s">
        <v>194</v>
      </c>
      <c r="I13" s="56" t="s">
        <v>205</v>
      </c>
      <c r="J13" s="53" t="s">
        <v>563</v>
      </c>
      <c r="K13" s="54" t="s">
        <v>196</v>
      </c>
      <c r="L13" s="55" t="s">
        <v>96</v>
      </c>
      <c r="M13" s="56" t="s">
        <v>560</v>
      </c>
      <c r="N13" s="53" t="s">
        <v>562</v>
      </c>
      <c r="O13" s="54" t="s">
        <v>198</v>
      </c>
      <c r="P13" s="55" t="s">
        <v>197</v>
      </c>
      <c r="Q13" s="56" t="s">
        <v>539</v>
      </c>
      <c r="R13" s="66">
        <v>6.8</v>
      </c>
      <c r="S13" s="52">
        <v>99.1</v>
      </c>
      <c r="T13" s="52">
        <v>166.9</v>
      </c>
      <c r="U13" s="52">
        <v>70</v>
      </c>
      <c r="V13" s="52">
        <v>58.9</v>
      </c>
      <c r="W13" s="52">
        <v>14</v>
      </c>
      <c r="X13" s="57">
        <v>44471</v>
      </c>
      <c r="Y13" s="57">
        <v>44339</v>
      </c>
      <c r="Z13" s="67" t="s">
        <v>444</v>
      </c>
    </row>
    <row r="14" spans="1:26" ht="15.75" thickBot="1" x14ac:dyDescent="0.3">
      <c r="A14" s="52" t="s">
        <v>445</v>
      </c>
      <c r="B14" s="52" t="s">
        <v>432</v>
      </c>
      <c r="C14" s="52" t="s">
        <v>200</v>
      </c>
      <c r="D14" s="52" t="s">
        <v>201</v>
      </c>
      <c r="E14" s="52" t="s">
        <v>202</v>
      </c>
      <c r="F14" s="53" t="s">
        <v>564</v>
      </c>
      <c r="G14" s="54" t="s">
        <v>195</v>
      </c>
      <c r="H14" s="55" t="s">
        <v>203</v>
      </c>
      <c r="I14" s="56" t="s">
        <v>323</v>
      </c>
      <c r="J14" s="53" t="s">
        <v>25</v>
      </c>
      <c r="K14" s="54" t="s">
        <v>205</v>
      </c>
      <c r="L14" s="55" t="s">
        <v>204</v>
      </c>
      <c r="M14" s="56" t="s">
        <v>560</v>
      </c>
      <c r="N14" s="53" t="s">
        <v>564</v>
      </c>
      <c r="O14" s="54" t="s">
        <v>206</v>
      </c>
      <c r="P14" s="55" t="s">
        <v>97</v>
      </c>
      <c r="Q14" s="56" t="s">
        <v>565</v>
      </c>
      <c r="R14" s="66">
        <v>9.3000000000000007</v>
      </c>
      <c r="S14" s="52">
        <v>117.1</v>
      </c>
      <c r="T14" s="52">
        <v>147.69999999999999</v>
      </c>
      <c r="U14" s="52">
        <v>74</v>
      </c>
      <c r="V14" s="52">
        <v>62.9</v>
      </c>
      <c r="W14" s="52">
        <v>14.3</v>
      </c>
      <c r="X14" s="57">
        <v>44481</v>
      </c>
      <c r="Y14" s="57">
        <v>44315</v>
      </c>
      <c r="Z14" s="67" t="s">
        <v>446</v>
      </c>
    </row>
    <row r="15" spans="1:26" ht="15.75" thickBot="1" x14ac:dyDescent="0.3">
      <c r="A15" s="52" t="s">
        <v>449</v>
      </c>
      <c r="B15" s="52" t="s">
        <v>402</v>
      </c>
      <c r="C15" s="52" t="s">
        <v>208</v>
      </c>
      <c r="D15" s="52" t="s">
        <v>209</v>
      </c>
      <c r="E15" s="52" t="s">
        <v>210</v>
      </c>
      <c r="F15" s="53" t="s">
        <v>567</v>
      </c>
      <c r="G15" s="54" t="s">
        <v>212</v>
      </c>
      <c r="H15" s="55" t="s">
        <v>211</v>
      </c>
      <c r="I15" s="56" t="s">
        <v>566</v>
      </c>
      <c r="J15" s="53" t="s">
        <v>551</v>
      </c>
      <c r="K15" s="54" t="s">
        <v>214</v>
      </c>
      <c r="L15" s="55" t="s">
        <v>213</v>
      </c>
      <c r="M15" s="56" t="s">
        <v>497</v>
      </c>
      <c r="N15" s="53" t="s">
        <v>568</v>
      </c>
      <c r="O15" s="54" t="s">
        <v>216</v>
      </c>
      <c r="P15" s="55" t="s">
        <v>215</v>
      </c>
      <c r="Q15" s="56" t="s">
        <v>497</v>
      </c>
      <c r="R15" s="66">
        <v>0.5</v>
      </c>
      <c r="S15" s="52">
        <v>16.399999999999999</v>
      </c>
      <c r="T15" s="52">
        <v>230.1</v>
      </c>
      <c r="U15" s="52">
        <v>148.1</v>
      </c>
      <c r="V15" s="52">
        <v>126.7</v>
      </c>
      <c r="W15" s="52">
        <v>62.4</v>
      </c>
      <c r="X15" s="57">
        <v>44463</v>
      </c>
      <c r="Y15" s="57">
        <v>44365</v>
      </c>
      <c r="Z15" s="67" t="s">
        <v>450</v>
      </c>
    </row>
    <row r="16" spans="1:26" ht="15.75" thickBot="1" x14ac:dyDescent="0.3">
      <c r="A16" s="52" t="s">
        <v>454</v>
      </c>
      <c r="B16" s="52" t="s">
        <v>410</v>
      </c>
      <c r="C16" s="52" t="s">
        <v>227</v>
      </c>
      <c r="D16" s="52" t="s">
        <v>228</v>
      </c>
      <c r="E16" s="52" t="s">
        <v>229</v>
      </c>
      <c r="F16" s="53" t="s">
        <v>543</v>
      </c>
      <c r="G16" s="54" t="s">
        <v>87</v>
      </c>
      <c r="H16" s="55" t="s">
        <v>230</v>
      </c>
      <c r="I16" s="56" t="s">
        <v>196</v>
      </c>
      <c r="J16" s="53" t="s">
        <v>571</v>
      </c>
      <c r="K16" s="54" t="s">
        <v>232</v>
      </c>
      <c r="L16" s="55" t="s">
        <v>231</v>
      </c>
      <c r="M16" s="56" t="s">
        <v>538</v>
      </c>
      <c r="N16" s="53" t="s">
        <v>573</v>
      </c>
      <c r="O16" s="54" t="s">
        <v>233</v>
      </c>
      <c r="P16" s="55" t="s">
        <v>125</v>
      </c>
      <c r="Q16" s="56" t="s">
        <v>572</v>
      </c>
      <c r="R16" s="66">
        <v>13</v>
      </c>
      <c r="S16" s="52">
        <v>116.4</v>
      </c>
      <c r="T16" s="52">
        <v>154.9</v>
      </c>
      <c r="U16" s="52">
        <v>77.5</v>
      </c>
      <c r="V16" s="52">
        <v>67.900000000000006</v>
      </c>
      <c r="W16" s="52">
        <v>16.3</v>
      </c>
      <c r="X16" s="57">
        <v>44476</v>
      </c>
      <c r="Y16" s="57">
        <v>44316</v>
      </c>
      <c r="Z16" s="67" t="s">
        <v>455</v>
      </c>
    </row>
    <row r="17" spans="1:26" ht="15.75" thickBot="1" x14ac:dyDescent="0.3">
      <c r="A17" s="52" t="s">
        <v>456</v>
      </c>
      <c r="B17" s="52" t="s">
        <v>405</v>
      </c>
      <c r="C17" s="52" t="s">
        <v>235</v>
      </c>
      <c r="D17" s="52" t="s">
        <v>236</v>
      </c>
      <c r="E17" s="52" t="s">
        <v>237</v>
      </c>
      <c r="F17" s="53" t="s">
        <v>575</v>
      </c>
      <c r="G17" s="54" t="s">
        <v>239</v>
      </c>
      <c r="H17" s="55" t="s">
        <v>238</v>
      </c>
      <c r="I17" s="56" t="s">
        <v>574</v>
      </c>
      <c r="J17" s="53" t="s">
        <v>374</v>
      </c>
      <c r="K17" s="54" t="s">
        <v>98</v>
      </c>
      <c r="L17" s="55" t="s">
        <v>204</v>
      </c>
      <c r="M17" s="56" t="s">
        <v>576</v>
      </c>
      <c r="N17" s="53" t="s">
        <v>577</v>
      </c>
      <c r="O17" s="54" t="s">
        <v>240</v>
      </c>
      <c r="P17" s="55" t="s">
        <v>196</v>
      </c>
      <c r="Q17" s="56" t="s">
        <v>576</v>
      </c>
      <c r="R17" s="66">
        <v>24.2</v>
      </c>
      <c r="S17" s="52">
        <v>107.6</v>
      </c>
      <c r="T17" s="52">
        <v>177.8</v>
      </c>
      <c r="U17" s="52">
        <v>50.6</v>
      </c>
      <c r="V17" s="52">
        <v>33.6</v>
      </c>
      <c r="W17" s="52">
        <v>6.4</v>
      </c>
      <c r="X17" s="57">
        <v>44456</v>
      </c>
      <c r="Y17" s="57">
        <v>44339</v>
      </c>
      <c r="Z17" s="67" t="s">
        <v>457</v>
      </c>
    </row>
    <row r="18" spans="1:26" ht="15.75" thickBot="1" x14ac:dyDescent="0.3">
      <c r="A18" s="52" t="s">
        <v>458</v>
      </c>
      <c r="B18" s="52" t="s">
        <v>432</v>
      </c>
      <c r="C18" s="52" t="s">
        <v>242</v>
      </c>
      <c r="D18" s="52" t="s">
        <v>243</v>
      </c>
      <c r="E18" s="52" t="s">
        <v>244</v>
      </c>
      <c r="F18" s="53" t="s">
        <v>579</v>
      </c>
      <c r="G18" s="54" t="s">
        <v>246</v>
      </c>
      <c r="H18" s="55" t="s">
        <v>245</v>
      </c>
      <c r="I18" s="56" t="s">
        <v>578</v>
      </c>
      <c r="J18" s="53" t="s">
        <v>549</v>
      </c>
      <c r="K18" s="54" t="s">
        <v>248</v>
      </c>
      <c r="L18" s="55" t="s">
        <v>247</v>
      </c>
      <c r="M18" s="56" t="s">
        <v>560</v>
      </c>
      <c r="N18" s="53" t="s">
        <v>573</v>
      </c>
      <c r="O18" s="54" t="s">
        <v>250</v>
      </c>
      <c r="P18" s="55" t="s">
        <v>249</v>
      </c>
      <c r="Q18" s="56" t="s">
        <v>560</v>
      </c>
      <c r="R18" s="66">
        <v>5.0999999999999996</v>
      </c>
      <c r="S18" s="52">
        <v>94.1</v>
      </c>
      <c r="T18" s="52">
        <v>170.7</v>
      </c>
      <c r="U18" s="52">
        <v>94.9</v>
      </c>
      <c r="V18" s="52">
        <v>84.8</v>
      </c>
      <c r="W18" s="52">
        <v>31.1</v>
      </c>
      <c r="X18" s="57">
        <v>44473</v>
      </c>
      <c r="Y18" s="57">
        <v>44327</v>
      </c>
      <c r="Z18" s="67" t="s">
        <v>459</v>
      </c>
    </row>
    <row r="19" spans="1:26" ht="15.75" thickBot="1" x14ac:dyDescent="0.3">
      <c r="A19" s="52" t="s">
        <v>460</v>
      </c>
      <c r="B19" s="52" t="s">
        <v>441</v>
      </c>
      <c r="C19" s="52" t="s">
        <v>252</v>
      </c>
      <c r="D19" s="52" t="s">
        <v>253</v>
      </c>
      <c r="E19" s="52" t="s">
        <v>254</v>
      </c>
      <c r="F19" s="53" t="s">
        <v>503</v>
      </c>
      <c r="G19" s="54" t="s">
        <v>256</v>
      </c>
      <c r="H19" s="55" t="s">
        <v>255</v>
      </c>
      <c r="I19" s="56" t="s">
        <v>580</v>
      </c>
      <c r="J19" s="53" t="s">
        <v>582</v>
      </c>
      <c r="K19" s="54" t="s">
        <v>258</v>
      </c>
      <c r="L19" s="55" t="s">
        <v>257</v>
      </c>
      <c r="M19" s="56" t="s">
        <v>581</v>
      </c>
      <c r="N19" s="53" t="s">
        <v>503</v>
      </c>
      <c r="O19" s="54" t="s">
        <v>259</v>
      </c>
      <c r="P19" s="55" t="s">
        <v>89</v>
      </c>
      <c r="Q19" s="56" t="s">
        <v>581</v>
      </c>
      <c r="R19" s="66">
        <v>16.2</v>
      </c>
      <c r="S19" s="52">
        <v>108.1</v>
      </c>
      <c r="T19" s="52">
        <v>201.2</v>
      </c>
      <c r="U19" s="52">
        <v>103</v>
      </c>
      <c r="V19" s="52">
        <v>102.3</v>
      </c>
      <c r="W19" s="52">
        <v>43.1</v>
      </c>
      <c r="X19" s="57">
        <v>44451</v>
      </c>
      <c r="Y19" s="57">
        <v>44336</v>
      </c>
      <c r="Z19" s="67" t="s">
        <v>461</v>
      </c>
    </row>
    <row r="20" spans="1:26" ht="15.75" thickBot="1" x14ac:dyDescent="0.3">
      <c r="A20" s="52" t="s">
        <v>466</v>
      </c>
      <c r="B20" s="52" t="s">
        <v>441</v>
      </c>
      <c r="C20" s="52" t="s">
        <v>268</v>
      </c>
      <c r="D20" s="52" t="s">
        <v>269</v>
      </c>
      <c r="E20" s="52" t="s">
        <v>183</v>
      </c>
      <c r="F20" s="53" t="s">
        <v>585</v>
      </c>
      <c r="G20" s="54" t="s">
        <v>271</v>
      </c>
      <c r="H20" s="55" t="s">
        <v>270</v>
      </c>
      <c r="I20" s="56" t="s">
        <v>578</v>
      </c>
      <c r="J20" s="53" t="s">
        <v>37</v>
      </c>
      <c r="K20" s="54" t="s">
        <v>273</v>
      </c>
      <c r="L20" s="55" t="s">
        <v>272</v>
      </c>
      <c r="M20" s="56" t="s">
        <v>586</v>
      </c>
      <c r="N20" s="53" t="s">
        <v>503</v>
      </c>
      <c r="O20" s="54" t="s">
        <v>142</v>
      </c>
      <c r="P20" s="55" t="s">
        <v>141</v>
      </c>
      <c r="Q20" s="56" t="s">
        <v>586</v>
      </c>
      <c r="R20" s="66">
        <v>13.1</v>
      </c>
      <c r="S20" s="52">
        <v>103.1</v>
      </c>
      <c r="T20" s="52">
        <v>200.4</v>
      </c>
      <c r="U20" s="52">
        <v>108</v>
      </c>
      <c r="V20" s="52">
        <v>105.6</v>
      </c>
      <c r="W20" s="52">
        <v>47.1</v>
      </c>
      <c r="X20" s="57">
        <v>44454</v>
      </c>
      <c r="Y20" s="57">
        <v>44337</v>
      </c>
      <c r="Z20" s="67" t="s">
        <v>395</v>
      </c>
    </row>
    <row r="21" spans="1:26" ht="15.75" thickBot="1" x14ac:dyDescent="0.3">
      <c r="A21" s="52" t="s">
        <v>467</v>
      </c>
      <c r="B21" s="52" t="s">
        <v>402</v>
      </c>
      <c r="C21" s="52" t="s">
        <v>275</v>
      </c>
      <c r="D21" s="52" t="s">
        <v>276</v>
      </c>
      <c r="E21" s="52" t="s">
        <v>277</v>
      </c>
      <c r="F21" s="53" t="s">
        <v>588</v>
      </c>
      <c r="G21" s="54" t="s">
        <v>189</v>
      </c>
      <c r="H21" s="55" t="s">
        <v>250</v>
      </c>
      <c r="I21" s="56" t="s">
        <v>587</v>
      </c>
      <c r="J21" s="53" t="s">
        <v>290</v>
      </c>
      <c r="K21" s="54" t="s">
        <v>105</v>
      </c>
      <c r="L21" s="55" t="s">
        <v>278</v>
      </c>
      <c r="M21" s="56" t="s">
        <v>589</v>
      </c>
      <c r="N21" s="53" t="s">
        <v>590</v>
      </c>
      <c r="O21" s="54" t="s">
        <v>279</v>
      </c>
      <c r="P21" s="55" t="s">
        <v>72</v>
      </c>
      <c r="Q21" s="56" t="s">
        <v>589</v>
      </c>
      <c r="R21" s="66">
        <v>0.1</v>
      </c>
      <c r="S21" s="52">
        <v>52.6</v>
      </c>
      <c r="T21" s="52">
        <v>166.6</v>
      </c>
      <c r="U21" s="52">
        <v>65.900000000000006</v>
      </c>
      <c r="V21" s="52">
        <v>34.9</v>
      </c>
      <c r="W21" s="52">
        <v>0.6</v>
      </c>
      <c r="X21" s="57">
        <v>44486</v>
      </c>
      <c r="Y21" s="57">
        <v>44346</v>
      </c>
      <c r="Z21" s="67" t="s">
        <v>468</v>
      </c>
    </row>
    <row r="22" spans="1:26" ht="15.75" thickBot="1" x14ac:dyDescent="0.3">
      <c r="A22" s="52" t="s">
        <v>469</v>
      </c>
      <c r="B22" s="52" t="s">
        <v>421</v>
      </c>
      <c r="C22" s="52" t="s">
        <v>287</v>
      </c>
      <c r="D22" s="52" t="s">
        <v>288</v>
      </c>
      <c r="E22" s="52" t="s">
        <v>289</v>
      </c>
      <c r="F22" s="53" t="s">
        <v>594</v>
      </c>
      <c r="G22" s="54" t="s">
        <v>69</v>
      </c>
      <c r="H22" s="55" t="s">
        <v>290</v>
      </c>
      <c r="I22" s="56" t="s">
        <v>593</v>
      </c>
      <c r="J22" s="53" t="s">
        <v>595</v>
      </c>
      <c r="K22" s="54" t="s">
        <v>71</v>
      </c>
      <c r="L22" s="55" t="s">
        <v>78</v>
      </c>
      <c r="M22" s="56" t="s">
        <v>520</v>
      </c>
      <c r="N22" s="53" t="s">
        <v>596</v>
      </c>
      <c r="O22" s="54" t="s">
        <v>233</v>
      </c>
      <c r="P22" s="55" t="s">
        <v>35</v>
      </c>
      <c r="Q22" s="56" t="s">
        <v>557</v>
      </c>
      <c r="R22" s="66">
        <v>2.2999999999999998</v>
      </c>
      <c r="S22" s="52">
        <v>74.900000000000006</v>
      </c>
      <c r="T22" s="52">
        <v>160.80000000000001</v>
      </c>
      <c r="U22" s="52">
        <v>60</v>
      </c>
      <c r="V22" s="52">
        <v>43.2</v>
      </c>
      <c r="W22" s="52">
        <v>2.7</v>
      </c>
      <c r="X22" s="57">
        <v>44486</v>
      </c>
      <c r="Y22" s="57">
        <v>44337</v>
      </c>
      <c r="Z22" s="67" t="s">
        <v>470</v>
      </c>
    </row>
    <row r="23" spans="1:26" ht="15.75" thickBot="1" x14ac:dyDescent="0.3">
      <c r="A23" s="52" t="s">
        <v>471</v>
      </c>
      <c r="B23" s="52" t="s">
        <v>391</v>
      </c>
      <c r="C23" s="52" t="s">
        <v>292</v>
      </c>
      <c r="D23" s="52" t="s">
        <v>293</v>
      </c>
      <c r="E23" s="52" t="s">
        <v>294</v>
      </c>
      <c r="F23" s="53" t="s">
        <v>585</v>
      </c>
      <c r="G23" s="54" t="s">
        <v>296</v>
      </c>
      <c r="H23" s="55" t="s">
        <v>295</v>
      </c>
      <c r="I23" s="56" t="s">
        <v>597</v>
      </c>
      <c r="J23" s="53" t="s">
        <v>290</v>
      </c>
      <c r="K23" s="54" t="s">
        <v>297</v>
      </c>
      <c r="L23" s="55" t="s">
        <v>78</v>
      </c>
      <c r="M23" s="56" t="s">
        <v>598</v>
      </c>
      <c r="N23" s="53" t="s">
        <v>585</v>
      </c>
      <c r="O23" s="54" t="s">
        <v>298</v>
      </c>
      <c r="P23" s="55" t="s">
        <v>188</v>
      </c>
      <c r="Q23" s="56" t="s">
        <v>599</v>
      </c>
      <c r="R23" s="66">
        <v>3.8</v>
      </c>
      <c r="S23" s="52">
        <v>66.900000000000006</v>
      </c>
      <c r="T23" s="52">
        <v>238.6</v>
      </c>
      <c r="U23" s="52">
        <v>152.5</v>
      </c>
      <c r="V23" s="52">
        <v>150</v>
      </c>
      <c r="W23" s="52">
        <v>100</v>
      </c>
      <c r="X23" s="57">
        <v>44435</v>
      </c>
      <c r="Y23" s="57">
        <v>44361</v>
      </c>
      <c r="Z23" s="67" t="s">
        <v>428</v>
      </c>
    </row>
    <row r="24" spans="1:26" ht="15.75" thickBot="1" x14ac:dyDescent="0.3">
      <c r="A24" s="52" t="s">
        <v>472</v>
      </c>
      <c r="B24" s="52" t="s">
        <v>410</v>
      </c>
      <c r="C24" s="52" t="s">
        <v>309</v>
      </c>
      <c r="D24" s="52" t="s">
        <v>310</v>
      </c>
      <c r="E24" s="52" t="s">
        <v>311</v>
      </c>
      <c r="F24" s="53" t="s">
        <v>603</v>
      </c>
      <c r="G24" s="54" t="s">
        <v>313</v>
      </c>
      <c r="H24" s="55" t="s">
        <v>312</v>
      </c>
      <c r="I24" s="56" t="s">
        <v>513</v>
      </c>
      <c r="J24" s="53" t="s">
        <v>549</v>
      </c>
      <c r="K24" s="54" t="s">
        <v>315</v>
      </c>
      <c r="L24" s="55" t="s">
        <v>314</v>
      </c>
      <c r="M24" s="56" t="s">
        <v>565</v>
      </c>
      <c r="N24" s="53" t="s">
        <v>603</v>
      </c>
      <c r="O24" s="54" t="s">
        <v>316</v>
      </c>
      <c r="P24" s="55" t="s">
        <v>114</v>
      </c>
      <c r="Q24" s="56" t="s">
        <v>604</v>
      </c>
      <c r="R24" s="66">
        <v>11.5</v>
      </c>
      <c r="S24" s="52">
        <v>117.2</v>
      </c>
      <c r="T24" s="52">
        <v>100.8</v>
      </c>
      <c r="U24" s="52">
        <v>45.9</v>
      </c>
      <c r="V24" s="52">
        <v>21.9</v>
      </c>
      <c r="W24" s="52">
        <v>1.2</v>
      </c>
      <c r="X24" s="57">
        <v>44503</v>
      </c>
      <c r="Y24" s="57">
        <v>44299</v>
      </c>
      <c r="Z24" s="67" t="s">
        <v>473</v>
      </c>
    </row>
    <row r="25" spans="1:26" ht="15.75" thickBot="1" x14ac:dyDescent="0.3">
      <c r="A25" s="52" t="s">
        <v>476</v>
      </c>
      <c r="B25" s="52" t="s">
        <v>405</v>
      </c>
      <c r="C25" s="52" t="s">
        <v>318</v>
      </c>
      <c r="D25" s="52" t="s">
        <v>319</v>
      </c>
      <c r="E25" s="52" t="s">
        <v>320</v>
      </c>
      <c r="F25" s="53" t="s">
        <v>606</v>
      </c>
      <c r="G25" s="54" t="s">
        <v>233</v>
      </c>
      <c r="H25" s="55" t="s">
        <v>321</v>
      </c>
      <c r="I25" s="56" t="s">
        <v>605</v>
      </c>
      <c r="J25" s="53" t="s">
        <v>592</v>
      </c>
      <c r="K25" s="54" t="s">
        <v>124</v>
      </c>
      <c r="L25" s="55" t="s">
        <v>322</v>
      </c>
      <c r="M25" s="56" t="s">
        <v>521</v>
      </c>
      <c r="N25" s="53" t="s">
        <v>606</v>
      </c>
      <c r="O25" s="54" t="s">
        <v>324</v>
      </c>
      <c r="P25" s="55" t="s">
        <v>323</v>
      </c>
      <c r="Q25" s="56" t="s">
        <v>521</v>
      </c>
      <c r="R25" s="66">
        <v>0.3</v>
      </c>
      <c r="S25" s="52">
        <v>76.5</v>
      </c>
      <c r="T25" s="52">
        <v>40.9</v>
      </c>
      <c r="U25" s="52">
        <v>3.4</v>
      </c>
      <c r="V25" s="52">
        <v>1.6</v>
      </c>
      <c r="W25" s="52">
        <v>0</v>
      </c>
      <c r="X25" s="57">
        <v>44510</v>
      </c>
      <c r="Y25" s="57">
        <v>44273</v>
      </c>
      <c r="Z25" s="67" t="s">
        <v>477</v>
      </c>
    </row>
    <row r="26" spans="1:26" ht="15.75" thickBot="1" x14ac:dyDescent="0.3">
      <c r="A26" s="52" t="s">
        <v>478</v>
      </c>
      <c r="B26" s="52" t="s">
        <v>405</v>
      </c>
      <c r="C26" s="52" t="s">
        <v>326</v>
      </c>
      <c r="D26" s="52" t="s">
        <v>327</v>
      </c>
      <c r="E26" s="52" t="s">
        <v>283</v>
      </c>
      <c r="F26" s="53" t="s">
        <v>607</v>
      </c>
      <c r="G26" s="54" t="s">
        <v>329</v>
      </c>
      <c r="H26" s="55" t="s">
        <v>328</v>
      </c>
      <c r="I26" s="56" t="s">
        <v>205</v>
      </c>
      <c r="J26" s="53" t="s">
        <v>149</v>
      </c>
      <c r="K26" s="54" t="s">
        <v>125</v>
      </c>
      <c r="L26" s="55" t="s">
        <v>330</v>
      </c>
      <c r="M26" s="56" t="s">
        <v>608</v>
      </c>
      <c r="N26" s="53" t="s">
        <v>607</v>
      </c>
      <c r="O26" s="54" t="s">
        <v>332</v>
      </c>
      <c r="P26" s="55" t="s">
        <v>331</v>
      </c>
      <c r="Q26" s="56" t="s">
        <v>608</v>
      </c>
      <c r="R26" s="66">
        <v>2.1</v>
      </c>
      <c r="S26" s="52">
        <v>78.900000000000006</v>
      </c>
      <c r="T26" s="52">
        <v>46</v>
      </c>
      <c r="U26" s="52">
        <v>2</v>
      </c>
      <c r="V26" s="52">
        <v>0.4</v>
      </c>
      <c r="W26" s="52">
        <v>0</v>
      </c>
      <c r="X26" s="57">
        <v>44505</v>
      </c>
      <c r="Y26" s="57">
        <v>44293</v>
      </c>
      <c r="Z26" s="67" t="s">
        <v>479</v>
      </c>
    </row>
    <row r="27" spans="1:26" ht="15.75" thickBot="1" x14ac:dyDescent="0.3">
      <c r="A27" s="52" t="s">
        <v>483</v>
      </c>
      <c r="B27" s="52" t="s">
        <v>484</v>
      </c>
      <c r="C27" s="52" t="s">
        <v>334</v>
      </c>
      <c r="D27" s="52" t="s">
        <v>335</v>
      </c>
      <c r="E27" s="52" t="s">
        <v>336</v>
      </c>
      <c r="F27" s="53" t="s">
        <v>570</v>
      </c>
      <c r="G27" s="54" t="s">
        <v>338</v>
      </c>
      <c r="H27" s="55" t="s">
        <v>337</v>
      </c>
      <c r="I27" s="56" t="s">
        <v>72</v>
      </c>
      <c r="J27" s="53" t="s">
        <v>602</v>
      </c>
      <c r="K27" s="54" t="s">
        <v>340</v>
      </c>
      <c r="L27" s="55" t="s">
        <v>339</v>
      </c>
      <c r="M27" s="56" t="s">
        <v>511</v>
      </c>
      <c r="N27" s="53" t="s">
        <v>570</v>
      </c>
      <c r="O27" s="54" t="s">
        <v>342</v>
      </c>
      <c r="P27" s="55" t="s">
        <v>341</v>
      </c>
      <c r="Q27" s="56" t="s">
        <v>521</v>
      </c>
      <c r="R27" s="66">
        <v>0.9</v>
      </c>
      <c r="S27" s="52">
        <v>41.5</v>
      </c>
      <c r="T27" s="52">
        <v>221.3</v>
      </c>
      <c r="U27" s="52">
        <v>118.7</v>
      </c>
      <c r="V27" s="52">
        <v>106.4</v>
      </c>
      <c r="W27" s="52">
        <v>48.7</v>
      </c>
      <c r="X27" s="57">
        <v>44433</v>
      </c>
      <c r="Y27" s="57">
        <v>44352</v>
      </c>
      <c r="Z27" s="67" t="s">
        <v>485</v>
      </c>
    </row>
    <row r="28" spans="1:26" ht="15.75" thickBot="1" x14ac:dyDescent="0.3">
      <c r="A28" s="52" t="s">
        <v>480</v>
      </c>
      <c r="B28" s="52" t="s">
        <v>410</v>
      </c>
      <c r="C28" s="52" t="s">
        <v>344</v>
      </c>
      <c r="D28" s="52" t="s">
        <v>345</v>
      </c>
      <c r="E28" s="52" t="s">
        <v>346</v>
      </c>
      <c r="F28" s="53" t="s">
        <v>610</v>
      </c>
      <c r="G28" s="54" t="s">
        <v>26</v>
      </c>
      <c r="H28" s="55" t="s">
        <v>347</v>
      </c>
      <c r="I28" s="56" t="s">
        <v>609</v>
      </c>
      <c r="J28" s="53" t="s">
        <v>332</v>
      </c>
      <c r="K28" s="54" t="s">
        <v>349</v>
      </c>
      <c r="L28" s="55" t="s">
        <v>348</v>
      </c>
      <c r="M28" s="56" t="s">
        <v>604</v>
      </c>
      <c r="N28" s="53" t="s">
        <v>610</v>
      </c>
      <c r="O28" s="54" t="s">
        <v>350</v>
      </c>
      <c r="P28" s="55" t="s">
        <v>331</v>
      </c>
      <c r="Q28" s="56" t="s">
        <v>611</v>
      </c>
      <c r="R28" s="66">
        <v>23.5</v>
      </c>
      <c r="S28" s="52">
        <v>138.9</v>
      </c>
      <c r="T28" s="52">
        <v>116.3</v>
      </c>
      <c r="U28" s="52">
        <v>44.3</v>
      </c>
      <c r="V28" s="52">
        <v>24.1</v>
      </c>
      <c r="W28" s="52">
        <v>1.2</v>
      </c>
      <c r="X28" s="57">
        <v>44499</v>
      </c>
      <c r="Y28" s="57">
        <v>44303</v>
      </c>
      <c r="Z28" s="67" t="s">
        <v>481</v>
      </c>
    </row>
    <row r="29" spans="1:26" ht="15.75" thickBot="1" x14ac:dyDescent="0.3">
      <c r="A29" s="52" t="s">
        <v>482</v>
      </c>
      <c r="B29" s="52" t="s">
        <v>391</v>
      </c>
      <c r="C29" s="52" t="s">
        <v>352</v>
      </c>
      <c r="D29" s="52" t="s">
        <v>353</v>
      </c>
      <c r="E29" s="52" t="s">
        <v>354</v>
      </c>
      <c r="F29" s="53" t="s">
        <v>613</v>
      </c>
      <c r="G29" s="54" t="s">
        <v>356</v>
      </c>
      <c r="H29" s="55" t="s">
        <v>355</v>
      </c>
      <c r="I29" s="56" t="s">
        <v>612</v>
      </c>
      <c r="J29" s="53" t="s">
        <v>524</v>
      </c>
      <c r="K29" s="54" t="s">
        <v>248</v>
      </c>
      <c r="L29" s="55" t="s">
        <v>357</v>
      </c>
      <c r="M29" s="56" t="s">
        <v>572</v>
      </c>
      <c r="N29" s="53" t="s">
        <v>517</v>
      </c>
      <c r="O29" s="54" t="s">
        <v>68</v>
      </c>
      <c r="P29" s="55" t="s">
        <v>358</v>
      </c>
      <c r="Q29" s="56" t="s">
        <v>586</v>
      </c>
      <c r="R29" s="66">
        <v>13.3</v>
      </c>
      <c r="S29" s="52">
        <v>109.7</v>
      </c>
      <c r="T29" s="52">
        <v>193.7</v>
      </c>
      <c r="U29" s="52">
        <v>113</v>
      </c>
      <c r="V29" s="52">
        <v>102.2</v>
      </c>
      <c r="W29" s="52">
        <v>50.1</v>
      </c>
      <c r="X29" s="57">
        <v>44461</v>
      </c>
      <c r="Y29" s="57">
        <v>44339</v>
      </c>
      <c r="Z29" s="67" t="s">
        <v>442</v>
      </c>
    </row>
    <row r="30" spans="1:26" ht="15.75" thickBot="1" x14ac:dyDescent="0.3">
      <c r="A30" s="52" t="s">
        <v>486</v>
      </c>
      <c r="B30" s="52" t="s">
        <v>421</v>
      </c>
      <c r="C30" s="52" t="s">
        <v>360</v>
      </c>
      <c r="D30" s="52" t="s">
        <v>361</v>
      </c>
      <c r="E30" s="52" t="s">
        <v>362</v>
      </c>
      <c r="F30" s="53" t="s">
        <v>615</v>
      </c>
      <c r="G30" s="54" t="s">
        <v>364</v>
      </c>
      <c r="H30" s="55" t="s">
        <v>363</v>
      </c>
      <c r="I30" s="56" t="s">
        <v>614</v>
      </c>
      <c r="J30" s="53" t="s">
        <v>617</v>
      </c>
      <c r="K30" s="54" t="s">
        <v>365</v>
      </c>
      <c r="L30" s="55" t="s">
        <v>34</v>
      </c>
      <c r="M30" s="56" t="s">
        <v>616</v>
      </c>
      <c r="N30" s="53" t="s">
        <v>619</v>
      </c>
      <c r="O30" s="54" t="s">
        <v>367</v>
      </c>
      <c r="P30" s="55" t="s">
        <v>366</v>
      </c>
      <c r="Q30" s="56" t="s">
        <v>618</v>
      </c>
      <c r="R30" s="66">
        <v>0</v>
      </c>
      <c r="S30" s="52">
        <v>56.7</v>
      </c>
      <c r="T30" s="52">
        <v>126.1</v>
      </c>
      <c r="U30" s="52">
        <v>36</v>
      </c>
      <c r="V30" s="52">
        <v>21.7</v>
      </c>
      <c r="W30" s="52">
        <v>0.1</v>
      </c>
      <c r="X30" s="57">
        <v>44490</v>
      </c>
      <c r="Y30" s="57">
        <v>44313</v>
      </c>
      <c r="Z30" s="67" t="s">
        <v>487</v>
      </c>
    </row>
    <row r="31" spans="1:26" ht="15.75" thickBot="1" x14ac:dyDescent="0.3">
      <c r="A31" s="52" t="s">
        <v>488</v>
      </c>
      <c r="B31" s="52" t="s">
        <v>416</v>
      </c>
      <c r="C31" s="52" t="s">
        <v>369</v>
      </c>
      <c r="D31" s="52" t="s">
        <v>370</v>
      </c>
      <c r="E31" s="52" t="s">
        <v>371</v>
      </c>
      <c r="F31" s="53" t="s">
        <v>620</v>
      </c>
      <c r="G31" s="54" t="s">
        <v>372</v>
      </c>
      <c r="H31" s="55" t="s">
        <v>212</v>
      </c>
      <c r="I31" s="56" t="s">
        <v>188</v>
      </c>
      <c r="J31" s="53" t="s">
        <v>512</v>
      </c>
      <c r="K31" s="54" t="s">
        <v>71</v>
      </c>
      <c r="L31" s="55" t="s">
        <v>373</v>
      </c>
      <c r="M31" s="56" t="s">
        <v>621</v>
      </c>
      <c r="N31" s="53" t="s">
        <v>620</v>
      </c>
      <c r="O31" s="54" t="s">
        <v>239</v>
      </c>
      <c r="P31" s="55" t="s">
        <v>374</v>
      </c>
      <c r="Q31" s="56" t="s">
        <v>621</v>
      </c>
      <c r="R31" s="68">
        <v>0.4</v>
      </c>
      <c r="S31" s="69">
        <v>42.8</v>
      </c>
      <c r="T31" s="69">
        <v>224.5</v>
      </c>
      <c r="U31" s="69">
        <v>175.2</v>
      </c>
      <c r="V31" s="69">
        <v>160.9</v>
      </c>
      <c r="W31" s="69">
        <v>105.2</v>
      </c>
      <c r="X31" s="70">
        <v>44457</v>
      </c>
      <c r="Y31" s="70">
        <v>44341</v>
      </c>
      <c r="Z31" s="71" t="s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53"/>
  <sheetViews>
    <sheetView workbookViewId="0">
      <selection activeCell="N56" sqref="N56"/>
    </sheetView>
  </sheetViews>
  <sheetFormatPr baseColWidth="10" defaultRowHeight="15" x14ac:dyDescent="0.25"/>
  <cols>
    <col min="3" max="12" width="0" hidden="1" customWidth="1"/>
    <col min="15" max="22" width="0" hidden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7</v>
      </c>
      <c r="H1" t="s">
        <v>7</v>
      </c>
      <c r="I1" t="s">
        <v>8</v>
      </c>
      <c r="J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4</v>
      </c>
      <c r="S1" t="s">
        <v>7</v>
      </c>
      <c r="T1" t="s">
        <v>7</v>
      </c>
      <c r="U1" t="s">
        <v>8</v>
      </c>
      <c r="V1" t="s">
        <v>8</v>
      </c>
    </row>
    <row r="2" spans="1:34" x14ac:dyDescent="0.25"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Q2" t="s">
        <v>489</v>
      </c>
      <c r="R2" t="s">
        <v>490</v>
      </c>
      <c r="S2" t="s">
        <v>489</v>
      </c>
      <c r="T2" t="s">
        <v>490</v>
      </c>
      <c r="U2" t="s">
        <v>491</v>
      </c>
      <c r="V2" t="s">
        <v>492</v>
      </c>
      <c r="X2" t="s">
        <v>2</v>
      </c>
      <c r="Y2" t="s">
        <v>377</v>
      </c>
      <c r="Z2" t="s">
        <v>378</v>
      </c>
      <c r="AA2" t="s">
        <v>379</v>
      </c>
      <c r="AB2" t="s">
        <v>380</v>
      </c>
      <c r="AC2" t="s">
        <v>381</v>
      </c>
      <c r="AD2" t="s">
        <v>382</v>
      </c>
      <c r="AE2" t="s">
        <v>383</v>
      </c>
      <c r="AF2" t="s">
        <v>384</v>
      </c>
      <c r="AG2" t="s">
        <v>385</v>
      </c>
      <c r="AH2" t="s">
        <v>386</v>
      </c>
    </row>
    <row r="3" spans="1:34" hidden="1" x14ac:dyDescent="0.25">
      <c r="A3" t="s">
        <v>624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>
        <v>1</v>
      </c>
      <c r="M3" t="s">
        <v>506</v>
      </c>
      <c r="N3" t="s">
        <v>19</v>
      </c>
      <c r="O3" t="s">
        <v>20</v>
      </c>
      <c r="P3" t="s">
        <v>21</v>
      </c>
      <c r="Q3" t="s">
        <v>22</v>
      </c>
      <c r="R3" t="s">
        <v>507</v>
      </c>
      <c r="S3" t="s">
        <v>508</v>
      </c>
      <c r="T3" t="s">
        <v>509</v>
      </c>
      <c r="U3" t="s">
        <v>508</v>
      </c>
      <c r="V3" t="s">
        <v>507</v>
      </c>
      <c r="W3">
        <v>1</v>
      </c>
      <c r="X3" t="s">
        <v>387</v>
      </c>
      <c r="Y3" t="s">
        <v>388</v>
      </c>
      <c r="Z3">
        <v>0.21</v>
      </c>
      <c r="AA3">
        <v>13.1</v>
      </c>
      <c r="AB3">
        <v>270.5</v>
      </c>
      <c r="AC3">
        <v>225.5</v>
      </c>
      <c r="AD3">
        <v>206.3</v>
      </c>
      <c r="AE3">
        <v>158.19999999999999</v>
      </c>
      <c r="AF3">
        <v>44438</v>
      </c>
      <c r="AG3">
        <v>44372</v>
      </c>
      <c r="AH3" t="s">
        <v>389</v>
      </c>
    </row>
    <row r="4" spans="1:34" x14ac:dyDescent="0.25">
      <c r="A4" t="s">
        <v>625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>
        <v>1</v>
      </c>
      <c r="M4" t="s">
        <v>625</v>
      </c>
      <c r="N4" t="s">
        <v>29</v>
      </c>
      <c r="O4" t="s">
        <v>30</v>
      </c>
      <c r="P4" t="s">
        <v>31</v>
      </c>
      <c r="Q4" t="s">
        <v>115</v>
      </c>
      <c r="R4" t="s">
        <v>510</v>
      </c>
      <c r="S4" t="s">
        <v>511</v>
      </c>
      <c r="T4" t="s">
        <v>512</v>
      </c>
      <c r="U4" t="s">
        <v>511</v>
      </c>
      <c r="V4" t="s">
        <v>510</v>
      </c>
      <c r="W4">
        <v>0</v>
      </c>
      <c r="X4" t="s">
        <v>390</v>
      </c>
      <c r="Y4" t="s">
        <v>391</v>
      </c>
      <c r="Z4">
        <v>15.9</v>
      </c>
      <c r="AA4">
        <v>109.8</v>
      </c>
      <c r="AB4">
        <v>202.3</v>
      </c>
      <c r="AC4">
        <v>110</v>
      </c>
      <c r="AD4">
        <v>108.6</v>
      </c>
      <c r="AE4">
        <v>52.6</v>
      </c>
      <c r="AF4">
        <v>44453</v>
      </c>
      <c r="AG4">
        <v>44340</v>
      </c>
      <c r="AH4" t="s">
        <v>392</v>
      </c>
    </row>
    <row r="5" spans="1:34" hidden="1" x14ac:dyDescent="0.25">
      <c r="A5" t="s">
        <v>626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14</v>
      </c>
      <c r="H5" t="s">
        <v>44</v>
      </c>
      <c r="I5" t="s">
        <v>45</v>
      </c>
      <c r="J5" t="s">
        <v>46</v>
      </c>
      <c r="K5">
        <v>1</v>
      </c>
      <c r="M5" t="s">
        <v>626</v>
      </c>
      <c r="N5" t="s">
        <v>39</v>
      </c>
      <c r="O5" t="s">
        <v>40</v>
      </c>
      <c r="P5" t="s">
        <v>41</v>
      </c>
      <c r="Q5" t="s">
        <v>513</v>
      </c>
      <c r="R5" t="s">
        <v>514</v>
      </c>
      <c r="S5" t="s">
        <v>515</v>
      </c>
      <c r="T5" t="s">
        <v>516</v>
      </c>
      <c r="U5" t="s">
        <v>515</v>
      </c>
      <c r="V5" t="s">
        <v>517</v>
      </c>
      <c r="W5">
        <v>1</v>
      </c>
      <c r="X5" t="s">
        <v>393</v>
      </c>
      <c r="Y5" t="s">
        <v>394</v>
      </c>
      <c r="Z5">
        <v>5.0999999999999996</v>
      </c>
      <c r="AA5">
        <v>87.2</v>
      </c>
      <c r="AB5">
        <v>194.4</v>
      </c>
      <c r="AC5">
        <v>59.3</v>
      </c>
      <c r="AD5">
        <v>71.3</v>
      </c>
      <c r="AE5">
        <v>21.7</v>
      </c>
      <c r="AF5">
        <v>44455</v>
      </c>
      <c r="AG5">
        <v>44337</v>
      </c>
      <c r="AH5" t="s">
        <v>395</v>
      </c>
    </row>
    <row r="6" spans="1:34" hidden="1" x14ac:dyDescent="0.25">
      <c r="A6" t="s">
        <v>627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15</v>
      </c>
      <c r="I6" t="s">
        <v>54</v>
      </c>
      <c r="J6" t="s">
        <v>17</v>
      </c>
      <c r="K6">
        <v>1</v>
      </c>
      <c r="M6" t="s">
        <v>627</v>
      </c>
      <c r="N6" t="s">
        <v>48</v>
      </c>
      <c r="O6" t="s">
        <v>49</v>
      </c>
      <c r="P6" t="s">
        <v>50</v>
      </c>
      <c r="Q6" t="s">
        <v>518</v>
      </c>
      <c r="R6" t="s">
        <v>519</v>
      </c>
      <c r="S6" t="s">
        <v>520</v>
      </c>
      <c r="T6" t="s">
        <v>316</v>
      </c>
      <c r="U6" t="s">
        <v>521</v>
      </c>
      <c r="V6" t="s">
        <v>519</v>
      </c>
      <c r="W6">
        <v>1</v>
      </c>
      <c r="X6" t="s">
        <v>396</v>
      </c>
      <c r="Y6" t="s">
        <v>397</v>
      </c>
      <c r="Z6">
        <v>0.9</v>
      </c>
      <c r="AA6">
        <v>79.3</v>
      </c>
      <c r="AB6">
        <v>160.19999999999999</v>
      </c>
      <c r="AC6">
        <v>72.599999999999994</v>
      </c>
      <c r="AD6">
        <v>54.6</v>
      </c>
      <c r="AE6">
        <v>6.5</v>
      </c>
      <c r="AF6">
        <v>44486</v>
      </c>
      <c r="AG6">
        <v>44332</v>
      </c>
      <c r="AH6" t="s">
        <v>398</v>
      </c>
    </row>
    <row r="7" spans="1:34" hidden="1" x14ac:dyDescent="0.25">
      <c r="A7" t="s">
        <v>628</v>
      </c>
      <c r="B7" t="s">
        <v>56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>
        <v>1</v>
      </c>
      <c r="M7" t="s">
        <v>629</v>
      </c>
      <c r="N7" t="s">
        <v>56</v>
      </c>
      <c r="O7" t="s">
        <v>57</v>
      </c>
      <c r="P7" t="s">
        <v>58</v>
      </c>
      <c r="Q7" t="s">
        <v>215</v>
      </c>
      <c r="R7" t="s">
        <v>517</v>
      </c>
      <c r="S7" t="s">
        <v>523</v>
      </c>
      <c r="T7" t="s">
        <v>524</v>
      </c>
      <c r="U7" t="s">
        <v>525</v>
      </c>
      <c r="V7" t="s">
        <v>526</v>
      </c>
      <c r="W7">
        <v>1</v>
      </c>
      <c r="X7" t="s">
        <v>399</v>
      </c>
      <c r="Y7" t="s">
        <v>391</v>
      </c>
      <c r="Z7">
        <v>1.1000000000000001</v>
      </c>
      <c r="AA7">
        <v>28</v>
      </c>
      <c r="AB7">
        <v>247.5</v>
      </c>
      <c r="AC7">
        <v>193.7</v>
      </c>
      <c r="AD7">
        <v>171</v>
      </c>
      <c r="AE7">
        <v>117.2</v>
      </c>
      <c r="AF7">
        <v>44454</v>
      </c>
      <c r="AG7">
        <v>44366</v>
      </c>
      <c r="AH7" t="s">
        <v>400</v>
      </c>
    </row>
    <row r="8" spans="1:3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401</v>
      </c>
      <c r="Y8" t="s">
        <v>402</v>
      </c>
      <c r="Z8">
        <v>0.7</v>
      </c>
      <c r="AA8">
        <v>58.5</v>
      </c>
      <c r="AB8">
        <v>159.30000000000001</v>
      </c>
      <c r="AC8">
        <v>79</v>
      </c>
      <c r="AD8">
        <v>43</v>
      </c>
      <c r="AE8">
        <v>3.4</v>
      </c>
      <c r="AF8">
        <v>44482</v>
      </c>
      <c r="AG8">
        <v>44335</v>
      </c>
      <c r="AH8" t="s">
        <v>403</v>
      </c>
    </row>
    <row r="9" spans="1:34" hidden="1" x14ac:dyDescent="0.25">
      <c r="A9" t="s">
        <v>630</v>
      </c>
      <c r="B9" t="s">
        <v>74</v>
      </c>
      <c r="C9" t="s">
        <v>75</v>
      </c>
      <c r="D9" t="s">
        <v>76</v>
      </c>
      <c r="E9" t="s">
        <v>77</v>
      </c>
      <c r="F9" t="s">
        <v>60</v>
      </c>
      <c r="G9" t="s">
        <v>78</v>
      </c>
      <c r="H9" t="s">
        <v>79</v>
      </c>
      <c r="I9" t="s">
        <v>80</v>
      </c>
      <c r="J9" t="s">
        <v>81</v>
      </c>
      <c r="K9">
        <v>1</v>
      </c>
      <c r="L9">
        <v>0</v>
      </c>
      <c r="M9" t="s">
        <v>630</v>
      </c>
      <c r="N9" t="s">
        <v>74</v>
      </c>
      <c r="O9" t="s">
        <v>75</v>
      </c>
      <c r="P9" t="s">
        <v>76</v>
      </c>
      <c r="Q9" t="s">
        <v>529</v>
      </c>
      <c r="R9" t="s">
        <v>530</v>
      </c>
      <c r="S9" t="s">
        <v>531</v>
      </c>
      <c r="T9" t="s">
        <v>532</v>
      </c>
      <c r="U9" t="s">
        <v>533</v>
      </c>
      <c r="V9" t="s">
        <v>534</v>
      </c>
      <c r="W9">
        <v>1</v>
      </c>
      <c r="X9" t="s">
        <v>404</v>
      </c>
      <c r="Y9" t="s">
        <v>405</v>
      </c>
      <c r="Z9">
        <v>2.6</v>
      </c>
      <c r="AA9">
        <v>62.1</v>
      </c>
      <c r="AB9">
        <v>243.7</v>
      </c>
      <c r="AC9">
        <v>156.9</v>
      </c>
      <c r="AD9">
        <v>162.4</v>
      </c>
      <c r="AE9">
        <v>104.1</v>
      </c>
      <c r="AF9">
        <v>44421</v>
      </c>
      <c r="AG9">
        <v>44350</v>
      </c>
      <c r="AH9" t="s">
        <v>406</v>
      </c>
    </row>
    <row r="10" spans="1:34" hidden="1" x14ac:dyDescent="0.25">
      <c r="A10" t="s">
        <v>631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">
        <v>78</v>
      </c>
      <c r="H10" t="s">
        <v>88</v>
      </c>
      <c r="I10" t="s">
        <v>89</v>
      </c>
      <c r="J10" t="s">
        <v>90</v>
      </c>
      <c r="K10">
        <v>1</v>
      </c>
      <c r="L10">
        <v>0</v>
      </c>
      <c r="M10" t="s">
        <v>632</v>
      </c>
      <c r="N10" t="s">
        <v>83</v>
      </c>
      <c r="O10" t="s">
        <v>84</v>
      </c>
      <c r="P10" t="s">
        <v>85</v>
      </c>
      <c r="Q10" t="s">
        <v>536</v>
      </c>
      <c r="R10" t="s">
        <v>537</v>
      </c>
      <c r="S10" t="s">
        <v>538</v>
      </c>
      <c r="T10" t="s">
        <v>509</v>
      </c>
      <c r="U10" t="s">
        <v>539</v>
      </c>
      <c r="V10" t="s">
        <v>537</v>
      </c>
      <c r="W10">
        <v>1</v>
      </c>
      <c r="X10" t="s">
        <v>407</v>
      </c>
      <c r="Y10" t="s">
        <v>394</v>
      </c>
      <c r="Z10">
        <v>4</v>
      </c>
      <c r="AA10">
        <v>88.4</v>
      </c>
      <c r="AB10">
        <v>179.7</v>
      </c>
      <c r="AC10">
        <v>82.6</v>
      </c>
      <c r="AD10">
        <v>75.3</v>
      </c>
      <c r="AE10">
        <v>24.6</v>
      </c>
      <c r="AF10">
        <v>44461</v>
      </c>
      <c r="AG10">
        <v>44325</v>
      </c>
      <c r="AH10" t="s">
        <v>408</v>
      </c>
    </row>
    <row r="11" spans="1:3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409</v>
      </c>
      <c r="Y11" t="s">
        <v>410</v>
      </c>
      <c r="Z11">
        <v>6.9</v>
      </c>
      <c r="AA11">
        <v>100.4</v>
      </c>
      <c r="AB11">
        <v>195.4</v>
      </c>
      <c r="AC11">
        <v>106.6</v>
      </c>
      <c r="AD11">
        <v>90.8</v>
      </c>
      <c r="AE11">
        <v>44.2</v>
      </c>
      <c r="AF11">
        <v>44456</v>
      </c>
      <c r="AG11">
        <v>44343</v>
      </c>
      <c r="AH11" t="s">
        <v>411</v>
      </c>
    </row>
    <row r="12" spans="1:3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412</v>
      </c>
      <c r="Y12" t="s">
        <v>394</v>
      </c>
      <c r="Z12">
        <v>5.9</v>
      </c>
      <c r="AA12">
        <v>84.2</v>
      </c>
      <c r="AB12">
        <v>212.1</v>
      </c>
      <c r="AC12">
        <v>115.8</v>
      </c>
      <c r="AD12">
        <v>119.5</v>
      </c>
      <c r="AE12">
        <v>57.5</v>
      </c>
      <c r="AF12">
        <v>44445</v>
      </c>
      <c r="AG12">
        <v>44346</v>
      </c>
      <c r="AH12" t="s">
        <v>413</v>
      </c>
    </row>
    <row r="13" spans="1:34" hidden="1" x14ac:dyDescent="0.25">
      <c r="A13" t="s">
        <v>633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14</v>
      </c>
      <c r="H13" t="s">
        <v>105</v>
      </c>
      <c r="I13" t="s">
        <v>106</v>
      </c>
      <c r="J13" t="s">
        <v>86</v>
      </c>
      <c r="K13">
        <v>1</v>
      </c>
      <c r="L13">
        <v>0</v>
      </c>
      <c r="M13" t="s">
        <v>633</v>
      </c>
      <c r="N13" t="s">
        <v>100</v>
      </c>
      <c r="O13" t="s">
        <v>101</v>
      </c>
      <c r="P13" t="s">
        <v>102</v>
      </c>
      <c r="Q13" t="s">
        <v>197</v>
      </c>
      <c r="R13" t="s">
        <v>542</v>
      </c>
      <c r="S13" t="s">
        <v>538</v>
      </c>
      <c r="T13" t="s">
        <v>524</v>
      </c>
      <c r="U13" t="s">
        <v>538</v>
      </c>
      <c r="V13" t="s">
        <v>542</v>
      </c>
      <c r="W13">
        <v>1</v>
      </c>
      <c r="X13" t="s">
        <v>414</v>
      </c>
      <c r="Y13" t="s">
        <v>405</v>
      </c>
      <c r="Z13">
        <v>3.3</v>
      </c>
      <c r="AA13">
        <v>78.099999999999994</v>
      </c>
      <c r="AB13">
        <v>214.2</v>
      </c>
      <c r="AC13">
        <v>133.6</v>
      </c>
      <c r="AD13">
        <v>139.1</v>
      </c>
      <c r="AE13">
        <v>79.8</v>
      </c>
      <c r="AF13">
        <v>44450</v>
      </c>
      <c r="AG13">
        <v>44332</v>
      </c>
      <c r="AH13" t="s">
        <v>395</v>
      </c>
    </row>
    <row r="14" spans="1:3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415</v>
      </c>
      <c r="Y14" t="s">
        <v>416</v>
      </c>
      <c r="Z14">
        <v>4.2</v>
      </c>
      <c r="AA14">
        <v>73.8</v>
      </c>
      <c r="AB14">
        <v>224.3</v>
      </c>
      <c r="AC14">
        <v>159.30000000000001</v>
      </c>
      <c r="AD14">
        <v>157.30000000000001</v>
      </c>
      <c r="AE14">
        <v>101.1</v>
      </c>
      <c r="AF14">
        <v>44440</v>
      </c>
      <c r="AG14">
        <v>44342</v>
      </c>
      <c r="AH14" t="s">
        <v>413</v>
      </c>
    </row>
    <row r="15" spans="1:34" hidden="1" x14ac:dyDescent="0.25">
      <c r="A15" t="s">
        <v>634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>
        <v>1</v>
      </c>
      <c r="L15">
        <v>0</v>
      </c>
      <c r="M15" t="s">
        <v>634</v>
      </c>
      <c r="N15" t="s">
        <v>108</v>
      </c>
      <c r="O15" t="s">
        <v>109</v>
      </c>
      <c r="P15" t="s">
        <v>110</v>
      </c>
      <c r="Q15" t="s">
        <v>284</v>
      </c>
      <c r="R15" t="s">
        <v>543</v>
      </c>
      <c r="S15" t="s">
        <v>538</v>
      </c>
      <c r="T15" t="s">
        <v>215</v>
      </c>
      <c r="U15" t="s">
        <v>539</v>
      </c>
      <c r="V15" t="s">
        <v>544</v>
      </c>
      <c r="W15">
        <v>1</v>
      </c>
      <c r="X15" t="s">
        <v>417</v>
      </c>
      <c r="Y15" t="s">
        <v>418</v>
      </c>
      <c r="Z15">
        <v>9</v>
      </c>
      <c r="AA15">
        <v>104.4</v>
      </c>
      <c r="AB15">
        <v>172.9</v>
      </c>
      <c r="AC15">
        <v>69.099999999999994</v>
      </c>
      <c r="AD15">
        <v>72.599999999999994</v>
      </c>
      <c r="AE15">
        <v>20</v>
      </c>
      <c r="AF15">
        <v>44464</v>
      </c>
      <c r="AG15">
        <v>44333</v>
      </c>
      <c r="AH15" t="s">
        <v>419</v>
      </c>
    </row>
    <row r="16" spans="1:34" hidden="1" x14ac:dyDescent="0.25">
      <c r="A16" t="s">
        <v>635</v>
      </c>
      <c r="B16" t="s">
        <v>118</v>
      </c>
      <c r="C16" t="s">
        <v>119</v>
      </c>
      <c r="D16" t="s">
        <v>120</v>
      </c>
      <c r="E16" t="s">
        <v>121</v>
      </c>
      <c r="F16" t="s">
        <v>122</v>
      </c>
      <c r="G16" t="s">
        <v>123</v>
      </c>
      <c r="H16" t="s">
        <v>124</v>
      </c>
      <c r="I16" t="s">
        <v>125</v>
      </c>
      <c r="J16" t="s">
        <v>126</v>
      </c>
      <c r="K16">
        <v>1</v>
      </c>
      <c r="L16">
        <v>0</v>
      </c>
      <c r="M16" t="s">
        <v>635</v>
      </c>
      <c r="N16" t="s">
        <v>118</v>
      </c>
      <c r="O16" t="s">
        <v>119</v>
      </c>
      <c r="P16" t="s">
        <v>120</v>
      </c>
      <c r="Q16" t="s">
        <v>160</v>
      </c>
      <c r="R16" t="s">
        <v>545</v>
      </c>
      <c r="S16" t="s">
        <v>520</v>
      </c>
      <c r="T16" t="s">
        <v>25</v>
      </c>
      <c r="U16" t="s">
        <v>528</v>
      </c>
      <c r="V16" t="s">
        <v>545</v>
      </c>
      <c r="W16">
        <v>1</v>
      </c>
      <c r="X16" t="s">
        <v>420</v>
      </c>
      <c r="Y16" t="s">
        <v>421</v>
      </c>
      <c r="Z16">
        <v>1</v>
      </c>
      <c r="AA16">
        <v>78.2</v>
      </c>
      <c r="AB16">
        <v>131</v>
      </c>
      <c r="AC16">
        <v>47</v>
      </c>
      <c r="AD16">
        <v>29.8</v>
      </c>
      <c r="AE16">
        <v>0.8</v>
      </c>
      <c r="AF16">
        <v>44500</v>
      </c>
      <c r="AG16">
        <v>44317</v>
      </c>
      <c r="AH16" t="s">
        <v>422</v>
      </c>
    </row>
    <row r="17" spans="1:3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423</v>
      </c>
      <c r="Y17" t="s">
        <v>410</v>
      </c>
      <c r="Z17">
        <v>18.5</v>
      </c>
      <c r="AA17">
        <v>119.8</v>
      </c>
      <c r="AB17">
        <v>129</v>
      </c>
      <c r="AC17">
        <v>48.6</v>
      </c>
      <c r="AD17">
        <v>32.6</v>
      </c>
      <c r="AE17">
        <v>2.5</v>
      </c>
      <c r="AF17">
        <v>44485</v>
      </c>
      <c r="AG17">
        <v>44307</v>
      </c>
      <c r="AH17" t="s">
        <v>424</v>
      </c>
    </row>
    <row r="18" spans="1:34" hidden="1" x14ac:dyDescent="0.25">
      <c r="A18" t="s">
        <v>636</v>
      </c>
      <c r="B18" t="s">
        <v>128</v>
      </c>
      <c r="C18" t="s">
        <v>129</v>
      </c>
      <c r="D18" t="s">
        <v>130</v>
      </c>
      <c r="E18" t="s">
        <v>112</v>
      </c>
      <c r="F18" t="s">
        <v>131</v>
      </c>
      <c r="G18" t="s">
        <v>132</v>
      </c>
      <c r="H18" t="s">
        <v>54</v>
      </c>
      <c r="I18" t="s">
        <v>106</v>
      </c>
      <c r="J18" t="s">
        <v>133</v>
      </c>
      <c r="K18">
        <v>1</v>
      </c>
      <c r="L18">
        <v>0</v>
      </c>
      <c r="M18" t="s">
        <v>636</v>
      </c>
      <c r="N18" t="s">
        <v>128</v>
      </c>
      <c r="O18" t="s">
        <v>129</v>
      </c>
      <c r="P18" t="s">
        <v>130</v>
      </c>
      <c r="Q18" t="s">
        <v>125</v>
      </c>
      <c r="R18" t="s">
        <v>507</v>
      </c>
      <c r="S18" t="s">
        <v>521</v>
      </c>
      <c r="T18" t="s">
        <v>116</v>
      </c>
      <c r="U18" t="s">
        <v>546</v>
      </c>
      <c r="V18" t="s">
        <v>507</v>
      </c>
      <c r="W18">
        <v>1</v>
      </c>
      <c r="X18" t="s">
        <v>425</v>
      </c>
      <c r="Y18" t="s">
        <v>394</v>
      </c>
      <c r="Z18">
        <v>2.7</v>
      </c>
      <c r="AA18">
        <v>76.5</v>
      </c>
      <c r="AB18">
        <v>224.8</v>
      </c>
      <c r="AC18">
        <v>136.30000000000001</v>
      </c>
      <c r="AD18">
        <v>138.9</v>
      </c>
      <c r="AE18">
        <v>79.900000000000006</v>
      </c>
      <c r="AF18">
        <v>44440</v>
      </c>
      <c r="AG18">
        <v>44348</v>
      </c>
      <c r="AH18" t="s">
        <v>426</v>
      </c>
    </row>
    <row r="19" spans="1:34" x14ac:dyDescent="0.25">
      <c r="A19" t="s">
        <v>637</v>
      </c>
      <c r="B19" t="s">
        <v>135</v>
      </c>
      <c r="C19" t="s">
        <v>136</v>
      </c>
      <c r="D19" t="s">
        <v>137</v>
      </c>
      <c r="E19" t="s">
        <v>138</v>
      </c>
      <c r="F19" t="s">
        <v>139</v>
      </c>
      <c r="G19" t="s">
        <v>140</v>
      </c>
      <c r="H19" t="s">
        <v>141</v>
      </c>
      <c r="I19" t="s">
        <v>142</v>
      </c>
      <c r="J19" t="s">
        <v>143</v>
      </c>
      <c r="K19">
        <v>1</v>
      </c>
      <c r="L19">
        <v>0</v>
      </c>
      <c r="M19" t="s">
        <v>637</v>
      </c>
      <c r="N19" t="s">
        <v>135</v>
      </c>
      <c r="O19" t="s">
        <v>136</v>
      </c>
      <c r="P19" t="s">
        <v>137</v>
      </c>
      <c r="Q19" t="s">
        <v>350</v>
      </c>
      <c r="R19" t="s">
        <v>547</v>
      </c>
      <c r="S19" t="s">
        <v>511</v>
      </c>
      <c r="T19" t="s">
        <v>37</v>
      </c>
      <c r="U19" t="s">
        <v>511</v>
      </c>
      <c r="V19" t="s">
        <v>548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hidden="1" x14ac:dyDescent="0.25">
      <c r="A20" t="s">
        <v>638</v>
      </c>
      <c r="B20" t="s">
        <v>145</v>
      </c>
      <c r="C20" t="s">
        <v>146</v>
      </c>
      <c r="D20" t="s">
        <v>147</v>
      </c>
      <c r="E20" t="s">
        <v>138</v>
      </c>
      <c r="F20" t="s">
        <v>148</v>
      </c>
      <c r="G20" t="s">
        <v>88</v>
      </c>
      <c r="H20" t="s">
        <v>149</v>
      </c>
      <c r="I20" t="s">
        <v>150</v>
      </c>
      <c r="J20" t="s">
        <v>151</v>
      </c>
      <c r="K20">
        <v>1</v>
      </c>
      <c r="L20">
        <v>0</v>
      </c>
      <c r="M20" t="s">
        <v>638</v>
      </c>
      <c r="N20" t="s">
        <v>145</v>
      </c>
      <c r="O20" t="s">
        <v>146</v>
      </c>
      <c r="P20" t="s">
        <v>147</v>
      </c>
      <c r="Q20" t="s">
        <v>549</v>
      </c>
      <c r="R20" t="s">
        <v>517</v>
      </c>
      <c r="S20" t="s">
        <v>550</v>
      </c>
      <c r="T20" t="s">
        <v>551</v>
      </c>
      <c r="U20" t="s">
        <v>550</v>
      </c>
      <c r="V20" t="s">
        <v>552</v>
      </c>
      <c r="W20">
        <v>1</v>
      </c>
      <c r="X20" t="s">
        <v>427</v>
      </c>
      <c r="Y20" t="s">
        <v>388</v>
      </c>
      <c r="Z20">
        <v>0</v>
      </c>
      <c r="AA20">
        <v>2.1</v>
      </c>
      <c r="AB20">
        <v>265.8</v>
      </c>
      <c r="AC20">
        <v>212.2</v>
      </c>
      <c r="AD20">
        <v>182.4</v>
      </c>
      <c r="AE20">
        <v>130.6</v>
      </c>
      <c r="AF20">
        <v>44442</v>
      </c>
      <c r="AG20">
        <v>44367</v>
      </c>
      <c r="AH20" t="s">
        <v>428</v>
      </c>
    </row>
    <row r="21" spans="1:34" x14ac:dyDescent="0.25">
      <c r="A21" t="s">
        <v>639</v>
      </c>
      <c r="B21" t="s">
        <v>163</v>
      </c>
      <c r="C21" t="s">
        <v>164</v>
      </c>
      <c r="D21" t="s">
        <v>165</v>
      </c>
      <c r="E21" t="s">
        <v>166</v>
      </c>
      <c r="F21" t="s">
        <v>167</v>
      </c>
      <c r="G21" t="s">
        <v>168</v>
      </c>
      <c r="H21" t="s">
        <v>25</v>
      </c>
      <c r="I21" t="s">
        <v>169</v>
      </c>
      <c r="J21" t="s">
        <v>170</v>
      </c>
      <c r="K21">
        <v>1</v>
      </c>
      <c r="L21">
        <v>0</v>
      </c>
      <c r="M21" t="s">
        <v>639</v>
      </c>
      <c r="N21" t="s">
        <v>163</v>
      </c>
      <c r="O21" t="s">
        <v>164</v>
      </c>
      <c r="P21" t="s">
        <v>165</v>
      </c>
      <c r="Q21" t="s">
        <v>363</v>
      </c>
      <c r="R21" t="s">
        <v>553</v>
      </c>
      <c r="S21" t="s">
        <v>554</v>
      </c>
      <c r="T21" t="s">
        <v>250</v>
      </c>
      <c r="U21" t="s">
        <v>554</v>
      </c>
      <c r="V21" t="s">
        <v>553</v>
      </c>
      <c r="W21">
        <v>0</v>
      </c>
      <c r="X21" t="s">
        <v>429</v>
      </c>
      <c r="Y21" t="s">
        <v>405</v>
      </c>
      <c r="Z21">
        <v>32.799999999999997</v>
      </c>
      <c r="AA21">
        <v>132</v>
      </c>
      <c r="AB21">
        <v>119.2</v>
      </c>
      <c r="AC21">
        <v>34.5</v>
      </c>
      <c r="AD21">
        <v>19.899999999999999</v>
      </c>
      <c r="AE21">
        <v>3.4</v>
      </c>
      <c r="AF21">
        <v>44479</v>
      </c>
      <c r="AG21">
        <v>44310</v>
      </c>
      <c r="AH21" t="s">
        <v>430</v>
      </c>
    </row>
    <row r="22" spans="1:34" x14ac:dyDescent="0.25">
      <c r="A22" t="s">
        <v>640</v>
      </c>
      <c r="B22" t="s">
        <v>172</v>
      </c>
      <c r="C22" t="s">
        <v>173</v>
      </c>
      <c r="D22" t="s">
        <v>174</v>
      </c>
      <c r="E22" t="s">
        <v>175</v>
      </c>
      <c r="F22" t="s">
        <v>176</v>
      </c>
      <c r="G22" t="s">
        <v>177</v>
      </c>
      <c r="H22" t="s">
        <v>97</v>
      </c>
      <c r="I22" t="s">
        <v>178</v>
      </c>
      <c r="J22" t="s">
        <v>179</v>
      </c>
      <c r="K22">
        <v>1</v>
      </c>
      <c r="L22">
        <v>0</v>
      </c>
      <c r="M22" t="s">
        <v>640</v>
      </c>
      <c r="N22" t="s">
        <v>172</v>
      </c>
      <c r="O22" t="s">
        <v>173</v>
      </c>
      <c r="P22" t="s">
        <v>174</v>
      </c>
      <c r="Q22" t="s">
        <v>555</v>
      </c>
      <c r="R22" t="s">
        <v>556</v>
      </c>
      <c r="S22" t="s">
        <v>557</v>
      </c>
      <c r="T22" t="s">
        <v>524</v>
      </c>
      <c r="U22" t="s">
        <v>515</v>
      </c>
      <c r="V22" t="s">
        <v>556</v>
      </c>
      <c r="W22">
        <v>0</v>
      </c>
      <c r="X22" t="s">
        <v>431</v>
      </c>
      <c r="Y22" t="s">
        <v>432</v>
      </c>
      <c r="Z22">
        <v>0.3</v>
      </c>
      <c r="AA22">
        <v>21.7</v>
      </c>
      <c r="AB22">
        <v>244</v>
      </c>
      <c r="AC22">
        <v>177.1</v>
      </c>
      <c r="AD22">
        <v>155.6</v>
      </c>
      <c r="AE22">
        <v>104.5</v>
      </c>
      <c r="AF22">
        <v>44448</v>
      </c>
      <c r="AG22">
        <v>44365</v>
      </c>
      <c r="AH22" t="s">
        <v>433</v>
      </c>
    </row>
    <row r="23" spans="1:34" x14ac:dyDescent="0.25">
      <c r="A23" t="s">
        <v>641</v>
      </c>
      <c r="B23" t="s">
        <v>181</v>
      </c>
      <c r="C23" t="s">
        <v>182</v>
      </c>
      <c r="D23" t="s">
        <v>183</v>
      </c>
      <c r="E23" t="s">
        <v>184</v>
      </c>
      <c r="F23" t="s">
        <v>185</v>
      </c>
      <c r="G23" t="s">
        <v>186</v>
      </c>
      <c r="H23" t="s">
        <v>187</v>
      </c>
      <c r="I23" t="s">
        <v>188</v>
      </c>
      <c r="J23" t="s">
        <v>189</v>
      </c>
      <c r="K23">
        <v>1</v>
      </c>
      <c r="L23">
        <v>0</v>
      </c>
      <c r="M23" t="s">
        <v>641</v>
      </c>
      <c r="N23" t="s">
        <v>181</v>
      </c>
      <c r="O23" t="s">
        <v>182</v>
      </c>
      <c r="P23" t="s">
        <v>183</v>
      </c>
      <c r="Q23" t="s">
        <v>558</v>
      </c>
      <c r="R23" t="s">
        <v>559</v>
      </c>
      <c r="S23" t="s">
        <v>560</v>
      </c>
      <c r="T23" t="s">
        <v>551</v>
      </c>
      <c r="U23" t="s">
        <v>515</v>
      </c>
      <c r="V23" t="s">
        <v>561</v>
      </c>
      <c r="W23">
        <v>0</v>
      </c>
      <c r="X23" t="s">
        <v>434</v>
      </c>
      <c r="Y23" t="s">
        <v>402</v>
      </c>
      <c r="Z23">
        <v>0.4</v>
      </c>
      <c r="AA23">
        <v>33.1</v>
      </c>
      <c r="AB23">
        <v>232.8</v>
      </c>
      <c r="AC23">
        <v>155.30000000000001</v>
      </c>
      <c r="AD23">
        <v>144.5</v>
      </c>
      <c r="AE23">
        <v>90.6</v>
      </c>
      <c r="AF23">
        <v>44453</v>
      </c>
      <c r="AG23">
        <v>44356</v>
      </c>
      <c r="AH23" t="s">
        <v>435</v>
      </c>
    </row>
    <row r="24" spans="1:3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436</v>
      </c>
      <c r="Y24" t="s">
        <v>421</v>
      </c>
      <c r="Z24">
        <v>3.3</v>
      </c>
      <c r="AA24">
        <v>102.7</v>
      </c>
      <c r="AB24">
        <v>146.80000000000001</v>
      </c>
      <c r="AC24">
        <v>42</v>
      </c>
      <c r="AD24">
        <v>34.6</v>
      </c>
      <c r="AE24">
        <v>3.6</v>
      </c>
      <c r="AF24">
        <v>44474</v>
      </c>
      <c r="AG24">
        <v>44331</v>
      </c>
      <c r="AH24" t="s">
        <v>437</v>
      </c>
    </row>
    <row r="25" spans="1:3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438</v>
      </c>
      <c r="Y25" t="s">
        <v>394</v>
      </c>
      <c r="Z25">
        <v>26.5</v>
      </c>
      <c r="AA25">
        <v>120.4</v>
      </c>
      <c r="AB25">
        <v>174.6</v>
      </c>
      <c r="AC25">
        <v>58.4</v>
      </c>
      <c r="AD25">
        <v>64.400000000000006</v>
      </c>
      <c r="AE25">
        <v>22.8</v>
      </c>
      <c r="AF25">
        <v>44464</v>
      </c>
      <c r="AG25">
        <v>44329</v>
      </c>
      <c r="AH25" t="s">
        <v>439</v>
      </c>
    </row>
    <row r="26" spans="1:3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440</v>
      </c>
      <c r="Y26" t="s">
        <v>441</v>
      </c>
      <c r="Z26">
        <v>21.7</v>
      </c>
      <c r="AA26">
        <v>115.1</v>
      </c>
      <c r="AB26">
        <v>188.7</v>
      </c>
      <c r="AC26">
        <v>86.7</v>
      </c>
      <c r="AD26">
        <v>87.7</v>
      </c>
      <c r="AE26">
        <v>37.700000000000003</v>
      </c>
      <c r="AF26">
        <v>44456</v>
      </c>
      <c r="AG26">
        <v>44333</v>
      </c>
      <c r="AH26" t="s">
        <v>442</v>
      </c>
    </row>
    <row r="27" spans="1:34" hidden="1" x14ac:dyDescent="0.25">
      <c r="A27" t="s">
        <v>642</v>
      </c>
      <c r="B27" t="s">
        <v>191</v>
      </c>
      <c r="C27" t="s">
        <v>192</v>
      </c>
      <c r="D27" t="s">
        <v>193</v>
      </c>
      <c r="E27" t="s">
        <v>194</v>
      </c>
      <c r="F27" t="s">
        <v>195</v>
      </c>
      <c r="G27" t="s">
        <v>96</v>
      </c>
      <c r="H27" t="s">
        <v>196</v>
      </c>
      <c r="I27" t="s">
        <v>197</v>
      </c>
      <c r="J27" t="s">
        <v>198</v>
      </c>
      <c r="K27">
        <v>1</v>
      </c>
      <c r="L27">
        <v>0</v>
      </c>
      <c r="M27" t="s">
        <v>642</v>
      </c>
      <c r="N27" t="s">
        <v>191</v>
      </c>
      <c r="O27" t="s">
        <v>192</v>
      </c>
      <c r="P27" t="s">
        <v>193</v>
      </c>
      <c r="Q27" t="s">
        <v>205</v>
      </c>
      <c r="R27" t="s">
        <v>562</v>
      </c>
      <c r="S27" t="s">
        <v>560</v>
      </c>
      <c r="T27" t="s">
        <v>563</v>
      </c>
      <c r="U27" t="s">
        <v>539</v>
      </c>
      <c r="V27" t="s">
        <v>562</v>
      </c>
      <c r="W27">
        <v>1</v>
      </c>
      <c r="X27" t="s">
        <v>443</v>
      </c>
      <c r="Y27" t="s">
        <v>418</v>
      </c>
      <c r="Z27">
        <v>6.8</v>
      </c>
      <c r="AA27">
        <v>99.1</v>
      </c>
      <c r="AB27">
        <v>166.9</v>
      </c>
      <c r="AC27">
        <v>70</v>
      </c>
      <c r="AD27">
        <v>58.9</v>
      </c>
      <c r="AE27">
        <v>14</v>
      </c>
      <c r="AF27">
        <v>44471</v>
      </c>
      <c r="AG27">
        <v>44339</v>
      </c>
      <c r="AH27" t="s">
        <v>444</v>
      </c>
    </row>
    <row r="28" spans="1:34" hidden="1" x14ac:dyDescent="0.25">
      <c r="A28" t="s">
        <v>643</v>
      </c>
      <c r="B28" t="s">
        <v>200</v>
      </c>
      <c r="C28" t="s">
        <v>201</v>
      </c>
      <c r="D28" t="s">
        <v>202</v>
      </c>
      <c r="E28" t="s">
        <v>203</v>
      </c>
      <c r="F28" t="s">
        <v>195</v>
      </c>
      <c r="G28" t="s">
        <v>204</v>
      </c>
      <c r="H28" t="s">
        <v>205</v>
      </c>
      <c r="I28" t="s">
        <v>97</v>
      </c>
      <c r="J28" t="s">
        <v>206</v>
      </c>
      <c r="K28">
        <v>1</v>
      </c>
      <c r="L28">
        <v>0</v>
      </c>
      <c r="M28" t="s">
        <v>643</v>
      </c>
      <c r="N28" t="s">
        <v>200</v>
      </c>
      <c r="O28" t="s">
        <v>201</v>
      </c>
      <c r="P28" t="s">
        <v>202</v>
      </c>
      <c r="Q28" t="s">
        <v>323</v>
      </c>
      <c r="R28" t="s">
        <v>564</v>
      </c>
      <c r="S28" t="s">
        <v>560</v>
      </c>
      <c r="T28" t="s">
        <v>25</v>
      </c>
      <c r="U28" t="s">
        <v>565</v>
      </c>
      <c r="V28" t="s">
        <v>564</v>
      </c>
      <c r="W28">
        <v>1</v>
      </c>
      <c r="X28" t="s">
        <v>445</v>
      </c>
      <c r="Y28" t="s">
        <v>432</v>
      </c>
      <c r="Z28">
        <v>9.3000000000000007</v>
      </c>
      <c r="AA28">
        <v>117.1</v>
      </c>
      <c r="AB28">
        <v>147.69999999999999</v>
      </c>
      <c r="AC28">
        <v>74</v>
      </c>
      <c r="AD28">
        <v>62.9</v>
      </c>
      <c r="AE28">
        <v>14.3</v>
      </c>
      <c r="AF28">
        <v>44481</v>
      </c>
      <c r="AG28">
        <v>44315</v>
      </c>
      <c r="AH28" t="s">
        <v>446</v>
      </c>
    </row>
    <row r="29" spans="1:3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447</v>
      </c>
      <c r="Y29" t="s">
        <v>410</v>
      </c>
      <c r="Z29">
        <v>6.1</v>
      </c>
      <c r="AA29">
        <v>66.3</v>
      </c>
      <c r="AB29">
        <v>224.9</v>
      </c>
      <c r="AC29">
        <v>129.1</v>
      </c>
      <c r="AD29">
        <v>125.6</v>
      </c>
      <c r="AE29">
        <v>78.400000000000006</v>
      </c>
      <c r="AF29">
        <v>44433</v>
      </c>
      <c r="AG29">
        <v>44373</v>
      </c>
      <c r="AH29" t="s">
        <v>448</v>
      </c>
    </row>
    <row r="30" spans="1:34" hidden="1" x14ac:dyDescent="0.25">
      <c r="A30" t="s">
        <v>644</v>
      </c>
      <c r="B30" t="s">
        <v>208</v>
      </c>
      <c r="C30" t="s">
        <v>209</v>
      </c>
      <c r="D30" t="s">
        <v>210</v>
      </c>
      <c r="E30" t="s">
        <v>211</v>
      </c>
      <c r="F30" t="s">
        <v>212</v>
      </c>
      <c r="G30" t="s">
        <v>213</v>
      </c>
      <c r="H30" t="s">
        <v>214</v>
      </c>
      <c r="I30" t="s">
        <v>215</v>
      </c>
      <c r="J30" t="s">
        <v>216</v>
      </c>
      <c r="K30">
        <v>1</v>
      </c>
      <c r="L30">
        <v>0</v>
      </c>
      <c r="M30" t="s">
        <v>644</v>
      </c>
      <c r="N30" t="s">
        <v>208</v>
      </c>
      <c r="O30" t="s">
        <v>209</v>
      </c>
      <c r="P30" t="s">
        <v>210</v>
      </c>
      <c r="Q30" t="s">
        <v>566</v>
      </c>
      <c r="R30" t="s">
        <v>567</v>
      </c>
      <c r="S30" t="s">
        <v>497</v>
      </c>
      <c r="T30" t="s">
        <v>551</v>
      </c>
      <c r="U30" t="s">
        <v>497</v>
      </c>
      <c r="V30" t="s">
        <v>568</v>
      </c>
      <c r="W30">
        <v>1</v>
      </c>
      <c r="X30" t="s">
        <v>449</v>
      </c>
      <c r="Y30" t="s">
        <v>402</v>
      </c>
      <c r="Z30">
        <v>0.5</v>
      </c>
      <c r="AA30">
        <v>16.399999999999999</v>
      </c>
      <c r="AB30">
        <v>230.1</v>
      </c>
      <c r="AC30">
        <v>148.1</v>
      </c>
      <c r="AD30">
        <v>126.7</v>
      </c>
      <c r="AE30">
        <v>62.4</v>
      </c>
      <c r="AF30">
        <v>44463</v>
      </c>
      <c r="AG30">
        <v>44365</v>
      </c>
      <c r="AH30" t="s">
        <v>450</v>
      </c>
    </row>
    <row r="31" spans="1:34" x14ac:dyDescent="0.25">
      <c r="A31" t="s">
        <v>645</v>
      </c>
      <c r="B31" t="s">
        <v>218</v>
      </c>
      <c r="C31" t="s">
        <v>219</v>
      </c>
      <c r="D31" t="s">
        <v>220</v>
      </c>
      <c r="E31" t="s">
        <v>221</v>
      </c>
      <c r="F31" t="s">
        <v>222</v>
      </c>
      <c r="G31" t="s">
        <v>223</v>
      </c>
      <c r="H31" t="s">
        <v>97</v>
      </c>
      <c r="I31" t="s">
        <v>224</v>
      </c>
      <c r="J31" t="s">
        <v>225</v>
      </c>
      <c r="K31">
        <v>1</v>
      </c>
      <c r="L31">
        <v>0</v>
      </c>
      <c r="M31" t="s">
        <v>645</v>
      </c>
      <c r="N31" t="s">
        <v>218</v>
      </c>
      <c r="O31" t="s">
        <v>219</v>
      </c>
      <c r="P31" t="s">
        <v>220</v>
      </c>
      <c r="Q31" t="s">
        <v>569</v>
      </c>
      <c r="R31" t="s">
        <v>570</v>
      </c>
      <c r="S31" t="s">
        <v>528</v>
      </c>
      <c r="T31" t="s">
        <v>290</v>
      </c>
      <c r="U31" t="s">
        <v>528</v>
      </c>
      <c r="V31" t="s">
        <v>547</v>
      </c>
      <c r="W31">
        <v>0</v>
      </c>
      <c r="X31" t="s">
        <v>451</v>
      </c>
      <c r="Y31" t="s">
        <v>405</v>
      </c>
      <c r="Z31">
        <v>6.7</v>
      </c>
      <c r="AA31">
        <v>96.9</v>
      </c>
      <c r="AB31">
        <v>71.5</v>
      </c>
      <c r="AC31">
        <v>2.6</v>
      </c>
      <c r="AD31">
        <v>1.8</v>
      </c>
      <c r="AE31">
        <v>0</v>
      </c>
      <c r="AF31">
        <v>44495</v>
      </c>
      <c r="AG31">
        <v>44300</v>
      </c>
      <c r="AH31" t="s">
        <v>452</v>
      </c>
    </row>
    <row r="32" spans="1:3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453</v>
      </c>
      <c r="Y32" t="s">
        <v>405</v>
      </c>
      <c r="Z32">
        <v>36</v>
      </c>
      <c r="AA32">
        <v>142.4</v>
      </c>
      <c r="AB32">
        <v>105.5</v>
      </c>
      <c r="AC32">
        <v>25.3</v>
      </c>
      <c r="AD32">
        <v>10.7</v>
      </c>
      <c r="AE32">
        <v>0.3</v>
      </c>
      <c r="AF32">
        <v>44478</v>
      </c>
      <c r="AG32">
        <v>44308</v>
      </c>
      <c r="AH32" t="s">
        <v>430</v>
      </c>
    </row>
    <row r="33" spans="1:34" hidden="1" x14ac:dyDescent="0.25">
      <c r="A33" t="s">
        <v>646</v>
      </c>
      <c r="B33" t="s">
        <v>227</v>
      </c>
      <c r="C33" t="s">
        <v>228</v>
      </c>
      <c r="D33" t="s">
        <v>229</v>
      </c>
      <c r="E33" t="s">
        <v>230</v>
      </c>
      <c r="F33" t="s">
        <v>87</v>
      </c>
      <c r="G33" t="s">
        <v>231</v>
      </c>
      <c r="H33" t="s">
        <v>232</v>
      </c>
      <c r="I33" t="s">
        <v>125</v>
      </c>
      <c r="J33" t="s">
        <v>233</v>
      </c>
      <c r="K33">
        <v>1</v>
      </c>
      <c r="L33">
        <v>0</v>
      </c>
      <c r="M33" t="s">
        <v>646</v>
      </c>
      <c r="N33" t="s">
        <v>227</v>
      </c>
      <c r="O33" t="s">
        <v>228</v>
      </c>
      <c r="P33" t="s">
        <v>229</v>
      </c>
      <c r="Q33" t="s">
        <v>196</v>
      </c>
      <c r="R33" t="s">
        <v>543</v>
      </c>
      <c r="S33" t="s">
        <v>538</v>
      </c>
      <c r="T33" t="s">
        <v>571</v>
      </c>
      <c r="U33" t="s">
        <v>572</v>
      </c>
      <c r="V33" t="s">
        <v>573</v>
      </c>
      <c r="W33">
        <v>1</v>
      </c>
      <c r="X33" t="s">
        <v>454</v>
      </c>
      <c r="Y33" t="s">
        <v>410</v>
      </c>
      <c r="Z33">
        <v>13</v>
      </c>
      <c r="AA33">
        <v>116.4</v>
      </c>
      <c r="AB33">
        <v>154.9</v>
      </c>
      <c r="AC33">
        <v>77.5</v>
      </c>
      <c r="AD33">
        <v>67.900000000000006</v>
      </c>
      <c r="AE33">
        <v>16.3</v>
      </c>
      <c r="AF33">
        <v>44476</v>
      </c>
      <c r="AG33">
        <v>44316</v>
      </c>
      <c r="AH33" t="s">
        <v>455</v>
      </c>
    </row>
    <row r="34" spans="1:34" hidden="1" x14ac:dyDescent="0.25">
      <c r="A34" t="s">
        <v>647</v>
      </c>
      <c r="B34" t="s">
        <v>235</v>
      </c>
      <c r="C34" t="s">
        <v>236</v>
      </c>
      <c r="D34" t="s">
        <v>237</v>
      </c>
      <c r="E34" t="s">
        <v>238</v>
      </c>
      <c r="F34" t="s">
        <v>239</v>
      </c>
      <c r="G34" t="s">
        <v>204</v>
      </c>
      <c r="H34" t="s">
        <v>98</v>
      </c>
      <c r="I34" t="s">
        <v>196</v>
      </c>
      <c r="J34" t="s">
        <v>240</v>
      </c>
      <c r="K34">
        <v>1</v>
      </c>
      <c r="L34">
        <v>0</v>
      </c>
      <c r="M34" t="s">
        <v>647</v>
      </c>
      <c r="N34" t="s">
        <v>235</v>
      </c>
      <c r="O34" t="s">
        <v>236</v>
      </c>
      <c r="P34" t="s">
        <v>237</v>
      </c>
      <c r="Q34" t="s">
        <v>574</v>
      </c>
      <c r="R34" t="s">
        <v>575</v>
      </c>
      <c r="S34" t="s">
        <v>576</v>
      </c>
      <c r="T34" t="s">
        <v>374</v>
      </c>
      <c r="U34" t="s">
        <v>576</v>
      </c>
      <c r="V34" t="s">
        <v>577</v>
      </c>
      <c r="W34">
        <v>1</v>
      </c>
      <c r="X34" t="s">
        <v>456</v>
      </c>
      <c r="Y34" t="s">
        <v>405</v>
      </c>
      <c r="Z34">
        <v>24.2</v>
      </c>
      <c r="AA34">
        <v>107.6</v>
      </c>
      <c r="AB34">
        <v>177.8</v>
      </c>
      <c r="AC34">
        <v>50.6</v>
      </c>
      <c r="AD34">
        <v>33.6</v>
      </c>
      <c r="AE34">
        <v>6.4</v>
      </c>
      <c r="AF34">
        <v>44456</v>
      </c>
      <c r="AG34">
        <v>44339</v>
      </c>
      <c r="AH34" t="s">
        <v>457</v>
      </c>
    </row>
    <row r="35" spans="1:34" hidden="1" x14ac:dyDescent="0.25">
      <c r="A35" t="s">
        <v>648</v>
      </c>
      <c r="B35" t="s">
        <v>242</v>
      </c>
      <c r="C35" t="s">
        <v>243</v>
      </c>
      <c r="D35" t="s">
        <v>244</v>
      </c>
      <c r="E35" t="s">
        <v>245</v>
      </c>
      <c r="F35" t="s">
        <v>246</v>
      </c>
      <c r="G35" t="s">
        <v>247</v>
      </c>
      <c r="H35" t="s">
        <v>248</v>
      </c>
      <c r="I35" t="s">
        <v>249</v>
      </c>
      <c r="J35" t="s">
        <v>250</v>
      </c>
      <c r="K35">
        <v>1</v>
      </c>
      <c r="L35">
        <v>0</v>
      </c>
      <c r="M35" t="s">
        <v>648</v>
      </c>
      <c r="N35" t="s">
        <v>242</v>
      </c>
      <c r="O35" t="s">
        <v>243</v>
      </c>
      <c r="P35" t="s">
        <v>244</v>
      </c>
      <c r="Q35" t="s">
        <v>578</v>
      </c>
      <c r="R35" t="s">
        <v>579</v>
      </c>
      <c r="S35" t="s">
        <v>560</v>
      </c>
      <c r="T35" t="s">
        <v>549</v>
      </c>
      <c r="U35" t="s">
        <v>560</v>
      </c>
      <c r="V35" t="s">
        <v>573</v>
      </c>
      <c r="W35">
        <v>1</v>
      </c>
      <c r="X35" t="s">
        <v>458</v>
      </c>
      <c r="Y35" t="s">
        <v>432</v>
      </c>
      <c r="Z35">
        <v>5.0999999999999996</v>
      </c>
      <c r="AA35">
        <v>94.1</v>
      </c>
      <c r="AB35">
        <v>170.7</v>
      </c>
      <c r="AC35">
        <v>94.9</v>
      </c>
      <c r="AD35">
        <v>84.8</v>
      </c>
      <c r="AE35">
        <v>31.1</v>
      </c>
      <c r="AF35">
        <v>44473</v>
      </c>
      <c r="AG35">
        <v>44327</v>
      </c>
      <c r="AH35" t="s">
        <v>459</v>
      </c>
    </row>
    <row r="36" spans="1:34" hidden="1" x14ac:dyDescent="0.25">
      <c r="A36" t="s">
        <v>649</v>
      </c>
      <c r="B36" t="s">
        <v>252</v>
      </c>
      <c r="C36" t="s">
        <v>253</v>
      </c>
      <c r="D36" t="s">
        <v>254</v>
      </c>
      <c r="E36" t="s">
        <v>255</v>
      </c>
      <c r="F36" t="s">
        <v>256</v>
      </c>
      <c r="G36" t="s">
        <v>257</v>
      </c>
      <c r="H36" t="s">
        <v>258</v>
      </c>
      <c r="I36" t="s">
        <v>89</v>
      </c>
      <c r="J36" t="s">
        <v>259</v>
      </c>
      <c r="K36">
        <v>1</v>
      </c>
      <c r="L36">
        <v>0</v>
      </c>
      <c r="M36" t="s">
        <v>649</v>
      </c>
      <c r="N36" t="s">
        <v>252</v>
      </c>
      <c r="O36" t="s">
        <v>253</v>
      </c>
      <c r="P36" t="s">
        <v>254</v>
      </c>
      <c r="Q36" t="s">
        <v>580</v>
      </c>
      <c r="R36" t="s">
        <v>503</v>
      </c>
      <c r="S36" t="s">
        <v>581</v>
      </c>
      <c r="T36" t="s">
        <v>582</v>
      </c>
      <c r="U36" t="s">
        <v>581</v>
      </c>
      <c r="V36" t="s">
        <v>503</v>
      </c>
      <c r="W36">
        <v>1</v>
      </c>
      <c r="X36" t="s">
        <v>460</v>
      </c>
      <c r="Y36" t="s">
        <v>441</v>
      </c>
      <c r="Z36">
        <v>16.2</v>
      </c>
      <c r="AA36">
        <v>108.1</v>
      </c>
      <c r="AB36">
        <v>201.2</v>
      </c>
      <c r="AC36">
        <v>103</v>
      </c>
      <c r="AD36">
        <v>102.3</v>
      </c>
      <c r="AE36">
        <v>43.1</v>
      </c>
      <c r="AF36">
        <v>44451</v>
      </c>
      <c r="AG36">
        <v>44336</v>
      </c>
      <c r="AH36" t="s">
        <v>461</v>
      </c>
    </row>
    <row r="37" spans="1:34" x14ac:dyDescent="0.25">
      <c r="A37" t="s">
        <v>650</v>
      </c>
      <c r="B37" t="s">
        <v>261</v>
      </c>
      <c r="C37" t="s">
        <v>262</v>
      </c>
      <c r="D37" t="s">
        <v>137</v>
      </c>
      <c r="E37" t="s">
        <v>263</v>
      </c>
      <c r="F37" t="s">
        <v>264</v>
      </c>
      <c r="G37" t="s">
        <v>62</v>
      </c>
      <c r="H37" t="s">
        <v>215</v>
      </c>
      <c r="I37" t="s">
        <v>265</v>
      </c>
      <c r="J37" t="s">
        <v>266</v>
      </c>
      <c r="K37">
        <v>1</v>
      </c>
      <c r="L37">
        <v>0</v>
      </c>
      <c r="M37" t="s">
        <v>650</v>
      </c>
      <c r="N37" t="s">
        <v>261</v>
      </c>
      <c r="O37" t="s">
        <v>262</v>
      </c>
      <c r="P37" t="s">
        <v>137</v>
      </c>
      <c r="Q37" t="s">
        <v>250</v>
      </c>
      <c r="R37" t="s">
        <v>570</v>
      </c>
      <c r="S37" t="s">
        <v>583</v>
      </c>
      <c r="T37" t="s">
        <v>584</v>
      </c>
      <c r="U37" t="s">
        <v>583</v>
      </c>
      <c r="V37" t="s">
        <v>570</v>
      </c>
      <c r="W37">
        <v>0</v>
      </c>
      <c r="X37" t="s">
        <v>462</v>
      </c>
      <c r="Y37" t="s">
        <v>432</v>
      </c>
      <c r="Z37">
        <v>7.7</v>
      </c>
      <c r="AA37">
        <v>86.8</v>
      </c>
      <c r="AB37">
        <v>189.7</v>
      </c>
      <c r="AC37">
        <v>104.9</v>
      </c>
      <c r="AD37">
        <v>99.2</v>
      </c>
      <c r="AE37">
        <v>46.6</v>
      </c>
      <c r="AF37">
        <v>44462</v>
      </c>
      <c r="AG37">
        <v>44338</v>
      </c>
      <c r="AH37" t="s">
        <v>463</v>
      </c>
    </row>
    <row r="38" spans="1:3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464</v>
      </c>
      <c r="Y38" t="s">
        <v>418</v>
      </c>
      <c r="Z38">
        <v>0.9</v>
      </c>
      <c r="AA38">
        <v>74.3</v>
      </c>
      <c r="AB38">
        <v>167.2</v>
      </c>
      <c r="AC38">
        <v>60.7</v>
      </c>
      <c r="AD38">
        <v>65.7</v>
      </c>
      <c r="AE38">
        <v>14.1</v>
      </c>
      <c r="AF38">
        <v>44471</v>
      </c>
      <c r="AG38">
        <v>44332</v>
      </c>
      <c r="AH38" t="s">
        <v>465</v>
      </c>
    </row>
    <row r="39" spans="1:34" hidden="1" x14ac:dyDescent="0.25">
      <c r="A39" t="s">
        <v>651</v>
      </c>
      <c r="B39" t="s">
        <v>268</v>
      </c>
      <c r="C39" t="s">
        <v>269</v>
      </c>
      <c r="D39" t="s">
        <v>183</v>
      </c>
      <c r="E39" t="s">
        <v>270</v>
      </c>
      <c r="F39" t="s">
        <v>271</v>
      </c>
      <c r="G39" t="s">
        <v>272</v>
      </c>
      <c r="H39" t="s">
        <v>273</v>
      </c>
      <c r="I39" t="s">
        <v>141</v>
      </c>
      <c r="J39" t="s">
        <v>142</v>
      </c>
      <c r="K39">
        <v>1</v>
      </c>
      <c r="L39">
        <v>0</v>
      </c>
      <c r="M39" t="s">
        <v>651</v>
      </c>
      <c r="N39" t="s">
        <v>268</v>
      </c>
      <c r="O39" t="s">
        <v>269</v>
      </c>
      <c r="P39" t="s">
        <v>183</v>
      </c>
      <c r="Q39" t="s">
        <v>578</v>
      </c>
      <c r="R39" t="s">
        <v>585</v>
      </c>
      <c r="S39" t="s">
        <v>586</v>
      </c>
      <c r="T39" t="s">
        <v>37</v>
      </c>
      <c r="U39" t="s">
        <v>586</v>
      </c>
      <c r="V39" t="s">
        <v>503</v>
      </c>
      <c r="W39">
        <v>1</v>
      </c>
      <c r="X39" t="s">
        <v>466</v>
      </c>
      <c r="Y39" t="s">
        <v>441</v>
      </c>
      <c r="Z39">
        <v>13.1</v>
      </c>
      <c r="AA39">
        <v>103.1</v>
      </c>
      <c r="AB39">
        <v>200.4</v>
      </c>
      <c r="AC39">
        <v>108</v>
      </c>
      <c r="AD39">
        <v>105.6</v>
      </c>
      <c r="AE39">
        <v>47.1</v>
      </c>
      <c r="AF39">
        <v>44454</v>
      </c>
      <c r="AG39">
        <v>44337</v>
      </c>
      <c r="AH39" t="s">
        <v>395</v>
      </c>
    </row>
    <row r="40" spans="1:34" hidden="1" x14ac:dyDescent="0.25">
      <c r="A40" t="s">
        <v>652</v>
      </c>
      <c r="B40" t="s">
        <v>275</v>
      </c>
      <c r="C40" t="s">
        <v>276</v>
      </c>
      <c r="D40" t="s">
        <v>277</v>
      </c>
      <c r="E40" t="s">
        <v>250</v>
      </c>
      <c r="F40" t="s">
        <v>189</v>
      </c>
      <c r="G40" t="s">
        <v>278</v>
      </c>
      <c r="H40" t="s">
        <v>105</v>
      </c>
      <c r="I40" t="s">
        <v>72</v>
      </c>
      <c r="J40" t="s">
        <v>279</v>
      </c>
      <c r="K40">
        <v>1</v>
      </c>
      <c r="L40">
        <v>0</v>
      </c>
      <c r="M40" t="s">
        <v>652</v>
      </c>
      <c r="N40" t="s">
        <v>275</v>
      </c>
      <c r="O40" t="s">
        <v>276</v>
      </c>
      <c r="P40" t="s">
        <v>277</v>
      </c>
      <c r="Q40" t="s">
        <v>587</v>
      </c>
      <c r="R40" t="s">
        <v>588</v>
      </c>
      <c r="S40" t="s">
        <v>589</v>
      </c>
      <c r="T40" t="s">
        <v>290</v>
      </c>
      <c r="U40" t="s">
        <v>589</v>
      </c>
      <c r="V40" t="s">
        <v>590</v>
      </c>
      <c r="W40">
        <v>1</v>
      </c>
      <c r="X40" t="s">
        <v>467</v>
      </c>
      <c r="Y40" t="s">
        <v>402</v>
      </c>
      <c r="Z40">
        <v>0.1</v>
      </c>
      <c r="AA40">
        <v>52.6</v>
      </c>
      <c r="AB40">
        <v>166.6</v>
      </c>
      <c r="AC40">
        <v>65.900000000000006</v>
      </c>
      <c r="AD40">
        <v>34.9</v>
      </c>
      <c r="AE40">
        <v>0.6</v>
      </c>
      <c r="AF40">
        <v>44486</v>
      </c>
      <c r="AG40">
        <v>44346</v>
      </c>
      <c r="AH40" t="s">
        <v>468</v>
      </c>
    </row>
    <row r="41" spans="1:34" x14ac:dyDescent="0.25">
      <c r="A41" t="s">
        <v>653</v>
      </c>
      <c r="B41" t="s">
        <v>281</v>
      </c>
      <c r="C41" t="s">
        <v>282</v>
      </c>
      <c r="D41" t="s">
        <v>283</v>
      </c>
      <c r="E41" t="s">
        <v>259</v>
      </c>
      <c r="F41" t="s">
        <v>52</v>
      </c>
      <c r="G41" t="s">
        <v>123</v>
      </c>
      <c r="H41" t="s">
        <v>284</v>
      </c>
      <c r="I41" t="s">
        <v>54</v>
      </c>
      <c r="J41" t="s">
        <v>285</v>
      </c>
      <c r="K41">
        <v>1</v>
      </c>
      <c r="L41">
        <v>0</v>
      </c>
      <c r="M41" t="s">
        <v>653</v>
      </c>
      <c r="N41" t="s">
        <v>281</v>
      </c>
      <c r="O41" t="s">
        <v>282</v>
      </c>
      <c r="P41" t="s">
        <v>283</v>
      </c>
      <c r="Q41" t="s">
        <v>591</v>
      </c>
      <c r="R41" t="s">
        <v>222</v>
      </c>
      <c r="S41" t="s">
        <v>497</v>
      </c>
      <c r="T41" t="s">
        <v>592</v>
      </c>
      <c r="U41" t="s">
        <v>497</v>
      </c>
      <c r="V41" t="s">
        <v>222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25">
      <c r="A42" t="s">
        <v>654</v>
      </c>
      <c r="B42" t="s">
        <v>287</v>
      </c>
      <c r="C42" t="s">
        <v>288</v>
      </c>
      <c r="D42" t="s">
        <v>289</v>
      </c>
      <c r="E42" t="s">
        <v>290</v>
      </c>
      <c r="F42" t="s">
        <v>69</v>
      </c>
      <c r="G42" t="s">
        <v>78</v>
      </c>
      <c r="H42" t="s">
        <v>71</v>
      </c>
      <c r="I42" t="s">
        <v>35</v>
      </c>
      <c r="J42" t="s">
        <v>233</v>
      </c>
      <c r="K42">
        <v>1</v>
      </c>
      <c r="L42">
        <v>0</v>
      </c>
      <c r="M42" t="s">
        <v>654</v>
      </c>
      <c r="N42" t="s">
        <v>287</v>
      </c>
      <c r="O42" t="s">
        <v>288</v>
      </c>
      <c r="P42" t="s">
        <v>289</v>
      </c>
      <c r="Q42" t="s">
        <v>593</v>
      </c>
      <c r="R42" t="s">
        <v>594</v>
      </c>
      <c r="S42" t="s">
        <v>520</v>
      </c>
      <c r="T42" t="s">
        <v>595</v>
      </c>
      <c r="U42" t="s">
        <v>557</v>
      </c>
      <c r="V42" t="s">
        <v>596</v>
      </c>
      <c r="W42">
        <v>1</v>
      </c>
      <c r="X42" t="s">
        <v>469</v>
      </c>
      <c r="Y42" t="s">
        <v>421</v>
      </c>
      <c r="Z42">
        <v>2.2999999999999998</v>
      </c>
      <c r="AA42">
        <v>74.900000000000006</v>
      </c>
      <c r="AB42">
        <v>160.80000000000001</v>
      </c>
      <c r="AC42">
        <v>60</v>
      </c>
      <c r="AD42">
        <v>43.2</v>
      </c>
      <c r="AE42">
        <v>2.7</v>
      </c>
      <c r="AF42">
        <v>44486</v>
      </c>
      <c r="AG42">
        <v>44337</v>
      </c>
      <c r="AH42" t="s">
        <v>470</v>
      </c>
    </row>
    <row r="43" spans="1:34" hidden="1" x14ac:dyDescent="0.25">
      <c r="A43" t="s">
        <v>655</v>
      </c>
      <c r="B43" t="s">
        <v>292</v>
      </c>
      <c r="C43" t="s">
        <v>293</v>
      </c>
      <c r="D43" t="s">
        <v>294</v>
      </c>
      <c r="E43" t="s">
        <v>295</v>
      </c>
      <c r="F43" t="s">
        <v>296</v>
      </c>
      <c r="G43" t="s">
        <v>78</v>
      </c>
      <c r="H43" t="s">
        <v>297</v>
      </c>
      <c r="I43" t="s">
        <v>188</v>
      </c>
      <c r="J43" t="s">
        <v>298</v>
      </c>
      <c r="K43">
        <v>1</v>
      </c>
      <c r="L43">
        <v>0</v>
      </c>
      <c r="M43" t="s">
        <v>655</v>
      </c>
      <c r="N43" t="s">
        <v>292</v>
      </c>
      <c r="O43" t="s">
        <v>293</v>
      </c>
      <c r="P43" t="s">
        <v>294</v>
      </c>
      <c r="Q43" t="s">
        <v>597</v>
      </c>
      <c r="R43" t="s">
        <v>585</v>
      </c>
      <c r="S43" t="s">
        <v>598</v>
      </c>
      <c r="T43" t="s">
        <v>290</v>
      </c>
      <c r="U43" t="s">
        <v>599</v>
      </c>
      <c r="V43" t="s">
        <v>585</v>
      </c>
      <c r="W43">
        <v>1</v>
      </c>
      <c r="X43" t="s">
        <v>471</v>
      </c>
      <c r="Y43" t="s">
        <v>391</v>
      </c>
      <c r="Z43">
        <v>3.8</v>
      </c>
      <c r="AA43">
        <v>66.900000000000006</v>
      </c>
      <c r="AB43">
        <v>238.6</v>
      </c>
      <c r="AC43">
        <v>152.5</v>
      </c>
      <c r="AD43">
        <v>150</v>
      </c>
      <c r="AE43">
        <v>100</v>
      </c>
      <c r="AF43">
        <v>44435</v>
      </c>
      <c r="AG43">
        <v>44361</v>
      </c>
      <c r="AH43" t="s">
        <v>428</v>
      </c>
    </row>
    <row r="44" spans="1:34" x14ac:dyDescent="0.25">
      <c r="A44" t="s">
        <v>656</v>
      </c>
      <c r="B44" t="s">
        <v>300</v>
      </c>
      <c r="C44" t="s">
        <v>301</v>
      </c>
      <c r="D44" t="s">
        <v>302</v>
      </c>
      <c r="E44" t="s">
        <v>303</v>
      </c>
      <c r="F44" t="s">
        <v>304</v>
      </c>
      <c r="G44" t="s">
        <v>305</v>
      </c>
      <c r="H44" t="s">
        <v>197</v>
      </c>
      <c r="I44" t="s">
        <v>306</v>
      </c>
      <c r="J44" t="s">
        <v>307</v>
      </c>
      <c r="K44">
        <v>1</v>
      </c>
      <c r="L44">
        <v>0</v>
      </c>
      <c r="M44" t="s">
        <v>656</v>
      </c>
      <c r="N44" t="s">
        <v>300</v>
      </c>
      <c r="O44" t="s">
        <v>301</v>
      </c>
      <c r="P44" t="s">
        <v>302</v>
      </c>
      <c r="Q44" t="s">
        <v>328</v>
      </c>
      <c r="R44" t="s">
        <v>600</v>
      </c>
      <c r="S44" t="s">
        <v>601</v>
      </c>
      <c r="T44" t="s">
        <v>602</v>
      </c>
      <c r="U44" t="s">
        <v>601</v>
      </c>
      <c r="V44" t="s">
        <v>552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idden="1" x14ac:dyDescent="0.25">
      <c r="A45" t="s">
        <v>657</v>
      </c>
      <c r="B45" t="s">
        <v>309</v>
      </c>
      <c r="C45" t="s">
        <v>310</v>
      </c>
      <c r="D45" t="s">
        <v>311</v>
      </c>
      <c r="E45" t="s">
        <v>312</v>
      </c>
      <c r="F45" t="s">
        <v>313</v>
      </c>
      <c r="G45" t="s">
        <v>314</v>
      </c>
      <c r="H45" t="s">
        <v>315</v>
      </c>
      <c r="I45" t="s">
        <v>114</v>
      </c>
      <c r="J45" t="s">
        <v>316</v>
      </c>
      <c r="K45">
        <v>1</v>
      </c>
      <c r="L45">
        <v>0</v>
      </c>
      <c r="M45" t="s">
        <v>657</v>
      </c>
      <c r="N45" t="s">
        <v>309</v>
      </c>
      <c r="O45" t="s">
        <v>310</v>
      </c>
      <c r="P45" t="s">
        <v>311</v>
      </c>
      <c r="Q45" t="s">
        <v>513</v>
      </c>
      <c r="R45" t="s">
        <v>603</v>
      </c>
      <c r="S45" t="s">
        <v>565</v>
      </c>
      <c r="T45" t="s">
        <v>549</v>
      </c>
      <c r="U45" t="s">
        <v>604</v>
      </c>
      <c r="V45" t="s">
        <v>603</v>
      </c>
      <c r="W45">
        <v>1</v>
      </c>
      <c r="X45" t="s">
        <v>472</v>
      </c>
      <c r="Y45" t="s">
        <v>410</v>
      </c>
      <c r="Z45">
        <v>11.5</v>
      </c>
      <c r="AA45">
        <v>117.2</v>
      </c>
      <c r="AB45">
        <v>100.8</v>
      </c>
      <c r="AC45">
        <v>45.9</v>
      </c>
      <c r="AD45">
        <v>21.9</v>
      </c>
      <c r="AE45">
        <v>1.2</v>
      </c>
      <c r="AF45">
        <v>44503</v>
      </c>
      <c r="AG45">
        <v>44299</v>
      </c>
      <c r="AH45" t="s">
        <v>473</v>
      </c>
    </row>
    <row r="46" spans="1:3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474</v>
      </c>
      <c r="Y46" t="s">
        <v>410</v>
      </c>
      <c r="Z46">
        <v>15.8</v>
      </c>
      <c r="AA46">
        <v>122.3</v>
      </c>
      <c r="AB46">
        <v>136.5</v>
      </c>
      <c r="AC46">
        <v>52.8</v>
      </c>
      <c r="AD46">
        <v>38.9</v>
      </c>
      <c r="AE46">
        <v>3.9</v>
      </c>
      <c r="AF46">
        <v>44485</v>
      </c>
      <c r="AG46">
        <v>44316</v>
      </c>
      <c r="AH46" t="s">
        <v>475</v>
      </c>
    </row>
    <row r="47" spans="1:34" hidden="1" x14ac:dyDescent="0.25">
      <c r="A47" t="s">
        <v>658</v>
      </c>
      <c r="B47" t="s">
        <v>318</v>
      </c>
      <c r="C47" t="s">
        <v>319</v>
      </c>
      <c r="D47" t="s">
        <v>320</v>
      </c>
      <c r="E47" t="s">
        <v>321</v>
      </c>
      <c r="F47" t="s">
        <v>233</v>
      </c>
      <c r="G47" t="s">
        <v>322</v>
      </c>
      <c r="H47" t="s">
        <v>124</v>
      </c>
      <c r="I47" t="s">
        <v>323</v>
      </c>
      <c r="J47" t="s">
        <v>324</v>
      </c>
      <c r="K47">
        <v>1</v>
      </c>
      <c r="L47">
        <v>0</v>
      </c>
      <c r="M47" t="s">
        <v>658</v>
      </c>
      <c r="N47" t="s">
        <v>318</v>
      </c>
      <c r="O47" t="s">
        <v>319</v>
      </c>
      <c r="P47" t="s">
        <v>320</v>
      </c>
      <c r="Q47" t="s">
        <v>605</v>
      </c>
      <c r="R47" t="s">
        <v>606</v>
      </c>
      <c r="S47" t="s">
        <v>521</v>
      </c>
      <c r="T47" t="s">
        <v>592</v>
      </c>
      <c r="U47" t="s">
        <v>521</v>
      </c>
      <c r="V47" t="s">
        <v>606</v>
      </c>
      <c r="W47">
        <v>1</v>
      </c>
      <c r="X47" t="s">
        <v>476</v>
      </c>
      <c r="Y47" t="s">
        <v>405</v>
      </c>
      <c r="Z47">
        <v>0.3</v>
      </c>
      <c r="AA47">
        <v>76.5</v>
      </c>
      <c r="AB47">
        <v>40.9</v>
      </c>
      <c r="AC47">
        <v>3.4</v>
      </c>
      <c r="AD47">
        <v>1.6</v>
      </c>
      <c r="AE47">
        <v>0</v>
      </c>
      <c r="AF47">
        <v>44510</v>
      </c>
      <c r="AG47">
        <v>44273</v>
      </c>
      <c r="AH47" t="s">
        <v>477</v>
      </c>
    </row>
    <row r="48" spans="1:34" hidden="1" x14ac:dyDescent="0.25">
      <c r="A48" t="s">
        <v>659</v>
      </c>
      <c r="B48" t="s">
        <v>326</v>
      </c>
      <c r="C48" t="s">
        <v>327</v>
      </c>
      <c r="D48" t="s">
        <v>283</v>
      </c>
      <c r="E48" t="s">
        <v>328</v>
      </c>
      <c r="F48" t="s">
        <v>329</v>
      </c>
      <c r="G48" t="s">
        <v>330</v>
      </c>
      <c r="H48" t="s">
        <v>125</v>
      </c>
      <c r="I48" t="s">
        <v>331</v>
      </c>
      <c r="J48" t="s">
        <v>332</v>
      </c>
      <c r="K48">
        <v>1</v>
      </c>
      <c r="L48">
        <v>0</v>
      </c>
      <c r="M48" t="s">
        <v>659</v>
      </c>
      <c r="N48" t="s">
        <v>326</v>
      </c>
      <c r="O48" t="s">
        <v>327</v>
      </c>
      <c r="P48" t="s">
        <v>283</v>
      </c>
      <c r="Q48" t="s">
        <v>205</v>
      </c>
      <c r="R48" t="s">
        <v>607</v>
      </c>
      <c r="S48" t="s">
        <v>608</v>
      </c>
      <c r="T48" t="s">
        <v>149</v>
      </c>
      <c r="U48" t="s">
        <v>608</v>
      </c>
      <c r="V48" t="s">
        <v>607</v>
      </c>
      <c r="W48">
        <v>1</v>
      </c>
      <c r="X48" t="s">
        <v>478</v>
      </c>
      <c r="Y48" t="s">
        <v>405</v>
      </c>
      <c r="Z48">
        <v>2.1</v>
      </c>
      <c r="AA48">
        <v>78.900000000000006</v>
      </c>
      <c r="AB48">
        <v>46</v>
      </c>
      <c r="AC48">
        <v>2</v>
      </c>
      <c r="AD48">
        <v>0.4</v>
      </c>
      <c r="AE48">
        <v>0</v>
      </c>
      <c r="AF48">
        <v>44505</v>
      </c>
      <c r="AG48">
        <v>44293</v>
      </c>
      <c r="AH48" t="s">
        <v>479</v>
      </c>
    </row>
    <row r="49" spans="1:34" hidden="1" x14ac:dyDescent="0.25">
      <c r="A49" t="s">
        <v>660</v>
      </c>
      <c r="B49" t="s">
        <v>334</v>
      </c>
      <c r="C49" t="s">
        <v>335</v>
      </c>
      <c r="D49" t="s">
        <v>336</v>
      </c>
      <c r="E49" t="s">
        <v>337</v>
      </c>
      <c r="F49" t="s">
        <v>338</v>
      </c>
      <c r="G49" t="s">
        <v>339</v>
      </c>
      <c r="H49" t="s">
        <v>340</v>
      </c>
      <c r="I49" t="s">
        <v>341</v>
      </c>
      <c r="J49" t="s">
        <v>342</v>
      </c>
      <c r="K49">
        <v>1</v>
      </c>
      <c r="L49">
        <v>0</v>
      </c>
      <c r="M49" t="s">
        <v>660</v>
      </c>
      <c r="N49" t="s">
        <v>334</v>
      </c>
      <c r="O49" t="s">
        <v>335</v>
      </c>
      <c r="P49" t="s">
        <v>336</v>
      </c>
      <c r="Q49" t="s">
        <v>72</v>
      </c>
      <c r="R49" t="s">
        <v>570</v>
      </c>
      <c r="S49" t="s">
        <v>511</v>
      </c>
      <c r="T49" t="s">
        <v>602</v>
      </c>
      <c r="U49" t="s">
        <v>521</v>
      </c>
      <c r="V49" t="s">
        <v>570</v>
      </c>
      <c r="W49">
        <v>1</v>
      </c>
      <c r="X49" t="s">
        <v>483</v>
      </c>
      <c r="Y49" t="s">
        <v>484</v>
      </c>
      <c r="Z49">
        <v>0.9</v>
      </c>
      <c r="AA49">
        <v>41.5</v>
      </c>
      <c r="AB49">
        <v>221.3</v>
      </c>
      <c r="AC49">
        <v>118.7</v>
      </c>
      <c r="AD49">
        <v>106.4</v>
      </c>
      <c r="AE49">
        <v>48.7</v>
      </c>
      <c r="AF49">
        <v>44433</v>
      </c>
      <c r="AG49">
        <v>44352</v>
      </c>
      <c r="AH49" t="s">
        <v>485</v>
      </c>
    </row>
    <row r="50" spans="1:34" hidden="1" x14ac:dyDescent="0.25">
      <c r="A50" t="s">
        <v>661</v>
      </c>
      <c r="B50" t="s">
        <v>344</v>
      </c>
      <c r="C50" t="s">
        <v>345</v>
      </c>
      <c r="D50" t="s">
        <v>346</v>
      </c>
      <c r="E50" t="s">
        <v>347</v>
      </c>
      <c r="F50" t="s">
        <v>26</v>
      </c>
      <c r="G50" t="s">
        <v>348</v>
      </c>
      <c r="H50" t="s">
        <v>349</v>
      </c>
      <c r="I50" t="s">
        <v>331</v>
      </c>
      <c r="J50" t="s">
        <v>350</v>
      </c>
      <c r="K50">
        <v>1</v>
      </c>
      <c r="L50">
        <v>0</v>
      </c>
      <c r="M50" t="s">
        <v>661</v>
      </c>
      <c r="N50" t="s">
        <v>344</v>
      </c>
      <c r="O50" t="s">
        <v>345</v>
      </c>
      <c r="P50" t="s">
        <v>346</v>
      </c>
      <c r="Q50" t="s">
        <v>609</v>
      </c>
      <c r="R50" t="s">
        <v>610</v>
      </c>
      <c r="S50" t="s">
        <v>604</v>
      </c>
      <c r="T50" t="s">
        <v>332</v>
      </c>
      <c r="U50" t="s">
        <v>611</v>
      </c>
      <c r="V50" t="s">
        <v>610</v>
      </c>
      <c r="W50">
        <v>1</v>
      </c>
      <c r="X50" t="s">
        <v>480</v>
      </c>
      <c r="Y50" t="s">
        <v>410</v>
      </c>
      <c r="Z50">
        <v>23.5</v>
      </c>
      <c r="AA50">
        <v>138.9</v>
      </c>
      <c r="AB50">
        <v>116.3</v>
      </c>
      <c r="AC50">
        <v>44.3</v>
      </c>
      <c r="AD50">
        <v>24.1</v>
      </c>
      <c r="AE50">
        <v>1.2</v>
      </c>
      <c r="AF50">
        <v>44499</v>
      </c>
      <c r="AG50">
        <v>44303</v>
      </c>
      <c r="AH50" t="s">
        <v>481</v>
      </c>
    </row>
    <row r="51" spans="1:34" hidden="1" x14ac:dyDescent="0.25">
      <c r="A51" t="s">
        <v>662</v>
      </c>
      <c r="B51" t="s">
        <v>352</v>
      </c>
      <c r="C51" t="s">
        <v>353</v>
      </c>
      <c r="D51" t="s">
        <v>354</v>
      </c>
      <c r="E51" t="s">
        <v>355</v>
      </c>
      <c r="F51" t="s">
        <v>356</v>
      </c>
      <c r="G51" t="s">
        <v>357</v>
      </c>
      <c r="H51" t="s">
        <v>248</v>
      </c>
      <c r="I51" t="s">
        <v>358</v>
      </c>
      <c r="J51" t="s">
        <v>68</v>
      </c>
      <c r="K51">
        <v>1</v>
      </c>
      <c r="L51">
        <v>0</v>
      </c>
      <c r="M51" t="s">
        <v>662</v>
      </c>
      <c r="N51" t="s">
        <v>352</v>
      </c>
      <c r="O51" t="s">
        <v>353</v>
      </c>
      <c r="P51" t="s">
        <v>354</v>
      </c>
      <c r="Q51" t="s">
        <v>612</v>
      </c>
      <c r="R51" t="s">
        <v>613</v>
      </c>
      <c r="S51" t="s">
        <v>572</v>
      </c>
      <c r="T51" t="s">
        <v>524</v>
      </c>
      <c r="U51" t="s">
        <v>586</v>
      </c>
      <c r="V51" t="s">
        <v>517</v>
      </c>
      <c r="W51">
        <v>1</v>
      </c>
      <c r="X51" t="s">
        <v>482</v>
      </c>
      <c r="Y51" t="s">
        <v>391</v>
      </c>
      <c r="Z51">
        <v>13.3</v>
      </c>
      <c r="AA51">
        <v>109.7</v>
      </c>
      <c r="AB51">
        <v>193.7</v>
      </c>
      <c r="AC51">
        <v>113</v>
      </c>
      <c r="AD51">
        <v>102.2</v>
      </c>
      <c r="AE51">
        <v>50.1</v>
      </c>
      <c r="AF51">
        <v>44461</v>
      </c>
      <c r="AG51">
        <v>44339</v>
      </c>
      <c r="AH51" t="s">
        <v>442</v>
      </c>
    </row>
    <row r="52" spans="1:34" hidden="1" x14ac:dyDescent="0.25">
      <c r="A52" t="s">
        <v>663</v>
      </c>
      <c r="B52" t="s">
        <v>360</v>
      </c>
      <c r="C52" t="s">
        <v>361</v>
      </c>
      <c r="D52" t="s">
        <v>362</v>
      </c>
      <c r="E52" t="s">
        <v>363</v>
      </c>
      <c r="F52" t="s">
        <v>364</v>
      </c>
      <c r="G52" t="s">
        <v>34</v>
      </c>
      <c r="H52" t="s">
        <v>365</v>
      </c>
      <c r="I52" t="s">
        <v>366</v>
      </c>
      <c r="J52" t="s">
        <v>367</v>
      </c>
      <c r="K52">
        <v>1</v>
      </c>
      <c r="L52">
        <v>0</v>
      </c>
      <c r="M52" t="s">
        <v>663</v>
      </c>
      <c r="N52" t="s">
        <v>360</v>
      </c>
      <c r="O52" t="s">
        <v>361</v>
      </c>
      <c r="P52" t="s">
        <v>362</v>
      </c>
      <c r="Q52" t="s">
        <v>614</v>
      </c>
      <c r="R52" t="s">
        <v>615</v>
      </c>
      <c r="S52" t="s">
        <v>616</v>
      </c>
      <c r="T52" t="s">
        <v>617</v>
      </c>
      <c r="U52" t="s">
        <v>618</v>
      </c>
      <c r="V52" t="s">
        <v>619</v>
      </c>
      <c r="W52">
        <v>1</v>
      </c>
      <c r="X52" t="s">
        <v>486</v>
      </c>
      <c r="Y52" t="s">
        <v>421</v>
      </c>
      <c r="Z52">
        <v>0</v>
      </c>
      <c r="AA52">
        <v>56.7</v>
      </c>
      <c r="AB52">
        <v>126.1</v>
      </c>
      <c r="AC52">
        <v>36</v>
      </c>
      <c r="AD52">
        <v>21.7</v>
      </c>
      <c r="AE52">
        <v>0.1</v>
      </c>
      <c r="AF52">
        <v>44490</v>
      </c>
      <c r="AG52">
        <v>44313</v>
      </c>
      <c r="AH52" t="s">
        <v>487</v>
      </c>
    </row>
    <row r="53" spans="1:34" hidden="1" x14ac:dyDescent="0.25">
      <c r="A53" t="s">
        <v>664</v>
      </c>
      <c r="B53" t="s">
        <v>369</v>
      </c>
      <c r="C53" t="s">
        <v>370</v>
      </c>
      <c r="D53" t="s">
        <v>371</v>
      </c>
      <c r="E53" t="s">
        <v>212</v>
      </c>
      <c r="F53" t="s">
        <v>372</v>
      </c>
      <c r="G53" t="s">
        <v>373</v>
      </c>
      <c r="H53" t="s">
        <v>71</v>
      </c>
      <c r="I53" t="s">
        <v>374</v>
      </c>
      <c r="J53" t="s">
        <v>239</v>
      </c>
      <c r="K53">
        <v>1</v>
      </c>
      <c r="L53">
        <v>0</v>
      </c>
      <c r="M53" t="s">
        <v>664</v>
      </c>
      <c r="N53" t="s">
        <v>369</v>
      </c>
      <c r="O53" t="s">
        <v>370</v>
      </c>
      <c r="P53" t="s">
        <v>371</v>
      </c>
      <c r="Q53" t="s">
        <v>188</v>
      </c>
      <c r="R53" t="s">
        <v>620</v>
      </c>
      <c r="S53" t="s">
        <v>621</v>
      </c>
      <c r="T53" t="s">
        <v>512</v>
      </c>
      <c r="U53" t="s">
        <v>621</v>
      </c>
      <c r="V53" t="s">
        <v>620</v>
      </c>
      <c r="W53">
        <v>1</v>
      </c>
      <c r="X53" t="s">
        <v>488</v>
      </c>
      <c r="Y53" t="s">
        <v>416</v>
      </c>
      <c r="Z53">
        <v>0.4</v>
      </c>
      <c r="AA53">
        <v>42.8</v>
      </c>
      <c r="AB53">
        <v>224.5</v>
      </c>
      <c r="AC53">
        <v>175.2</v>
      </c>
      <c r="AD53">
        <v>160.9</v>
      </c>
      <c r="AE53">
        <v>105.2</v>
      </c>
      <c r="AF53">
        <v>44457</v>
      </c>
      <c r="AG53">
        <v>44341</v>
      </c>
      <c r="AH53" t="s">
        <v>461</v>
      </c>
    </row>
  </sheetData>
  <autoFilter ref="A2:AI53">
    <filterColumn colId="22">
      <filters>
        <filter val="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zoomScaleNormal="100" workbookViewId="0">
      <selection sqref="A1:XFD1048576"/>
    </sheetView>
  </sheetViews>
  <sheetFormatPr baseColWidth="10" defaultRowHeight="15" x14ac:dyDescent="0.25"/>
  <cols>
    <col min="1" max="1" width="37.28515625" style="32" bestFit="1" customWidth="1"/>
    <col min="2" max="2" width="17" style="32" hidden="1" customWidth="1"/>
    <col min="3" max="3" width="26.7109375" style="32" hidden="1" customWidth="1"/>
    <col min="4" max="4" width="17.5703125" style="32" hidden="1" customWidth="1"/>
    <col min="5" max="5" width="22.28515625" style="32" hidden="1" customWidth="1"/>
    <col min="6" max="6" width="21.28515625" style="32" hidden="1" customWidth="1"/>
    <col min="7" max="7" width="22.28515625" style="32" hidden="1" customWidth="1"/>
    <col min="8" max="8" width="21.28515625" style="32" hidden="1" customWidth="1"/>
    <col min="9" max="9" width="23.28515625" style="32" hidden="1" customWidth="1"/>
    <col min="10" max="11" width="22.28515625" style="32" hidden="1" customWidth="1"/>
    <col min="12" max="12" width="11.140625" style="32" hidden="1" customWidth="1"/>
    <col min="13" max="13" width="37.28515625" style="32" hidden="1" customWidth="1"/>
    <col min="14" max="14" width="17" style="32" hidden="1" customWidth="1"/>
    <col min="15" max="15" width="23.42578125" style="32" hidden="1" customWidth="1"/>
    <col min="16" max="16" width="17.5703125" style="32" hidden="1" customWidth="1"/>
    <col min="17" max="17" width="22.28515625" style="32" hidden="1" customWidth="1"/>
    <col min="18" max="18" width="21.28515625" style="32" hidden="1" customWidth="1"/>
    <col min="19" max="19" width="22.28515625" style="32" hidden="1" customWidth="1"/>
    <col min="20" max="20" width="21.28515625" style="32" hidden="1" customWidth="1"/>
    <col min="21" max="21" width="23.28515625" style="32" hidden="1" customWidth="1"/>
    <col min="22" max="22" width="22.28515625" style="32" hidden="1" customWidth="1"/>
    <col min="23" max="16384" width="11.42578125" style="32"/>
  </cols>
  <sheetData>
    <row r="1" spans="1:34" customFormat="1" ht="15.75" thickBo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" t="s">
        <v>4</v>
      </c>
      <c r="F1" s="1" t="s">
        <v>4</v>
      </c>
      <c r="G1" s="3" t="s">
        <v>7</v>
      </c>
      <c r="H1" s="3" t="s">
        <v>7</v>
      </c>
      <c r="I1" s="5" t="s">
        <v>8</v>
      </c>
      <c r="J1" s="5" t="s">
        <v>8</v>
      </c>
      <c r="K1" s="25"/>
      <c r="M1" s="14" t="s">
        <v>0</v>
      </c>
      <c r="N1" s="14" t="s">
        <v>1</v>
      </c>
      <c r="O1" s="14" t="s">
        <v>2</v>
      </c>
      <c r="P1" s="14" t="s">
        <v>3</v>
      </c>
      <c r="Q1" s="1" t="s">
        <v>4</v>
      </c>
      <c r="R1" s="1" t="s">
        <v>4</v>
      </c>
      <c r="S1" s="3" t="s">
        <v>7</v>
      </c>
      <c r="T1" s="3" t="s">
        <v>7</v>
      </c>
      <c r="U1" s="5" t="s">
        <v>8</v>
      </c>
      <c r="V1" s="5" t="s">
        <v>8</v>
      </c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customFormat="1" ht="30.75" thickBot="1" x14ac:dyDescent="0.3">
      <c r="A2" s="15"/>
      <c r="B2" s="15"/>
      <c r="C2" s="15"/>
      <c r="D2" s="15"/>
      <c r="E2" s="2" t="s">
        <v>5</v>
      </c>
      <c r="F2" s="2" t="s">
        <v>6</v>
      </c>
      <c r="G2" s="4" t="s">
        <v>5</v>
      </c>
      <c r="H2" s="4" t="s">
        <v>6</v>
      </c>
      <c r="I2" s="6" t="s">
        <v>5</v>
      </c>
      <c r="J2" s="6" t="s">
        <v>6</v>
      </c>
      <c r="K2" s="25"/>
      <c r="M2" s="15"/>
      <c r="N2" s="15"/>
      <c r="O2" s="15"/>
      <c r="P2" s="15"/>
      <c r="Q2" s="2" t="s">
        <v>489</v>
      </c>
      <c r="R2" s="2" t="s">
        <v>490</v>
      </c>
      <c r="S2" s="4" t="s">
        <v>489</v>
      </c>
      <c r="T2" s="4" t="s">
        <v>490</v>
      </c>
      <c r="U2" s="6" t="s">
        <v>491</v>
      </c>
      <c r="V2" s="6" t="s">
        <v>492</v>
      </c>
      <c r="X2" s="17" t="s">
        <v>2</v>
      </c>
      <c r="Y2" s="17" t="s">
        <v>377</v>
      </c>
      <c r="Z2" s="17" t="s">
        <v>378</v>
      </c>
      <c r="AA2" s="17" t="s">
        <v>379</v>
      </c>
      <c r="AB2" s="17" t="s">
        <v>380</v>
      </c>
      <c r="AC2" s="17" t="s">
        <v>381</v>
      </c>
      <c r="AD2" s="17" t="s">
        <v>382</v>
      </c>
      <c r="AE2" s="17" t="s">
        <v>383</v>
      </c>
      <c r="AF2" s="17" t="s">
        <v>384</v>
      </c>
      <c r="AG2" s="17" t="s">
        <v>385</v>
      </c>
      <c r="AH2" s="17" t="s">
        <v>386</v>
      </c>
    </row>
    <row r="3" spans="1:34" customFormat="1" ht="15.75" thickBot="1" x14ac:dyDescent="0.3">
      <c r="A3" s="7" t="s">
        <v>18</v>
      </c>
      <c r="B3" t="s">
        <v>19</v>
      </c>
      <c r="C3" t="s">
        <v>20</v>
      </c>
      <c r="D3" s="8" t="s">
        <v>21</v>
      </c>
      <c r="E3" s="10" t="s">
        <v>22</v>
      </c>
      <c r="F3" s="10" t="s">
        <v>23</v>
      </c>
      <c r="G3" s="11" t="s">
        <v>24</v>
      </c>
      <c r="H3" s="11" t="s">
        <v>25</v>
      </c>
      <c r="I3" s="8" t="s">
        <v>26</v>
      </c>
      <c r="J3" s="8" t="s">
        <v>27</v>
      </c>
      <c r="K3" s="26">
        <f>IF(C3=O3,1,0)</f>
        <v>1</v>
      </c>
      <c r="L3" s="26"/>
      <c r="M3" s="7" t="s">
        <v>506</v>
      </c>
      <c r="N3" t="s">
        <v>19</v>
      </c>
      <c r="O3" t="s">
        <v>20</v>
      </c>
      <c r="P3" s="8" t="s">
        <v>21</v>
      </c>
      <c r="Q3" s="10" t="s">
        <v>22</v>
      </c>
      <c r="R3" s="10" t="s">
        <v>507</v>
      </c>
      <c r="S3" s="11" t="s">
        <v>508</v>
      </c>
      <c r="T3" s="11" t="s">
        <v>509</v>
      </c>
      <c r="U3" s="8" t="s">
        <v>508</v>
      </c>
      <c r="V3" s="8" t="s">
        <v>507</v>
      </c>
      <c r="W3">
        <v>1</v>
      </c>
      <c r="X3" t="s">
        <v>387</v>
      </c>
      <c r="Y3" t="s">
        <v>388</v>
      </c>
      <c r="Z3" s="8">
        <v>0.21</v>
      </c>
      <c r="AA3" s="8">
        <v>13.1</v>
      </c>
      <c r="AB3" s="8">
        <v>270.5</v>
      </c>
      <c r="AC3" s="8">
        <v>225.5</v>
      </c>
      <c r="AD3" s="8">
        <v>206.3</v>
      </c>
      <c r="AE3" s="8">
        <v>158.19999999999999</v>
      </c>
      <c r="AF3" s="18">
        <v>44438</v>
      </c>
      <c r="AG3" s="18">
        <v>44372</v>
      </c>
      <c r="AH3" s="8" t="s">
        <v>389</v>
      </c>
    </row>
    <row r="4" spans="1:34" customFormat="1" ht="15.75" thickBot="1" x14ac:dyDescent="0.3">
      <c r="A4" s="7" t="s">
        <v>28</v>
      </c>
      <c r="B4" t="s">
        <v>29</v>
      </c>
      <c r="C4" t="s">
        <v>30</v>
      </c>
      <c r="D4" s="8" t="s">
        <v>31</v>
      </c>
      <c r="E4" s="10" t="s">
        <v>32</v>
      </c>
      <c r="F4" s="10" t="s">
        <v>33</v>
      </c>
      <c r="G4" s="11" t="s">
        <v>34</v>
      </c>
      <c r="H4" s="11" t="s">
        <v>35</v>
      </c>
      <c r="I4" s="8" t="s">
        <v>36</v>
      </c>
      <c r="J4" s="8" t="s">
        <v>37</v>
      </c>
      <c r="K4" s="26">
        <f t="shared" ref="K4:K56" si="0">IF(C4=O4,1,0)</f>
        <v>1</v>
      </c>
      <c r="L4" s="26"/>
      <c r="M4" s="7" t="s">
        <v>28</v>
      </c>
      <c r="N4" t="s">
        <v>29</v>
      </c>
      <c r="O4" t="s">
        <v>30</v>
      </c>
      <c r="P4" s="8" t="s">
        <v>31</v>
      </c>
      <c r="Q4" s="10" t="s">
        <v>115</v>
      </c>
      <c r="R4" s="10" t="s">
        <v>510</v>
      </c>
      <c r="S4" s="11" t="s">
        <v>511</v>
      </c>
      <c r="T4" s="11" t="s">
        <v>512</v>
      </c>
      <c r="U4" s="8" t="s">
        <v>511</v>
      </c>
      <c r="V4" s="8" t="s">
        <v>510</v>
      </c>
      <c r="W4">
        <v>0</v>
      </c>
      <c r="X4" t="s">
        <v>390</v>
      </c>
      <c r="Y4" t="s">
        <v>391</v>
      </c>
      <c r="Z4" s="8">
        <v>15.9</v>
      </c>
      <c r="AA4" s="8">
        <v>109.8</v>
      </c>
      <c r="AB4" s="8">
        <v>202.3</v>
      </c>
      <c r="AC4" s="8">
        <v>110</v>
      </c>
      <c r="AD4" s="8">
        <v>108.6</v>
      </c>
      <c r="AE4" s="8">
        <v>52.6</v>
      </c>
      <c r="AF4" s="18">
        <v>44453</v>
      </c>
      <c r="AG4" s="18">
        <v>44340</v>
      </c>
      <c r="AH4" s="8" t="s">
        <v>392</v>
      </c>
    </row>
    <row r="5" spans="1:34" customFormat="1" ht="15.75" thickBot="1" x14ac:dyDescent="0.3">
      <c r="A5" s="7" t="s">
        <v>38</v>
      </c>
      <c r="B5" t="s">
        <v>39</v>
      </c>
      <c r="C5" t="s">
        <v>40</v>
      </c>
      <c r="D5" s="8" t="s">
        <v>41</v>
      </c>
      <c r="E5" s="10" t="s">
        <v>42</v>
      </c>
      <c r="F5" s="10" t="s">
        <v>43</v>
      </c>
      <c r="G5" s="11" t="s">
        <v>14</v>
      </c>
      <c r="H5" s="11" t="s">
        <v>44</v>
      </c>
      <c r="I5" s="8" t="s">
        <v>45</v>
      </c>
      <c r="J5" s="8" t="s">
        <v>46</v>
      </c>
      <c r="K5" s="26">
        <f t="shared" si="0"/>
        <v>1</v>
      </c>
      <c r="L5" s="26"/>
      <c r="M5" s="12" t="s">
        <v>38</v>
      </c>
      <c r="N5" t="s">
        <v>39</v>
      </c>
      <c r="O5" t="s">
        <v>40</v>
      </c>
      <c r="P5" s="8" t="s">
        <v>41</v>
      </c>
      <c r="Q5" s="10" t="s">
        <v>513</v>
      </c>
      <c r="R5" s="10" t="s">
        <v>514</v>
      </c>
      <c r="S5" s="11" t="s">
        <v>515</v>
      </c>
      <c r="T5" s="11" t="s">
        <v>516</v>
      </c>
      <c r="U5" s="8" t="s">
        <v>515</v>
      </c>
      <c r="V5" s="8" t="s">
        <v>517</v>
      </c>
      <c r="W5">
        <v>1</v>
      </c>
      <c r="X5" t="s">
        <v>393</v>
      </c>
      <c r="Y5" t="s">
        <v>394</v>
      </c>
      <c r="Z5" s="8">
        <v>5.0999999999999996</v>
      </c>
      <c r="AA5" s="8">
        <v>87.2</v>
      </c>
      <c r="AB5" s="8">
        <v>194.4</v>
      </c>
      <c r="AC5" s="8">
        <v>59.3</v>
      </c>
      <c r="AD5" s="8">
        <v>71.3</v>
      </c>
      <c r="AE5" s="8">
        <v>21.7</v>
      </c>
      <c r="AF5" s="18">
        <v>44455</v>
      </c>
      <c r="AG5" s="18">
        <v>44337</v>
      </c>
      <c r="AH5" s="8" t="s">
        <v>395</v>
      </c>
    </row>
    <row r="6" spans="1:34" customFormat="1" ht="15.75" thickBot="1" x14ac:dyDescent="0.3">
      <c r="A6" s="12" t="s">
        <v>47</v>
      </c>
      <c r="B6" t="s">
        <v>48</v>
      </c>
      <c r="C6" t="s">
        <v>49</v>
      </c>
      <c r="D6" s="8" t="s">
        <v>50</v>
      </c>
      <c r="E6" s="10" t="s">
        <v>51</v>
      </c>
      <c r="F6" s="10" t="s">
        <v>52</v>
      </c>
      <c r="G6" s="11" t="s">
        <v>53</v>
      </c>
      <c r="H6" s="11" t="s">
        <v>15</v>
      </c>
      <c r="I6" s="8" t="s">
        <v>54</v>
      </c>
      <c r="J6" s="8" t="s">
        <v>17</v>
      </c>
      <c r="K6" s="26">
        <f t="shared" si="0"/>
        <v>1</v>
      </c>
      <c r="L6" s="26"/>
      <c r="M6" s="7" t="s">
        <v>47</v>
      </c>
      <c r="N6" t="s">
        <v>48</v>
      </c>
      <c r="O6" t="s">
        <v>49</v>
      </c>
      <c r="P6" s="8" t="s">
        <v>50</v>
      </c>
      <c r="Q6" s="10" t="s">
        <v>518</v>
      </c>
      <c r="R6" s="10" t="s">
        <v>519</v>
      </c>
      <c r="S6" s="11" t="s">
        <v>520</v>
      </c>
      <c r="T6" s="11" t="s">
        <v>316</v>
      </c>
      <c r="U6" s="8" t="s">
        <v>521</v>
      </c>
      <c r="V6" s="8" t="s">
        <v>519</v>
      </c>
      <c r="W6">
        <v>1</v>
      </c>
      <c r="X6" t="s">
        <v>396</v>
      </c>
      <c r="Y6" t="s">
        <v>397</v>
      </c>
      <c r="Z6" s="8">
        <v>0.9</v>
      </c>
      <c r="AA6" s="8">
        <v>79.3</v>
      </c>
      <c r="AB6" s="8">
        <v>160.19999999999999</v>
      </c>
      <c r="AC6" s="8">
        <v>72.599999999999994</v>
      </c>
      <c r="AD6" s="8">
        <v>54.6</v>
      </c>
      <c r="AE6" s="8">
        <v>6.5</v>
      </c>
      <c r="AF6" s="18">
        <v>44486</v>
      </c>
      <c r="AG6" s="18">
        <v>44332</v>
      </c>
      <c r="AH6" s="8" t="s">
        <v>398</v>
      </c>
    </row>
    <row r="7" spans="1:34" customFormat="1" ht="15.75" thickBot="1" x14ac:dyDescent="0.3">
      <c r="A7" s="7" t="s">
        <v>55</v>
      </c>
      <c r="B7" t="s">
        <v>56</v>
      </c>
      <c r="C7" t="s">
        <v>57</v>
      </c>
      <c r="D7" s="8" t="s">
        <v>58</v>
      </c>
      <c r="E7" s="10" t="s">
        <v>59</v>
      </c>
      <c r="F7" s="10" t="s">
        <v>60</v>
      </c>
      <c r="G7" s="11" t="s">
        <v>61</v>
      </c>
      <c r="H7" s="11" t="s">
        <v>62</v>
      </c>
      <c r="I7" s="8" t="s">
        <v>63</v>
      </c>
      <c r="J7" s="8" t="s">
        <v>64</v>
      </c>
      <c r="K7" s="26">
        <f t="shared" si="0"/>
        <v>1</v>
      </c>
      <c r="L7" s="26"/>
      <c r="M7" s="7" t="s">
        <v>522</v>
      </c>
      <c r="N7" t="s">
        <v>56</v>
      </c>
      <c r="O7" t="s">
        <v>57</v>
      </c>
      <c r="P7" s="8" t="s">
        <v>58</v>
      </c>
      <c r="Q7" s="10" t="s">
        <v>215</v>
      </c>
      <c r="R7" s="10" t="s">
        <v>517</v>
      </c>
      <c r="S7" s="11" t="s">
        <v>523</v>
      </c>
      <c r="T7" s="11" t="s">
        <v>524</v>
      </c>
      <c r="U7" s="8" t="s">
        <v>525</v>
      </c>
      <c r="V7" s="8" t="s">
        <v>526</v>
      </c>
      <c r="W7">
        <v>1</v>
      </c>
      <c r="X7" t="s">
        <v>399</v>
      </c>
      <c r="Y7" t="s">
        <v>391</v>
      </c>
      <c r="Z7" s="8">
        <v>1.1000000000000001</v>
      </c>
      <c r="AA7" s="8">
        <v>28</v>
      </c>
      <c r="AB7" s="8">
        <v>247.5</v>
      </c>
      <c r="AC7" s="8">
        <v>193.7</v>
      </c>
      <c r="AD7" s="8">
        <v>171</v>
      </c>
      <c r="AE7" s="8">
        <v>117.2</v>
      </c>
      <c r="AF7" s="18">
        <v>44454</v>
      </c>
      <c r="AG7" s="18">
        <v>44366</v>
      </c>
      <c r="AH7" s="8" t="s">
        <v>400</v>
      </c>
    </row>
    <row r="8" spans="1:34" customFormat="1" ht="15.75" thickBot="1" x14ac:dyDescent="0.3">
      <c r="A8" s="7"/>
      <c r="D8" s="8"/>
      <c r="E8" s="10"/>
      <c r="F8" s="10"/>
      <c r="G8" s="11"/>
      <c r="H8" s="11"/>
      <c r="I8" s="8"/>
      <c r="J8" s="8"/>
      <c r="K8" s="26"/>
      <c r="L8" s="26"/>
      <c r="M8" s="7"/>
      <c r="P8" s="8"/>
      <c r="Q8" s="10"/>
      <c r="R8" s="10"/>
      <c r="S8" s="11"/>
      <c r="T8" s="11"/>
      <c r="U8" s="8"/>
      <c r="V8" s="8"/>
      <c r="W8">
        <v>0</v>
      </c>
      <c r="X8" t="s">
        <v>401</v>
      </c>
      <c r="Y8" t="s">
        <v>402</v>
      </c>
      <c r="Z8" s="8">
        <v>0.7</v>
      </c>
      <c r="AA8" s="8">
        <v>58.5</v>
      </c>
      <c r="AB8" s="8">
        <v>159.30000000000001</v>
      </c>
      <c r="AC8" s="8">
        <v>79</v>
      </c>
      <c r="AD8" s="8">
        <v>43</v>
      </c>
      <c r="AE8" s="8">
        <v>3.4</v>
      </c>
      <c r="AF8" s="18">
        <v>44482</v>
      </c>
      <c r="AG8" s="18">
        <v>44335</v>
      </c>
      <c r="AH8" s="8" t="s">
        <v>403</v>
      </c>
    </row>
    <row r="9" spans="1:34" customFormat="1" ht="15.75" thickBot="1" x14ac:dyDescent="0.3">
      <c r="A9" s="7" t="s">
        <v>73</v>
      </c>
      <c r="B9" t="s">
        <v>74</v>
      </c>
      <c r="C9" t="s">
        <v>75</v>
      </c>
      <c r="D9" s="8" t="s">
        <v>76</v>
      </c>
      <c r="E9" s="10" t="s">
        <v>77</v>
      </c>
      <c r="F9" s="10" t="s">
        <v>60</v>
      </c>
      <c r="G9" s="11" t="s">
        <v>78</v>
      </c>
      <c r="H9" s="11" t="s">
        <v>79</v>
      </c>
      <c r="I9" s="8" t="s">
        <v>80</v>
      </c>
      <c r="J9" s="8" t="s">
        <v>81</v>
      </c>
      <c r="K9" s="26">
        <f t="shared" si="0"/>
        <v>1</v>
      </c>
      <c r="L9" s="26"/>
      <c r="M9" s="12" t="s">
        <v>73</v>
      </c>
      <c r="N9" t="s">
        <v>74</v>
      </c>
      <c r="O9" t="s">
        <v>75</v>
      </c>
      <c r="P9" s="8" t="s">
        <v>76</v>
      </c>
      <c r="Q9" s="10" t="s">
        <v>529</v>
      </c>
      <c r="R9" s="10" t="s">
        <v>530</v>
      </c>
      <c r="S9" s="11" t="s">
        <v>531</v>
      </c>
      <c r="T9" s="11" t="s">
        <v>532</v>
      </c>
      <c r="U9" s="8" t="s">
        <v>533</v>
      </c>
      <c r="V9" s="8" t="s">
        <v>534</v>
      </c>
      <c r="W9">
        <v>1</v>
      </c>
      <c r="X9" t="s">
        <v>404</v>
      </c>
      <c r="Y9" t="s">
        <v>405</v>
      </c>
      <c r="Z9" s="8">
        <v>2.6</v>
      </c>
      <c r="AA9" s="8">
        <v>62.1</v>
      </c>
      <c r="AB9" s="8">
        <v>243.7</v>
      </c>
      <c r="AC9" s="8">
        <v>156.9</v>
      </c>
      <c r="AD9" s="8">
        <v>162.4</v>
      </c>
      <c r="AE9" s="8">
        <v>104.1</v>
      </c>
      <c r="AF9" s="18">
        <v>44421</v>
      </c>
      <c r="AG9" s="18">
        <v>44350</v>
      </c>
      <c r="AH9" s="8" t="s">
        <v>406</v>
      </c>
    </row>
    <row r="10" spans="1:34" customFormat="1" ht="15.75" thickBot="1" x14ac:dyDescent="0.3">
      <c r="A10" s="12" t="s">
        <v>82</v>
      </c>
      <c r="B10" t="s">
        <v>83</v>
      </c>
      <c r="C10" t="s">
        <v>84</v>
      </c>
      <c r="D10" s="8" t="s">
        <v>85</v>
      </c>
      <c r="E10" s="10" t="s">
        <v>86</v>
      </c>
      <c r="F10" s="10" t="s">
        <v>87</v>
      </c>
      <c r="G10" s="11" t="s">
        <v>78</v>
      </c>
      <c r="H10" s="11" t="s">
        <v>88</v>
      </c>
      <c r="I10" s="8" t="s">
        <v>89</v>
      </c>
      <c r="J10" s="8" t="s">
        <v>90</v>
      </c>
      <c r="K10" s="26">
        <f t="shared" si="0"/>
        <v>1</v>
      </c>
      <c r="L10" s="26"/>
      <c r="M10" s="7" t="s">
        <v>535</v>
      </c>
      <c r="N10" t="s">
        <v>83</v>
      </c>
      <c r="O10" t="s">
        <v>84</v>
      </c>
      <c r="P10" s="8" t="s">
        <v>85</v>
      </c>
      <c r="Q10" s="10" t="s">
        <v>536</v>
      </c>
      <c r="R10" s="10" t="s">
        <v>537</v>
      </c>
      <c r="S10" s="11" t="s">
        <v>538</v>
      </c>
      <c r="T10" s="11" t="s">
        <v>509</v>
      </c>
      <c r="U10" s="8" t="s">
        <v>539</v>
      </c>
      <c r="V10" s="8" t="s">
        <v>537</v>
      </c>
      <c r="W10">
        <v>1</v>
      </c>
      <c r="X10" t="s">
        <v>407</v>
      </c>
      <c r="Y10" t="s">
        <v>394</v>
      </c>
      <c r="Z10" s="8">
        <v>4</v>
      </c>
      <c r="AA10" s="8">
        <v>88.4</v>
      </c>
      <c r="AB10" s="8">
        <v>179.7</v>
      </c>
      <c r="AC10" s="8">
        <v>82.6</v>
      </c>
      <c r="AD10" s="8">
        <v>75.3</v>
      </c>
      <c r="AE10" s="8">
        <v>24.6</v>
      </c>
      <c r="AF10" s="18">
        <v>44461</v>
      </c>
      <c r="AG10" s="18">
        <v>44325</v>
      </c>
      <c r="AH10" s="8" t="s">
        <v>408</v>
      </c>
    </row>
    <row r="11" spans="1:34" customFormat="1" ht="15.75" thickBot="1" x14ac:dyDescent="0.3">
      <c r="A11" s="12"/>
      <c r="D11" s="8"/>
      <c r="E11" s="10"/>
      <c r="F11" s="10"/>
      <c r="G11" s="11"/>
      <c r="H11" s="11"/>
      <c r="I11" s="8"/>
      <c r="J11" s="8"/>
      <c r="K11" s="26"/>
      <c r="L11" s="26"/>
      <c r="M11" s="7"/>
      <c r="P11" s="8"/>
      <c r="Q11" s="10"/>
      <c r="R11" s="10"/>
      <c r="S11" s="11"/>
      <c r="T11" s="11"/>
      <c r="U11" s="8"/>
      <c r="V11" s="8"/>
      <c r="W11">
        <v>0</v>
      </c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Format="1" ht="15.75" thickBot="1" x14ac:dyDescent="0.3">
      <c r="A12" s="12"/>
      <c r="D12" s="8"/>
      <c r="E12" s="10"/>
      <c r="F12" s="10"/>
      <c r="G12" s="11"/>
      <c r="H12" s="11"/>
      <c r="I12" s="8"/>
      <c r="J12" s="8"/>
      <c r="K12" s="26"/>
      <c r="L12" s="26"/>
      <c r="M12" s="7"/>
      <c r="P12" s="8"/>
      <c r="Q12" s="10"/>
      <c r="R12" s="10"/>
      <c r="S12" s="11"/>
      <c r="T12" s="11"/>
      <c r="U12" s="8"/>
      <c r="V12" s="8"/>
      <c r="W12">
        <v>0</v>
      </c>
      <c r="X12" t="s">
        <v>409</v>
      </c>
      <c r="Y12" t="s">
        <v>410</v>
      </c>
      <c r="Z12" s="8">
        <v>6.9</v>
      </c>
      <c r="AA12" s="8">
        <v>100.4</v>
      </c>
      <c r="AB12" s="8">
        <v>195.4</v>
      </c>
      <c r="AC12" s="8">
        <v>106.6</v>
      </c>
      <c r="AD12" s="8">
        <v>90.8</v>
      </c>
      <c r="AE12" s="8">
        <v>44.2</v>
      </c>
      <c r="AF12" s="18">
        <v>44456</v>
      </c>
      <c r="AG12" s="18">
        <v>44343</v>
      </c>
      <c r="AH12" s="8" t="s">
        <v>411</v>
      </c>
    </row>
    <row r="13" spans="1:34" customFormat="1" ht="15.75" thickBot="1" x14ac:dyDescent="0.3">
      <c r="A13" s="12"/>
      <c r="D13" s="8"/>
      <c r="E13" s="10"/>
      <c r="F13" s="10"/>
      <c r="G13" s="11"/>
      <c r="H13" s="11"/>
      <c r="I13" s="8"/>
      <c r="J13" s="8"/>
      <c r="K13" s="26"/>
      <c r="L13" s="26"/>
      <c r="M13" s="7"/>
      <c r="P13" s="8"/>
      <c r="Q13" s="10"/>
      <c r="R13" s="10"/>
      <c r="S13" s="11"/>
      <c r="T13" s="11"/>
      <c r="U13" s="8"/>
      <c r="V13" s="8"/>
      <c r="W13">
        <v>0</v>
      </c>
      <c r="X13" t="s">
        <v>412</v>
      </c>
      <c r="Y13" t="s">
        <v>394</v>
      </c>
      <c r="Z13" s="8">
        <v>5.9</v>
      </c>
      <c r="AA13" s="8">
        <v>84.2</v>
      </c>
      <c r="AB13" s="8">
        <v>212.1</v>
      </c>
      <c r="AC13" s="8">
        <v>115.8</v>
      </c>
      <c r="AD13" s="8">
        <v>119.5</v>
      </c>
      <c r="AE13" s="8">
        <v>57.5</v>
      </c>
      <c r="AF13" s="18">
        <v>44445</v>
      </c>
      <c r="AG13" s="18">
        <v>44346</v>
      </c>
      <c r="AH13" s="8" t="s">
        <v>413</v>
      </c>
    </row>
    <row r="14" spans="1:34" customFormat="1" ht="15.75" thickBot="1" x14ac:dyDescent="0.3">
      <c r="A14" s="7" t="s">
        <v>99</v>
      </c>
      <c r="B14" t="s">
        <v>100</v>
      </c>
      <c r="C14" t="s">
        <v>101</v>
      </c>
      <c r="D14" s="8" t="s">
        <v>102</v>
      </c>
      <c r="E14" s="10" t="s">
        <v>103</v>
      </c>
      <c r="F14" s="10" t="s">
        <v>104</v>
      </c>
      <c r="G14" s="11" t="s">
        <v>14</v>
      </c>
      <c r="H14" s="11" t="s">
        <v>105</v>
      </c>
      <c r="I14" s="8" t="s">
        <v>106</v>
      </c>
      <c r="J14" s="8" t="s">
        <v>86</v>
      </c>
      <c r="K14" s="26">
        <f t="shared" si="0"/>
        <v>1</v>
      </c>
      <c r="L14" s="26"/>
      <c r="M14" s="12" t="s">
        <v>99</v>
      </c>
      <c r="N14" t="s">
        <v>100</v>
      </c>
      <c r="O14" t="s">
        <v>101</v>
      </c>
      <c r="P14" s="8" t="s">
        <v>102</v>
      </c>
      <c r="Q14" s="10" t="s">
        <v>197</v>
      </c>
      <c r="R14" s="10" t="s">
        <v>542</v>
      </c>
      <c r="S14" s="11" t="s">
        <v>538</v>
      </c>
      <c r="T14" s="11" t="s">
        <v>524</v>
      </c>
      <c r="U14" s="8" t="s">
        <v>538</v>
      </c>
      <c r="V14" s="8" t="s">
        <v>542</v>
      </c>
      <c r="W14">
        <v>1</v>
      </c>
      <c r="X14" t="s">
        <v>414</v>
      </c>
      <c r="Y14" t="s">
        <v>405</v>
      </c>
      <c r="Z14" s="8">
        <v>3.3</v>
      </c>
      <c r="AA14" s="8">
        <v>78.099999999999994</v>
      </c>
      <c r="AB14" s="8">
        <v>214.2</v>
      </c>
      <c r="AC14" s="8">
        <v>133.6</v>
      </c>
      <c r="AD14" s="8">
        <v>139.1</v>
      </c>
      <c r="AE14" s="8">
        <v>79.8</v>
      </c>
      <c r="AF14" s="18">
        <v>44450</v>
      </c>
      <c r="AG14" s="18">
        <v>44332</v>
      </c>
      <c r="AH14" s="8" t="s">
        <v>395</v>
      </c>
    </row>
    <row r="15" spans="1:34" customFormat="1" ht="15.75" thickBot="1" x14ac:dyDescent="0.3">
      <c r="A15" s="7"/>
      <c r="D15" s="8"/>
      <c r="E15" s="10"/>
      <c r="F15" s="10"/>
      <c r="G15" s="11"/>
      <c r="H15" s="11"/>
      <c r="I15" s="8"/>
      <c r="J15" s="8"/>
      <c r="K15" s="26"/>
      <c r="L15" s="26"/>
      <c r="M15" s="12"/>
      <c r="P15" s="8"/>
      <c r="Q15" s="10"/>
      <c r="R15" s="10"/>
      <c r="S15" s="11"/>
      <c r="T15" s="11"/>
      <c r="U15" s="8"/>
      <c r="V15" s="8"/>
      <c r="W15">
        <v>0</v>
      </c>
      <c r="X15" t="s">
        <v>415</v>
      </c>
      <c r="Y15" t="s">
        <v>416</v>
      </c>
      <c r="Z15" s="8">
        <v>4.2</v>
      </c>
      <c r="AA15" s="8">
        <v>73.8</v>
      </c>
      <c r="AB15" s="8">
        <v>224.3</v>
      </c>
      <c r="AC15" s="8">
        <v>159.30000000000001</v>
      </c>
      <c r="AD15" s="8">
        <v>157.30000000000001</v>
      </c>
      <c r="AE15" s="8">
        <v>101.1</v>
      </c>
      <c r="AF15" s="18">
        <v>44440</v>
      </c>
      <c r="AG15" s="18">
        <v>44342</v>
      </c>
      <c r="AH15" s="8" t="s">
        <v>413</v>
      </c>
    </row>
    <row r="16" spans="1:34" customFormat="1" ht="15.75" thickBot="1" x14ac:dyDescent="0.3">
      <c r="A16" s="12" t="s">
        <v>107</v>
      </c>
      <c r="B16" t="s">
        <v>108</v>
      </c>
      <c r="C16" t="s">
        <v>109</v>
      </c>
      <c r="D16" s="8" t="s">
        <v>110</v>
      </c>
      <c r="E16" s="10" t="s">
        <v>111</v>
      </c>
      <c r="F16" s="10" t="s">
        <v>112</v>
      </c>
      <c r="G16" s="11" t="s">
        <v>113</v>
      </c>
      <c r="H16" s="11" t="s">
        <v>114</v>
      </c>
      <c r="I16" s="8" t="s">
        <v>115</v>
      </c>
      <c r="J16" s="8" t="s">
        <v>116</v>
      </c>
      <c r="K16" s="26">
        <f t="shared" si="0"/>
        <v>1</v>
      </c>
      <c r="L16" s="26"/>
      <c r="M16" s="12" t="s">
        <v>107</v>
      </c>
      <c r="N16" t="s">
        <v>108</v>
      </c>
      <c r="O16" t="s">
        <v>109</v>
      </c>
      <c r="P16" s="8" t="s">
        <v>110</v>
      </c>
      <c r="Q16" s="10" t="s">
        <v>284</v>
      </c>
      <c r="R16" s="10" t="s">
        <v>543</v>
      </c>
      <c r="S16" s="11" t="s">
        <v>538</v>
      </c>
      <c r="T16" s="11" t="s">
        <v>215</v>
      </c>
      <c r="U16" s="8" t="s">
        <v>539</v>
      </c>
      <c r="V16" s="8" t="s">
        <v>544</v>
      </c>
      <c r="W16">
        <v>1</v>
      </c>
      <c r="X16" t="s">
        <v>417</v>
      </c>
      <c r="Y16" t="s">
        <v>418</v>
      </c>
      <c r="Z16" s="8">
        <v>9</v>
      </c>
      <c r="AA16" s="8">
        <v>104.4</v>
      </c>
      <c r="AB16" s="8">
        <v>172.9</v>
      </c>
      <c r="AC16" s="8">
        <v>69.099999999999994</v>
      </c>
      <c r="AD16" s="8">
        <v>72.599999999999994</v>
      </c>
      <c r="AE16" s="8">
        <v>20</v>
      </c>
      <c r="AF16" s="18">
        <v>44464</v>
      </c>
      <c r="AG16" s="18">
        <v>44333</v>
      </c>
      <c r="AH16" s="8" t="s">
        <v>419</v>
      </c>
    </row>
    <row r="17" spans="1:34" customFormat="1" ht="15.75" thickBot="1" x14ac:dyDescent="0.3">
      <c r="A17" s="12" t="s">
        <v>117</v>
      </c>
      <c r="B17" t="s">
        <v>118</v>
      </c>
      <c r="C17" t="s">
        <v>119</v>
      </c>
      <c r="D17" s="8" t="s">
        <v>120</v>
      </c>
      <c r="E17" s="10" t="s">
        <v>121</v>
      </c>
      <c r="F17" s="10" t="s">
        <v>122</v>
      </c>
      <c r="G17" s="11" t="s">
        <v>123</v>
      </c>
      <c r="H17" s="11" t="s">
        <v>124</v>
      </c>
      <c r="I17" s="8" t="s">
        <v>125</v>
      </c>
      <c r="J17" s="8" t="s">
        <v>126</v>
      </c>
      <c r="K17" s="26">
        <f t="shared" si="0"/>
        <v>1</v>
      </c>
      <c r="L17" s="26"/>
      <c r="M17" s="7" t="s">
        <v>117</v>
      </c>
      <c r="N17" t="s">
        <v>118</v>
      </c>
      <c r="O17" t="s">
        <v>119</v>
      </c>
      <c r="P17" s="8" t="s">
        <v>120</v>
      </c>
      <c r="Q17" s="10" t="s">
        <v>160</v>
      </c>
      <c r="R17" s="10" t="s">
        <v>545</v>
      </c>
      <c r="S17" s="11" t="s">
        <v>520</v>
      </c>
      <c r="T17" s="11" t="s">
        <v>25</v>
      </c>
      <c r="U17" s="8" t="s">
        <v>528</v>
      </c>
      <c r="V17" s="8" t="s">
        <v>545</v>
      </c>
      <c r="W17">
        <v>1</v>
      </c>
      <c r="X17" t="s">
        <v>420</v>
      </c>
      <c r="Y17" t="s">
        <v>421</v>
      </c>
      <c r="Z17" s="8">
        <v>1</v>
      </c>
      <c r="AA17" s="8">
        <v>78.2</v>
      </c>
      <c r="AB17" s="8">
        <v>131</v>
      </c>
      <c r="AC17" s="8">
        <v>47</v>
      </c>
      <c r="AD17" s="8">
        <v>29.8</v>
      </c>
      <c r="AE17" s="8">
        <v>0.8</v>
      </c>
      <c r="AF17" s="18">
        <v>44500</v>
      </c>
      <c r="AG17" s="18">
        <v>44317</v>
      </c>
      <c r="AH17" s="8" t="s">
        <v>422</v>
      </c>
    </row>
    <row r="18" spans="1:34" customFormat="1" ht="15.75" thickBot="1" x14ac:dyDescent="0.3">
      <c r="A18" s="12"/>
      <c r="D18" s="8"/>
      <c r="E18" s="10"/>
      <c r="F18" s="10"/>
      <c r="G18" s="11"/>
      <c r="H18" s="11"/>
      <c r="I18" s="8"/>
      <c r="J18" s="8"/>
      <c r="K18" s="26"/>
      <c r="L18" s="26"/>
      <c r="M18" s="7"/>
      <c r="P18" s="8"/>
      <c r="Q18" s="10"/>
      <c r="R18" s="10"/>
      <c r="S18" s="11"/>
      <c r="T18" s="11"/>
      <c r="U18" s="8"/>
      <c r="V18" s="8"/>
      <c r="W18">
        <v>0</v>
      </c>
      <c r="X18" t="s">
        <v>423</v>
      </c>
      <c r="Y18" t="s">
        <v>410</v>
      </c>
      <c r="Z18" s="8">
        <v>18.5</v>
      </c>
      <c r="AA18" s="8">
        <v>119.8</v>
      </c>
      <c r="AB18" s="8">
        <v>129</v>
      </c>
      <c r="AC18" s="8">
        <v>48.6</v>
      </c>
      <c r="AD18" s="8">
        <v>32.6</v>
      </c>
      <c r="AE18" s="8">
        <v>2.5</v>
      </c>
      <c r="AF18" s="18">
        <v>44485</v>
      </c>
      <c r="AG18" s="18">
        <v>44307</v>
      </c>
      <c r="AH18" s="8" t="s">
        <v>424</v>
      </c>
    </row>
    <row r="19" spans="1:34" customFormat="1" ht="15.75" thickBot="1" x14ac:dyDescent="0.3">
      <c r="A19" s="7" t="s">
        <v>127</v>
      </c>
      <c r="B19" t="s">
        <v>128</v>
      </c>
      <c r="C19" t="s">
        <v>129</v>
      </c>
      <c r="D19" s="8" t="s">
        <v>130</v>
      </c>
      <c r="E19" s="10" t="s">
        <v>112</v>
      </c>
      <c r="F19" s="10" t="s">
        <v>131</v>
      </c>
      <c r="G19" s="11" t="s">
        <v>132</v>
      </c>
      <c r="H19" s="11" t="s">
        <v>54</v>
      </c>
      <c r="I19" s="8" t="s">
        <v>106</v>
      </c>
      <c r="J19" s="8" t="s">
        <v>133</v>
      </c>
      <c r="K19" s="26">
        <f t="shared" si="0"/>
        <v>1</v>
      </c>
      <c r="L19" s="26"/>
      <c r="M19" s="7" t="s">
        <v>127</v>
      </c>
      <c r="N19" t="s">
        <v>128</v>
      </c>
      <c r="O19" t="s">
        <v>129</v>
      </c>
      <c r="P19" s="8" t="s">
        <v>130</v>
      </c>
      <c r="Q19" s="10" t="s">
        <v>125</v>
      </c>
      <c r="R19" s="10" t="s">
        <v>507</v>
      </c>
      <c r="S19" s="11" t="s">
        <v>521</v>
      </c>
      <c r="T19" s="11" t="s">
        <v>116</v>
      </c>
      <c r="U19" s="8" t="s">
        <v>546</v>
      </c>
      <c r="V19" s="8" t="s">
        <v>507</v>
      </c>
      <c r="W19">
        <v>1</v>
      </c>
      <c r="X19" t="s">
        <v>425</v>
      </c>
      <c r="Y19" t="s">
        <v>394</v>
      </c>
      <c r="Z19" s="8">
        <v>2.7</v>
      </c>
      <c r="AA19" s="8">
        <v>76.5</v>
      </c>
      <c r="AB19" s="8">
        <v>224.8</v>
      </c>
      <c r="AC19" s="8">
        <v>136.30000000000001</v>
      </c>
      <c r="AD19" s="8">
        <v>138.9</v>
      </c>
      <c r="AE19" s="8">
        <v>79.900000000000006</v>
      </c>
      <c r="AF19" s="18">
        <v>44440</v>
      </c>
      <c r="AG19" s="18">
        <v>44348</v>
      </c>
      <c r="AH19" s="8" t="s">
        <v>426</v>
      </c>
    </row>
    <row r="20" spans="1:34" customFormat="1" ht="15.75" thickBot="1" x14ac:dyDescent="0.3">
      <c r="A20" s="7" t="s">
        <v>134</v>
      </c>
      <c r="B20" t="s">
        <v>135</v>
      </c>
      <c r="C20" t="s">
        <v>136</v>
      </c>
      <c r="D20" s="8" t="s">
        <v>137</v>
      </c>
      <c r="E20" s="10" t="s">
        <v>138</v>
      </c>
      <c r="F20" s="10" t="s">
        <v>139</v>
      </c>
      <c r="G20" s="11" t="s">
        <v>140</v>
      </c>
      <c r="H20" s="11" t="s">
        <v>141</v>
      </c>
      <c r="I20" s="8" t="s">
        <v>142</v>
      </c>
      <c r="J20" s="8" t="s">
        <v>143</v>
      </c>
      <c r="K20" s="26">
        <f t="shared" si="0"/>
        <v>1</v>
      </c>
      <c r="L20" s="26"/>
      <c r="M20" s="12" t="s">
        <v>134</v>
      </c>
      <c r="N20" t="s">
        <v>135</v>
      </c>
      <c r="O20" t="s">
        <v>136</v>
      </c>
      <c r="P20" s="8" t="s">
        <v>137</v>
      </c>
      <c r="Q20" s="10" t="s">
        <v>350</v>
      </c>
      <c r="R20" s="10" t="s">
        <v>547</v>
      </c>
      <c r="S20" s="11" t="s">
        <v>511</v>
      </c>
      <c r="T20" s="11" t="s">
        <v>37</v>
      </c>
      <c r="U20" s="8" t="s">
        <v>511</v>
      </c>
      <c r="V20" s="8" t="s">
        <v>548</v>
      </c>
      <c r="W20">
        <v>0</v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Format="1" ht="15.75" thickBot="1" x14ac:dyDescent="0.3">
      <c r="A21" s="12" t="s">
        <v>144</v>
      </c>
      <c r="B21" t="s">
        <v>145</v>
      </c>
      <c r="C21" t="s">
        <v>146</v>
      </c>
      <c r="D21" s="8" t="s">
        <v>147</v>
      </c>
      <c r="E21" s="10" t="s">
        <v>138</v>
      </c>
      <c r="F21" s="10" t="s">
        <v>148</v>
      </c>
      <c r="G21" s="11" t="s">
        <v>88</v>
      </c>
      <c r="H21" s="11" t="s">
        <v>149</v>
      </c>
      <c r="I21" s="8" t="s">
        <v>150</v>
      </c>
      <c r="J21" s="8" t="s">
        <v>151</v>
      </c>
      <c r="K21" s="26">
        <f t="shared" si="0"/>
        <v>1</v>
      </c>
      <c r="L21" s="26"/>
      <c r="M21" s="7" t="s">
        <v>144</v>
      </c>
      <c r="N21" t="s">
        <v>145</v>
      </c>
      <c r="O21" t="s">
        <v>146</v>
      </c>
      <c r="P21" s="8" t="s">
        <v>147</v>
      </c>
      <c r="Q21" s="10" t="s">
        <v>549</v>
      </c>
      <c r="R21" s="10" t="s">
        <v>517</v>
      </c>
      <c r="S21" s="11" t="s">
        <v>550</v>
      </c>
      <c r="T21" s="11" t="s">
        <v>551</v>
      </c>
      <c r="U21" s="8" t="s">
        <v>550</v>
      </c>
      <c r="V21" s="8" t="s">
        <v>552</v>
      </c>
      <c r="W21">
        <v>1</v>
      </c>
      <c r="X21" t="s">
        <v>427</v>
      </c>
      <c r="Y21" t="s">
        <v>388</v>
      </c>
      <c r="Z21" s="8">
        <v>0</v>
      </c>
      <c r="AA21" s="8">
        <v>2.1</v>
      </c>
      <c r="AB21" s="8">
        <v>265.8</v>
      </c>
      <c r="AC21" s="8">
        <v>212.2</v>
      </c>
      <c r="AD21" s="8">
        <v>182.4</v>
      </c>
      <c r="AE21" s="8">
        <v>130.6</v>
      </c>
      <c r="AF21" s="18">
        <v>44442</v>
      </c>
      <c r="AG21" s="18">
        <v>44367</v>
      </c>
      <c r="AH21" s="8" t="s">
        <v>428</v>
      </c>
    </row>
    <row r="22" spans="1:34" customFormat="1" ht="15.75" thickBot="1" x14ac:dyDescent="0.3">
      <c r="A22" s="7" t="s">
        <v>162</v>
      </c>
      <c r="B22" t="s">
        <v>163</v>
      </c>
      <c r="C22" t="s">
        <v>164</v>
      </c>
      <c r="D22" s="8" t="s">
        <v>165</v>
      </c>
      <c r="E22" s="10" t="s">
        <v>166</v>
      </c>
      <c r="F22" s="10" t="s">
        <v>167</v>
      </c>
      <c r="G22" s="11" t="s">
        <v>168</v>
      </c>
      <c r="H22" s="11" t="s">
        <v>25</v>
      </c>
      <c r="I22" s="8" t="s">
        <v>169</v>
      </c>
      <c r="J22" s="8" t="s">
        <v>170</v>
      </c>
      <c r="K22" s="26">
        <f t="shared" si="0"/>
        <v>1</v>
      </c>
      <c r="L22" s="26"/>
      <c r="M22" s="7" t="s">
        <v>162</v>
      </c>
      <c r="N22" t="s">
        <v>163</v>
      </c>
      <c r="O22" t="s">
        <v>164</v>
      </c>
      <c r="P22" s="8" t="s">
        <v>165</v>
      </c>
      <c r="Q22" s="10" t="s">
        <v>363</v>
      </c>
      <c r="R22" s="10" t="s">
        <v>553</v>
      </c>
      <c r="S22" s="11" t="s">
        <v>554</v>
      </c>
      <c r="T22" s="11" t="s">
        <v>250</v>
      </c>
      <c r="U22" s="8" t="s">
        <v>554</v>
      </c>
      <c r="V22" s="8" t="s">
        <v>553</v>
      </c>
      <c r="W22">
        <v>1</v>
      </c>
      <c r="X22" t="s">
        <v>429</v>
      </c>
      <c r="Y22" t="s">
        <v>405</v>
      </c>
      <c r="Z22" s="8">
        <v>32.799999999999997</v>
      </c>
      <c r="AA22" s="8">
        <v>132</v>
      </c>
      <c r="AB22" s="8">
        <v>119.2</v>
      </c>
      <c r="AC22" s="8">
        <v>34.5</v>
      </c>
      <c r="AD22" s="8">
        <v>19.899999999999999</v>
      </c>
      <c r="AE22" s="8">
        <v>3.4</v>
      </c>
      <c r="AF22" s="18">
        <v>44479</v>
      </c>
      <c r="AG22" s="18">
        <v>44310</v>
      </c>
      <c r="AH22" s="8" t="s">
        <v>430</v>
      </c>
    </row>
    <row r="23" spans="1:34" customFormat="1" ht="15.75" thickBot="1" x14ac:dyDescent="0.3">
      <c r="A23" s="7" t="s">
        <v>171</v>
      </c>
      <c r="B23" t="s">
        <v>172</v>
      </c>
      <c r="C23" t="s">
        <v>173</v>
      </c>
      <c r="D23" s="8" t="s">
        <v>174</v>
      </c>
      <c r="E23" s="10" t="s">
        <v>175</v>
      </c>
      <c r="F23" s="10" t="s">
        <v>176</v>
      </c>
      <c r="G23" s="11" t="s">
        <v>177</v>
      </c>
      <c r="H23" s="11" t="s">
        <v>97</v>
      </c>
      <c r="I23" s="8" t="s">
        <v>178</v>
      </c>
      <c r="J23" s="8" t="s">
        <v>179</v>
      </c>
      <c r="K23" s="26">
        <f t="shared" si="0"/>
        <v>1</v>
      </c>
      <c r="L23" s="26"/>
      <c r="M23" s="7" t="s">
        <v>171</v>
      </c>
      <c r="N23" t="s">
        <v>172</v>
      </c>
      <c r="O23" t="s">
        <v>173</v>
      </c>
      <c r="P23" s="8" t="s">
        <v>174</v>
      </c>
      <c r="Q23" s="10" t="s">
        <v>555</v>
      </c>
      <c r="R23" s="10" t="s">
        <v>556</v>
      </c>
      <c r="S23" s="11" t="s">
        <v>557</v>
      </c>
      <c r="T23" s="11" t="s">
        <v>524</v>
      </c>
      <c r="U23" s="8" t="s">
        <v>515</v>
      </c>
      <c r="V23" s="8" t="s">
        <v>556</v>
      </c>
      <c r="W23">
        <v>0</v>
      </c>
      <c r="X23" t="s">
        <v>431</v>
      </c>
      <c r="Y23" t="s">
        <v>432</v>
      </c>
      <c r="Z23" s="8">
        <v>0.3</v>
      </c>
      <c r="AA23" s="8">
        <v>21.7</v>
      </c>
      <c r="AB23" s="8">
        <v>244</v>
      </c>
      <c r="AC23" s="8">
        <v>177.1</v>
      </c>
      <c r="AD23" s="8">
        <v>155.6</v>
      </c>
      <c r="AE23" s="8">
        <v>104.5</v>
      </c>
      <c r="AF23" s="18">
        <v>44448</v>
      </c>
      <c r="AG23" s="18">
        <v>44365</v>
      </c>
      <c r="AH23" s="8" t="s">
        <v>433</v>
      </c>
    </row>
    <row r="24" spans="1:34" customFormat="1" ht="15.75" thickBot="1" x14ac:dyDescent="0.3">
      <c r="A24" s="7" t="s">
        <v>180</v>
      </c>
      <c r="B24" t="s">
        <v>181</v>
      </c>
      <c r="C24" t="s">
        <v>182</v>
      </c>
      <c r="D24" s="8" t="s">
        <v>183</v>
      </c>
      <c r="E24" s="10" t="s">
        <v>184</v>
      </c>
      <c r="F24" s="10" t="s">
        <v>185</v>
      </c>
      <c r="G24" s="11" t="s">
        <v>186</v>
      </c>
      <c r="H24" s="11" t="s">
        <v>187</v>
      </c>
      <c r="I24" s="8" t="s">
        <v>188</v>
      </c>
      <c r="J24" s="8" t="s">
        <v>189</v>
      </c>
      <c r="K24" s="26">
        <f t="shared" si="0"/>
        <v>1</v>
      </c>
      <c r="L24" s="26"/>
      <c r="M24" s="7" t="s">
        <v>180</v>
      </c>
      <c r="N24" t="s">
        <v>181</v>
      </c>
      <c r="O24" t="s">
        <v>182</v>
      </c>
      <c r="P24" s="8" t="s">
        <v>183</v>
      </c>
      <c r="Q24" s="10" t="s">
        <v>558</v>
      </c>
      <c r="R24" s="10" t="s">
        <v>559</v>
      </c>
      <c r="S24" s="11" t="s">
        <v>560</v>
      </c>
      <c r="T24" s="11" t="s">
        <v>551</v>
      </c>
      <c r="U24" s="8" t="s">
        <v>515</v>
      </c>
      <c r="V24" s="8" t="s">
        <v>561</v>
      </c>
      <c r="W24">
        <v>0</v>
      </c>
      <c r="X24" t="s">
        <v>434</v>
      </c>
      <c r="Y24" t="s">
        <v>402</v>
      </c>
      <c r="Z24" s="8">
        <v>0.4</v>
      </c>
      <c r="AA24" s="8">
        <v>33.1</v>
      </c>
      <c r="AB24" s="8">
        <v>232.8</v>
      </c>
      <c r="AC24" s="8">
        <v>155.30000000000001</v>
      </c>
      <c r="AD24" s="8">
        <v>144.5</v>
      </c>
      <c r="AE24" s="8">
        <v>90.6</v>
      </c>
      <c r="AF24" s="18">
        <v>44453</v>
      </c>
      <c r="AG24" s="18">
        <v>44356</v>
      </c>
      <c r="AH24" s="8" t="s">
        <v>435</v>
      </c>
    </row>
    <row r="25" spans="1:34" customFormat="1" ht="15.75" thickBot="1" x14ac:dyDescent="0.3">
      <c r="A25" s="7"/>
      <c r="D25" s="8"/>
      <c r="E25" s="10"/>
      <c r="F25" s="10"/>
      <c r="G25" s="11"/>
      <c r="H25" s="11"/>
      <c r="I25" s="8"/>
      <c r="J25" s="8"/>
      <c r="K25" s="26"/>
      <c r="L25" s="26"/>
      <c r="M25" s="7"/>
      <c r="P25" s="8"/>
      <c r="Q25" s="10"/>
      <c r="R25" s="10"/>
      <c r="S25" s="11"/>
      <c r="T25" s="11"/>
      <c r="U25" s="8"/>
      <c r="V25" s="8"/>
      <c r="W25">
        <v>0</v>
      </c>
      <c r="Z25" s="8"/>
      <c r="AA25" s="8"/>
      <c r="AB25" s="8"/>
      <c r="AC25" s="8"/>
      <c r="AD25" s="8"/>
      <c r="AE25" s="8"/>
      <c r="AF25" s="18"/>
      <c r="AG25" s="18"/>
      <c r="AH25" s="8"/>
    </row>
    <row r="26" spans="1:34" customFormat="1" ht="15.75" thickBot="1" x14ac:dyDescent="0.3">
      <c r="A26" s="7"/>
      <c r="D26" s="8"/>
      <c r="E26" s="10"/>
      <c r="F26" s="10"/>
      <c r="G26" s="11"/>
      <c r="H26" s="11"/>
      <c r="I26" s="8"/>
      <c r="J26" s="8"/>
      <c r="K26" s="26"/>
      <c r="L26" s="26"/>
      <c r="M26" s="7"/>
      <c r="P26" s="8"/>
      <c r="Q26" s="10"/>
      <c r="R26" s="10"/>
      <c r="S26" s="11"/>
      <c r="T26" s="11"/>
      <c r="U26" s="8"/>
      <c r="V26" s="8"/>
      <c r="W26">
        <v>0</v>
      </c>
      <c r="X26" t="s">
        <v>436</v>
      </c>
      <c r="Y26" t="s">
        <v>421</v>
      </c>
      <c r="Z26" s="8">
        <v>3.3</v>
      </c>
      <c r="AA26" s="8">
        <v>102.7</v>
      </c>
      <c r="AB26" s="8">
        <v>146.80000000000001</v>
      </c>
      <c r="AC26" s="8">
        <v>42</v>
      </c>
      <c r="AD26" s="8">
        <v>34.6</v>
      </c>
      <c r="AE26" s="8">
        <v>3.6</v>
      </c>
      <c r="AF26" s="18">
        <v>44474</v>
      </c>
      <c r="AG26" s="18">
        <v>44331</v>
      </c>
      <c r="AH26" s="8" t="s">
        <v>437</v>
      </c>
    </row>
    <row r="27" spans="1:34" customFormat="1" ht="15.75" thickBot="1" x14ac:dyDescent="0.3">
      <c r="A27" s="7"/>
      <c r="D27" s="8"/>
      <c r="E27" s="10"/>
      <c r="F27" s="10"/>
      <c r="G27" s="11"/>
      <c r="H27" s="11"/>
      <c r="I27" s="8"/>
      <c r="J27" s="8"/>
      <c r="K27" s="26"/>
      <c r="L27" s="26"/>
      <c r="M27" s="7"/>
      <c r="P27" s="8"/>
      <c r="Q27" s="10"/>
      <c r="R27" s="10"/>
      <c r="S27" s="11"/>
      <c r="T27" s="11"/>
      <c r="U27" s="8"/>
      <c r="V27" s="8"/>
      <c r="W27">
        <v>0</v>
      </c>
      <c r="X27" t="s">
        <v>438</v>
      </c>
      <c r="Y27" t="s">
        <v>394</v>
      </c>
      <c r="Z27" s="8">
        <v>26.5</v>
      </c>
      <c r="AA27" s="8">
        <v>120.4</v>
      </c>
      <c r="AB27" s="8">
        <v>174.6</v>
      </c>
      <c r="AC27" s="8">
        <v>58.4</v>
      </c>
      <c r="AD27" s="8">
        <v>64.400000000000006</v>
      </c>
      <c r="AE27" s="8">
        <v>22.8</v>
      </c>
      <c r="AF27" s="18">
        <v>44464</v>
      </c>
      <c r="AG27" s="18">
        <v>44329</v>
      </c>
      <c r="AH27" s="8" t="s">
        <v>439</v>
      </c>
    </row>
    <row r="28" spans="1:34" customFormat="1" ht="15.75" thickBot="1" x14ac:dyDescent="0.3">
      <c r="A28" s="7"/>
      <c r="D28" s="8"/>
      <c r="E28" s="10"/>
      <c r="F28" s="10"/>
      <c r="G28" s="11"/>
      <c r="H28" s="11"/>
      <c r="I28" s="8"/>
      <c r="J28" s="8"/>
      <c r="K28" s="26"/>
      <c r="L28" s="26"/>
      <c r="M28" s="7"/>
      <c r="P28" s="8"/>
      <c r="Q28" s="10"/>
      <c r="R28" s="10"/>
      <c r="S28" s="11"/>
      <c r="T28" s="11"/>
      <c r="U28" s="8"/>
      <c r="V28" s="8"/>
      <c r="W28">
        <v>0</v>
      </c>
      <c r="X28" t="s">
        <v>440</v>
      </c>
      <c r="Y28" t="s">
        <v>441</v>
      </c>
      <c r="Z28" s="8">
        <v>21.7</v>
      </c>
      <c r="AA28" s="8">
        <v>115.1</v>
      </c>
      <c r="AB28" s="8">
        <v>188.7</v>
      </c>
      <c r="AC28" s="8">
        <v>86.7</v>
      </c>
      <c r="AD28" s="8">
        <v>87.7</v>
      </c>
      <c r="AE28" s="8">
        <v>37.700000000000003</v>
      </c>
      <c r="AF28" s="18">
        <v>44456</v>
      </c>
      <c r="AG28" s="18">
        <v>44333</v>
      </c>
      <c r="AH28" s="8" t="s">
        <v>442</v>
      </c>
    </row>
    <row r="29" spans="1:34" customFormat="1" ht="15.75" thickBot="1" x14ac:dyDescent="0.3">
      <c r="A29" s="7" t="s">
        <v>190</v>
      </c>
      <c r="B29" t="s">
        <v>191</v>
      </c>
      <c r="C29" t="s">
        <v>192</v>
      </c>
      <c r="D29" s="8" t="s">
        <v>193</v>
      </c>
      <c r="E29" s="10" t="s">
        <v>194</v>
      </c>
      <c r="F29" s="10" t="s">
        <v>195</v>
      </c>
      <c r="G29" s="11" t="s">
        <v>96</v>
      </c>
      <c r="H29" s="11" t="s">
        <v>196</v>
      </c>
      <c r="I29" s="8" t="s">
        <v>197</v>
      </c>
      <c r="J29" s="8" t="s">
        <v>198</v>
      </c>
      <c r="K29" s="26">
        <f t="shared" si="0"/>
        <v>1</v>
      </c>
      <c r="L29" s="26"/>
      <c r="M29" s="7" t="s">
        <v>190</v>
      </c>
      <c r="N29" t="s">
        <v>191</v>
      </c>
      <c r="O29" t="s">
        <v>192</v>
      </c>
      <c r="P29" s="8" t="s">
        <v>193</v>
      </c>
      <c r="Q29" s="10" t="s">
        <v>205</v>
      </c>
      <c r="R29" s="10" t="s">
        <v>562</v>
      </c>
      <c r="S29" s="11" t="s">
        <v>560</v>
      </c>
      <c r="T29" s="11" t="s">
        <v>563</v>
      </c>
      <c r="U29" s="8" t="s">
        <v>539</v>
      </c>
      <c r="V29" s="8" t="s">
        <v>562</v>
      </c>
      <c r="W29">
        <v>1</v>
      </c>
      <c r="X29" t="s">
        <v>443</v>
      </c>
      <c r="Y29" t="s">
        <v>418</v>
      </c>
      <c r="Z29" s="8">
        <v>6.8</v>
      </c>
      <c r="AA29" s="8">
        <v>99.1</v>
      </c>
      <c r="AB29" s="8">
        <v>166.9</v>
      </c>
      <c r="AC29" s="8">
        <v>70</v>
      </c>
      <c r="AD29" s="8">
        <v>58.9</v>
      </c>
      <c r="AE29" s="8">
        <v>14</v>
      </c>
      <c r="AF29" s="18">
        <v>44471</v>
      </c>
      <c r="AG29" s="18">
        <v>44339</v>
      </c>
      <c r="AH29" s="8" t="s">
        <v>444</v>
      </c>
    </row>
    <row r="30" spans="1:34" customFormat="1" ht="15.75" thickBot="1" x14ac:dyDescent="0.3">
      <c r="A30" s="7" t="s">
        <v>199</v>
      </c>
      <c r="B30" t="s">
        <v>200</v>
      </c>
      <c r="C30" t="s">
        <v>201</v>
      </c>
      <c r="D30" s="8" t="s">
        <v>202</v>
      </c>
      <c r="E30" s="10" t="s">
        <v>203</v>
      </c>
      <c r="F30" s="10" t="s">
        <v>195</v>
      </c>
      <c r="G30" s="11" t="s">
        <v>204</v>
      </c>
      <c r="H30" s="11" t="s">
        <v>205</v>
      </c>
      <c r="I30" s="8" t="s">
        <v>97</v>
      </c>
      <c r="J30" s="8" t="s">
        <v>206</v>
      </c>
      <c r="K30" s="26">
        <f t="shared" si="0"/>
        <v>1</v>
      </c>
      <c r="L30" s="26"/>
      <c r="M30" s="7" t="s">
        <v>199</v>
      </c>
      <c r="N30" t="s">
        <v>200</v>
      </c>
      <c r="O30" t="s">
        <v>201</v>
      </c>
      <c r="P30" s="8" t="s">
        <v>202</v>
      </c>
      <c r="Q30" s="10" t="s">
        <v>323</v>
      </c>
      <c r="R30" s="10" t="s">
        <v>564</v>
      </c>
      <c r="S30" s="11" t="s">
        <v>560</v>
      </c>
      <c r="T30" s="11" t="s">
        <v>25</v>
      </c>
      <c r="U30" s="8" t="s">
        <v>565</v>
      </c>
      <c r="V30" s="8" t="s">
        <v>564</v>
      </c>
      <c r="W30">
        <v>1</v>
      </c>
      <c r="X30" t="s">
        <v>445</v>
      </c>
      <c r="Y30" t="s">
        <v>432</v>
      </c>
      <c r="Z30" s="8">
        <v>9.3000000000000007</v>
      </c>
      <c r="AA30" s="8">
        <v>117.1</v>
      </c>
      <c r="AB30" s="8">
        <v>147.69999999999999</v>
      </c>
      <c r="AC30" s="8">
        <v>74</v>
      </c>
      <c r="AD30" s="8">
        <v>62.9</v>
      </c>
      <c r="AE30" s="8">
        <v>14.3</v>
      </c>
      <c r="AF30" s="18">
        <v>44481</v>
      </c>
      <c r="AG30" s="18">
        <v>44315</v>
      </c>
      <c r="AH30" s="8" t="s">
        <v>446</v>
      </c>
    </row>
    <row r="31" spans="1:34" customFormat="1" ht="15.75" thickBot="1" x14ac:dyDescent="0.3">
      <c r="A31" s="7"/>
      <c r="D31" s="8"/>
      <c r="E31" s="10"/>
      <c r="F31" s="10"/>
      <c r="G31" s="11"/>
      <c r="H31" s="11"/>
      <c r="I31" s="8"/>
      <c r="J31" s="8"/>
      <c r="K31" s="26"/>
      <c r="L31" s="26"/>
      <c r="M31" s="7"/>
      <c r="P31" s="8"/>
      <c r="Q31" s="10"/>
      <c r="R31" s="10"/>
      <c r="S31" s="11"/>
      <c r="T31" s="11"/>
      <c r="U31" s="8"/>
      <c r="V31" s="8"/>
      <c r="W31">
        <v>0</v>
      </c>
      <c r="X31" t="s">
        <v>447</v>
      </c>
      <c r="Y31" t="s">
        <v>410</v>
      </c>
      <c r="Z31" s="8">
        <v>6.1</v>
      </c>
      <c r="AA31" s="8">
        <v>66.3</v>
      </c>
      <c r="AB31" s="8">
        <v>224.9</v>
      </c>
      <c r="AC31" s="8">
        <v>129.1</v>
      </c>
      <c r="AD31" s="8">
        <v>125.6</v>
      </c>
      <c r="AE31" s="8">
        <v>78.400000000000006</v>
      </c>
      <c r="AF31" s="18">
        <v>44433</v>
      </c>
      <c r="AG31" s="18">
        <v>44373</v>
      </c>
      <c r="AH31" s="8" t="s">
        <v>448</v>
      </c>
    </row>
    <row r="32" spans="1:34" customFormat="1" ht="15.75" thickBot="1" x14ac:dyDescent="0.3">
      <c r="A32" s="7" t="s">
        <v>207</v>
      </c>
      <c r="B32" t="s">
        <v>208</v>
      </c>
      <c r="C32" t="s">
        <v>209</v>
      </c>
      <c r="D32" s="8" t="s">
        <v>210</v>
      </c>
      <c r="E32" s="10" t="s">
        <v>211</v>
      </c>
      <c r="F32" s="10" t="s">
        <v>212</v>
      </c>
      <c r="G32" s="11" t="s">
        <v>213</v>
      </c>
      <c r="H32" s="11" t="s">
        <v>214</v>
      </c>
      <c r="I32" s="8" t="s">
        <v>215</v>
      </c>
      <c r="J32" s="8" t="s">
        <v>216</v>
      </c>
      <c r="K32" s="26">
        <f t="shared" si="0"/>
        <v>1</v>
      </c>
      <c r="L32" s="26"/>
      <c r="M32" s="7" t="s">
        <v>207</v>
      </c>
      <c r="N32" t="s">
        <v>208</v>
      </c>
      <c r="O32" t="s">
        <v>209</v>
      </c>
      <c r="P32" s="8" t="s">
        <v>210</v>
      </c>
      <c r="Q32" s="10" t="s">
        <v>566</v>
      </c>
      <c r="R32" s="10" t="s">
        <v>567</v>
      </c>
      <c r="S32" s="11" t="s">
        <v>497</v>
      </c>
      <c r="T32" s="11" t="s">
        <v>551</v>
      </c>
      <c r="U32" s="8" t="s">
        <v>497</v>
      </c>
      <c r="V32" s="8" t="s">
        <v>568</v>
      </c>
      <c r="W32">
        <v>1</v>
      </c>
      <c r="X32" t="s">
        <v>449</v>
      </c>
      <c r="Y32" t="s">
        <v>402</v>
      </c>
      <c r="Z32" s="8">
        <v>0.5</v>
      </c>
      <c r="AA32" s="8">
        <v>16.399999999999999</v>
      </c>
      <c r="AB32" s="8">
        <v>230.1</v>
      </c>
      <c r="AC32" s="8">
        <v>148.1</v>
      </c>
      <c r="AD32" s="8">
        <v>126.7</v>
      </c>
      <c r="AE32" s="8">
        <v>62.4</v>
      </c>
      <c r="AF32" s="18">
        <v>44463</v>
      </c>
      <c r="AG32" s="18">
        <v>44365</v>
      </c>
      <c r="AH32" s="8" t="s">
        <v>450</v>
      </c>
    </row>
    <row r="33" spans="1:34" customFormat="1" ht="15.75" thickBot="1" x14ac:dyDescent="0.3">
      <c r="A33" s="7" t="s">
        <v>217</v>
      </c>
      <c r="B33" t="s">
        <v>218</v>
      </c>
      <c r="C33" t="s">
        <v>219</v>
      </c>
      <c r="D33" s="8" t="s">
        <v>220</v>
      </c>
      <c r="E33" s="10" t="s">
        <v>221</v>
      </c>
      <c r="F33" s="10" t="s">
        <v>222</v>
      </c>
      <c r="G33" s="11" t="s">
        <v>223</v>
      </c>
      <c r="H33" s="11" t="s">
        <v>97</v>
      </c>
      <c r="I33" s="8" t="s">
        <v>224</v>
      </c>
      <c r="J33" s="8" t="s">
        <v>225</v>
      </c>
      <c r="K33" s="26">
        <f t="shared" si="0"/>
        <v>1</v>
      </c>
      <c r="L33" s="26"/>
      <c r="M33" s="7" t="s">
        <v>217</v>
      </c>
      <c r="N33" t="s">
        <v>218</v>
      </c>
      <c r="O33" t="s">
        <v>219</v>
      </c>
      <c r="P33" s="8" t="s">
        <v>220</v>
      </c>
      <c r="Q33" s="10" t="s">
        <v>569</v>
      </c>
      <c r="R33" s="10" t="s">
        <v>570</v>
      </c>
      <c r="S33" s="11" t="s">
        <v>528</v>
      </c>
      <c r="T33" s="11" t="s">
        <v>290</v>
      </c>
      <c r="U33" s="8" t="s">
        <v>528</v>
      </c>
      <c r="V33" s="8" t="s">
        <v>547</v>
      </c>
      <c r="W33">
        <v>0</v>
      </c>
      <c r="X33" t="s">
        <v>451</v>
      </c>
      <c r="Y33" t="s">
        <v>405</v>
      </c>
      <c r="Z33" s="8">
        <v>6.7</v>
      </c>
      <c r="AA33" s="8">
        <v>96.9</v>
      </c>
      <c r="AB33" s="8">
        <v>71.5</v>
      </c>
      <c r="AC33" s="8">
        <v>2.6</v>
      </c>
      <c r="AD33" s="8">
        <v>1.8</v>
      </c>
      <c r="AE33" s="8">
        <v>0</v>
      </c>
      <c r="AF33" s="18">
        <v>44495</v>
      </c>
      <c r="AG33" s="18">
        <v>44300</v>
      </c>
      <c r="AH33" s="8" t="s">
        <v>452</v>
      </c>
    </row>
    <row r="34" spans="1:34" customFormat="1" ht="15.75" thickBot="1" x14ac:dyDescent="0.3">
      <c r="A34" s="7"/>
      <c r="D34" s="8"/>
      <c r="E34" s="10"/>
      <c r="F34" s="10"/>
      <c r="G34" s="11"/>
      <c r="H34" s="11"/>
      <c r="I34" s="8"/>
      <c r="J34" s="8"/>
      <c r="K34" s="26"/>
      <c r="L34" s="26"/>
      <c r="M34" s="7"/>
      <c r="P34" s="8"/>
      <c r="Q34" s="10"/>
      <c r="R34" s="10"/>
      <c r="S34" s="11"/>
      <c r="T34" s="11"/>
      <c r="U34" s="8"/>
      <c r="V34" s="8"/>
      <c r="W34">
        <v>0</v>
      </c>
      <c r="X34" t="s">
        <v>453</v>
      </c>
      <c r="Y34" t="s">
        <v>405</v>
      </c>
      <c r="Z34" s="8">
        <v>36</v>
      </c>
      <c r="AA34" s="8">
        <v>142.4</v>
      </c>
      <c r="AB34" s="8">
        <v>105.5</v>
      </c>
      <c r="AC34" s="8">
        <v>25.3</v>
      </c>
      <c r="AD34" s="8">
        <v>10.7</v>
      </c>
      <c r="AE34" s="8">
        <v>0.3</v>
      </c>
      <c r="AF34" s="18">
        <v>44478</v>
      </c>
      <c r="AG34" s="18">
        <v>44308</v>
      </c>
      <c r="AH34" s="8" t="s">
        <v>430</v>
      </c>
    </row>
    <row r="35" spans="1:34" customFormat="1" ht="15.75" thickBot="1" x14ac:dyDescent="0.3">
      <c r="A35" s="13" t="s">
        <v>226</v>
      </c>
      <c r="B35" t="s">
        <v>227</v>
      </c>
      <c r="C35" t="s">
        <v>228</v>
      </c>
      <c r="D35" s="8" t="s">
        <v>229</v>
      </c>
      <c r="E35" s="10" t="s">
        <v>230</v>
      </c>
      <c r="F35" s="10" t="s">
        <v>87</v>
      </c>
      <c r="G35" s="11" t="s">
        <v>231</v>
      </c>
      <c r="H35" s="11" t="s">
        <v>232</v>
      </c>
      <c r="I35" s="8" t="s">
        <v>125</v>
      </c>
      <c r="J35" s="8" t="s">
        <v>233</v>
      </c>
      <c r="K35" s="26">
        <f t="shared" si="0"/>
        <v>1</v>
      </c>
      <c r="L35" s="26"/>
      <c r="M35" s="13" t="s">
        <v>226</v>
      </c>
      <c r="N35" t="s">
        <v>227</v>
      </c>
      <c r="O35" t="s">
        <v>228</v>
      </c>
      <c r="P35" s="8" t="s">
        <v>229</v>
      </c>
      <c r="Q35" s="10" t="s">
        <v>196</v>
      </c>
      <c r="R35" s="10" t="s">
        <v>543</v>
      </c>
      <c r="S35" s="11" t="s">
        <v>538</v>
      </c>
      <c r="T35" s="11" t="s">
        <v>571</v>
      </c>
      <c r="U35" s="8" t="s">
        <v>572</v>
      </c>
      <c r="V35" s="8" t="s">
        <v>573</v>
      </c>
      <c r="W35">
        <v>1</v>
      </c>
      <c r="X35" t="s">
        <v>454</v>
      </c>
      <c r="Y35" t="s">
        <v>410</v>
      </c>
      <c r="Z35" s="8">
        <v>13</v>
      </c>
      <c r="AA35" s="8">
        <v>116.4</v>
      </c>
      <c r="AB35" s="8">
        <v>154.9</v>
      </c>
      <c r="AC35" s="8">
        <v>77.5</v>
      </c>
      <c r="AD35" s="8">
        <v>67.900000000000006</v>
      </c>
      <c r="AE35" s="8">
        <v>16.3</v>
      </c>
      <c r="AF35" s="18">
        <v>44476</v>
      </c>
      <c r="AG35" s="18">
        <v>44316</v>
      </c>
      <c r="AH35" s="8" t="s">
        <v>455</v>
      </c>
    </row>
    <row r="36" spans="1:34" customFormat="1" ht="15.75" thickBot="1" x14ac:dyDescent="0.3">
      <c r="A36" s="7" t="s">
        <v>234</v>
      </c>
      <c r="B36" t="s">
        <v>235</v>
      </c>
      <c r="C36" t="s">
        <v>236</v>
      </c>
      <c r="D36" s="8" t="s">
        <v>237</v>
      </c>
      <c r="E36" s="10" t="s">
        <v>238</v>
      </c>
      <c r="F36" s="10" t="s">
        <v>239</v>
      </c>
      <c r="G36" s="11" t="s">
        <v>204</v>
      </c>
      <c r="H36" s="11" t="s">
        <v>98</v>
      </c>
      <c r="I36" s="8" t="s">
        <v>196</v>
      </c>
      <c r="J36" s="8" t="s">
        <v>240</v>
      </c>
      <c r="K36" s="26">
        <f t="shared" si="0"/>
        <v>1</v>
      </c>
      <c r="L36" s="26"/>
      <c r="M36" s="7" t="s">
        <v>234</v>
      </c>
      <c r="N36" t="s">
        <v>235</v>
      </c>
      <c r="O36" t="s">
        <v>236</v>
      </c>
      <c r="P36" s="8" t="s">
        <v>237</v>
      </c>
      <c r="Q36" s="10" t="s">
        <v>574</v>
      </c>
      <c r="R36" s="10" t="s">
        <v>575</v>
      </c>
      <c r="S36" s="11" t="s">
        <v>576</v>
      </c>
      <c r="T36" s="11" t="s">
        <v>374</v>
      </c>
      <c r="U36" s="8" t="s">
        <v>576</v>
      </c>
      <c r="V36" s="8" t="s">
        <v>577</v>
      </c>
      <c r="W36">
        <v>1</v>
      </c>
      <c r="X36" t="s">
        <v>456</v>
      </c>
      <c r="Y36" t="s">
        <v>405</v>
      </c>
      <c r="Z36" s="8">
        <v>24.2</v>
      </c>
      <c r="AA36" s="8">
        <v>107.6</v>
      </c>
      <c r="AB36" s="8">
        <v>177.8</v>
      </c>
      <c r="AC36" s="8">
        <v>50.6</v>
      </c>
      <c r="AD36" s="8">
        <v>33.6</v>
      </c>
      <c r="AE36" s="8">
        <v>6.4</v>
      </c>
      <c r="AF36" s="18">
        <v>44456</v>
      </c>
      <c r="AG36" s="18">
        <v>44339</v>
      </c>
      <c r="AH36" s="8" t="s">
        <v>457</v>
      </c>
    </row>
    <row r="37" spans="1:34" customFormat="1" ht="15.75" thickBot="1" x14ac:dyDescent="0.3">
      <c r="A37" s="12" t="s">
        <v>241</v>
      </c>
      <c r="B37" t="s">
        <v>242</v>
      </c>
      <c r="C37" t="s">
        <v>243</v>
      </c>
      <c r="D37" s="8" t="s">
        <v>244</v>
      </c>
      <c r="E37" s="10" t="s">
        <v>245</v>
      </c>
      <c r="F37" s="10" t="s">
        <v>246</v>
      </c>
      <c r="G37" s="11" t="s">
        <v>247</v>
      </c>
      <c r="H37" s="11" t="s">
        <v>248</v>
      </c>
      <c r="I37" s="8" t="s">
        <v>249</v>
      </c>
      <c r="J37" s="8" t="s">
        <v>250</v>
      </c>
      <c r="K37" s="26">
        <f t="shared" si="0"/>
        <v>1</v>
      </c>
      <c r="L37" s="26"/>
      <c r="M37" s="12" t="s">
        <v>241</v>
      </c>
      <c r="N37" t="s">
        <v>242</v>
      </c>
      <c r="O37" t="s">
        <v>243</v>
      </c>
      <c r="P37" s="8" t="s">
        <v>244</v>
      </c>
      <c r="Q37" s="10" t="s">
        <v>578</v>
      </c>
      <c r="R37" s="10" t="s">
        <v>579</v>
      </c>
      <c r="S37" s="11" t="s">
        <v>560</v>
      </c>
      <c r="T37" s="11" t="s">
        <v>549</v>
      </c>
      <c r="U37" s="8" t="s">
        <v>560</v>
      </c>
      <c r="V37" s="8" t="s">
        <v>573</v>
      </c>
      <c r="W37">
        <v>1</v>
      </c>
      <c r="X37" t="s">
        <v>458</v>
      </c>
      <c r="Y37" t="s">
        <v>432</v>
      </c>
      <c r="Z37" s="8">
        <v>5.0999999999999996</v>
      </c>
      <c r="AA37" s="8">
        <v>94.1</v>
      </c>
      <c r="AB37" s="8">
        <v>170.7</v>
      </c>
      <c r="AC37" s="8">
        <v>94.9</v>
      </c>
      <c r="AD37" s="8">
        <v>84.8</v>
      </c>
      <c r="AE37" s="8">
        <v>31.1</v>
      </c>
      <c r="AF37" s="18">
        <v>44473</v>
      </c>
      <c r="AG37" s="18">
        <v>44327</v>
      </c>
      <c r="AH37" s="8" t="s">
        <v>459</v>
      </c>
    </row>
    <row r="38" spans="1:34" customFormat="1" ht="15.75" thickBot="1" x14ac:dyDescent="0.3">
      <c r="A38" s="12" t="s">
        <v>251</v>
      </c>
      <c r="B38" t="s">
        <v>252</v>
      </c>
      <c r="C38" t="s">
        <v>253</v>
      </c>
      <c r="D38" s="8" t="s">
        <v>254</v>
      </c>
      <c r="E38" s="10" t="s">
        <v>255</v>
      </c>
      <c r="F38" s="10" t="s">
        <v>256</v>
      </c>
      <c r="G38" s="11" t="s">
        <v>257</v>
      </c>
      <c r="H38" s="11" t="s">
        <v>258</v>
      </c>
      <c r="I38" s="8" t="s">
        <v>89</v>
      </c>
      <c r="J38" s="8" t="s">
        <v>259</v>
      </c>
      <c r="K38" s="26">
        <f t="shared" si="0"/>
        <v>1</v>
      </c>
      <c r="L38" s="26"/>
      <c r="M38" s="12" t="s">
        <v>251</v>
      </c>
      <c r="N38" t="s">
        <v>252</v>
      </c>
      <c r="O38" t="s">
        <v>253</v>
      </c>
      <c r="P38" s="8" t="s">
        <v>254</v>
      </c>
      <c r="Q38" s="10" t="s">
        <v>580</v>
      </c>
      <c r="R38" s="10" t="s">
        <v>503</v>
      </c>
      <c r="S38" s="11" t="s">
        <v>581</v>
      </c>
      <c r="T38" s="11" t="s">
        <v>582</v>
      </c>
      <c r="U38" s="8" t="s">
        <v>581</v>
      </c>
      <c r="V38" s="8" t="s">
        <v>503</v>
      </c>
      <c r="W38">
        <v>1</v>
      </c>
      <c r="X38" t="s">
        <v>460</v>
      </c>
      <c r="Y38" t="s">
        <v>441</v>
      </c>
      <c r="Z38" s="8">
        <v>16.2</v>
      </c>
      <c r="AA38" s="8">
        <v>108.1</v>
      </c>
      <c r="AB38" s="8">
        <v>201.2</v>
      </c>
      <c r="AC38" s="8">
        <v>103</v>
      </c>
      <c r="AD38" s="8">
        <v>102.3</v>
      </c>
      <c r="AE38" s="8">
        <v>43.1</v>
      </c>
      <c r="AF38" s="18">
        <v>44451</v>
      </c>
      <c r="AG38" s="18">
        <v>44336</v>
      </c>
      <c r="AH38" s="8" t="s">
        <v>461</v>
      </c>
    </row>
    <row r="39" spans="1:34" customFormat="1" ht="15.75" thickBot="1" x14ac:dyDescent="0.3">
      <c r="A39" s="7" t="s">
        <v>260</v>
      </c>
      <c r="B39" t="s">
        <v>261</v>
      </c>
      <c r="C39" t="s">
        <v>262</v>
      </c>
      <c r="D39" s="8" t="s">
        <v>137</v>
      </c>
      <c r="E39" s="10" t="s">
        <v>263</v>
      </c>
      <c r="F39" s="10" t="s">
        <v>264</v>
      </c>
      <c r="G39" s="11" t="s">
        <v>62</v>
      </c>
      <c r="H39" s="11" t="s">
        <v>215</v>
      </c>
      <c r="I39" s="8" t="s">
        <v>265</v>
      </c>
      <c r="J39" s="8" t="s">
        <v>266</v>
      </c>
      <c r="K39" s="26">
        <f t="shared" si="0"/>
        <v>1</v>
      </c>
      <c r="L39" s="26"/>
      <c r="M39" s="7" t="s">
        <v>260</v>
      </c>
      <c r="N39" t="s">
        <v>261</v>
      </c>
      <c r="O39" t="s">
        <v>262</v>
      </c>
      <c r="P39" s="8" t="s">
        <v>137</v>
      </c>
      <c r="Q39" s="10" t="s">
        <v>250</v>
      </c>
      <c r="R39" s="10" t="s">
        <v>570</v>
      </c>
      <c r="S39" s="11" t="s">
        <v>583</v>
      </c>
      <c r="T39" s="11" t="s">
        <v>584</v>
      </c>
      <c r="U39" s="8" t="s">
        <v>583</v>
      </c>
      <c r="V39" s="8" t="s">
        <v>570</v>
      </c>
      <c r="W39">
        <v>0</v>
      </c>
      <c r="X39" t="s">
        <v>462</v>
      </c>
      <c r="Y39" t="s">
        <v>432</v>
      </c>
      <c r="Z39" s="8">
        <v>7.7</v>
      </c>
      <c r="AA39" s="8">
        <v>86.8</v>
      </c>
      <c r="AB39" s="8">
        <v>189.7</v>
      </c>
      <c r="AC39" s="8">
        <v>104.9</v>
      </c>
      <c r="AD39" s="8">
        <v>99.2</v>
      </c>
      <c r="AE39" s="8">
        <v>46.6</v>
      </c>
      <c r="AF39" s="18">
        <v>44462</v>
      </c>
      <c r="AG39" s="18">
        <v>44338</v>
      </c>
      <c r="AH39" s="8" t="s">
        <v>463</v>
      </c>
    </row>
    <row r="40" spans="1:34" customFormat="1" ht="15.75" thickBot="1" x14ac:dyDescent="0.3">
      <c r="A40" s="7"/>
      <c r="D40" s="8"/>
      <c r="E40" s="10"/>
      <c r="F40" s="10"/>
      <c r="G40" s="11"/>
      <c r="H40" s="11"/>
      <c r="I40" s="8"/>
      <c r="J40" s="8"/>
      <c r="K40" s="26"/>
      <c r="L40" s="26"/>
      <c r="M40" s="7"/>
      <c r="P40" s="8"/>
      <c r="Q40" s="10"/>
      <c r="R40" s="10"/>
      <c r="S40" s="11"/>
      <c r="T40" s="11"/>
      <c r="U40" s="8"/>
      <c r="V40" s="8"/>
      <c r="W40">
        <v>0</v>
      </c>
      <c r="X40" t="s">
        <v>464</v>
      </c>
      <c r="Y40" t="s">
        <v>418</v>
      </c>
      <c r="Z40" s="8">
        <v>0.9</v>
      </c>
      <c r="AA40" s="8">
        <v>74.3</v>
      </c>
      <c r="AB40" s="8">
        <v>167.2</v>
      </c>
      <c r="AC40" s="8">
        <v>60.7</v>
      </c>
      <c r="AD40" s="8">
        <v>65.7</v>
      </c>
      <c r="AE40" s="8">
        <v>14.1</v>
      </c>
      <c r="AF40" s="18">
        <v>44471</v>
      </c>
      <c r="AG40" s="18">
        <v>44332</v>
      </c>
      <c r="AH40" s="8" t="s">
        <v>465</v>
      </c>
    </row>
    <row r="41" spans="1:34" customFormat="1" ht="15.75" thickBot="1" x14ac:dyDescent="0.3">
      <c r="A41" s="7" t="s">
        <v>267</v>
      </c>
      <c r="B41" t="s">
        <v>268</v>
      </c>
      <c r="C41" t="s">
        <v>269</v>
      </c>
      <c r="D41" s="8" t="s">
        <v>183</v>
      </c>
      <c r="E41" s="10" t="s">
        <v>270</v>
      </c>
      <c r="F41" s="10" t="s">
        <v>271</v>
      </c>
      <c r="G41" s="11" t="s">
        <v>272</v>
      </c>
      <c r="H41" s="11" t="s">
        <v>273</v>
      </c>
      <c r="I41" s="8" t="s">
        <v>141</v>
      </c>
      <c r="J41" s="8" t="s">
        <v>142</v>
      </c>
      <c r="K41" s="26">
        <f t="shared" si="0"/>
        <v>1</v>
      </c>
      <c r="L41" s="26"/>
      <c r="M41" s="7" t="s">
        <v>267</v>
      </c>
      <c r="N41" t="s">
        <v>268</v>
      </c>
      <c r="O41" t="s">
        <v>269</v>
      </c>
      <c r="P41" s="8" t="s">
        <v>183</v>
      </c>
      <c r="Q41" s="10" t="s">
        <v>578</v>
      </c>
      <c r="R41" s="10" t="s">
        <v>585</v>
      </c>
      <c r="S41" s="11" t="s">
        <v>586</v>
      </c>
      <c r="T41" s="11" t="s">
        <v>37</v>
      </c>
      <c r="U41" s="8" t="s">
        <v>586</v>
      </c>
      <c r="V41" s="8" t="s">
        <v>503</v>
      </c>
      <c r="W41">
        <v>1</v>
      </c>
      <c r="X41" t="s">
        <v>466</v>
      </c>
      <c r="Y41" t="s">
        <v>441</v>
      </c>
      <c r="Z41" s="8">
        <v>13.1</v>
      </c>
      <c r="AA41" s="8">
        <v>103.1</v>
      </c>
      <c r="AB41" s="8">
        <v>200.4</v>
      </c>
      <c r="AC41" s="8">
        <v>108</v>
      </c>
      <c r="AD41" s="8">
        <v>105.6</v>
      </c>
      <c r="AE41" s="8">
        <v>47.1</v>
      </c>
      <c r="AF41" s="18">
        <v>44454</v>
      </c>
      <c r="AG41" s="18">
        <v>44337</v>
      </c>
      <c r="AH41" s="8" t="s">
        <v>395</v>
      </c>
    </row>
    <row r="42" spans="1:34" customFormat="1" ht="15.75" thickBot="1" x14ac:dyDescent="0.3">
      <c r="A42" s="12" t="s">
        <v>274</v>
      </c>
      <c r="B42" t="s">
        <v>275</v>
      </c>
      <c r="C42" t="s">
        <v>276</v>
      </c>
      <c r="D42" s="8" t="s">
        <v>277</v>
      </c>
      <c r="E42" s="10" t="s">
        <v>250</v>
      </c>
      <c r="F42" s="10" t="s">
        <v>189</v>
      </c>
      <c r="G42" s="11" t="s">
        <v>278</v>
      </c>
      <c r="H42" s="11" t="s">
        <v>105</v>
      </c>
      <c r="I42" s="8" t="s">
        <v>72</v>
      </c>
      <c r="J42" s="8" t="s">
        <v>279</v>
      </c>
      <c r="K42" s="26">
        <f t="shared" si="0"/>
        <v>1</v>
      </c>
      <c r="L42" s="26"/>
      <c r="M42" s="12" t="s">
        <v>274</v>
      </c>
      <c r="N42" t="s">
        <v>275</v>
      </c>
      <c r="O42" t="s">
        <v>276</v>
      </c>
      <c r="P42" s="8" t="s">
        <v>277</v>
      </c>
      <c r="Q42" s="10" t="s">
        <v>587</v>
      </c>
      <c r="R42" s="10" t="s">
        <v>588</v>
      </c>
      <c r="S42" s="11" t="s">
        <v>589</v>
      </c>
      <c r="T42" s="11" t="s">
        <v>290</v>
      </c>
      <c r="U42" s="8" t="s">
        <v>589</v>
      </c>
      <c r="V42" s="8" t="s">
        <v>590</v>
      </c>
      <c r="W42">
        <v>1</v>
      </c>
      <c r="X42" t="s">
        <v>467</v>
      </c>
      <c r="Y42" t="s">
        <v>402</v>
      </c>
      <c r="Z42" s="8">
        <v>0.1</v>
      </c>
      <c r="AA42" s="8">
        <v>52.6</v>
      </c>
      <c r="AB42" s="8">
        <v>166.6</v>
      </c>
      <c r="AC42" s="8">
        <v>65.900000000000006</v>
      </c>
      <c r="AD42" s="8">
        <v>34.9</v>
      </c>
      <c r="AE42" s="8">
        <v>0.6</v>
      </c>
      <c r="AF42" s="18">
        <v>44486</v>
      </c>
      <c r="AG42" s="18">
        <v>44346</v>
      </c>
      <c r="AH42" s="8" t="s">
        <v>468</v>
      </c>
    </row>
    <row r="43" spans="1:34" customFormat="1" ht="15.75" thickBot="1" x14ac:dyDescent="0.3">
      <c r="A43" s="7" t="s">
        <v>280</v>
      </c>
      <c r="B43" t="s">
        <v>281</v>
      </c>
      <c r="C43" t="s">
        <v>282</v>
      </c>
      <c r="D43" s="8" t="s">
        <v>283</v>
      </c>
      <c r="E43" s="10" t="s">
        <v>259</v>
      </c>
      <c r="F43" s="10" t="s">
        <v>52</v>
      </c>
      <c r="G43" s="11" t="s">
        <v>123</v>
      </c>
      <c r="H43" s="11" t="s">
        <v>284</v>
      </c>
      <c r="I43" s="8" t="s">
        <v>54</v>
      </c>
      <c r="J43" s="8" t="s">
        <v>285</v>
      </c>
      <c r="K43" s="26">
        <f t="shared" si="0"/>
        <v>1</v>
      </c>
      <c r="L43" s="26"/>
      <c r="M43" s="7" t="s">
        <v>280</v>
      </c>
      <c r="N43" t="s">
        <v>281</v>
      </c>
      <c r="O43" t="s">
        <v>282</v>
      </c>
      <c r="P43" s="8" t="s">
        <v>283</v>
      </c>
      <c r="Q43" s="10" t="s">
        <v>591</v>
      </c>
      <c r="R43" s="10" t="s">
        <v>222</v>
      </c>
      <c r="S43" s="11" t="s">
        <v>497</v>
      </c>
      <c r="T43" s="11" t="s">
        <v>592</v>
      </c>
      <c r="U43" s="8" t="s">
        <v>497</v>
      </c>
      <c r="V43" s="8" t="s">
        <v>222</v>
      </c>
      <c r="W43">
        <v>0</v>
      </c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customFormat="1" ht="15.75" thickBot="1" x14ac:dyDescent="0.3">
      <c r="A44" s="7" t="s">
        <v>286</v>
      </c>
      <c r="B44" t="s">
        <v>287</v>
      </c>
      <c r="C44" t="s">
        <v>288</v>
      </c>
      <c r="D44" s="8" t="s">
        <v>289</v>
      </c>
      <c r="E44" s="10" t="s">
        <v>290</v>
      </c>
      <c r="F44" s="10" t="s">
        <v>69</v>
      </c>
      <c r="G44" s="11" t="s">
        <v>78</v>
      </c>
      <c r="H44" s="11" t="s">
        <v>71</v>
      </c>
      <c r="I44" s="8" t="s">
        <v>35</v>
      </c>
      <c r="J44" s="8" t="s">
        <v>233</v>
      </c>
      <c r="K44" s="26">
        <f t="shared" si="0"/>
        <v>1</v>
      </c>
      <c r="L44" s="26"/>
      <c r="M44" s="7" t="s">
        <v>286</v>
      </c>
      <c r="N44" t="s">
        <v>287</v>
      </c>
      <c r="O44" t="s">
        <v>288</v>
      </c>
      <c r="P44" s="8" t="s">
        <v>289</v>
      </c>
      <c r="Q44" s="10" t="s">
        <v>593</v>
      </c>
      <c r="R44" s="10" t="s">
        <v>594</v>
      </c>
      <c r="S44" s="11" t="s">
        <v>520</v>
      </c>
      <c r="T44" s="11" t="s">
        <v>595</v>
      </c>
      <c r="U44" s="8" t="s">
        <v>557</v>
      </c>
      <c r="V44" s="8" t="s">
        <v>596</v>
      </c>
      <c r="W44">
        <v>1</v>
      </c>
      <c r="X44" t="s">
        <v>469</v>
      </c>
      <c r="Y44" t="s">
        <v>421</v>
      </c>
      <c r="Z44" s="8">
        <v>2.2999999999999998</v>
      </c>
      <c r="AA44" s="8">
        <v>74.900000000000006</v>
      </c>
      <c r="AB44" s="8">
        <v>160.80000000000001</v>
      </c>
      <c r="AC44" s="8">
        <v>60</v>
      </c>
      <c r="AD44" s="8">
        <v>43.2</v>
      </c>
      <c r="AE44" s="8">
        <v>2.7</v>
      </c>
      <c r="AF44" s="18">
        <v>44486</v>
      </c>
      <c r="AG44" s="18">
        <v>44337</v>
      </c>
      <c r="AH44" s="8" t="s">
        <v>470</v>
      </c>
    </row>
    <row r="45" spans="1:34" customFormat="1" ht="15.75" thickBot="1" x14ac:dyDescent="0.3">
      <c r="A45" s="7" t="s">
        <v>291</v>
      </c>
      <c r="B45" t="s">
        <v>292</v>
      </c>
      <c r="C45" t="s">
        <v>293</v>
      </c>
      <c r="D45" s="8" t="s">
        <v>294</v>
      </c>
      <c r="E45" s="10" t="s">
        <v>295</v>
      </c>
      <c r="F45" s="10" t="s">
        <v>296</v>
      </c>
      <c r="G45" s="11" t="s">
        <v>78</v>
      </c>
      <c r="H45" s="11" t="s">
        <v>297</v>
      </c>
      <c r="I45" s="8" t="s">
        <v>188</v>
      </c>
      <c r="J45" s="8" t="s">
        <v>298</v>
      </c>
      <c r="K45" s="26">
        <f t="shared" si="0"/>
        <v>1</v>
      </c>
      <c r="L45" s="26"/>
      <c r="M45" s="7" t="s">
        <v>291</v>
      </c>
      <c r="N45" t="s">
        <v>292</v>
      </c>
      <c r="O45" t="s">
        <v>293</v>
      </c>
      <c r="P45" s="8" t="s">
        <v>294</v>
      </c>
      <c r="Q45" s="10" t="s">
        <v>597</v>
      </c>
      <c r="R45" s="10" t="s">
        <v>585</v>
      </c>
      <c r="S45" s="11" t="s">
        <v>598</v>
      </c>
      <c r="T45" s="11" t="s">
        <v>290</v>
      </c>
      <c r="U45" s="8" t="s">
        <v>599</v>
      </c>
      <c r="V45" s="8" t="s">
        <v>585</v>
      </c>
      <c r="W45">
        <v>1</v>
      </c>
      <c r="X45" t="s">
        <v>471</v>
      </c>
      <c r="Y45" t="s">
        <v>391</v>
      </c>
      <c r="Z45" s="8">
        <v>3.8</v>
      </c>
      <c r="AA45" s="8">
        <v>66.900000000000006</v>
      </c>
      <c r="AB45" s="8">
        <v>238.6</v>
      </c>
      <c r="AC45" s="8">
        <v>152.5</v>
      </c>
      <c r="AD45" s="8">
        <v>150</v>
      </c>
      <c r="AE45" s="8">
        <v>100</v>
      </c>
      <c r="AF45" s="18">
        <v>44435</v>
      </c>
      <c r="AG45" s="18">
        <v>44361</v>
      </c>
      <c r="AH45" s="8" t="s">
        <v>428</v>
      </c>
    </row>
    <row r="46" spans="1:34" customFormat="1" ht="15.75" thickBot="1" x14ac:dyDescent="0.3">
      <c r="A46" s="7" t="s">
        <v>299</v>
      </c>
      <c r="B46" t="s">
        <v>300</v>
      </c>
      <c r="C46" t="s">
        <v>301</v>
      </c>
      <c r="D46" s="8" t="s">
        <v>302</v>
      </c>
      <c r="E46" s="10" t="s">
        <v>303</v>
      </c>
      <c r="F46" s="10" t="s">
        <v>304</v>
      </c>
      <c r="G46" s="11" t="s">
        <v>305</v>
      </c>
      <c r="H46" s="11" t="s">
        <v>197</v>
      </c>
      <c r="I46" s="8" t="s">
        <v>306</v>
      </c>
      <c r="J46" s="8" t="s">
        <v>307</v>
      </c>
      <c r="K46" s="26">
        <f t="shared" si="0"/>
        <v>1</v>
      </c>
      <c r="L46" s="26"/>
      <c r="M46" s="7" t="s">
        <v>299</v>
      </c>
      <c r="N46" t="s">
        <v>300</v>
      </c>
      <c r="O46" t="s">
        <v>301</v>
      </c>
      <c r="P46" s="8" t="s">
        <v>302</v>
      </c>
      <c r="Q46" s="10" t="s">
        <v>328</v>
      </c>
      <c r="R46" s="10" t="s">
        <v>600</v>
      </c>
      <c r="S46" s="11" t="s">
        <v>601</v>
      </c>
      <c r="T46" s="11" t="s">
        <v>602</v>
      </c>
      <c r="U46" s="8" t="s">
        <v>601</v>
      </c>
      <c r="V46" s="8" t="s">
        <v>552</v>
      </c>
      <c r="W46">
        <v>0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customFormat="1" ht="15.75" thickBot="1" x14ac:dyDescent="0.3">
      <c r="A47" s="12" t="s">
        <v>308</v>
      </c>
      <c r="B47" t="s">
        <v>309</v>
      </c>
      <c r="C47" t="s">
        <v>310</v>
      </c>
      <c r="D47" s="8" t="s">
        <v>311</v>
      </c>
      <c r="E47" s="10" t="s">
        <v>312</v>
      </c>
      <c r="F47" s="10" t="s">
        <v>313</v>
      </c>
      <c r="G47" s="11" t="s">
        <v>314</v>
      </c>
      <c r="H47" s="11" t="s">
        <v>315</v>
      </c>
      <c r="I47" s="8" t="s">
        <v>114</v>
      </c>
      <c r="J47" s="8" t="s">
        <v>316</v>
      </c>
      <c r="K47" s="26">
        <f t="shared" si="0"/>
        <v>1</v>
      </c>
      <c r="L47" s="26"/>
      <c r="M47" s="12" t="s">
        <v>308</v>
      </c>
      <c r="N47" t="s">
        <v>309</v>
      </c>
      <c r="O47" t="s">
        <v>310</v>
      </c>
      <c r="P47" s="8" t="s">
        <v>311</v>
      </c>
      <c r="Q47" s="10" t="s">
        <v>513</v>
      </c>
      <c r="R47" s="10" t="s">
        <v>603</v>
      </c>
      <c r="S47" s="11" t="s">
        <v>565</v>
      </c>
      <c r="T47" s="11" t="s">
        <v>549</v>
      </c>
      <c r="U47" s="8" t="s">
        <v>604</v>
      </c>
      <c r="V47" s="8" t="s">
        <v>603</v>
      </c>
      <c r="W47">
        <v>1</v>
      </c>
      <c r="X47" t="s">
        <v>472</v>
      </c>
      <c r="Y47" t="s">
        <v>410</v>
      </c>
      <c r="Z47" s="28">
        <v>11.5</v>
      </c>
      <c r="AA47" s="28">
        <v>117.2</v>
      </c>
      <c r="AB47" s="28">
        <v>100.8</v>
      </c>
      <c r="AC47" s="28">
        <v>45.9</v>
      </c>
      <c r="AD47" s="28">
        <v>21.9</v>
      </c>
      <c r="AE47" s="28">
        <v>1.2</v>
      </c>
      <c r="AF47" s="31">
        <v>44503</v>
      </c>
      <c r="AG47" s="31">
        <v>44299</v>
      </c>
      <c r="AH47" s="28" t="s">
        <v>473</v>
      </c>
    </row>
    <row r="48" spans="1:34" customFormat="1" ht="15.75" thickBot="1" x14ac:dyDescent="0.3">
      <c r="A48" s="12"/>
      <c r="D48" s="8"/>
      <c r="E48" s="10"/>
      <c r="F48" s="10"/>
      <c r="G48" s="11"/>
      <c r="H48" s="11"/>
      <c r="I48" s="8"/>
      <c r="J48" s="8"/>
      <c r="K48" s="26"/>
      <c r="L48" s="26"/>
      <c r="M48" s="12"/>
      <c r="P48" s="8"/>
      <c r="Q48" s="10"/>
      <c r="R48" s="10"/>
      <c r="S48" s="11"/>
      <c r="T48" s="11"/>
      <c r="U48" s="8"/>
      <c r="V48" s="8"/>
      <c r="W48">
        <v>0</v>
      </c>
      <c r="X48" s="32" t="s">
        <v>474</v>
      </c>
      <c r="Y48" s="32" t="s">
        <v>410</v>
      </c>
      <c r="Z48" s="33">
        <v>15.8</v>
      </c>
      <c r="AA48" s="33">
        <v>122.3</v>
      </c>
      <c r="AB48" s="33">
        <v>136.5</v>
      </c>
      <c r="AC48" s="33">
        <v>52.8</v>
      </c>
      <c r="AD48" s="33">
        <v>38.9</v>
      </c>
      <c r="AE48" s="33">
        <v>3.9</v>
      </c>
      <c r="AF48" s="34">
        <v>44485</v>
      </c>
      <c r="AG48" s="34">
        <v>44316</v>
      </c>
      <c r="AH48" s="33" t="s">
        <v>475</v>
      </c>
    </row>
    <row r="49" spans="1:34" customFormat="1" ht="15.75" thickBot="1" x14ac:dyDescent="0.3">
      <c r="A49" s="7" t="s">
        <v>317</v>
      </c>
      <c r="B49" t="s">
        <v>318</v>
      </c>
      <c r="C49" t="s">
        <v>319</v>
      </c>
      <c r="D49" s="8" t="s">
        <v>320</v>
      </c>
      <c r="E49" s="10" t="s">
        <v>321</v>
      </c>
      <c r="F49" s="10" t="s">
        <v>233</v>
      </c>
      <c r="G49" s="11" t="s">
        <v>322</v>
      </c>
      <c r="H49" s="11" t="s">
        <v>124</v>
      </c>
      <c r="I49" s="8" t="s">
        <v>323</v>
      </c>
      <c r="J49" s="8" t="s">
        <v>324</v>
      </c>
      <c r="K49" s="26">
        <f t="shared" si="0"/>
        <v>1</v>
      </c>
      <c r="L49" s="26"/>
      <c r="M49" s="7" t="s">
        <v>317</v>
      </c>
      <c r="N49" t="s">
        <v>318</v>
      </c>
      <c r="O49" t="s">
        <v>319</v>
      </c>
      <c r="P49" s="8" t="s">
        <v>320</v>
      </c>
      <c r="Q49" s="10" t="s">
        <v>605</v>
      </c>
      <c r="R49" s="10" t="s">
        <v>606</v>
      </c>
      <c r="S49" s="11" t="s">
        <v>521</v>
      </c>
      <c r="T49" s="11" t="s">
        <v>592</v>
      </c>
      <c r="U49" s="8" t="s">
        <v>521</v>
      </c>
      <c r="V49" s="8" t="s">
        <v>606</v>
      </c>
      <c r="W49">
        <v>1</v>
      </c>
      <c r="X49" t="s">
        <v>476</v>
      </c>
      <c r="Y49" t="s">
        <v>405</v>
      </c>
      <c r="Z49" s="8">
        <v>0.3</v>
      </c>
      <c r="AA49" s="8">
        <v>76.5</v>
      </c>
      <c r="AB49" s="8">
        <v>40.9</v>
      </c>
      <c r="AC49" s="8">
        <v>3.4</v>
      </c>
      <c r="AD49" s="8">
        <v>1.6</v>
      </c>
      <c r="AE49" s="8">
        <v>0</v>
      </c>
      <c r="AF49" s="18">
        <v>44510</v>
      </c>
      <c r="AG49" s="18">
        <v>44273</v>
      </c>
      <c r="AH49" s="8" t="s">
        <v>477</v>
      </c>
    </row>
    <row r="50" spans="1:34" customFormat="1" ht="15.75" thickBot="1" x14ac:dyDescent="0.3">
      <c r="A50" s="12" t="s">
        <v>325</v>
      </c>
      <c r="B50" t="s">
        <v>326</v>
      </c>
      <c r="C50" t="s">
        <v>327</v>
      </c>
      <c r="D50" s="8" t="s">
        <v>283</v>
      </c>
      <c r="E50" s="10" t="s">
        <v>328</v>
      </c>
      <c r="F50" s="10" t="s">
        <v>329</v>
      </c>
      <c r="G50" s="11" t="s">
        <v>330</v>
      </c>
      <c r="H50" s="11" t="s">
        <v>125</v>
      </c>
      <c r="I50" s="8" t="s">
        <v>331</v>
      </c>
      <c r="J50" s="8" t="s">
        <v>332</v>
      </c>
      <c r="K50" s="26">
        <f t="shared" si="0"/>
        <v>1</v>
      </c>
      <c r="L50" s="26"/>
      <c r="M50" s="12" t="s">
        <v>325</v>
      </c>
      <c r="N50" t="s">
        <v>326</v>
      </c>
      <c r="O50" t="s">
        <v>327</v>
      </c>
      <c r="P50" s="8" t="s">
        <v>283</v>
      </c>
      <c r="Q50" s="10" t="s">
        <v>205</v>
      </c>
      <c r="R50" s="10" t="s">
        <v>607</v>
      </c>
      <c r="S50" s="11" t="s">
        <v>608</v>
      </c>
      <c r="T50" s="11" t="s">
        <v>149</v>
      </c>
      <c r="U50" s="8" t="s">
        <v>608</v>
      </c>
      <c r="V50" s="8" t="s">
        <v>607</v>
      </c>
      <c r="W50">
        <v>1</v>
      </c>
      <c r="X50" t="s">
        <v>478</v>
      </c>
      <c r="Y50" t="s">
        <v>405</v>
      </c>
      <c r="Z50" s="8">
        <v>2.1</v>
      </c>
      <c r="AA50" s="8">
        <v>78.900000000000006</v>
      </c>
      <c r="AB50" s="8">
        <v>46</v>
      </c>
      <c r="AC50" s="8">
        <v>2</v>
      </c>
      <c r="AD50" s="8">
        <v>0.4</v>
      </c>
      <c r="AE50" s="8">
        <v>0</v>
      </c>
      <c r="AF50" s="18">
        <v>44505</v>
      </c>
      <c r="AG50" s="18">
        <v>44293</v>
      </c>
      <c r="AH50" s="8" t="s">
        <v>479</v>
      </c>
    </row>
    <row r="51" spans="1:34" customFormat="1" ht="15.75" thickBot="1" x14ac:dyDescent="0.3">
      <c r="A51" s="12" t="s">
        <v>333</v>
      </c>
      <c r="B51" t="s">
        <v>334</v>
      </c>
      <c r="C51" t="s">
        <v>335</v>
      </c>
      <c r="D51" s="8" t="s">
        <v>336</v>
      </c>
      <c r="E51" s="10" t="s">
        <v>337</v>
      </c>
      <c r="F51" s="10" t="s">
        <v>338</v>
      </c>
      <c r="G51" s="11" t="s">
        <v>339</v>
      </c>
      <c r="H51" s="11" t="s">
        <v>340</v>
      </c>
      <c r="I51" s="8" t="s">
        <v>341</v>
      </c>
      <c r="J51" s="8" t="s">
        <v>342</v>
      </c>
      <c r="K51" s="26">
        <f t="shared" si="0"/>
        <v>1</v>
      </c>
      <c r="L51" s="26"/>
      <c r="M51" s="12" t="s">
        <v>333</v>
      </c>
      <c r="N51" t="s">
        <v>334</v>
      </c>
      <c r="O51" t="s">
        <v>335</v>
      </c>
      <c r="P51" s="8" t="s">
        <v>336</v>
      </c>
      <c r="Q51" s="10" t="s">
        <v>72</v>
      </c>
      <c r="R51" s="10" t="s">
        <v>570</v>
      </c>
      <c r="S51" s="11" t="s">
        <v>511</v>
      </c>
      <c r="T51" s="11" t="s">
        <v>602</v>
      </c>
      <c r="U51" s="8" t="s">
        <v>521</v>
      </c>
      <c r="V51" s="8" t="s">
        <v>570</v>
      </c>
      <c r="W51">
        <v>1</v>
      </c>
      <c r="X51" t="s">
        <v>483</v>
      </c>
      <c r="Y51" t="s">
        <v>484</v>
      </c>
      <c r="Z51" s="8">
        <v>0.9</v>
      </c>
      <c r="AA51" s="8">
        <v>41.5</v>
      </c>
      <c r="AB51" s="8">
        <v>221.3</v>
      </c>
      <c r="AC51" s="8">
        <v>118.7</v>
      </c>
      <c r="AD51" s="8">
        <v>106.4</v>
      </c>
      <c r="AE51" s="8">
        <v>48.7</v>
      </c>
      <c r="AF51" s="18">
        <v>44433</v>
      </c>
      <c r="AG51" s="18">
        <v>44352</v>
      </c>
      <c r="AH51" s="8" t="s">
        <v>485</v>
      </c>
    </row>
    <row r="52" spans="1:34" customFormat="1" ht="15.75" thickBot="1" x14ac:dyDescent="0.3">
      <c r="A52" s="7" t="s">
        <v>343</v>
      </c>
      <c r="B52" t="s">
        <v>344</v>
      </c>
      <c r="C52" t="s">
        <v>345</v>
      </c>
      <c r="D52" s="8" t="s">
        <v>346</v>
      </c>
      <c r="E52" s="10" t="s">
        <v>347</v>
      </c>
      <c r="F52" s="10" t="s">
        <v>26</v>
      </c>
      <c r="G52" s="11" t="s">
        <v>348</v>
      </c>
      <c r="H52" s="11" t="s">
        <v>349</v>
      </c>
      <c r="I52" s="8" t="s">
        <v>331</v>
      </c>
      <c r="J52" s="8" t="s">
        <v>350</v>
      </c>
      <c r="K52" s="26">
        <f t="shared" si="0"/>
        <v>1</v>
      </c>
      <c r="L52" s="26"/>
      <c r="M52" s="7" t="s">
        <v>343</v>
      </c>
      <c r="N52" t="s">
        <v>344</v>
      </c>
      <c r="O52" t="s">
        <v>345</v>
      </c>
      <c r="P52" s="8" t="s">
        <v>346</v>
      </c>
      <c r="Q52" s="10" t="s">
        <v>609</v>
      </c>
      <c r="R52" s="10" t="s">
        <v>610</v>
      </c>
      <c r="S52" s="11" t="s">
        <v>604</v>
      </c>
      <c r="T52" s="11" t="s">
        <v>332</v>
      </c>
      <c r="U52" s="8" t="s">
        <v>611</v>
      </c>
      <c r="V52" s="8" t="s">
        <v>610</v>
      </c>
      <c r="W52">
        <v>1</v>
      </c>
      <c r="X52" t="s">
        <v>480</v>
      </c>
      <c r="Y52" t="s">
        <v>410</v>
      </c>
      <c r="Z52" s="8">
        <v>23.5</v>
      </c>
      <c r="AA52" s="8">
        <v>138.9</v>
      </c>
      <c r="AB52" s="8">
        <v>116.3</v>
      </c>
      <c r="AC52" s="8">
        <v>44.3</v>
      </c>
      <c r="AD52" s="8">
        <v>24.1</v>
      </c>
      <c r="AE52" s="8">
        <v>1.2</v>
      </c>
      <c r="AF52" s="18">
        <v>44499</v>
      </c>
      <c r="AG52" s="18">
        <v>44303</v>
      </c>
      <c r="AH52" s="8" t="s">
        <v>481</v>
      </c>
    </row>
    <row r="53" spans="1:34" customFormat="1" ht="15.75" thickBot="1" x14ac:dyDescent="0.3">
      <c r="A53" s="12" t="s">
        <v>351</v>
      </c>
      <c r="B53" t="s">
        <v>352</v>
      </c>
      <c r="C53" t="s">
        <v>353</v>
      </c>
      <c r="D53" s="8" t="s">
        <v>354</v>
      </c>
      <c r="E53" s="10" t="s">
        <v>355</v>
      </c>
      <c r="F53" s="10" t="s">
        <v>356</v>
      </c>
      <c r="G53" s="11" t="s">
        <v>357</v>
      </c>
      <c r="H53" s="11" t="s">
        <v>248</v>
      </c>
      <c r="I53" s="8" t="s">
        <v>358</v>
      </c>
      <c r="J53" s="8" t="s">
        <v>68</v>
      </c>
      <c r="K53" s="26">
        <f t="shared" si="0"/>
        <v>1</v>
      </c>
      <c r="L53" s="26"/>
      <c r="M53" s="12" t="s">
        <v>351</v>
      </c>
      <c r="N53" t="s">
        <v>352</v>
      </c>
      <c r="O53" t="s">
        <v>353</v>
      </c>
      <c r="P53" s="8" t="s">
        <v>354</v>
      </c>
      <c r="Q53" s="10" t="s">
        <v>612</v>
      </c>
      <c r="R53" s="10" t="s">
        <v>613</v>
      </c>
      <c r="S53" s="11" t="s">
        <v>572</v>
      </c>
      <c r="T53" s="11" t="s">
        <v>524</v>
      </c>
      <c r="U53" s="8" t="s">
        <v>586</v>
      </c>
      <c r="V53" s="8" t="s">
        <v>517</v>
      </c>
      <c r="W53">
        <v>1</v>
      </c>
      <c r="X53" t="s">
        <v>482</v>
      </c>
      <c r="Y53" t="s">
        <v>391</v>
      </c>
      <c r="Z53" s="8">
        <v>13.3</v>
      </c>
      <c r="AA53" s="8">
        <v>109.7</v>
      </c>
      <c r="AB53" s="8">
        <v>193.7</v>
      </c>
      <c r="AC53" s="8">
        <v>113</v>
      </c>
      <c r="AD53" s="8">
        <v>102.2</v>
      </c>
      <c r="AE53" s="8">
        <v>50.1</v>
      </c>
      <c r="AF53" s="18">
        <v>44461</v>
      </c>
      <c r="AG53" s="18">
        <v>44339</v>
      </c>
      <c r="AH53" s="8" t="s">
        <v>442</v>
      </c>
    </row>
    <row r="54" spans="1:34" customFormat="1" ht="15.75" thickBot="1" x14ac:dyDescent="0.3">
      <c r="A54" s="12"/>
      <c r="D54" s="8"/>
      <c r="E54" s="10"/>
      <c r="F54" s="10"/>
      <c r="G54" s="11"/>
      <c r="H54" s="11"/>
      <c r="I54" s="8"/>
      <c r="J54" s="8"/>
      <c r="K54" s="26"/>
      <c r="L54" s="26"/>
      <c r="M54" s="12"/>
      <c r="P54" s="8"/>
      <c r="Q54" s="10"/>
      <c r="R54" s="10"/>
      <c r="S54" s="11"/>
      <c r="T54" s="11"/>
      <c r="U54" s="8"/>
      <c r="V54" s="8"/>
      <c r="W54">
        <v>0</v>
      </c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customFormat="1" ht="15.75" thickBot="1" x14ac:dyDescent="0.3">
      <c r="A55" s="7" t="s">
        <v>359</v>
      </c>
      <c r="B55" t="s">
        <v>360</v>
      </c>
      <c r="C55" t="s">
        <v>361</v>
      </c>
      <c r="D55" s="8" t="s">
        <v>362</v>
      </c>
      <c r="E55" s="10" t="s">
        <v>363</v>
      </c>
      <c r="F55" s="10" t="s">
        <v>364</v>
      </c>
      <c r="G55" s="11" t="s">
        <v>34</v>
      </c>
      <c r="H55" s="11" t="s">
        <v>365</v>
      </c>
      <c r="I55" s="8" t="s">
        <v>366</v>
      </c>
      <c r="J55" s="8" t="s">
        <v>367</v>
      </c>
      <c r="K55" s="26">
        <f t="shared" si="0"/>
        <v>1</v>
      </c>
      <c r="L55" s="26"/>
      <c r="M55" s="7" t="s">
        <v>359</v>
      </c>
      <c r="N55" t="s">
        <v>360</v>
      </c>
      <c r="O55" t="s">
        <v>361</v>
      </c>
      <c r="P55" s="8" t="s">
        <v>362</v>
      </c>
      <c r="Q55" s="10" t="s">
        <v>614</v>
      </c>
      <c r="R55" s="10" t="s">
        <v>615</v>
      </c>
      <c r="S55" s="11" t="s">
        <v>616</v>
      </c>
      <c r="T55" s="11" t="s">
        <v>617</v>
      </c>
      <c r="U55" s="8" t="s">
        <v>618</v>
      </c>
      <c r="V55" s="8" t="s">
        <v>619</v>
      </c>
      <c r="W55">
        <v>1</v>
      </c>
      <c r="X55" t="s">
        <v>486</v>
      </c>
      <c r="Y55" t="s">
        <v>421</v>
      </c>
      <c r="Z55" s="8">
        <v>0</v>
      </c>
      <c r="AA55" s="8">
        <v>56.7</v>
      </c>
      <c r="AB55" s="8">
        <v>126.1</v>
      </c>
      <c r="AC55" s="8">
        <v>36</v>
      </c>
      <c r="AD55" s="8">
        <v>21.7</v>
      </c>
      <c r="AE55" s="8">
        <v>0.1</v>
      </c>
      <c r="AF55" s="18">
        <v>44490</v>
      </c>
      <c r="AG55" s="18">
        <v>44313</v>
      </c>
      <c r="AH55" s="8" t="s">
        <v>487</v>
      </c>
    </row>
    <row r="56" spans="1:34" customFormat="1" ht="15.75" thickBot="1" x14ac:dyDescent="0.3">
      <c r="A56" s="27" t="s">
        <v>368</v>
      </c>
      <c r="B56" t="s">
        <v>369</v>
      </c>
      <c r="C56" t="s">
        <v>370</v>
      </c>
      <c r="D56" s="28" t="s">
        <v>371</v>
      </c>
      <c r="E56" s="29" t="s">
        <v>212</v>
      </c>
      <c r="F56" s="29" t="s">
        <v>372</v>
      </c>
      <c r="G56" s="30" t="s">
        <v>373</v>
      </c>
      <c r="H56" s="30" t="s">
        <v>71</v>
      </c>
      <c r="I56" s="28" t="s">
        <v>374</v>
      </c>
      <c r="J56" s="28" t="s">
        <v>239</v>
      </c>
      <c r="K56" s="26">
        <f t="shared" si="0"/>
        <v>1</v>
      </c>
      <c r="L56" s="26"/>
      <c r="M56" s="27" t="s">
        <v>368</v>
      </c>
      <c r="N56" t="s">
        <v>369</v>
      </c>
      <c r="O56" t="s">
        <v>370</v>
      </c>
      <c r="P56" s="28" t="s">
        <v>371</v>
      </c>
      <c r="Q56" s="29" t="s">
        <v>188</v>
      </c>
      <c r="R56" s="29" t="s">
        <v>620</v>
      </c>
      <c r="S56" s="30" t="s">
        <v>621</v>
      </c>
      <c r="T56" s="30" t="s">
        <v>512</v>
      </c>
      <c r="U56" s="28" t="s">
        <v>621</v>
      </c>
      <c r="V56" s="28" t="s">
        <v>620</v>
      </c>
      <c r="W56">
        <v>1</v>
      </c>
      <c r="X56" t="s">
        <v>488</v>
      </c>
      <c r="Y56" t="s">
        <v>416</v>
      </c>
      <c r="Z56" s="8">
        <v>0.4</v>
      </c>
      <c r="AA56" s="8">
        <v>42.8</v>
      </c>
      <c r="AB56" s="8">
        <v>224.5</v>
      </c>
      <c r="AC56" s="8">
        <v>175.2</v>
      </c>
      <c r="AD56" s="8">
        <v>160.9</v>
      </c>
      <c r="AE56" s="8">
        <v>105.2</v>
      </c>
      <c r="AF56" s="18">
        <v>44457</v>
      </c>
      <c r="AG56" s="18">
        <v>44341</v>
      </c>
      <c r="AH56" s="8" t="s">
        <v>461</v>
      </c>
    </row>
  </sheetData>
  <autoFilter ref="A2:AI7"/>
  <mergeCells count="8">
    <mergeCell ref="M1:M2"/>
    <mergeCell ref="N1:N2"/>
    <mergeCell ref="O1:O2"/>
    <mergeCell ref="P1:P2"/>
    <mergeCell ref="A1:A2"/>
    <mergeCell ref="B1:B2"/>
    <mergeCell ref="C1:C2"/>
    <mergeCell ref="D1:D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zoomScale="50" zoomScaleNormal="50" workbookViewId="0">
      <selection activeCell="A97" sqref="A1:XFD1048576"/>
    </sheetView>
  </sheetViews>
  <sheetFormatPr baseColWidth="10" defaultRowHeight="15" x14ac:dyDescent="0.25"/>
  <cols>
    <col min="1" max="1" width="37.28515625" bestFit="1" customWidth="1"/>
    <col min="2" max="2" width="17" bestFit="1" customWidth="1"/>
    <col min="3" max="3" width="22" bestFit="1" customWidth="1"/>
    <col min="4" max="4" width="17.5703125" bestFit="1" customWidth="1"/>
    <col min="5" max="5" width="22.28515625" bestFit="1" customWidth="1"/>
    <col min="6" max="6" width="21.28515625" bestFit="1" customWidth="1"/>
    <col min="7" max="7" width="22.28515625" bestFit="1" customWidth="1"/>
    <col min="8" max="8" width="21.28515625" bestFit="1" customWidth="1"/>
    <col min="9" max="9" width="23.28515625" bestFit="1" customWidth="1"/>
    <col min="10" max="10" width="22.28515625" bestFit="1" customWidth="1"/>
    <col min="11" max="11" width="11.140625" bestFit="1" customWidth="1"/>
  </cols>
  <sheetData>
    <row r="1" spans="1:10" x14ac:dyDescent="0.25">
      <c r="A1" s="14" t="s">
        <v>0</v>
      </c>
      <c r="B1" s="14" t="s">
        <v>1</v>
      </c>
      <c r="C1" s="14" t="s">
        <v>2</v>
      </c>
      <c r="D1" s="14" t="s">
        <v>3</v>
      </c>
      <c r="E1" s="1" t="s">
        <v>4</v>
      </c>
      <c r="F1" s="1" t="s">
        <v>4</v>
      </c>
      <c r="G1" s="3" t="s">
        <v>7</v>
      </c>
      <c r="H1" s="3" t="s">
        <v>7</v>
      </c>
      <c r="I1" s="5" t="s">
        <v>8</v>
      </c>
      <c r="J1" s="5" t="s">
        <v>8</v>
      </c>
    </row>
    <row r="2" spans="1:10" ht="15.75" thickBot="1" x14ac:dyDescent="0.3">
      <c r="A2" s="15"/>
      <c r="B2" s="15"/>
      <c r="C2" s="15"/>
      <c r="D2" s="15"/>
      <c r="E2" s="2" t="s">
        <v>5</v>
      </c>
      <c r="F2" s="2" t="s">
        <v>6</v>
      </c>
      <c r="G2" s="4" t="s">
        <v>5</v>
      </c>
      <c r="H2" s="4" t="s">
        <v>6</v>
      </c>
      <c r="I2" s="6" t="s">
        <v>5</v>
      </c>
      <c r="J2" s="6" t="s">
        <v>6</v>
      </c>
    </row>
    <row r="3" spans="1:10" ht="15.75" thickBot="1" x14ac:dyDescent="0.3">
      <c r="A3" s="7" t="s">
        <v>9</v>
      </c>
      <c r="B3" s="8"/>
      <c r="C3" s="9" t="s">
        <v>10</v>
      </c>
      <c r="D3" s="8" t="s">
        <v>11</v>
      </c>
      <c r="E3" s="10" t="s">
        <v>12</v>
      </c>
      <c r="F3" s="10" t="s">
        <v>13</v>
      </c>
      <c r="G3" s="11" t="s">
        <v>14</v>
      </c>
      <c r="H3" s="11" t="s">
        <v>15</v>
      </c>
      <c r="I3" s="8" t="s">
        <v>16</v>
      </c>
      <c r="J3" s="8" t="s">
        <v>17</v>
      </c>
    </row>
    <row r="4" spans="1:10" ht="15.75" thickBot="1" x14ac:dyDescent="0.3">
      <c r="A4" s="7" t="s">
        <v>18</v>
      </c>
      <c r="B4" s="9" t="s">
        <v>19</v>
      </c>
      <c r="C4" s="9" t="s">
        <v>20</v>
      </c>
      <c r="D4" s="8" t="s">
        <v>21</v>
      </c>
      <c r="E4" s="10" t="s">
        <v>22</v>
      </c>
      <c r="F4" s="10" t="s">
        <v>23</v>
      </c>
      <c r="G4" s="11" t="s">
        <v>24</v>
      </c>
      <c r="H4" s="11" t="s">
        <v>25</v>
      </c>
      <c r="I4" s="8" t="s">
        <v>26</v>
      </c>
      <c r="J4" s="8" t="s">
        <v>27</v>
      </c>
    </row>
    <row r="5" spans="1:10" ht="15.75" thickBot="1" x14ac:dyDescent="0.3">
      <c r="A5" s="7" t="s">
        <v>28</v>
      </c>
      <c r="B5" s="9" t="s">
        <v>29</v>
      </c>
      <c r="C5" s="9" t="s">
        <v>30</v>
      </c>
      <c r="D5" s="8" t="s">
        <v>31</v>
      </c>
      <c r="E5" s="10" t="s">
        <v>32</v>
      </c>
      <c r="F5" s="10" t="s">
        <v>33</v>
      </c>
      <c r="G5" s="11" t="s">
        <v>34</v>
      </c>
      <c r="H5" s="11" t="s">
        <v>35</v>
      </c>
      <c r="I5" s="8" t="s">
        <v>36</v>
      </c>
      <c r="J5" s="8" t="s">
        <v>37</v>
      </c>
    </row>
    <row r="6" spans="1:10" ht="15.75" thickBot="1" x14ac:dyDescent="0.3">
      <c r="A6" s="7" t="s">
        <v>38</v>
      </c>
      <c r="B6" s="9" t="s">
        <v>39</v>
      </c>
      <c r="C6" s="9" t="s">
        <v>40</v>
      </c>
      <c r="D6" s="8" t="s">
        <v>41</v>
      </c>
      <c r="E6" s="10" t="s">
        <v>42</v>
      </c>
      <c r="F6" s="10" t="s">
        <v>43</v>
      </c>
      <c r="G6" s="11" t="s">
        <v>14</v>
      </c>
      <c r="H6" s="11" t="s">
        <v>44</v>
      </c>
      <c r="I6" s="8" t="s">
        <v>45</v>
      </c>
      <c r="J6" s="8" t="s">
        <v>46</v>
      </c>
    </row>
    <row r="7" spans="1:10" ht="15.75" thickBot="1" x14ac:dyDescent="0.3">
      <c r="A7" s="12" t="s">
        <v>47</v>
      </c>
      <c r="B7" s="9" t="s">
        <v>48</v>
      </c>
      <c r="C7" s="9" t="s">
        <v>49</v>
      </c>
      <c r="D7" s="8" t="s">
        <v>50</v>
      </c>
      <c r="E7" s="10" t="s">
        <v>51</v>
      </c>
      <c r="F7" s="10" t="s">
        <v>52</v>
      </c>
      <c r="G7" s="11" t="s">
        <v>53</v>
      </c>
      <c r="H7" s="11" t="s">
        <v>15</v>
      </c>
      <c r="I7" s="8" t="s">
        <v>54</v>
      </c>
      <c r="J7" s="8" t="s">
        <v>17</v>
      </c>
    </row>
    <row r="8" spans="1:10" ht="15.75" thickBot="1" x14ac:dyDescent="0.3">
      <c r="A8" s="7" t="s">
        <v>55</v>
      </c>
      <c r="B8" s="9" t="s">
        <v>56</v>
      </c>
      <c r="C8" s="9" t="s">
        <v>57</v>
      </c>
      <c r="D8" s="8" t="s">
        <v>58</v>
      </c>
      <c r="E8" s="10" t="s">
        <v>59</v>
      </c>
      <c r="F8" s="10" t="s">
        <v>60</v>
      </c>
      <c r="G8" s="11" t="s">
        <v>61</v>
      </c>
      <c r="H8" s="11" t="s">
        <v>62</v>
      </c>
      <c r="I8" s="8" t="s">
        <v>63</v>
      </c>
      <c r="J8" s="8" t="s">
        <v>64</v>
      </c>
    </row>
    <row r="9" spans="1:10" ht="15.75" thickBot="1" x14ac:dyDescent="0.3">
      <c r="A9" s="7" t="s">
        <v>65</v>
      </c>
      <c r="B9" s="8"/>
      <c r="C9" s="9" t="s">
        <v>66</v>
      </c>
      <c r="D9" s="8" t="s">
        <v>67</v>
      </c>
      <c r="E9" s="10" t="s">
        <v>68</v>
      </c>
      <c r="F9" s="10" t="s">
        <v>69</v>
      </c>
      <c r="G9" s="11" t="s">
        <v>70</v>
      </c>
      <c r="H9" s="11" t="s">
        <v>71</v>
      </c>
      <c r="I9" s="8" t="s">
        <v>72</v>
      </c>
      <c r="J9" s="8" t="s">
        <v>17</v>
      </c>
    </row>
    <row r="10" spans="1:10" ht="15.75" thickBot="1" x14ac:dyDescent="0.3">
      <c r="A10" s="7" t="s">
        <v>73</v>
      </c>
      <c r="B10" s="9" t="s">
        <v>74</v>
      </c>
      <c r="C10" s="9" t="s">
        <v>75</v>
      </c>
      <c r="D10" s="8" t="s">
        <v>76</v>
      </c>
      <c r="E10" s="10" t="s">
        <v>77</v>
      </c>
      <c r="F10" s="10" t="s">
        <v>60</v>
      </c>
      <c r="G10" s="11" t="s">
        <v>78</v>
      </c>
      <c r="H10" s="11" t="s">
        <v>79</v>
      </c>
      <c r="I10" s="8" t="s">
        <v>80</v>
      </c>
      <c r="J10" s="8" t="s">
        <v>81</v>
      </c>
    </row>
    <row r="11" spans="1:10" ht="15.75" thickBot="1" x14ac:dyDescent="0.3">
      <c r="A11" s="12" t="s">
        <v>82</v>
      </c>
      <c r="B11" s="9" t="s">
        <v>83</v>
      </c>
      <c r="C11" s="9" t="s">
        <v>84</v>
      </c>
      <c r="D11" s="8" t="s">
        <v>85</v>
      </c>
      <c r="E11" s="10" t="s">
        <v>86</v>
      </c>
      <c r="F11" s="10" t="s">
        <v>87</v>
      </c>
      <c r="G11" s="11" t="s">
        <v>78</v>
      </c>
      <c r="H11" s="11" t="s">
        <v>88</v>
      </c>
      <c r="I11" s="8" t="s">
        <v>89</v>
      </c>
      <c r="J11" s="8" t="s">
        <v>90</v>
      </c>
    </row>
    <row r="12" spans="1:10" ht="15.75" thickBot="1" x14ac:dyDescent="0.3">
      <c r="A12" s="7" t="s">
        <v>91</v>
      </c>
      <c r="B12" s="8"/>
      <c r="C12" s="9" t="s">
        <v>92</v>
      </c>
      <c r="D12" s="8" t="s">
        <v>93</v>
      </c>
      <c r="E12" s="10" t="s">
        <v>94</v>
      </c>
      <c r="F12" s="10" t="s">
        <v>95</v>
      </c>
      <c r="G12" s="11" t="s">
        <v>96</v>
      </c>
      <c r="H12" s="11" t="s">
        <v>97</v>
      </c>
      <c r="I12" s="8" t="s">
        <v>98</v>
      </c>
      <c r="J12" s="8" t="s">
        <v>63</v>
      </c>
    </row>
    <row r="13" spans="1:10" ht="15.75" thickBot="1" x14ac:dyDescent="0.3">
      <c r="A13" s="7" t="s">
        <v>99</v>
      </c>
      <c r="B13" s="9" t="s">
        <v>100</v>
      </c>
      <c r="C13" s="9" t="s">
        <v>101</v>
      </c>
      <c r="D13" s="8" t="s">
        <v>102</v>
      </c>
      <c r="E13" s="10" t="s">
        <v>103</v>
      </c>
      <c r="F13" s="10" t="s">
        <v>104</v>
      </c>
      <c r="G13" s="11" t="s">
        <v>14</v>
      </c>
      <c r="H13" s="11" t="s">
        <v>105</v>
      </c>
      <c r="I13" s="8" t="s">
        <v>106</v>
      </c>
      <c r="J13" s="8" t="s">
        <v>86</v>
      </c>
    </row>
    <row r="14" spans="1:10" ht="15.75" thickBot="1" x14ac:dyDescent="0.3">
      <c r="A14" s="12" t="s">
        <v>107</v>
      </c>
      <c r="B14" s="9" t="s">
        <v>108</v>
      </c>
      <c r="C14" s="9" t="s">
        <v>109</v>
      </c>
      <c r="D14" s="8" t="s">
        <v>110</v>
      </c>
      <c r="E14" s="10" t="s">
        <v>111</v>
      </c>
      <c r="F14" s="10" t="s">
        <v>112</v>
      </c>
      <c r="G14" s="11" t="s">
        <v>113</v>
      </c>
      <c r="H14" s="11" t="s">
        <v>114</v>
      </c>
      <c r="I14" s="8" t="s">
        <v>115</v>
      </c>
      <c r="J14" s="8" t="s">
        <v>116</v>
      </c>
    </row>
    <row r="15" spans="1:10" ht="15.75" thickBot="1" x14ac:dyDescent="0.3">
      <c r="A15" s="12" t="s">
        <v>117</v>
      </c>
      <c r="B15" s="9" t="s">
        <v>118</v>
      </c>
      <c r="C15" s="9" t="s">
        <v>119</v>
      </c>
      <c r="D15" s="8" t="s">
        <v>120</v>
      </c>
      <c r="E15" s="10" t="s">
        <v>121</v>
      </c>
      <c r="F15" s="10" t="s">
        <v>122</v>
      </c>
      <c r="G15" s="11" t="s">
        <v>123</v>
      </c>
      <c r="H15" s="11" t="s">
        <v>124</v>
      </c>
      <c r="I15" s="8" t="s">
        <v>125</v>
      </c>
      <c r="J15" s="8" t="s">
        <v>126</v>
      </c>
    </row>
    <row r="16" spans="1:10" ht="15.75" thickBot="1" x14ac:dyDescent="0.3">
      <c r="A16" s="7" t="s">
        <v>127</v>
      </c>
      <c r="B16" s="9" t="s">
        <v>128</v>
      </c>
      <c r="C16" s="9" t="s">
        <v>129</v>
      </c>
      <c r="D16" s="8" t="s">
        <v>130</v>
      </c>
      <c r="E16" s="10" t="s">
        <v>112</v>
      </c>
      <c r="F16" s="10" t="s">
        <v>131</v>
      </c>
      <c r="G16" s="11" t="s">
        <v>132</v>
      </c>
      <c r="H16" s="11" t="s">
        <v>54</v>
      </c>
      <c r="I16" s="8" t="s">
        <v>106</v>
      </c>
      <c r="J16" s="8" t="s">
        <v>133</v>
      </c>
    </row>
    <row r="17" spans="1:10" ht="15.75" thickBot="1" x14ac:dyDescent="0.3">
      <c r="A17" s="7" t="s">
        <v>134</v>
      </c>
      <c r="B17" s="9" t="s">
        <v>135</v>
      </c>
      <c r="C17" s="9" t="s">
        <v>136</v>
      </c>
      <c r="D17" s="8" t="s">
        <v>137</v>
      </c>
      <c r="E17" s="10" t="s">
        <v>138</v>
      </c>
      <c r="F17" s="10" t="s">
        <v>139</v>
      </c>
      <c r="G17" s="11" t="s">
        <v>140</v>
      </c>
      <c r="H17" s="11" t="s">
        <v>141</v>
      </c>
      <c r="I17" s="8" t="s">
        <v>142</v>
      </c>
      <c r="J17" s="8" t="s">
        <v>143</v>
      </c>
    </row>
    <row r="18" spans="1:10" ht="15.75" thickBot="1" x14ac:dyDescent="0.3">
      <c r="A18" s="12" t="s">
        <v>144</v>
      </c>
      <c r="B18" s="9" t="s">
        <v>145</v>
      </c>
      <c r="C18" s="9" t="s">
        <v>146</v>
      </c>
      <c r="D18" s="8" t="s">
        <v>147</v>
      </c>
      <c r="E18" s="10" t="s">
        <v>138</v>
      </c>
      <c r="F18" s="10" t="s">
        <v>148</v>
      </c>
      <c r="G18" s="11" t="s">
        <v>88</v>
      </c>
      <c r="H18" s="11" t="s">
        <v>149</v>
      </c>
      <c r="I18" s="8" t="s">
        <v>150</v>
      </c>
      <c r="J18" s="8" t="s">
        <v>151</v>
      </c>
    </row>
    <row r="19" spans="1:10" ht="15.75" thickBot="1" x14ac:dyDescent="0.3">
      <c r="A19" s="7" t="s">
        <v>152</v>
      </c>
      <c r="B19" s="9" t="s">
        <v>153</v>
      </c>
      <c r="C19" s="9" t="s">
        <v>154</v>
      </c>
      <c r="D19" s="8" t="s">
        <v>155</v>
      </c>
      <c r="E19" s="10" t="s">
        <v>156</v>
      </c>
      <c r="F19" s="10" t="s">
        <v>157</v>
      </c>
      <c r="G19" s="11" t="s">
        <v>158</v>
      </c>
      <c r="H19" s="11" t="s">
        <v>159</v>
      </c>
      <c r="I19" s="8" t="s">
        <v>160</v>
      </c>
      <c r="J19" s="8" t="s">
        <v>161</v>
      </c>
    </row>
    <row r="20" spans="1:10" ht="15.75" thickBot="1" x14ac:dyDescent="0.3">
      <c r="A20" s="7" t="s">
        <v>162</v>
      </c>
      <c r="B20" s="9" t="s">
        <v>163</v>
      </c>
      <c r="C20" s="9" t="s">
        <v>164</v>
      </c>
      <c r="D20" s="8" t="s">
        <v>165</v>
      </c>
      <c r="E20" s="10" t="s">
        <v>166</v>
      </c>
      <c r="F20" s="10" t="s">
        <v>167</v>
      </c>
      <c r="G20" s="11" t="s">
        <v>168</v>
      </c>
      <c r="H20" s="11" t="s">
        <v>25</v>
      </c>
      <c r="I20" s="8" t="s">
        <v>169</v>
      </c>
      <c r="J20" s="8" t="s">
        <v>170</v>
      </c>
    </row>
    <row r="21" spans="1:10" ht="15.75" thickBot="1" x14ac:dyDescent="0.3">
      <c r="A21" s="7" t="s">
        <v>171</v>
      </c>
      <c r="B21" s="9" t="s">
        <v>172</v>
      </c>
      <c r="C21" s="9" t="s">
        <v>173</v>
      </c>
      <c r="D21" s="8" t="s">
        <v>174</v>
      </c>
      <c r="E21" s="10" t="s">
        <v>175</v>
      </c>
      <c r="F21" s="10" t="s">
        <v>176</v>
      </c>
      <c r="G21" s="11" t="s">
        <v>177</v>
      </c>
      <c r="H21" s="11" t="s">
        <v>97</v>
      </c>
      <c r="I21" s="8" t="s">
        <v>178</v>
      </c>
      <c r="J21" s="8" t="s">
        <v>179</v>
      </c>
    </row>
    <row r="22" spans="1:10" ht="15.75" thickBot="1" x14ac:dyDescent="0.3">
      <c r="A22" s="7" t="s">
        <v>180</v>
      </c>
      <c r="B22" s="9" t="s">
        <v>181</v>
      </c>
      <c r="C22" s="9" t="s">
        <v>182</v>
      </c>
      <c r="D22" s="8" t="s">
        <v>183</v>
      </c>
      <c r="E22" s="10" t="s">
        <v>184</v>
      </c>
      <c r="F22" s="10" t="s">
        <v>185</v>
      </c>
      <c r="G22" s="11" t="s">
        <v>186</v>
      </c>
      <c r="H22" s="11" t="s">
        <v>187</v>
      </c>
      <c r="I22" s="8" t="s">
        <v>188</v>
      </c>
      <c r="J22" s="8" t="s">
        <v>189</v>
      </c>
    </row>
    <row r="23" spans="1:10" ht="15.75" thickBot="1" x14ac:dyDescent="0.3">
      <c r="A23" s="7" t="s">
        <v>190</v>
      </c>
      <c r="B23" s="9" t="s">
        <v>191</v>
      </c>
      <c r="C23" s="9" t="s">
        <v>192</v>
      </c>
      <c r="D23" s="8" t="s">
        <v>193</v>
      </c>
      <c r="E23" s="10" t="s">
        <v>194</v>
      </c>
      <c r="F23" s="10" t="s">
        <v>195</v>
      </c>
      <c r="G23" s="11" t="s">
        <v>96</v>
      </c>
      <c r="H23" s="11" t="s">
        <v>196</v>
      </c>
      <c r="I23" s="8" t="s">
        <v>197</v>
      </c>
      <c r="J23" s="8" t="s">
        <v>198</v>
      </c>
    </row>
    <row r="24" spans="1:10" ht="15.75" thickBot="1" x14ac:dyDescent="0.3">
      <c r="A24" s="7" t="s">
        <v>199</v>
      </c>
      <c r="B24" s="9" t="s">
        <v>200</v>
      </c>
      <c r="C24" s="9" t="s">
        <v>201</v>
      </c>
      <c r="D24" s="8" t="s">
        <v>202</v>
      </c>
      <c r="E24" s="10" t="s">
        <v>203</v>
      </c>
      <c r="F24" s="10" t="s">
        <v>195</v>
      </c>
      <c r="G24" s="11" t="s">
        <v>204</v>
      </c>
      <c r="H24" s="11" t="s">
        <v>205</v>
      </c>
      <c r="I24" s="8" t="s">
        <v>97</v>
      </c>
      <c r="J24" s="8" t="s">
        <v>206</v>
      </c>
    </row>
    <row r="25" spans="1:10" ht="15.75" thickBot="1" x14ac:dyDescent="0.3">
      <c r="A25" s="7" t="s">
        <v>207</v>
      </c>
      <c r="B25" s="9" t="s">
        <v>208</v>
      </c>
      <c r="C25" s="9" t="s">
        <v>209</v>
      </c>
      <c r="D25" s="8" t="s">
        <v>210</v>
      </c>
      <c r="E25" s="10" t="s">
        <v>211</v>
      </c>
      <c r="F25" s="10" t="s">
        <v>212</v>
      </c>
      <c r="G25" s="11" t="s">
        <v>213</v>
      </c>
      <c r="H25" s="11" t="s">
        <v>214</v>
      </c>
      <c r="I25" s="8" t="s">
        <v>215</v>
      </c>
      <c r="J25" s="8" t="s">
        <v>216</v>
      </c>
    </row>
    <row r="26" spans="1:10" ht="15.75" thickBot="1" x14ac:dyDescent="0.3">
      <c r="A26" s="7" t="s">
        <v>217</v>
      </c>
      <c r="B26" s="9" t="s">
        <v>218</v>
      </c>
      <c r="C26" s="9" t="s">
        <v>219</v>
      </c>
      <c r="D26" s="8" t="s">
        <v>220</v>
      </c>
      <c r="E26" s="10" t="s">
        <v>221</v>
      </c>
      <c r="F26" s="10" t="s">
        <v>222</v>
      </c>
      <c r="G26" s="11" t="s">
        <v>223</v>
      </c>
      <c r="H26" s="11" t="s">
        <v>97</v>
      </c>
      <c r="I26" s="8" t="s">
        <v>224</v>
      </c>
      <c r="J26" s="8" t="s">
        <v>225</v>
      </c>
    </row>
    <row r="27" spans="1:10" ht="15.75" thickBot="1" x14ac:dyDescent="0.3">
      <c r="A27" s="13" t="s">
        <v>226</v>
      </c>
      <c r="B27" s="9" t="s">
        <v>227</v>
      </c>
      <c r="C27" s="9" t="s">
        <v>228</v>
      </c>
      <c r="D27" s="8" t="s">
        <v>229</v>
      </c>
      <c r="E27" s="10" t="s">
        <v>230</v>
      </c>
      <c r="F27" s="10" t="s">
        <v>87</v>
      </c>
      <c r="G27" s="11" t="s">
        <v>231</v>
      </c>
      <c r="H27" s="11" t="s">
        <v>232</v>
      </c>
      <c r="I27" s="8" t="s">
        <v>125</v>
      </c>
      <c r="J27" s="8" t="s">
        <v>233</v>
      </c>
    </row>
    <row r="28" spans="1:10" ht="15.75" thickBot="1" x14ac:dyDescent="0.3">
      <c r="A28" s="7" t="s">
        <v>234</v>
      </c>
      <c r="B28" s="9" t="s">
        <v>235</v>
      </c>
      <c r="C28" s="9" t="s">
        <v>236</v>
      </c>
      <c r="D28" s="8" t="s">
        <v>237</v>
      </c>
      <c r="E28" s="10" t="s">
        <v>238</v>
      </c>
      <c r="F28" s="10" t="s">
        <v>239</v>
      </c>
      <c r="G28" s="11" t="s">
        <v>204</v>
      </c>
      <c r="H28" s="11" t="s">
        <v>98</v>
      </c>
      <c r="I28" s="8" t="s">
        <v>196</v>
      </c>
      <c r="J28" s="8" t="s">
        <v>240</v>
      </c>
    </row>
    <row r="29" spans="1:10" ht="15.75" thickBot="1" x14ac:dyDescent="0.3">
      <c r="A29" s="12" t="s">
        <v>241</v>
      </c>
      <c r="B29" s="9" t="s">
        <v>242</v>
      </c>
      <c r="C29" s="9" t="s">
        <v>243</v>
      </c>
      <c r="D29" s="8" t="s">
        <v>244</v>
      </c>
      <c r="E29" s="10" t="s">
        <v>245</v>
      </c>
      <c r="F29" s="10" t="s">
        <v>246</v>
      </c>
      <c r="G29" s="11" t="s">
        <v>247</v>
      </c>
      <c r="H29" s="11" t="s">
        <v>248</v>
      </c>
      <c r="I29" s="8" t="s">
        <v>249</v>
      </c>
      <c r="J29" s="8" t="s">
        <v>250</v>
      </c>
    </row>
    <row r="30" spans="1:10" ht="15.75" thickBot="1" x14ac:dyDescent="0.3">
      <c r="A30" s="12" t="s">
        <v>251</v>
      </c>
      <c r="B30" s="9" t="s">
        <v>252</v>
      </c>
      <c r="C30" s="9" t="s">
        <v>253</v>
      </c>
      <c r="D30" s="8" t="s">
        <v>254</v>
      </c>
      <c r="E30" s="10" t="s">
        <v>255</v>
      </c>
      <c r="F30" s="10" t="s">
        <v>256</v>
      </c>
      <c r="G30" s="11" t="s">
        <v>257</v>
      </c>
      <c r="H30" s="11" t="s">
        <v>258</v>
      </c>
      <c r="I30" s="8" t="s">
        <v>89</v>
      </c>
      <c r="J30" s="8" t="s">
        <v>259</v>
      </c>
    </row>
    <row r="31" spans="1:10" ht="15.75" thickBot="1" x14ac:dyDescent="0.3">
      <c r="A31" s="7" t="s">
        <v>260</v>
      </c>
      <c r="B31" s="9" t="s">
        <v>261</v>
      </c>
      <c r="C31" s="9" t="s">
        <v>262</v>
      </c>
      <c r="D31" s="8" t="s">
        <v>137</v>
      </c>
      <c r="E31" s="10" t="s">
        <v>263</v>
      </c>
      <c r="F31" s="10" t="s">
        <v>264</v>
      </c>
      <c r="G31" s="11" t="s">
        <v>62</v>
      </c>
      <c r="H31" s="11" t="s">
        <v>215</v>
      </c>
      <c r="I31" s="8" t="s">
        <v>265</v>
      </c>
      <c r="J31" s="8" t="s">
        <v>266</v>
      </c>
    </row>
    <row r="32" spans="1:10" ht="15.75" thickBot="1" x14ac:dyDescent="0.3">
      <c r="A32" s="7" t="s">
        <v>267</v>
      </c>
      <c r="B32" s="9" t="s">
        <v>268</v>
      </c>
      <c r="C32" s="9" t="s">
        <v>269</v>
      </c>
      <c r="D32" s="8" t="s">
        <v>183</v>
      </c>
      <c r="E32" s="10" t="s">
        <v>270</v>
      </c>
      <c r="F32" s="10" t="s">
        <v>271</v>
      </c>
      <c r="G32" s="11" t="s">
        <v>272</v>
      </c>
      <c r="H32" s="11" t="s">
        <v>273</v>
      </c>
      <c r="I32" s="8" t="s">
        <v>141</v>
      </c>
      <c r="J32" s="8" t="s">
        <v>142</v>
      </c>
    </row>
    <row r="33" spans="1:11" ht="15.75" thickBot="1" x14ac:dyDescent="0.3">
      <c r="A33" s="12" t="s">
        <v>274</v>
      </c>
      <c r="B33" s="9" t="s">
        <v>275</v>
      </c>
      <c r="C33" s="9" t="s">
        <v>276</v>
      </c>
      <c r="D33" s="8" t="s">
        <v>277</v>
      </c>
      <c r="E33" s="10" t="s">
        <v>250</v>
      </c>
      <c r="F33" s="10" t="s">
        <v>189</v>
      </c>
      <c r="G33" s="11" t="s">
        <v>278</v>
      </c>
      <c r="H33" s="11" t="s">
        <v>105</v>
      </c>
      <c r="I33" s="8" t="s">
        <v>72</v>
      </c>
      <c r="J33" s="8" t="s">
        <v>279</v>
      </c>
    </row>
    <row r="34" spans="1:11" ht="15.75" thickBot="1" x14ac:dyDescent="0.3">
      <c r="A34" s="7" t="s">
        <v>280</v>
      </c>
      <c r="B34" s="9" t="s">
        <v>281</v>
      </c>
      <c r="C34" s="9" t="s">
        <v>282</v>
      </c>
      <c r="D34" s="8" t="s">
        <v>283</v>
      </c>
      <c r="E34" s="10" t="s">
        <v>259</v>
      </c>
      <c r="F34" s="10" t="s">
        <v>52</v>
      </c>
      <c r="G34" s="11" t="s">
        <v>123</v>
      </c>
      <c r="H34" s="11" t="s">
        <v>284</v>
      </c>
      <c r="I34" s="8" t="s">
        <v>54</v>
      </c>
      <c r="J34" s="8" t="s">
        <v>285</v>
      </c>
    </row>
    <row r="35" spans="1:11" ht="15.75" thickBot="1" x14ac:dyDescent="0.3">
      <c r="A35" s="7" t="s">
        <v>286</v>
      </c>
      <c r="B35" s="9" t="s">
        <v>287</v>
      </c>
      <c r="C35" s="9" t="s">
        <v>288</v>
      </c>
      <c r="D35" s="8" t="s">
        <v>289</v>
      </c>
      <c r="E35" s="10" t="s">
        <v>290</v>
      </c>
      <c r="F35" s="10" t="s">
        <v>69</v>
      </c>
      <c r="G35" s="11" t="s">
        <v>78</v>
      </c>
      <c r="H35" s="11" t="s">
        <v>71</v>
      </c>
      <c r="I35" s="8" t="s">
        <v>35</v>
      </c>
      <c r="J35" s="8" t="s">
        <v>233</v>
      </c>
    </row>
    <row r="36" spans="1:11" ht="15.75" thickBot="1" x14ac:dyDescent="0.3">
      <c r="A36" s="7" t="s">
        <v>291</v>
      </c>
      <c r="B36" s="9" t="s">
        <v>292</v>
      </c>
      <c r="C36" s="9" t="s">
        <v>293</v>
      </c>
      <c r="D36" s="8" t="s">
        <v>294</v>
      </c>
      <c r="E36" s="10" t="s">
        <v>295</v>
      </c>
      <c r="F36" s="10" t="s">
        <v>296</v>
      </c>
      <c r="G36" s="11" t="s">
        <v>78</v>
      </c>
      <c r="H36" s="11" t="s">
        <v>297</v>
      </c>
      <c r="I36" s="8" t="s">
        <v>188</v>
      </c>
      <c r="J36" s="8" t="s">
        <v>298</v>
      </c>
    </row>
    <row r="37" spans="1:11" ht="15.75" thickBot="1" x14ac:dyDescent="0.3">
      <c r="A37" s="7" t="s">
        <v>299</v>
      </c>
      <c r="B37" s="9" t="s">
        <v>300</v>
      </c>
      <c r="C37" s="9" t="s">
        <v>301</v>
      </c>
      <c r="D37" s="8" t="s">
        <v>302</v>
      </c>
      <c r="E37" s="10" t="s">
        <v>303</v>
      </c>
      <c r="F37" s="10" t="s">
        <v>304</v>
      </c>
      <c r="G37" s="11" t="s">
        <v>305</v>
      </c>
      <c r="H37" s="11" t="s">
        <v>197</v>
      </c>
      <c r="I37" s="8" t="s">
        <v>306</v>
      </c>
      <c r="J37" s="8" t="s">
        <v>307</v>
      </c>
    </row>
    <row r="38" spans="1:11" ht="15.75" thickBot="1" x14ac:dyDescent="0.3">
      <c r="A38" s="12" t="s">
        <v>308</v>
      </c>
      <c r="B38" s="9" t="s">
        <v>309</v>
      </c>
      <c r="C38" s="9" t="s">
        <v>310</v>
      </c>
      <c r="D38" s="8" t="s">
        <v>311</v>
      </c>
      <c r="E38" s="10" t="s">
        <v>312</v>
      </c>
      <c r="F38" s="10" t="s">
        <v>313</v>
      </c>
      <c r="G38" s="11" t="s">
        <v>314</v>
      </c>
      <c r="H38" s="11" t="s">
        <v>315</v>
      </c>
      <c r="I38" s="8" t="s">
        <v>114</v>
      </c>
      <c r="J38" s="8" t="s">
        <v>316</v>
      </c>
    </row>
    <row r="39" spans="1:11" ht="15.75" thickBot="1" x14ac:dyDescent="0.3">
      <c r="A39" s="7" t="s">
        <v>317</v>
      </c>
      <c r="B39" s="9" t="s">
        <v>318</v>
      </c>
      <c r="C39" s="9" t="s">
        <v>319</v>
      </c>
      <c r="D39" s="8" t="s">
        <v>320</v>
      </c>
      <c r="E39" s="10" t="s">
        <v>321</v>
      </c>
      <c r="F39" s="10" t="s">
        <v>233</v>
      </c>
      <c r="G39" s="11" t="s">
        <v>322</v>
      </c>
      <c r="H39" s="11" t="s">
        <v>124</v>
      </c>
      <c r="I39" s="8" t="s">
        <v>323</v>
      </c>
      <c r="J39" s="8" t="s">
        <v>324</v>
      </c>
    </row>
    <row r="40" spans="1:11" ht="15.75" thickBot="1" x14ac:dyDescent="0.3">
      <c r="A40" s="12" t="s">
        <v>325</v>
      </c>
      <c r="B40" s="9" t="s">
        <v>326</v>
      </c>
      <c r="C40" s="9" t="s">
        <v>327</v>
      </c>
      <c r="D40" s="8" t="s">
        <v>283</v>
      </c>
      <c r="E40" s="10" t="s">
        <v>328</v>
      </c>
      <c r="F40" s="10" t="s">
        <v>329</v>
      </c>
      <c r="G40" s="11" t="s">
        <v>330</v>
      </c>
      <c r="H40" s="11" t="s">
        <v>125</v>
      </c>
      <c r="I40" s="8" t="s">
        <v>331</v>
      </c>
      <c r="J40" s="8" t="s">
        <v>332</v>
      </c>
    </row>
    <row r="41" spans="1:11" ht="15.75" thickBot="1" x14ac:dyDescent="0.3">
      <c r="A41" s="12" t="s">
        <v>333</v>
      </c>
      <c r="B41" s="9" t="s">
        <v>334</v>
      </c>
      <c r="C41" s="9" t="s">
        <v>335</v>
      </c>
      <c r="D41" s="8" t="s">
        <v>336</v>
      </c>
      <c r="E41" s="10" t="s">
        <v>337</v>
      </c>
      <c r="F41" s="10" t="s">
        <v>338</v>
      </c>
      <c r="G41" s="11" t="s">
        <v>339</v>
      </c>
      <c r="H41" s="11" t="s">
        <v>340</v>
      </c>
      <c r="I41" s="8" t="s">
        <v>341</v>
      </c>
      <c r="J41" s="8" t="s">
        <v>342</v>
      </c>
    </row>
    <row r="42" spans="1:11" ht="15.75" thickBot="1" x14ac:dyDescent="0.3">
      <c r="A42" s="7" t="s">
        <v>343</v>
      </c>
      <c r="B42" s="9" t="s">
        <v>344</v>
      </c>
      <c r="C42" s="9" t="s">
        <v>345</v>
      </c>
      <c r="D42" s="8" t="s">
        <v>346</v>
      </c>
      <c r="E42" s="10" t="s">
        <v>347</v>
      </c>
      <c r="F42" s="10" t="s">
        <v>26</v>
      </c>
      <c r="G42" s="11" t="s">
        <v>348</v>
      </c>
      <c r="H42" s="11" t="s">
        <v>349</v>
      </c>
      <c r="I42" s="8" t="s">
        <v>331</v>
      </c>
      <c r="J42" s="8" t="s">
        <v>350</v>
      </c>
    </row>
    <row r="43" spans="1:11" ht="15.75" thickBot="1" x14ac:dyDescent="0.3">
      <c r="A43" s="12" t="s">
        <v>351</v>
      </c>
      <c r="B43" s="9" t="s">
        <v>352</v>
      </c>
      <c r="C43" s="9" t="s">
        <v>353</v>
      </c>
      <c r="D43" s="8" t="s">
        <v>354</v>
      </c>
      <c r="E43" s="10" t="s">
        <v>355</v>
      </c>
      <c r="F43" s="10" t="s">
        <v>356</v>
      </c>
      <c r="G43" s="11" t="s">
        <v>357</v>
      </c>
      <c r="H43" s="11" t="s">
        <v>248</v>
      </c>
      <c r="I43" s="8" t="s">
        <v>358</v>
      </c>
      <c r="J43" s="8" t="s">
        <v>68</v>
      </c>
    </row>
    <row r="44" spans="1:11" ht="15.75" thickBot="1" x14ac:dyDescent="0.3">
      <c r="A44" s="7" t="s">
        <v>359</v>
      </c>
      <c r="B44" s="9" t="s">
        <v>360</v>
      </c>
      <c r="C44" s="9" t="s">
        <v>361</v>
      </c>
      <c r="D44" s="8" t="s">
        <v>362</v>
      </c>
      <c r="E44" s="10" t="s">
        <v>363</v>
      </c>
      <c r="F44" s="10" t="s">
        <v>364</v>
      </c>
      <c r="G44" s="11" t="s">
        <v>34</v>
      </c>
      <c r="H44" s="11" t="s">
        <v>365</v>
      </c>
      <c r="I44" s="8" t="s">
        <v>366</v>
      </c>
      <c r="J44" s="8" t="s">
        <v>367</v>
      </c>
    </row>
    <row r="45" spans="1:11" ht="15.75" thickBot="1" x14ac:dyDescent="0.3">
      <c r="A45" s="12" t="s">
        <v>368</v>
      </c>
      <c r="B45" s="9" t="s">
        <v>369</v>
      </c>
      <c r="C45" s="9" t="s">
        <v>370</v>
      </c>
      <c r="D45" s="8" t="s">
        <v>371</v>
      </c>
      <c r="E45" s="10" t="s">
        <v>212</v>
      </c>
      <c r="F45" s="10" t="s">
        <v>372</v>
      </c>
      <c r="G45" s="11" t="s">
        <v>373</v>
      </c>
      <c r="H45" s="11" t="s">
        <v>71</v>
      </c>
      <c r="I45" s="8" t="s">
        <v>374</v>
      </c>
      <c r="J45" s="8" t="s">
        <v>239</v>
      </c>
    </row>
    <row r="47" spans="1:11" x14ac:dyDescent="0.25">
      <c r="A47" s="16" t="s">
        <v>375</v>
      </c>
    </row>
    <row r="48" spans="1:11" ht="15.75" thickBot="1" x14ac:dyDescent="0.3">
      <c r="A48" s="19" t="s">
        <v>376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5.75" thickBot="1" x14ac:dyDescent="0.3">
      <c r="A49" s="17" t="s">
        <v>2</v>
      </c>
      <c r="B49" s="17" t="s">
        <v>377</v>
      </c>
      <c r="C49" s="17" t="s">
        <v>378</v>
      </c>
      <c r="D49" s="17" t="s">
        <v>379</v>
      </c>
      <c r="E49" s="17" t="s">
        <v>380</v>
      </c>
      <c r="F49" s="17" t="s">
        <v>381</v>
      </c>
      <c r="G49" s="17" t="s">
        <v>382</v>
      </c>
      <c r="H49" s="17" t="s">
        <v>383</v>
      </c>
      <c r="I49" s="17" t="s">
        <v>384</v>
      </c>
      <c r="J49" s="17" t="s">
        <v>385</v>
      </c>
      <c r="K49" s="17" t="s">
        <v>386</v>
      </c>
    </row>
    <row r="50" spans="1:11" ht="15.75" thickBot="1" x14ac:dyDescent="0.3">
      <c r="A50" s="9" t="s">
        <v>387</v>
      </c>
      <c r="B50" s="9" t="s">
        <v>388</v>
      </c>
      <c r="C50" s="8">
        <v>0.21</v>
      </c>
      <c r="D50" s="8">
        <v>13.1</v>
      </c>
      <c r="E50" s="8">
        <v>270.5</v>
      </c>
      <c r="F50" s="8">
        <v>225.5</v>
      </c>
      <c r="G50" s="8">
        <v>206.3</v>
      </c>
      <c r="H50" s="8">
        <v>158.19999999999999</v>
      </c>
      <c r="I50" s="18">
        <v>44438</v>
      </c>
      <c r="J50" s="18">
        <v>44372</v>
      </c>
      <c r="K50" s="8" t="s">
        <v>389</v>
      </c>
    </row>
    <row r="51" spans="1:11" ht="15.75" thickBot="1" x14ac:dyDescent="0.3">
      <c r="A51" s="9" t="s">
        <v>390</v>
      </c>
      <c r="B51" s="9" t="s">
        <v>391</v>
      </c>
      <c r="C51" s="8">
        <v>15.9</v>
      </c>
      <c r="D51" s="8">
        <v>109.8</v>
      </c>
      <c r="E51" s="8">
        <v>202.3</v>
      </c>
      <c r="F51" s="8">
        <v>110</v>
      </c>
      <c r="G51" s="8">
        <v>108.6</v>
      </c>
      <c r="H51" s="8">
        <v>52.6</v>
      </c>
      <c r="I51" s="18">
        <v>44453</v>
      </c>
      <c r="J51" s="18">
        <v>44340</v>
      </c>
      <c r="K51" s="8" t="s">
        <v>392</v>
      </c>
    </row>
    <row r="52" spans="1:11" ht="15.75" thickBot="1" x14ac:dyDescent="0.3">
      <c r="A52" s="9" t="s">
        <v>393</v>
      </c>
      <c r="B52" s="9" t="s">
        <v>394</v>
      </c>
      <c r="C52" s="8">
        <v>5.0999999999999996</v>
      </c>
      <c r="D52" s="8">
        <v>87.2</v>
      </c>
      <c r="E52" s="8">
        <v>194.4</v>
      </c>
      <c r="F52" s="8">
        <v>59.3</v>
      </c>
      <c r="G52" s="8">
        <v>71.3</v>
      </c>
      <c r="H52" s="8">
        <v>21.7</v>
      </c>
      <c r="I52" s="18">
        <v>44455</v>
      </c>
      <c r="J52" s="18">
        <v>44337</v>
      </c>
      <c r="K52" s="8" t="s">
        <v>395</v>
      </c>
    </row>
    <row r="53" spans="1:11" ht="15.75" thickBot="1" x14ac:dyDescent="0.3">
      <c r="A53" s="9" t="s">
        <v>396</v>
      </c>
      <c r="B53" s="9" t="s">
        <v>397</v>
      </c>
      <c r="C53" s="8">
        <v>0.9</v>
      </c>
      <c r="D53" s="8">
        <v>79.3</v>
      </c>
      <c r="E53" s="8">
        <v>160.19999999999999</v>
      </c>
      <c r="F53" s="8">
        <v>72.599999999999994</v>
      </c>
      <c r="G53" s="8">
        <v>54.6</v>
      </c>
      <c r="H53" s="8">
        <v>6.5</v>
      </c>
      <c r="I53" s="18">
        <v>44486</v>
      </c>
      <c r="J53" s="18">
        <v>44332</v>
      </c>
      <c r="K53" s="8" t="s">
        <v>398</v>
      </c>
    </row>
    <row r="54" spans="1:11" ht="15.75" thickBot="1" x14ac:dyDescent="0.3">
      <c r="A54" s="9" t="s">
        <v>399</v>
      </c>
      <c r="B54" s="9" t="s">
        <v>391</v>
      </c>
      <c r="C54" s="8">
        <v>1.1000000000000001</v>
      </c>
      <c r="D54" s="8">
        <v>28</v>
      </c>
      <c r="E54" s="8">
        <v>247.5</v>
      </c>
      <c r="F54" s="8">
        <v>193.7</v>
      </c>
      <c r="G54" s="8">
        <v>171</v>
      </c>
      <c r="H54" s="8">
        <v>117.2</v>
      </c>
      <c r="I54" s="18">
        <v>44454</v>
      </c>
      <c r="J54" s="18">
        <v>44366</v>
      </c>
      <c r="K54" s="8" t="s">
        <v>400</v>
      </c>
    </row>
    <row r="55" spans="1:11" ht="15.75" thickBot="1" x14ac:dyDescent="0.3">
      <c r="A55" s="9" t="s">
        <v>401</v>
      </c>
      <c r="B55" s="9" t="s">
        <v>402</v>
      </c>
      <c r="C55" s="8">
        <v>0.7</v>
      </c>
      <c r="D55" s="8">
        <v>58.5</v>
      </c>
      <c r="E55" s="8">
        <v>159.30000000000001</v>
      </c>
      <c r="F55" s="8">
        <v>79</v>
      </c>
      <c r="G55" s="8">
        <v>43</v>
      </c>
      <c r="H55" s="8">
        <v>3.4</v>
      </c>
      <c r="I55" s="18">
        <v>44482</v>
      </c>
      <c r="J55" s="18">
        <v>44335</v>
      </c>
      <c r="K55" s="8" t="s">
        <v>403</v>
      </c>
    </row>
    <row r="56" spans="1:11" ht="15.75" thickBot="1" x14ac:dyDescent="0.3">
      <c r="A56" s="9" t="s">
        <v>404</v>
      </c>
      <c r="B56" s="9" t="s">
        <v>405</v>
      </c>
      <c r="C56" s="8">
        <v>2.6</v>
      </c>
      <c r="D56" s="8">
        <v>62.1</v>
      </c>
      <c r="E56" s="8">
        <v>243.7</v>
      </c>
      <c r="F56" s="8">
        <v>156.9</v>
      </c>
      <c r="G56" s="8">
        <v>162.4</v>
      </c>
      <c r="H56" s="8">
        <v>104.1</v>
      </c>
      <c r="I56" s="18">
        <v>44421</v>
      </c>
      <c r="J56" s="18">
        <v>44350</v>
      </c>
      <c r="K56" s="8" t="s">
        <v>406</v>
      </c>
    </row>
    <row r="57" spans="1:11" ht="15.75" thickBot="1" x14ac:dyDescent="0.3">
      <c r="A57" s="9" t="s">
        <v>407</v>
      </c>
      <c r="B57" s="9" t="s">
        <v>394</v>
      </c>
      <c r="C57" s="8">
        <v>4</v>
      </c>
      <c r="D57" s="8">
        <v>88.4</v>
      </c>
      <c r="E57" s="8">
        <v>179.7</v>
      </c>
      <c r="F57" s="8">
        <v>82.6</v>
      </c>
      <c r="G57" s="8">
        <v>75.3</v>
      </c>
      <c r="H57" s="8">
        <v>24.6</v>
      </c>
      <c r="I57" s="18">
        <v>44461</v>
      </c>
      <c r="J57" s="18">
        <v>44325</v>
      </c>
      <c r="K57" s="8" t="s">
        <v>408</v>
      </c>
    </row>
    <row r="58" spans="1:11" ht="15.75" thickBot="1" x14ac:dyDescent="0.3">
      <c r="A58" s="9" t="s">
        <v>409</v>
      </c>
      <c r="B58" s="9" t="s">
        <v>410</v>
      </c>
      <c r="C58" s="8">
        <v>6.9</v>
      </c>
      <c r="D58" s="8">
        <v>100.4</v>
      </c>
      <c r="E58" s="8">
        <v>195.4</v>
      </c>
      <c r="F58" s="8">
        <v>106.6</v>
      </c>
      <c r="G58" s="8">
        <v>90.8</v>
      </c>
      <c r="H58" s="8">
        <v>44.2</v>
      </c>
      <c r="I58" s="18">
        <v>44456</v>
      </c>
      <c r="J58" s="18">
        <v>44343</v>
      </c>
      <c r="K58" s="8" t="s">
        <v>411</v>
      </c>
    </row>
    <row r="59" spans="1:11" ht="15.75" thickBot="1" x14ac:dyDescent="0.3">
      <c r="A59" s="9" t="s">
        <v>412</v>
      </c>
      <c r="B59" s="9" t="s">
        <v>394</v>
      </c>
      <c r="C59" s="8">
        <v>5.9</v>
      </c>
      <c r="D59" s="8">
        <v>84.2</v>
      </c>
      <c r="E59" s="8">
        <v>212.1</v>
      </c>
      <c r="F59" s="8">
        <v>115.8</v>
      </c>
      <c r="G59" s="8">
        <v>119.5</v>
      </c>
      <c r="H59" s="8">
        <v>57.5</v>
      </c>
      <c r="I59" s="18">
        <v>44445</v>
      </c>
      <c r="J59" s="18">
        <v>44346</v>
      </c>
      <c r="K59" s="8" t="s">
        <v>413</v>
      </c>
    </row>
    <row r="60" spans="1:11" ht="15.75" thickBot="1" x14ac:dyDescent="0.3">
      <c r="A60" s="9" t="s">
        <v>414</v>
      </c>
      <c r="B60" s="9" t="s">
        <v>405</v>
      </c>
      <c r="C60" s="8">
        <v>3.3</v>
      </c>
      <c r="D60" s="8">
        <v>78.099999999999994</v>
      </c>
      <c r="E60" s="8">
        <v>214.2</v>
      </c>
      <c r="F60" s="8">
        <v>133.6</v>
      </c>
      <c r="G60" s="8">
        <v>139.1</v>
      </c>
      <c r="H60" s="8">
        <v>79.8</v>
      </c>
      <c r="I60" s="18">
        <v>44450</v>
      </c>
      <c r="J60" s="18">
        <v>44332</v>
      </c>
      <c r="K60" s="8" t="s">
        <v>395</v>
      </c>
    </row>
    <row r="61" spans="1:11" ht="15.75" thickBot="1" x14ac:dyDescent="0.3">
      <c r="A61" s="9" t="s">
        <v>415</v>
      </c>
      <c r="B61" s="9" t="s">
        <v>416</v>
      </c>
      <c r="C61" s="8">
        <v>4.2</v>
      </c>
      <c r="D61" s="8">
        <v>73.8</v>
      </c>
      <c r="E61" s="8">
        <v>224.3</v>
      </c>
      <c r="F61" s="8">
        <v>159.30000000000001</v>
      </c>
      <c r="G61" s="8">
        <v>157.30000000000001</v>
      </c>
      <c r="H61" s="8">
        <v>101.1</v>
      </c>
      <c r="I61" s="18">
        <v>44440</v>
      </c>
      <c r="J61" s="18">
        <v>44342</v>
      </c>
      <c r="K61" s="8" t="s">
        <v>413</v>
      </c>
    </row>
    <row r="62" spans="1:11" ht="15.75" thickBot="1" x14ac:dyDescent="0.3">
      <c r="A62" s="9" t="s">
        <v>417</v>
      </c>
      <c r="B62" s="9" t="s">
        <v>418</v>
      </c>
      <c r="C62" s="8">
        <v>9</v>
      </c>
      <c r="D62" s="8">
        <v>104.4</v>
      </c>
      <c r="E62" s="8">
        <v>172.9</v>
      </c>
      <c r="F62" s="8">
        <v>69.099999999999994</v>
      </c>
      <c r="G62" s="8">
        <v>72.599999999999994</v>
      </c>
      <c r="H62" s="8">
        <v>20</v>
      </c>
      <c r="I62" s="18">
        <v>44464</v>
      </c>
      <c r="J62" s="18">
        <v>44333</v>
      </c>
      <c r="K62" s="8" t="s">
        <v>419</v>
      </c>
    </row>
    <row r="63" spans="1:11" ht="15.75" thickBot="1" x14ac:dyDescent="0.3">
      <c r="A63" s="9" t="s">
        <v>420</v>
      </c>
      <c r="B63" s="9" t="s">
        <v>421</v>
      </c>
      <c r="C63" s="8">
        <v>1</v>
      </c>
      <c r="D63" s="8">
        <v>78.2</v>
      </c>
      <c r="E63" s="8">
        <v>131</v>
      </c>
      <c r="F63" s="8">
        <v>47</v>
      </c>
      <c r="G63" s="8">
        <v>29.8</v>
      </c>
      <c r="H63" s="8">
        <v>0.8</v>
      </c>
      <c r="I63" s="18">
        <v>44500</v>
      </c>
      <c r="J63" s="18">
        <v>44317</v>
      </c>
      <c r="K63" s="8" t="s">
        <v>422</v>
      </c>
    </row>
    <row r="64" spans="1:11" ht="15.75" thickBot="1" x14ac:dyDescent="0.3">
      <c r="A64" s="9" t="s">
        <v>423</v>
      </c>
      <c r="B64" s="9" t="s">
        <v>410</v>
      </c>
      <c r="C64" s="8">
        <v>18.5</v>
      </c>
      <c r="D64" s="8">
        <v>119.8</v>
      </c>
      <c r="E64" s="8">
        <v>129</v>
      </c>
      <c r="F64" s="8">
        <v>48.6</v>
      </c>
      <c r="G64" s="8">
        <v>32.6</v>
      </c>
      <c r="H64" s="8">
        <v>2.5</v>
      </c>
      <c r="I64" s="18">
        <v>44485</v>
      </c>
      <c r="J64" s="18">
        <v>44307</v>
      </c>
      <c r="K64" s="8" t="s">
        <v>424</v>
      </c>
    </row>
    <row r="65" spans="1:11" ht="15.75" thickBot="1" x14ac:dyDescent="0.3">
      <c r="A65" s="9" t="s">
        <v>425</v>
      </c>
      <c r="B65" s="9" t="s">
        <v>394</v>
      </c>
      <c r="C65" s="8">
        <v>2.7</v>
      </c>
      <c r="D65" s="8">
        <v>76.5</v>
      </c>
      <c r="E65" s="8">
        <v>224.8</v>
      </c>
      <c r="F65" s="8">
        <v>136.30000000000001</v>
      </c>
      <c r="G65" s="8">
        <v>138.9</v>
      </c>
      <c r="H65" s="8">
        <v>79.900000000000006</v>
      </c>
      <c r="I65" s="18">
        <v>44440</v>
      </c>
      <c r="J65" s="18">
        <v>44348</v>
      </c>
      <c r="K65" s="8" t="s">
        <v>426</v>
      </c>
    </row>
    <row r="66" spans="1:11" ht="15.75" thickBot="1" x14ac:dyDescent="0.3">
      <c r="A66" s="9" t="s">
        <v>427</v>
      </c>
      <c r="B66" s="9" t="s">
        <v>388</v>
      </c>
      <c r="C66" s="8">
        <v>0</v>
      </c>
      <c r="D66" s="8">
        <v>2.1</v>
      </c>
      <c r="E66" s="8">
        <v>265.8</v>
      </c>
      <c r="F66" s="8">
        <v>212.2</v>
      </c>
      <c r="G66" s="8">
        <v>182.4</v>
      </c>
      <c r="H66" s="8">
        <v>130.6</v>
      </c>
      <c r="I66" s="18">
        <v>44442</v>
      </c>
      <c r="J66" s="18">
        <v>44367</v>
      </c>
      <c r="K66" s="8" t="s">
        <v>428</v>
      </c>
    </row>
    <row r="67" spans="1:11" ht="15.75" thickBot="1" x14ac:dyDescent="0.3">
      <c r="A67" s="9" t="s">
        <v>429</v>
      </c>
      <c r="B67" s="9" t="s">
        <v>405</v>
      </c>
      <c r="C67" s="8">
        <v>32.799999999999997</v>
      </c>
      <c r="D67" s="8">
        <v>132</v>
      </c>
      <c r="E67" s="8">
        <v>119.2</v>
      </c>
      <c r="F67" s="8">
        <v>34.5</v>
      </c>
      <c r="G67" s="8">
        <v>19.899999999999999</v>
      </c>
      <c r="H67" s="8">
        <v>3.4</v>
      </c>
      <c r="I67" s="18">
        <v>44479</v>
      </c>
      <c r="J67" s="18">
        <v>44310</v>
      </c>
      <c r="K67" s="8" t="s">
        <v>430</v>
      </c>
    </row>
    <row r="68" spans="1:11" ht="15.75" thickBot="1" x14ac:dyDescent="0.3">
      <c r="A68" s="9" t="s">
        <v>431</v>
      </c>
      <c r="B68" s="9" t="s">
        <v>432</v>
      </c>
      <c r="C68" s="8">
        <v>0.3</v>
      </c>
      <c r="D68" s="8">
        <v>21.7</v>
      </c>
      <c r="E68" s="8">
        <v>244</v>
      </c>
      <c r="F68" s="8">
        <v>177.1</v>
      </c>
      <c r="G68" s="8">
        <v>155.6</v>
      </c>
      <c r="H68" s="8">
        <v>104.5</v>
      </c>
      <c r="I68" s="18">
        <v>44448</v>
      </c>
      <c r="J68" s="18">
        <v>44365</v>
      </c>
      <c r="K68" s="8" t="s">
        <v>433</v>
      </c>
    </row>
    <row r="69" spans="1:11" ht="15.75" thickBot="1" x14ac:dyDescent="0.3">
      <c r="A69" s="9" t="s">
        <v>434</v>
      </c>
      <c r="B69" s="9" t="s">
        <v>402</v>
      </c>
      <c r="C69" s="8">
        <v>0.4</v>
      </c>
      <c r="D69" s="8">
        <v>33.1</v>
      </c>
      <c r="E69" s="8">
        <v>232.8</v>
      </c>
      <c r="F69" s="8">
        <v>155.30000000000001</v>
      </c>
      <c r="G69" s="8">
        <v>144.5</v>
      </c>
      <c r="H69" s="8">
        <v>90.6</v>
      </c>
      <c r="I69" s="18">
        <v>44453</v>
      </c>
      <c r="J69" s="18">
        <v>44356</v>
      </c>
      <c r="K69" s="8" t="s">
        <v>435</v>
      </c>
    </row>
    <row r="70" spans="1:11" ht="15.75" thickBot="1" x14ac:dyDescent="0.3">
      <c r="A70" s="9" t="s">
        <v>436</v>
      </c>
      <c r="B70" s="9" t="s">
        <v>421</v>
      </c>
      <c r="C70" s="8">
        <v>3.3</v>
      </c>
      <c r="D70" s="8">
        <v>102.7</v>
      </c>
      <c r="E70" s="8">
        <v>146.80000000000001</v>
      </c>
      <c r="F70" s="8">
        <v>42</v>
      </c>
      <c r="G70" s="8">
        <v>34.6</v>
      </c>
      <c r="H70" s="8">
        <v>3.6</v>
      </c>
      <c r="I70" s="18">
        <v>44474</v>
      </c>
      <c r="J70" s="18">
        <v>44331</v>
      </c>
      <c r="K70" s="8" t="s">
        <v>437</v>
      </c>
    </row>
    <row r="71" spans="1:11" ht="15.75" thickBot="1" x14ac:dyDescent="0.3">
      <c r="A71" s="9" t="s">
        <v>438</v>
      </c>
      <c r="B71" s="9" t="s">
        <v>394</v>
      </c>
      <c r="C71" s="8">
        <v>26.5</v>
      </c>
      <c r="D71" s="8">
        <v>120.4</v>
      </c>
      <c r="E71" s="8">
        <v>174.6</v>
      </c>
      <c r="F71" s="8">
        <v>58.4</v>
      </c>
      <c r="G71" s="8">
        <v>64.400000000000006</v>
      </c>
      <c r="H71" s="8">
        <v>22.8</v>
      </c>
      <c r="I71" s="18">
        <v>44464</v>
      </c>
      <c r="J71" s="18">
        <v>44329</v>
      </c>
      <c r="K71" s="8" t="s">
        <v>439</v>
      </c>
    </row>
    <row r="72" spans="1:11" ht="15.75" thickBot="1" x14ac:dyDescent="0.3">
      <c r="A72" s="9" t="s">
        <v>440</v>
      </c>
      <c r="B72" s="9" t="s">
        <v>441</v>
      </c>
      <c r="C72" s="8">
        <v>21.7</v>
      </c>
      <c r="D72" s="8">
        <v>115.1</v>
      </c>
      <c r="E72" s="8">
        <v>188.7</v>
      </c>
      <c r="F72" s="8">
        <v>86.7</v>
      </c>
      <c r="G72" s="8">
        <v>87.7</v>
      </c>
      <c r="H72" s="8">
        <v>37.700000000000003</v>
      </c>
      <c r="I72" s="18">
        <v>44456</v>
      </c>
      <c r="J72" s="18">
        <v>44333</v>
      </c>
      <c r="K72" s="8" t="s">
        <v>442</v>
      </c>
    </row>
    <row r="73" spans="1:11" ht="15.75" thickBot="1" x14ac:dyDescent="0.3">
      <c r="A73" s="9" t="s">
        <v>443</v>
      </c>
      <c r="B73" s="9" t="s">
        <v>418</v>
      </c>
      <c r="C73" s="8">
        <v>6.8</v>
      </c>
      <c r="D73" s="8">
        <v>99.1</v>
      </c>
      <c r="E73" s="8">
        <v>166.9</v>
      </c>
      <c r="F73" s="8">
        <v>70</v>
      </c>
      <c r="G73" s="8">
        <v>58.9</v>
      </c>
      <c r="H73" s="8">
        <v>14</v>
      </c>
      <c r="I73" s="18">
        <v>44471</v>
      </c>
      <c r="J73" s="18">
        <v>44339</v>
      </c>
      <c r="K73" s="8" t="s">
        <v>444</v>
      </c>
    </row>
    <row r="74" spans="1:11" ht="15.75" thickBot="1" x14ac:dyDescent="0.3">
      <c r="A74" s="9" t="s">
        <v>445</v>
      </c>
      <c r="B74" s="9" t="s">
        <v>432</v>
      </c>
      <c r="C74" s="8">
        <v>9.3000000000000007</v>
      </c>
      <c r="D74" s="8">
        <v>117.1</v>
      </c>
      <c r="E74" s="8">
        <v>147.69999999999999</v>
      </c>
      <c r="F74" s="8">
        <v>74</v>
      </c>
      <c r="G74" s="8">
        <v>62.9</v>
      </c>
      <c r="H74" s="8">
        <v>14.3</v>
      </c>
      <c r="I74" s="18">
        <v>44481</v>
      </c>
      <c r="J74" s="18">
        <v>44315</v>
      </c>
      <c r="K74" s="8" t="s">
        <v>446</v>
      </c>
    </row>
    <row r="75" spans="1:11" ht="15.75" thickBot="1" x14ac:dyDescent="0.3">
      <c r="A75" s="9" t="s">
        <v>447</v>
      </c>
      <c r="B75" s="9" t="s">
        <v>410</v>
      </c>
      <c r="C75" s="8">
        <v>6.1</v>
      </c>
      <c r="D75" s="8">
        <v>66.3</v>
      </c>
      <c r="E75" s="8">
        <v>224.9</v>
      </c>
      <c r="F75" s="8">
        <v>129.1</v>
      </c>
      <c r="G75" s="8">
        <v>125.6</v>
      </c>
      <c r="H75" s="8">
        <v>78.400000000000006</v>
      </c>
      <c r="I75" s="18">
        <v>44433</v>
      </c>
      <c r="J75" s="18">
        <v>44373</v>
      </c>
      <c r="K75" s="8" t="s">
        <v>448</v>
      </c>
    </row>
    <row r="76" spans="1:11" ht="15.75" thickBot="1" x14ac:dyDescent="0.3">
      <c r="A76" s="9" t="s">
        <v>449</v>
      </c>
      <c r="B76" s="9" t="s">
        <v>402</v>
      </c>
      <c r="C76" s="8">
        <v>0.5</v>
      </c>
      <c r="D76" s="8">
        <v>16.399999999999999</v>
      </c>
      <c r="E76" s="8">
        <v>230.1</v>
      </c>
      <c r="F76" s="8">
        <v>148.1</v>
      </c>
      <c r="G76" s="8">
        <v>126.7</v>
      </c>
      <c r="H76" s="8">
        <v>62.4</v>
      </c>
      <c r="I76" s="18">
        <v>44463</v>
      </c>
      <c r="J76" s="18">
        <v>44365</v>
      </c>
      <c r="K76" s="8" t="s">
        <v>450</v>
      </c>
    </row>
    <row r="77" spans="1:11" ht="15.75" thickBot="1" x14ac:dyDescent="0.3">
      <c r="A77" s="9" t="s">
        <v>451</v>
      </c>
      <c r="B77" s="9" t="s">
        <v>405</v>
      </c>
      <c r="C77" s="8">
        <v>6.7</v>
      </c>
      <c r="D77" s="8">
        <v>96.9</v>
      </c>
      <c r="E77" s="8">
        <v>71.5</v>
      </c>
      <c r="F77" s="8">
        <v>2.6</v>
      </c>
      <c r="G77" s="8">
        <v>1.8</v>
      </c>
      <c r="H77" s="8">
        <v>0</v>
      </c>
      <c r="I77" s="18">
        <v>44495</v>
      </c>
      <c r="J77" s="18">
        <v>44300</v>
      </c>
      <c r="K77" s="8" t="s">
        <v>452</v>
      </c>
    </row>
    <row r="78" spans="1:11" ht="15.75" thickBot="1" x14ac:dyDescent="0.3">
      <c r="A78" s="9" t="s">
        <v>453</v>
      </c>
      <c r="B78" s="9" t="s">
        <v>405</v>
      </c>
      <c r="C78" s="8">
        <v>36</v>
      </c>
      <c r="D78" s="8">
        <v>142.4</v>
      </c>
      <c r="E78" s="8">
        <v>105.5</v>
      </c>
      <c r="F78" s="8">
        <v>25.3</v>
      </c>
      <c r="G78" s="8">
        <v>10.7</v>
      </c>
      <c r="H78" s="8">
        <v>0.3</v>
      </c>
      <c r="I78" s="18">
        <v>44478</v>
      </c>
      <c r="J78" s="18">
        <v>44308</v>
      </c>
      <c r="K78" s="8" t="s">
        <v>430</v>
      </c>
    </row>
    <row r="79" spans="1:11" ht="15.75" thickBot="1" x14ac:dyDescent="0.3">
      <c r="A79" s="9" t="s">
        <v>454</v>
      </c>
      <c r="B79" s="9" t="s">
        <v>410</v>
      </c>
      <c r="C79" s="8">
        <v>13</v>
      </c>
      <c r="D79" s="8">
        <v>116.4</v>
      </c>
      <c r="E79" s="8">
        <v>154.9</v>
      </c>
      <c r="F79" s="8">
        <v>77.5</v>
      </c>
      <c r="G79" s="8">
        <v>67.900000000000006</v>
      </c>
      <c r="H79" s="8">
        <v>16.3</v>
      </c>
      <c r="I79" s="18">
        <v>44476</v>
      </c>
      <c r="J79" s="18">
        <v>44316</v>
      </c>
      <c r="K79" s="8" t="s">
        <v>455</v>
      </c>
    </row>
    <row r="80" spans="1:11" ht="15.75" thickBot="1" x14ac:dyDescent="0.3">
      <c r="A80" s="9" t="s">
        <v>456</v>
      </c>
      <c r="B80" s="9" t="s">
        <v>405</v>
      </c>
      <c r="C80" s="8">
        <v>24.2</v>
      </c>
      <c r="D80" s="8">
        <v>107.6</v>
      </c>
      <c r="E80" s="8">
        <v>177.8</v>
      </c>
      <c r="F80" s="8">
        <v>50.6</v>
      </c>
      <c r="G80" s="8">
        <v>33.6</v>
      </c>
      <c r="H80" s="8">
        <v>6.4</v>
      </c>
      <c r="I80" s="18">
        <v>44456</v>
      </c>
      <c r="J80" s="18">
        <v>44339</v>
      </c>
      <c r="K80" s="8" t="s">
        <v>457</v>
      </c>
    </row>
    <row r="81" spans="1:11" ht="15.75" thickBot="1" x14ac:dyDescent="0.3">
      <c r="A81" s="9" t="s">
        <v>458</v>
      </c>
      <c r="B81" s="9" t="s">
        <v>432</v>
      </c>
      <c r="C81" s="8">
        <v>5.0999999999999996</v>
      </c>
      <c r="D81" s="8">
        <v>94.1</v>
      </c>
      <c r="E81" s="8">
        <v>170.7</v>
      </c>
      <c r="F81" s="8">
        <v>94.9</v>
      </c>
      <c r="G81" s="8">
        <v>84.8</v>
      </c>
      <c r="H81" s="8">
        <v>31.1</v>
      </c>
      <c r="I81" s="18">
        <v>44473</v>
      </c>
      <c r="J81" s="18">
        <v>44327</v>
      </c>
      <c r="K81" s="8" t="s">
        <v>459</v>
      </c>
    </row>
    <row r="82" spans="1:11" ht="15.75" thickBot="1" x14ac:dyDescent="0.3">
      <c r="A82" s="9" t="s">
        <v>460</v>
      </c>
      <c r="B82" s="9" t="s">
        <v>441</v>
      </c>
      <c r="C82" s="8">
        <v>16.2</v>
      </c>
      <c r="D82" s="8">
        <v>108.1</v>
      </c>
      <c r="E82" s="8">
        <v>201.2</v>
      </c>
      <c r="F82" s="8">
        <v>103</v>
      </c>
      <c r="G82" s="8">
        <v>102.3</v>
      </c>
      <c r="H82" s="8">
        <v>43.1</v>
      </c>
      <c r="I82" s="18">
        <v>44451</v>
      </c>
      <c r="J82" s="18">
        <v>44336</v>
      </c>
      <c r="K82" s="8" t="s">
        <v>461</v>
      </c>
    </row>
    <row r="83" spans="1:11" ht="15.75" thickBot="1" x14ac:dyDescent="0.3">
      <c r="A83" s="9" t="s">
        <v>462</v>
      </c>
      <c r="B83" s="9" t="s">
        <v>432</v>
      </c>
      <c r="C83" s="8">
        <v>7.7</v>
      </c>
      <c r="D83" s="8">
        <v>86.8</v>
      </c>
      <c r="E83" s="8">
        <v>189.7</v>
      </c>
      <c r="F83" s="8">
        <v>104.9</v>
      </c>
      <c r="G83" s="8">
        <v>99.2</v>
      </c>
      <c r="H83" s="8">
        <v>46.6</v>
      </c>
      <c r="I83" s="18">
        <v>44462</v>
      </c>
      <c r="J83" s="18">
        <v>44338</v>
      </c>
      <c r="K83" s="8" t="s">
        <v>463</v>
      </c>
    </row>
    <row r="84" spans="1:11" ht="15.75" thickBot="1" x14ac:dyDescent="0.3">
      <c r="A84" s="9" t="s">
        <v>464</v>
      </c>
      <c r="B84" s="9" t="s">
        <v>418</v>
      </c>
      <c r="C84" s="8">
        <v>0.9</v>
      </c>
      <c r="D84" s="8">
        <v>74.3</v>
      </c>
      <c r="E84" s="8">
        <v>167.2</v>
      </c>
      <c r="F84" s="8">
        <v>60.7</v>
      </c>
      <c r="G84" s="8">
        <v>65.7</v>
      </c>
      <c r="H84" s="8">
        <v>14.1</v>
      </c>
      <c r="I84" s="18">
        <v>44471</v>
      </c>
      <c r="J84" s="18">
        <v>44332</v>
      </c>
      <c r="K84" s="8" t="s">
        <v>465</v>
      </c>
    </row>
    <row r="85" spans="1:11" ht="15.75" thickBot="1" x14ac:dyDescent="0.3">
      <c r="A85" s="9" t="s">
        <v>466</v>
      </c>
      <c r="B85" s="9" t="s">
        <v>441</v>
      </c>
      <c r="C85" s="8">
        <v>13.1</v>
      </c>
      <c r="D85" s="8">
        <v>103.1</v>
      </c>
      <c r="E85" s="8">
        <v>200.4</v>
      </c>
      <c r="F85" s="8">
        <v>108</v>
      </c>
      <c r="G85" s="8">
        <v>105.6</v>
      </c>
      <c r="H85" s="8">
        <v>47.1</v>
      </c>
      <c r="I85" s="18">
        <v>44454</v>
      </c>
      <c r="J85" s="18">
        <v>44337</v>
      </c>
      <c r="K85" s="8" t="s">
        <v>395</v>
      </c>
    </row>
    <row r="86" spans="1:11" ht="15.75" thickBot="1" x14ac:dyDescent="0.3">
      <c r="A86" s="9" t="s">
        <v>467</v>
      </c>
      <c r="B86" s="9" t="s">
        <v>402</v>
      </c>
      <c r="C86" s="8">
        <v>0.1</v>
      </c>
      <c r="D86" s="8">
        <v>52.6</v>
      </c>
      <c r="E86" s="8">
        <v>166.6</v>
      </c>
      <c r="F86" s="8">
        <v>65.900000000000006</v>
      </c>
      <c r="G86" s="8">
        <v>34.9</v>
      </c>
      <c r="H86" s="8">
        <v>0.6</v>
      </c>
      <c r="I86" s="18">
        <v>44486</v>
      </c>
      <c r="J86" s="18">
        <v>44346</v>
      </c>
      <c r="K86" s="8" t="s">
        <v>468</v>
      </c>
    </row>
    <row r="87" spans="1:11" ht="15.75" thickBot="1" x14ac:dyDescent="0.3">
      <c r="A87" s="9" t="s">
        <v>469</v>
      </c>
      <c r="B87" s="9" t="s">
        <v>421</v>
      </c>
      <c r="C87" s="8">
        <v>2.2999999999999998</v>
      </c>
      <c r="D87" s="8">
        <v>74.900000000000006</v>
      </c>
      <c r="E87" s="8">
        <v>160.80000000000001</v>
      </c>
      <c r="F87" s="8">
        <v>60</v>
      </c>
      <c r="G87" s="8">
        <v>43.2</v>
      </c>
      <c r="H87" s="8">
        <v>2.7</v>
      </c>
      <c r="I87" s="18">
        <v>44486</v>
      </c>
      <c r="J87" s="18">
        <v>44337</v>
      </c>
      <c r="K87" s="8" t="s">
        <v>470</v>
      </c>
    </row>
    <row r="88" spans="1:11" ht="15.75" thickBot="1" x14ac:dyDescent="0.3">
      <c r="A88" s="9" t="s">
        <v>471</v>
      </c>
      <c r="B88" s="9" t="s">
        <v>391</v>
      </c>
      <c r="C88" s="8">
        <v>3.8</v>
      </c>
      <c r="D88" s="8">
        <v>66.900000000000006</v>
      </c>
      <c r="E88" s="8">
        <v>238.6</v>
      </c>
      <c r="F88" s="8">
        <v>152.5</v>
      </c>
      <c r="G88" s="8">
        <v>150</v>
      </c>
      <c r="H88" s="8">
        <v>100</v>
      </c>
      <c r="I88" s="18">
        <v>44435</v>
      </c>
      <c r="J88" s="18">
        <v>44361</v>
      </c>
      <c r="K88" s="8" t="s">
        <v>428</v>
      </c>
    </row>
    <row r="89" spans="1:11" ht="15.75" thickBot="1" x14ac:dyDescent="0.3">
      <c r="A89" s="9" t="s">
        <v>472</v>
      </c>
      <c r="B89" s="9" t="s">
        <v>410</v>
      </c>
      <c r="C89" s="8">
        <v>11.5</v>
      </c>
      <c r="D89" s="8">
        <v>117.2</v>
      </c>
      <c r="E89" s="8">
        <v>100.8</v>
      </c>
      <c r="F89" s="8">
        <v>45.9</v>
      </c>
      <c r="G89" s="8">
        <v>21.9</v>
      </c>
      <c r="H89" s="8">
        <v>1.2</v>
      </c>
      <c r="I89" s="18">
        <v>44503</v>
      </c>
      <c r="J89" s="18">
        <v>44299</v>
      </c>
      <c r="K89" s="8" t="s">
        <v>473</v>
      </c>
    </row>
    <row r="90" spans="1:11" ht="15.75" thickBot="1" x14ac:dyDescent="0.3">
      <c r="A90" s="9" t="s">
        <v>474</v>
      </c>
      <c r="B90" s="9" t="s">
        <v>410</v>
      </c>
      <c r="C90" s="8">
        <v>15.8</v>
      </c>
      <c r="D90" s="8">
        <v>122.3</v>
      </c>
      <c r="E90" s="8">
        <v>136.5</v>
      </c>
      <c r="F90" s="8">
        <v>52.8</v>
      </c>
      <c r="G90" s="8">
        <v>38.9</v>
      </c>
      <c r="H90" s="8">
        <v>3.9</v>
      </c>
      <c r="I90" s="18">
        <v>44485</v>
      </c>
      <c r="J90" s="18">
        <v>44316</v>
      </c>
      <c r="K90" s="8" t="s">
        <v>475</v>
      </c>
    </row>
    <row r="91" spans="1:11" ht="15.75" thickBot="1" x14ac:dyDescent="0.3">
      <c r="A91" s="9" t="s">
        <v>476</v>
      </c>
      <c r="B91" s="9" t="s">
        <v>405</v>
      </c>
      <c r="C91" s="8">
        <v>0.3</v>
      </c>
      <c r="D91" s="8">
        <v>76.5</v>
      </c>
      <c r="E91" s="8">
        <v>40.9</v>
      </c>
      <c r="F91" s="8">
        <v>3.4</v>
      </c>
      <c r="G91" s="8">
        <v>1.6</v>
      </c>
      <c r="H91" s="8">
        <v>0</v>
      </c>
      <c r="I91" s="18">
        <v>44510</v>
      </c>
      <c r="J91" s="18">
        <v>44273</v>
      </c>
      <c r="K91" s="8" t="s">
        <v>477</v>
      </c>
    </row>
    <row r="92" spans="1:11" ht="15.75" thickBot="1" x14ac:dyDescent="0.3">
      <c r="A92" s="9" t="s">
        <v>478</v>
      </c>
      <c r="B92" s="9" t="s">
        <v>405</v>
      </c>
      <c r="C92" s="8">
        <v>2.1</v>
      </c>
      <c r="D92" s="8">
        <v>78.900000000000006</v>
      </c>
      <c r="E92" s="8">
        <v>46</v>
      </c>
      <c r="F92" s="8">
        <v>2</v>
      </c>
      <c r="G92" s="8">
        <v>0.4</v>
      </c>
      <c r="H92" s="8">
        <v>0</v>
      </c>
      <c r="I92" s="18">
        <v>44505</v>
      </c>
      <c r="J92" s="18">
        <v>44293</v>
      </c>
      <c r="K92" s="8" t="s">
        <v>479</v>
      </c>
    </row>
    <row r="93" spans="1:11" ht="15.75" thickBot="1" x14ac:dyDescent="0.3">
      <c r="A93" s="9" t="s">
        <v>480</v>
      </c>
      <c r="B93" s="9" t="s">
        <v>410</v>
      </c>
      <c r="C93" s="8">
        <v>23.5</v>
      </c>
      <c r="D93" s="8">
        <v>138.9</v>
      </c>
      <c r="E93" s="8">
        <v>116.3</v>
      </c>
      <c r="F93" s="8">
        <v>44.3</v>
      </c>
      <c r="G93" s="8">
        <v>24.1</v>
      </c>
      <c r="H93" s="8">
        <v>1.2</v>
      </c>
      <c r="I93" s="18">
        <v>44499</v>
      </c>
      <c r="J93" s="18">
        <v>44303</v>
      </c>
      <c r="K93" s="8" t="s">
        <v>481</v>
      </c>
    </row>
    <row r="94" spans="1:11" ht="15.75" thickBot="1" x14ac:dyDescent="0.3">
      <c r="A94" s="9" t="s">
        <v>482</v>
      </c>
      <c r="B94" s="9" t="s">
        <v>391</v>
      </c>
      <c r="C94" s="8">
        <v>13.3</v>
      </c>
      <c r="D94" s="8">
        <v>109.7</v>
      </c>
      <c r="E94" s="8">
        <v>193.7</v>
      </c>
      <c r="F94" s="8">
        <v>113</v>
      </c>
      <c r="G94" s="8">
        <v>102.2</v>
      </c>
      <c r="H94" s="8">
        <v>50.1</v>
      </c>
      <c r="I94" s="18">
        <v>44461</v>
      </c>
      <c r="J94" s="18">
        <v>44339</v>
      </c>
      <c r="K94" s="8" t="s">
        <v>442</v>
      </c>
    </row>
    <row r="95" spans="1:11" ht="15.75" thickBot="1" x14ac:dyDescent="0.3">
      <c r="A95" s="9" t="s">
        <v>483</v>
      </c>
      <c r="B95" s="9" t="s">
        <v>484</v>
      </c>
      <c r="C95" s="8">
        <v>0.9</v>
      </c>
      <c r="D95" s="8">
        <v>41.5</v>
      </c>
      <c r="E95" s="8">
        <v>221.3</v>
      </c>
      <c r="F95" s="8">
        <v>118.7</v>
      </c>
      <c r="G95" s="8">
        <v>106.4</v>
      </c>
      <c r="H95" s="8">
        <v>48.7</v>
      </c>
      <c r="I95" s="18">
        <v>44433</v>
      </c>
      <c r="J95" s="18">
        <v>44352</v>
      </c>
      <c r="K95" s="8" t="s">
        <v>485</v>
      </c>
    </row>
    <row r="96" spans="1:11" ht="15.75" thickBot="1" x14ac:dyDescent="0.3">
      <c r="A96" s="9" t="s">
        <v>486</v>
      </c>
      <c r="B96" s="9" t="s">
        <v>421</v>
      </c>
      <c r="C96" s="8">
        <v>0</v>
      </c>
      <c r="D96" s="8">
        <v>56.7</v>
      </c>
      <c r="E96" s="8">
        <v>126.1</v>
      </c>
      <c r="F96" s="8">
        <v>36</v>
      </c>
      <c r="G96" s="8">
        <v>21.7</v>
      </c>
      <c r="H96" s="8">
        <v>0.1</v>
      </c>
      <c r="I96" s="18">
        <v>44490</v>
      </c>
      <c r="J96" s="18">
        <v>44313</v>
      </c>
      <c r="K96" s="8" t="s">
        <v>487</v>
      </c>
    </row>
    <row r="97" spans="1:11" ht="15.75" thickBot="1" x14ac:dyDescent="0.3">
      <c r="A97" s="9" t="s">
        <v>488</v>
      </c>
      <c r="B97" s="9" t="s">
        <v>416</v>
      </c>
      <c r="C97" s="8">
        <v>0.4</v>
      </c>
      <c r="D97" s="8">
        <v>42.8</v>
      </c>
      <c r="E97" s="8">
        <v>224.5</v>
      </c>
      <c r="F97" s="8">
        <v>175.2</v>
      </c>
      <c r="G97" s="8">
        <v>160.9</v>
      </c>
      <c r="H97" s="8">
        <v>105.2</v>
      </c>
      <c r="I97" s="18">
        <v>44457</v>
      </c>
      <c r="J97" s="18">
        <v>44341</v>
      </c>
      <c r="K97" s="8" t="s">
        <v>461</v>
      </c>
    </row>
    <row r="99" spans="1:11" ht="15.75" thickBot="1" x14ac:dyDescent="0.3"/>
    <row r="100" spans="1:11" x14ac:dyDescent="0.25">
      <c r="A100" s="14" t="s">
        <v>0</v>
      </c>
      <c r="B100" s="14" t="s">
        <v>1</v>
      </c>
      <c r="C100" s="14" t="s">
        <v>2</v>
      </c>
      <c r="D100" s="14" t="s">
        <v>3</v>
      </c>
      <c r="E100" s="1" t="s">
        <v>4</v>
      </c>
      <c r="F100" s="1" t="s">
        <v>4</v>
      </c>
      <c r="G100" s="3" t="s">
        <v>7</v>
      </c>
      <c r="H100" s="3" t="s">
        <v>7</v>
      </c>
      <c r="I100" s="5" t="s">
        <v>8</v>
      </c>
      <c r="J100" s="5" t="s">
        <v>8</v>
      </c>
    </row>
    <row r="101" spans="1:11" ht="15.75" thickBot="1" x14ac:dyDescent="0.3">
      <c r="A101" s="15"/>
      <c r="B101" s="15"/>
      <c r="C101" s="15"/>
      <c r="D101" s="15"/>
      <c r="E101" s="2" t="s">
        <v>489</v>
      </c>
      <c r="F101" s="2" t="s">
        <v>490</v>
      </c>
      <c r="G101" s="4" t="s">
        <v>489</v>
      </c>
      <c r="H101" s="4" t="s">
        <v>490</v>
      </c>
      <c r="I101" s="6" t="s">
        <v>491</v>
      </c>
      <c r="J101" s="6" t="s">
        <v>492</v>
      </c>
    </row>
    <row r="102" spans="1:11" ht="15.75" thickBot="1" x14ac:dyDescent="0.3">
      <c r="A102" s="7" t="s">
        <v>9</v>
      </c>
      <c r="B102" s="8"/>
      <c r="C102" s="9" t="s">
        <v>10</v>
      </c>
      <c r="D102" s="8" t="s">
        <v>11</v>
      </c>
      <c r="E102" s="10" t="s">
        <v>493</v>
      </c>
      <c r="F102" s="10" t="s">
        <v>494</v>
      </c>
      <c r="G102" s="11" t="s">
        <v>495</v>
      </c>
      <c r="H102" s="11" t="s">
        <v>496</v>
      </c>
      <c r="I102" s="8" t="s">
        <v>497</v>
      </c>
      <c r="J102" s="8" t="s">
        <v>498</v>
      </c>
    </row>
    <row r="103" spans="1:11" ht="15.75" thickBot="1" x14ac:dyDescent="0.3">
      <c r="A103" s="7" t="s">
        <v>499</v>
      </c>
      <c r="B103" s="9" t="s">
        <v>500</v>
      </c>
      <c r="C103" s="9" t="s">
        <v>501</v>
      </c>
      <c r="D103" s="8" t="s">
        <v>502</v>
      </c>
      <c r="E103" s="10" t="s">
        <v>374</v>
      </c>
      <c r="F103" s="10" t="s">
        <v>503</v>
      </c>
      <c r="G103" s="11" t="s">
        <v>504</v>
      </c>
      <c r="H103" s="11" t="s">
        <v>505</v>
      </c>
      <c r="I103" s="8" t="s">
        <v>504</v>
      </c>
      <c r="J103" s="8" t="s">
        <v>503</v>
      </c>
    </row>
    <row r="104" spans="1:11" ht="15.75" thickBot="1" x14ac:dyDescent="0.3">
      <c r="A104" s="22" t="s">
        <v>506</v>
      </c>
      <c r="B104" s="9" t="s">
        <v>19</v>
      </c>
      <c r="C104" s="9" t="s">
        <v>20</v>
      </c>
      <c r="D104" s="8" t="s">
        <v>21</v>
      </c>
      <c r="E104" s="10" t="s">
        <v>22</v>
      </c>
      <c r="F104" s="10" t="s">
        <v>507</v>
      </c>
      <c r="G104" s="11" t="s">
        <v>508</v>
      </c>
      <c r="H104" s="11" t="s">
        <v>509</v>
      </c>
      <c r="I104" s="8" t="s">
        <v>508</v>
      </c>
      <c r="J104" s="8" t="s">
        <v>507</v>
      </c>
    </row>
    <row r="105" spans="1:11" ht="15.75" thickBot="1" x14ac:dyDescent="0.3">
      <c r="A105" s="7" t="s">
        <v>28</v>
      </c>
      <c r="B105" s="9" t="s">
        <v>29</v>
      </c>
      <c r="C105" s="9" t="s">
        <v>30</v>
      </c>
      <c r="D105" s="8" t="s">
        <v>31</v>
      </c>
      <c r="E105" s="10" t="s">
        <v>115</v>
      </c>
      <c r="F105" s="10" t="s">
        <v>510</v>
      </c>
      <c r="G105" s="11" t="s">
        <v>511</v>
      </c>
      <c r="H105" s="11" t="s">
        <v>512</v>
      </c>
      <c r="I105" s="8" t="s">
        <v>511</v>
      </c>
      <c r="J105" s="8" t="s">
        <v>510</v>
      </c>
    </row>
    <row r="106" spans="1:11" ht="15.75" thickBot="1" x14ac:dyDescent="0.3">
      <c r="A106" s="7" t="s">
        <v>38</v>
      </c>
      <c r="B106" s="9" t="s">
        <v>39</v>
      </c>
      <c r="C106" s="9" t="s">
        <v>40</v>
      </c>
      <c r="D106" s="8" t="s">
        <v>41</v>
      </c>
      <c r="E106" s="10" t="s">
        <v>513</v>
      </c>
      <c r="F106" s="10" t="s">
        <v>514</v>
      </c>
      <c r="G106" s="11" t="s">
        <v>515</v>
      </c>
      <c r="H106" s="11" t="s">
        <v>516</v>
      </c>
      <c r="I106" s="8" t="s">
        <v>515</v>
      </c>
      <c r="J106" s="8" t="s">
        <v>517</v>
      </c>
    </row>
    <row r="107" spans="1:11" ht="15.75" thickBot="1" x14ac:dyDescent="0.3">
      <c r="A107" s="12" t="s">
        <v>47</v>
      </c>
      <c r="B107" s="9" t="s">
        <v>48</v>
      </c>
      <c r="C107" s="9" t="s">
        <v>49</v>
      </c>
      <c r="D107" s="8" t="s">
        <v>50</v>
      </c>
      <c r="E107" s="10" t="s">
        <v>518</v>
      </c>
      <c r="F107" s="10" t="s">
        <v>519</v>
      </c>
      <c r="G107" s="11" t="s">
        <v>520</v>
      </c>
      <c r="H107" s="11" t="s">
        <v>316</v>
      </c>
      <c r="I107" s="8" t="s">
        <v>521</v>
      </c>
      <c r="J107" s="8" t="s">
        <v>519</v>
      </c>
    </row>
    <row r="108" spans="1:11" ht="15.75" thickBot="1" x14ac:dyDescent="0.3">
      <c r="A108" s="7" t="s">
        <v>522</v>
      </c>
      <c r="B108" s="9" t="s">
        <v>56</v>
      </c>
      <c r="C108" s="9" t="s">
        <v>57</v>
      </c>
      <c r="D108" s="8" t="s">
        <v>58</v>
      </c>
      <c r="E108" s="10" t="s">
        <v>215</v>
      </c>
      <c r="F108" s="10" t="s">
        <v>517</v>
      </c>
      <c r="G108" s="11" t="s">
        <v>523</v>
      </c>
      <c r="H108" s="11" t="s">
        <v>524</v>
      </c>
      <c r="I108" s="8" t="s">
        <v>525</v>
      </c>
      <c r="J108" s="8" t="s">
        <v>526</v>
      </c>
    </row>
    <row r="109" spans="1:11" ht="15.75" thickBot="1" x14ac:dyDescent="0.3">
      <c r="A109" s="7" t="s">
        <v>65</v>
      </c>
      <c r="B109" s="8"/>
      <c r="C109" s="9" t="s">
        <v>66</v>
      </c>
      <c r="D109" s="8" t="s">
        <v>67</v>
      </c>
      <c r="E109" s="10" t="s">
        <v>527</v>
      </c>
      <c r="F109" s="10" t="s">
        <v>494</v>
      </c>
      <c r="G109" s="11" t="s">
        <v>521</v>
      </c>
      <c r="H109" s="11" t="s">
        <v>524</v>
      </c>
      <c r="I109" s="8" t="s">
        <v>528</v>
      </c>
      <c r="J109" s="8" t="s">
        <v>494</v>
      </c>
    </row>
    <row r="110" spans="1:11" ht="15.75" thickBot="1" x14ac:dyDescent="0.3">
      <c r="A110" s="7" t="s">
        <v>73</v>
      </c>
      <c r="B110" s="9" t="s">
        <v>74</v>
      </c>
      <c r="C110" s="9" t="s">
        <v>75</v>
      </c>
      <c r="D110" s="8" t="s">
        <v>76</v>
      </c>
      <c r="E110" s="10" t="s">
        <v>529</v>
      </c>
      <c r="F110" s="10" t="s">
        <v>530</v>
      </c>
      <c r="G110" s="11" t="s">
        <v>531</v>
      </c>
      <c r="H110" s="11" t="s">
        <v>532</v>
      </c>
      <c r="I110" s="8" t="s">
        <v>533</v>
      </c>
      <c r="J110" s="8" t="s">
        <v>534</v>
      </c>
    </row>
    <row r="111" spans="1:11" ht="15.75" thickBot="1" x14ac:dyDescent="0.3">
      <c r="A111" s="12" t="s">
        <v>535</v>
      </c>
      <c r="B111" s="9" t="s">
        <v>83</v>
      </c>
      <c r="C111" s="9" t="s">
        <v>84</v>
      </c>
      <c r="D111" s="8" t="s">
        <v>85</v>
      </c>
      <c r="E111" s="10" t="s">
        <v>536</v>
      </c>
      <c r="F111" s="10" t="s">
        <v>537</v>
      </c>
      <c r="G111" s="11" t="s">
        <v>538</v>
      </c>
      <c r="H111" s="11" t="s">
        <v>509</v>
      </c>
      <c r="I111" s="8" t="s">
        <v>539</v>
      </c>
      <c r="J111" s="8" t="s">
        <v>537</v>
      </c>
    </row>
    <row r="112" spans="1:11" ht="15.75" thickBot="1" x14ac:dyDescent="0.3">
      <c r="A112" s="7" t="s">
        <v>91</v>
      </c>
      <c r="B112" s="8"/>
      <c r="C112" s="9" t="s">
        <v>92</v>
      </c>
      <c r="D112" s="8" t="s">
        <v>93</v>
      </c>
      <c r="E112" s="10" t="s">
        <v>114</v>
      </c>
      <c r="F112" s="10" t="s">
        <v>540</v>
      </c>
      <c r="G112" s="11" t="s">
        <v>541</v>
      </c>
      <c r="H112" s="11" t="s">
        <v>206</v>
      </c>
      <c r="I112" s="8" t="s">
        <v>541</v>
      </c>
      <c r="J112" s="8" t="s">
        <v>540</v>
      </c>
    </row>
    <row r="113" spans="1:10" ht="15.75" thickBot="1" x14ac:dyDescent="0.3">
      <c r="A113" s="7" t="s">
        <v>99</v>
      </c>
      <c r="B113" s="9" t="s">
        <v>100</v>
      </c>
      <c r="C113" s="9" t="s">
        <v>101</v>
      </c>
      <c r="D113" s="8" t="s">
        <v>102</v>
      </c>
      <c r="E113" s="10" t="s">
        <v>197</v>
      </c>
      <c r="F113" s="10" t="s">
        <v>542</v>
      </c>
      <c r="G113" s="11" t="s">
        <v>538</v>
      </c>
      <c r="H113" s="11" t="s">
        <v>524</v>
      </c>
      <c r="I113" s="8" t="s">
        <v>538</v>
      </c>
      <c r="J113" s="8" t="s">
        <v>542</v>
      </c>
    </row>
    <row r="114" spans="1:10" ht="15.75" thickBot="1" x14ac:dyDescent="0.3">
      <c r="A114" s="12" t="s">
        <v>107</v>
      </c>
      <c r="B114" s="9" t="s">
        <v>108</v>
      </c>
      <c r="C114" s="9" t="s">
        <v>109</v>
      </c>
      <c r="D114" s="8" t="s">
        <v>110</v>
      </c>
      <c r="E114" s="10" t="s">
        <v>284</v>
      </c>
      <c r="F114" s="10" t="s">
        <v>543</v>
      </c>
      <c r="G114" s="11" t="s">
        <v>538</v>
      </c>
      <c r="H114" s="11" t="s">
        <v>215</v>
      </c>
      <c r="I114" s="8" t="s">
        <v>539</v>
      </c>
      <c r="J114" s="8" t="s">
        <v>544</v>
      </c>
    </row>
    <row r="115" spans="1:10" ht="15.75" thickBot="1" x14ac:dyDescent="0.3">
      <c r="A115" s="12" t="s">
        <v>117</v>
      </c>
      <c r="B115" s="9" t="s">
        <v>118</v>
      </c>
      <c r="C115" s="9" t="s">
        <v>119</v>
      </c>
      <c r="D115" s="8" t="s">
        <v>120</v>
      </c>
      <c r="E115" s="10" t="s">
        <v>160</v>
      </c>
      <c r="F115" s="10" t="s">
        <v>545</v>
      </c>
      <c r="G115" s="11" t="s">
        <v>520</v>
      </c>
      <c r="H115" s="11" t="s">
        <v>25</v>
      </c>
      <c r="I115" s="8" t="s">
        <v>528</v>
      </c>
      <c r="J115" s="8" t="s">
        <v>545</v>
      </c>
    </row>
    <row r="116" spans="1:10" ht="15.75" thickBot="1" x14ac:dyDescent="0.3">
      <c r="A116" s="7" t="s">
        <v>127</v>
      </c>
      <c r="B116" s="9" t="s">
        <v>128</v>
      </c>
      <c r="C116" s="9" t="s">
        <v>129</v>
      </c>
      <c r="D116" s="8" t="s">
        <v>130</v>
      </c>
      <c r="E116" s="10" t="s">
        <v>125</v>
      </c>
      <c r="F116" s="10" t="s">
        <v>507</v>
      </c>
      <c r="G116" s="11" t="s">
        <v>521</v>
      </c>
      <c r="H116" s="11" t="s">
        <v>116</v>
      </c>
      <c r="I116" s="8" t="s">
        <v>546</v>
      </c>
      <c r="J116" s="8" t="s">
        <v>507</v>
      </c>
    </row>
    <row r="117" spans="1:10" ht="15.75" thickBot="1" x14ac:dyDescent="0.3">
      <c r="A117" s="7" t="s">
        <v>134</v>
      </c>
      <c r="B117" s="9" t="s">
        <v>135</v>
      </c>
      <c r="C117" s="9" t="s">
        <v>136</v>
      </c>
      <c r="D117" s="8" t="s">
        <v>137</v>
      </c>
      <c r="E117" s="10" t="s">
        <v>350</v>
      </c>
      <c r="F117" s="10" t="s">
        <v>547</v>
      </c>
      <c r="G117" s="11" t="s">
        <v>511</v>
      </c>
      <c r="H117" s="11" t="s">
        <v>37</v>
      </c>
      <c r="I117" s="8" t="s">
        <v>511</v>
      </c>
      <c r="J117" s="8" t="s">
        <v>548</v>
      </c>
    </row>
    <row r="118" spans="1:10" ht="15.75" thickBot="1" x14ac:dyDescent="0.3">
      <c r="A118" s="12" t="s">
        <v>144</v>
      </c>
      <c r="B118" s="9" t="s">
        <v>145</v>
      </c>
      <c r="C118" s="9" t="s">
        <v>146</v>
      </c>
      <c r="D118" s="8" t="s">
        <v>147</v>
      </c>
      <c r="E118" s="10" t="s">
        <v>549</v>
      </c>
      <c r="F118" s="10" t="s">
        <v>517</v>
      </c>
      <c r="G118" s="11" t="s">
        <v>550</v>
      </c>
      <c r="H118" s="11" t="s">
        <v>551</v>
      </c>
      <c r="I118" s="8" t="s">
        <v>550</v>
      </c>
      <c r="J118" s="8" t="s">
        <v>552</v>
      </c>
    </row>
    <row r="119" spans="1:10" ht="15.75" thickBot="1" x14ac:dyDescent="0.3">
      <c r="A119" s="7" t="s">
        <v>162</v>
      </c>
      <c r="B119" s="9" t="s">
        <v>163</v>
      </c>
      <c r="C119" s="9" t="s">
        <v>164</v>
      </c>
      <c r="D119" s="8" t="s">
        <v>165</v>
      </c>
      <c r="E119" s="10" t="s">
        <v>363</v>
      </c>
      <c r="F119" s="10" t="s">
        <v>553</v>
      </c>
      <c r="G119" s="11" t="s">
        <v>554</v>
      </c>
      <c r="H119" s="11" t="s">
        <v>250</v>
      </c>
      <c r="I119" s="8" t="s">
        <v>554</v>
      </c>
      <c r="J119" s="8" t="s">
        <v>553</v>
      </c>
    </row>
    <row r="120" spans="1:10" ht="15.75" thickBot="1" x14ac:dyDescent="0.3">
      <c r="A120" s="7" t="s">
        <v>171</v>
      </c>
      <c r="B120" s="9" t="s">
        <v>172</v>
      </c>
      <c r="C120" s="9" t="s">
        <v>173</v>
      </c>
      <c r="D120" s="8" t="s">
        <v>174</v>
      </c>
      <c r="E120" s="10" t="s">
        <v>555</v>
      </c>
      <c r="F120" s="10" t="s">
        <v>556</v>
      </c>
      <c r="G120" s="11" t="s">
        <v>557</v>
      </c>
      <c r="H120" s="11" t="s">
        <v>524</v>
      </c>
      <c r="I120" s="8" t="s">
        <v>515</v>
      </c>
      <c r="J120" s="8" t="s">
        <v>556</v>
      </c>
    </row>
    <row r="121" spans="1:10" ht="15.75" thickBot="1" x14ac:dyDescent="0.3">
      <c r="A121" s="7" t="s">
        <v>180</v>
      </c>
      <c r="B121" s="9" t="s">
        <v>181</v>
      </c>
      <c r="C121" s="9" t="s">
        <v>182</v>
      </c>
      <c r="D121" s="8" t="s">
        <v>183</v>
      </c>
      <c r="E121" s="10" t="s">
        <v>558</v>
      </c>
      <c r="F121" s="10" t="s">
        <v>559</v>
      </c>
      <c r="G121" s="11" t="s">
        <v>560</v>
      </c>
      <c r="H121" s="11" t="s">
        <v>551</v>
      </c>
      <c r="I121" s="8" t="s">
        <v>515</v>
      </c>
      <c r="J121" s="8" t="s">
        <v>561</v>
      </c>
    </row>
    <row r="122" spans="1:10" ht="15.75" thickBot="1" x14ac:dyDescent="0.3">
      <c r="A122" s="7" t="s">
        <v>190</v>
      </c>
      <c r="B122" s="9" t="s">
        <v>191</v>
      </c>
      <c r="C122" s="9" t="s">
        <v>192</v>
      </c>
      <c r="D122" s="8" t="s">
        <v>193</v>
      </c>
      <c r="E122" s="10" t="s">
        <v>205</v>
      </c>
      <c r="F122" s="10" t="s">
        <v>562</v>
      </c>
      <c r="G122" s="11" t="s">
        <v>560</v>
      </c>
      <c r="H122" s="11" t="s">
        <v>563</v>
      </c>
      <c r="I122" s="8" t="s">
        <v>539</v>
      </c>
      <c r="J122" s="8" t="s">
        <v>562</v>
      </c>
    </row>
    <row r="123" spans="1:10" ht="15.75" thickBot="1" x14ac:dyDescent="0.3">
      <c r="A123" s="7" t="s">
        <v>199</v>
      </c>
      <c r="B123" s="9" t="s">
        <v>200</v>
      </c>
      <c r="C123" s="9" t="s">
        <v>201</v>
      </c>
      <c r="D123" s="8" t="s">
        <v>202</v>
      </c>
      <c r="E123" s="10" t="s">
        <v>323</v>
      </c>
      <c r="F123" s="10" t="s">
        <v>564</v>
      </c>
      <c r="G123" s="11" t="s">
        <v>560</v>
      </c>
      <c r="H123" s="11" t="s">
        <v>25</v>
      </c>
      <c r="I123" s="8" t="s">
        <v>565</v>
      </c>
      <c r="J123" s="8" t="s">
        <v>564</v>
      </c>
    </row>
    <row r="124" spans="1:10" ht="15.75" thickBot="1" x14ac:dyDescent="0.3">
      <c r="A124" s="7" t="s">
        <v>207</v>
      </c>
      <c r="B124" s="9" t="s">
        <v>208</v>
      </c>
      <c r="C124" s="9" t="s">
        <v>209</v>
      </c>
      <c r="D124" s="8" t="s">
        <v>210</v>
      </c>
      <c r="E124" s="10" t="s">
        <v>566</v>
      </c>
      <c r="F124" s="10" t="s">
        <v>567</v>
      </c>
      <c r="G124" s="11" t="s">
        <v>497</v>
      </c>
      <c r="H124" s="11" t="s">
        <v>551</v>
      </c>
      <c r="I124" s="8" t="s">
        <v>497</v>
      </c>
      <c r="J124" s="8" t="s">
        <v>568</v>
      </c>
    </row>
    <row r="125" spans="1:10" ht="15.75" thickBot="1" x14ac:dyDescent="0.3">
      <c r="A125" s="7" t="s">
        <v>217</v>
      </c>
      <c r="B125" s="9" t="s">
        <v>218</v>
      </c>
      <c r="C125" s="9" t="s">
        <v>219</v>
      </c>
      <c r="D125" s="8" t="s">
        <v>220</v>
      </c>
      <c r="E125" s="10" t="s">
        <v>569</v>
      </c>
      <c r="F125" s="10" t="s">
        <v>570</v>
      </c>
      <c r="G125" s="11" t="s">
        <v>528</v>
      </c>
      <c r="H125" s="11" t="s">
        <v>290</v>
      </c>
      <c r="I125" s="8" t="s">
        <v>528</v>
      </c>
      <c r="J125" s="8" t="s">
        <v>547</v>
      </c>
    </row>
    <row r="126" spans="1:10" ht="15.75" thickBot="1" x14ac:dyDescent="0.3">
      <c r="A126" s="13" t="s">
        <v>226</v>
      </c>
      <c r="B126" s="9" t="s">
        <v>227</v>
      </c>
      <c r="C126" s="9" t="s">
        <v>228</v>
      </c>
      <c r="D126" s="8" t="s">
        <v>229</v>
      </c>
      <c r="E126" s="10" t="s">
        <v>196</v>
      </c>
      <c r="F126" s="10" t="s">
        <v>543</v>
      </c>
      <c r="G126" s="11" t="s">
        <v>538</v>
      </c>
      <c r="H126" s="11" t="s">
        <v>571</v>
      </c>
      <c r="I126" s="8" t="s">
        <v>572</v>
      </c>
      <c r="J126" s="8" t="s">
        <v>573</v>
      </c>
    </row>
    <row r="127" spans="1:10" ht="15.75" thickBot="1" x14ac:dyDescent="0.3">
      <c r="A127" s="7" t="s">
        <v>234</v>
      </c>
      <c r="B127" s="9" t="s">
        <v>235</v>
      </c>
      <c r="C127" s="9" t="s">
        <v>236</v>
      </c>
      <c r="D127" s="8" t="s">
        <v>237</v>
      </c>
      <c r="E127" s="10" t="s">
        <v>574</v>
      </c>
      <c r="F127" s="10" t="s">
        <v>575</v>
      </c>
      <c r="G127" s="11" t="s">
        <v>576</v>
      </c>
      <c r="H127" s="11" t="s">
        <v>374</v>
      </c>
      <c r="I127" s="8" t="s">
        <v>576</v>
      </c>
      <c r="J127" s="8" t="s">
        <v>577</v>
      </c>
    </row>
    <row r="128" spans="1:10" ht="15.75" thickBot="1" x14ac:dyDescent="0.3">
      <c r="A128" s="12" t="s">
        <v>241</v>
      </c>
      <c r="B128" s="9" t="s">
        <v>242</v>
      </c>
      <c r="C128" s="9" t="s">
        <v>243</v>
      </c>
      <c r="D128" s="8" t="s">
        <v>244</v>
      </c>
      <c r="E128" s="10" t="s">
        <v>578</v>
      </c>
      <c r="F128" s="10" t="s">
        <v>579</v>
      </c>
      <c r="G128" s="11" t="s">
        <v>560</v>
      </c>
      <c r="H128" s="11" t="s">
        <v>549</v>
      </c>
      <c r="I128" s="8" t="s">
        <v>560</v>
      </c>
      <c r="J128" s="8" t="s">
        <v>573</v>
      </c>
    </row>
    <row r="129" spans="1:10" ht="15.75" thickBot="1" x14ac:dyDescent="0.3">
      <c r="A129" s="12" t="s">
        <v>251</v>
      </c>
      <c r="B129" s="9" t="s">
        <v>252</v>
      </c>
      <c r="C129" s="9" t="s">
        <v>253</v>
      </c>
      <c r="D129" s="8" t="s">
        <v>254</v>
      </c>
      <c r="E129" s="10" t="s">
        <v>580</v>
      </c>
      <c r="F129" s="10" t="s">
        <v>503</v>
      </c>
      <c r="G129" s="11" t="s">
        <v>581</v>
      </c>
      <c r="H129" s="11" t="s">
        <v>582</v>
      </c>
      <c r="I129" s="8" t="s">
        <v>581</v>
      </c>
      <c r="J129" s="8" t="s">
        <v>503</v>
      </c>
    </row>
    <row r="130" spans="1:10" ht="15.75" thickBot="1" x14ac:dyDescent="0.3">
      <c r="A130" s="7" t="s">
        <v>260</v>
      </c>
      <c r="B130" s="9" t="s">
        <v>261</v>
      </c>
      <c r="C130" s="9" t="s">
        <v>262</v>
      </c>
      <c r="D130" s="8" t="s">
        <v>137</v>
      </c>
      <c r="E130" s="10" t="s">
        <v>250</v>
      </c>
      <c r="F130" s="10" t="s">
        <v>570</v>
      </c>
      <c r="G130" s="11" t="s">
        <v>583</v>
      </c>
      <c r="H130" s="11" t="s">
        <v>584</v>
      </c>
      <c r="I130" s="8" t="s">
        <v>583</v>
      </c>
      <c r="J130" s="8" t="s">
        <v>570</v>
      </c>
    </row>
    <row r="131" spans="1:10" ht="15.75" thickBot="1" x14ac:dyDescent="0.3">
      <c r="A131" s="7" t="s">
        <v>267</v>
      </c>
      <c r="B131" s="9" t="s">
        <v>268</v>
      </c>
      <c r="C131" s="9" t="s">
        <v>269</v>
      </c>
      <c r="D131" s="8" t="s">
        <v>183</v>
      </c>
      <c r="E131" s="10" t="s">
        <v>578</v>
      </c>
      <c r="F131" s="10" t="s">
        <v>585</v>
      </c>
      <c r="G131" s="11" t="s">
        <v>586</v>
      </c>
      <c r="H131" s="11" t="s">
        <v>37</v>
      </c>
      <c r="I131" s="8" t="s">
        <v>586</v>
      </c>
      <c r="J131" s="8" t="s">
        <v>503</v>
      </c>
    </row>
    <row r="132" spans="1:10" ht="15.75" thickBot="1" x14ac:dyDescent="0.3">
      <c r="A132" s="12" t="s">
        <v>274</v>
      </c>
      <c r="B132" s="9" t="s">
        <v>275</v>
      </c>
      <c r="C132" s="9" t="s">
        <v>276</v>
      </c>
      <c r="D132" s="8" t="s">
        <v>277</v>
      </c>
      <c r="E132" s="10" t="s">
        <v>587</v>
      </c>
      <c r="F132" s="10" t="s">
        <v>588</v>
      </c>
      <c r="G132" s="11" t="s">
        <v>589</v>
      </c>
      <c r="H132" s="11" t="s">
        <v>290</v>
      </c>
      <c r="I132" s="8" t="s">
        <v>589</v>
      </c>
      <c r="J132" s="8" t="s">
        <v>590</v>
      </c>
    </row>
    <row r="133" spans="1:10" ht="15.75" thickBot="1" x14ac:dyDescent="0.3">
      <c r="A133" s="7" t="s">
        <v>280</v>
      </c>
      <c r="B133" s="9" t="s">
        <v>281</v>
      </c>
      <c r="C133" s="9" t="s">
        <v>282</v>
      </c>
      <c r="D133" s="8" t="s">
        <v>283</v>
      </c>
      <c r="E133" s="10" t="s">
        <v>591</v>
      </c>
      <c r="F133" s="10" t="s">
        <v>222</v>
      </c>
      <c r="G133" s="11" t="s">
        <v>497</v>
      </c>
      <c r="H133" s="11" t="s">
        <v>592</v>
      </c>
      <c r="I133" s="8" t="s">
        <v>497</v>
      </c>
      <c r="J133" s="8" t="s">
        <v>222</v>
      </c>
    </row>
    <row r="134" spans="1:10" ht="15.75" thickBot="1" x14ac:dyDescent="0.3">
      <c r="A134" s="7" t="s">
        <v>286</v>
      </c>
      <c r="B134" s="9" t="s">
        <v>287</v>
      </c>
      <c r="C134" s="9" t="s">
        <v>288</v>
      </c>
      <c r="D134" s="8" t="s">
        <v>289</v>
      </c>
      <c r="E134" s="10" t="s">
        <v>593</v>
      </c>
      <c r="F134" s="10" t="s">
        <v>594</v>
      </c>
      <c r="G134" s="11" t="s">
        <v>520</v>
      </c>
      <c r="H134" s="11" t="s">
        <v>595</v>
      </c>
      <c r="I134" s="8" t="s">
        <v>557</v>
      </c>
      <c r="J134" s="8" t="s">
        <v>596</v>
      </c>
    </row>
    <row r="135" spans="1:10" ht="15.75" thickBot="1" x14ac:dyDescent="0.3">
      <c r="A135" s="7" t="s">
        <v>291</v>
      </c>
      <c r="B135" s="9" t="s">
        <v>292</v>
      </c>
      <c r="C135" s="9" t="s">
        <v>293</v>
      </c>
      <c r="D135" s="8" t="s">
        <v>294</v>
      </c>
      <c r="E135" s="10" t="s">
        <v>597</v>
      </c>
      <c r="F135" s="10" t="s">
        <v>585</v>
      </c>
      <c r="G135" s="11" t="s">
        <v>598</v>
      </c>
      <c r="H135" s="11" t="s">
        <v>290</v>
      </c>
      <c r="I135" s="8" t="s">
        <v>599</v>
      </c>
      <c r="J135" s="8" t="s">
        <v>585</v>
      </c>
    </row>
    <row r="136" spans="1:10" ht="15.75" thickBot="1" x14ac:dyDescent="0.3">
      <c r="A136" s="7" t="s">
        <v>299</v>
      </c>
      <c r="B136" s="9" t="s">
        <v>300</v>
      </c>
      <c r="C136" s="9" t="s">
        <v>301</v>
      </c>
      <c r="D136" s="8" t="s">
        <v>302</v>
      </c>
      <c r="E136" s="10" t="s">
        <v>328</v>
      </c>
      <c r="F136" s="10" t="s">
        <v>600</v>
      </c>
      <c r="G136" s="11" t="s">
        <v>601</v>
      </c>
      <c r="H136" s="11" t="s">
        <v>602</v>
      </c>
      <c r="I136" s="8" t="s">
        <v>601</v>
      </c>
      <c r="J136" s="8" t="s">
        <v>552</v>
      </c>
    </row>
    <row r="137" spans="1:10" ht="15.75" thickBot="1" x14ac:dyDescent="0.3">
      <c r="A137" s="12" t="s">
        <v>308</v>
      </c>
      <c r="B137" s="9" t="s">
        <v>309</v>
      </c>
      <c r="C137" s="9" t="s">
        <v>310</v>
      </c>
      <c r="D137" s="8" t="s">
        <v>311</v>
      </c>
      <c r="E137" s="10" t="s">
        <v>513</v>
      </c>
      <c r="F137" s="10" t="s">
        <v>603</v>
      </c>
      <c r="G137" s="11" t="s">
        <v>565</v>
      </c>
      <c r="H137" s="11" t="s">
        <v>549</v>
      </c>
      <c r="I137" s="8" t="s">
        <v>604</v>
      </c>
      <c r="J137" s="8" t="s">
        <v>603</v>
      </c>
    </row>
    <row r="138" spans="1:10" ht="15.75" thickBot="1" x14ac:dyDescent="0.3">
      <c r="A138" s="7" t="s">
        <v>317</v>
      </c>
      <c r="B138" s="9" t="s">
        <v>318</v>
      </c>
      <c r="C138" s="9" t="s">
        <v>319</v>
      </c>
      <c r="D138" s="8" t="s">
        <v>320</v>
      </c>
      <c r="E138" s="10" t="s">
        <v>605</v>
      </c>
      <c r="F138" s="10" t="s">
        <v>606</v>
      </c>
      <c r="G138" s="11" t="s">
        <v>521</v>
      </c>
      <c r="H138" s="11" t="s">
        <v>592</v>
      </c>
      <c r="I138" s="8" t="s">
        <v>521</v>
      </c>
      <c r="J138" s="8" t="s">
        <v>606</v>
      </c>
    </row>
    <row r="139" spans="1:10" ht="15.75" thickBot="1" x14ac:dyDescent="0.3">
      <c r="A139" s="12" t="s">
        <v>325</v>
      </c>
      <c r="B139" s="9" t="s">
        <v>326</v>
      </c>
      <c r="C139" s="9" t="s">
        <v>327</v>
      </c>
      <c r="D139" s="8" t="s">
        <v>283</v>
      </c>
      <c r="E139" s="10" t="s">
        <v>205</v>
      </c>
      <c r="F139" s="10" t="s">
        <v>607</v>
      </c>
      <c r="G139" s="11" t="s">
        <v>608</v>
      </c>
      <c r="H139" s="11" t="s">
        <v>149</v>
      </c>
      <c r="I139" s="8" t="s">
        <v>608</v>
      </c>
      <c r="J139" s="8" t="s">
        <v>607</v>
      </c>
    </row>
    <row r="140" spans="1:10" ht="15.75" thickBot="1" x14ac:dyDescent="0.3">
      <c r="A140" s="12" t="s">
        <v>333</v>
      </c>
      <c r="B140" s="9" t="s">
        <v>334</v>
      </c>
      <c r="C140" s="9" t="s">
        <v>335</v>
      </c>
      <c r="D140" s="8" t="s">
        <v>336</v>
      </c>
      <c r="E140" s="10" t="s">
        <v>72</v>
      </c>
      <c r="F140" s="10" t="s">
        <v>570</v>
      </c>
      <c r="G140" s="11" t="s">
        <v>511</v>
      </c>
      <c r="H140" s="11" t="s">
        <v>602</v>
      </c>
      <c r="I140" s="8" t="s">
        <v>521</v>
      </c>
      <c r="J140" s="8" t="s">
        <v>570</v>
      </c>
    </row>
    <row r="141" spans="1:10" ht="15.75" thickBot="1" x14ac:dyDescent="0.3">
      <c r="A141" s="7" t="s">
        <v>343</v>
      </c>
      <c r="B141" s="9" t="s">
        <v>344</v>
      </c>
      <c r="C141" s="9" t="s">
        <v>345</v>
      </c>
      <c r="D141" s="8" t="s">
        <v>346</v>
      </c>
      <c r="E141" s="10" t="s">
        <v>609</v>
      </c>
      <c r="F141" s="10" t="s">
        <v>610</v>
      </c>
      <c r="G141" s="11" t="s">
        <v>604</v>
      </c>
      <c r="H141" s="11" t="s">
        <v>332</v>
      </c>
      <c r="I141" s="8" t="s">
        <v>611</v>
      </c>
      <c r="J141" s="8" t="s">
        <v>610</v>
      </c>
    </row>
    <row r="142" spans="1:10" ht="15.75" thickBot="1" x14ac:dyDescent="0.3">
      <c r="A142" s="23" t="s">
        <v>351</v>
      </c>
      <c r="B142" s="9" t="s">
        <v>352</v>
      </c>
      <c r="C142" s="9" t="s">
        <v>353</v>
      </c>
      <c r="D142" s="8" t="s">
        <v>354</v>
      </c>
      <c r="E142" s="10" t="s">
        <v>612</v>
      </c>
      <c r="F142" s="10" t="s">
        <v>613</v>
      </c>
      <c r="G142" s="11" t="s">
        <v>572</v>
      </c>
      <c r="H142" s="11" t="s">
        <v>524</v>
      </c>
      <c r="I142" s="8" t="s">
        <v>586</v>
      </c>
      <c r="J142" s="8" t="s">
        <v>517</v>
      </c>
    </row>
    <row r="143" spans="1:10" ht="15.75" thickBot="1" x14ac:dyDescent="0.3">
      <c r="A143" s="7" t="s">
        <v>359</v>
      </c>
      <c r="B143" s="9" t="s">
        <v>360</v>
      </c>
      <c r="C143" s="9" t="s">
        <v>361</v>
      </c>
      <c r="D143" s="8" t="s">
        <v>362</v>
      </c>
      <c r="E143" s="10" t="s">
        <v>614</v>
      </c>
      <c r="F143" s="10" t="s">
        <v>615</v>
      </c>
      <c r="G143" s="11" t="s">
        <v>616</v>
      </c>
      <c r="H143" s="11" t="s">
        <v>617</v>
      </c>
      <c r="I143" s="8" t="s">
        <v>618</v>
      </c>
      <c r="J143" s="8" t="s">
        <v>619</v>
      </c>
    </row>
    <row r="144" spans="1:10" ht="15.75" thickBot="1" x14ac:dyDescent="0.3">
      <c r="A144" s="12" t="s">
        <v>368</v>
      </c>
      <c r="B144" s="9" t="s">
        <v>369</v>
      </c>
      <c r="C144" s="9" t="s">
        <v>370</v>
      </c>
      <c r="D144" s="8" t="s">
        <v>371</v>
      </c>
      <c r="E144" s="10" t="s">
        <v>188</v>
      </c>
      <c r="F144" s="10" t="s">
        <v>620</v>
      </c>
      <c r="G144" s="11" t="s">
        <v>621</v>
      </c>
      <c r="H144" s="11" t="s">
        <v>512</v>
      </c>
      <c r="I144" s="8" t="s">
        <v>621</v>
      </c>
      <c r="J144" s="8" t="s">
        <v>620</v>
      </c>
    </row>
    <row r="146" spans="1:1" ht="15.75" thickBot="1" x14ac:dyDescent="0.3">
      <c r="A146" s="21" t="s">
        <v>622</v>
      </c>
    </row>
    <row r="147" spans="1:1" x14ac:dyDescent="0.25">
      <c r="A147" s="24" t="s">
        <v>623</v>
      </c>
    </row>
  </sheetData>
  <mergeCells count="9">
    <mergeCell ref="A1:A2"/>
    <mergeCell ref="B1:B2"/>
    <mergeCell ref="C1:C2"/>
    <mergeCell ref="D1:D2"/>
    <mergeCell ref="A48:K48"/>
    <mergeCell ref="A100:A101"/>
    <mergeCell ref="B100:B101"/>
    <mergeCell ref="C100:C101"/>
    <mergeCell ref="D100:D101"/>
  </mergeCells>
  <hyperlinks>
    <hyperlink ref="C3" r:id="rId1" display="https://geohack.toolforge.org/geohack.php?pagename=Temperature_in_Canada&amp;params=46_51_00_N_064_01_00_W_type:landmark_region:CA-PE&amp;title=Alberton"/>
    <hyperlink ref="B4" r:id="rId2" tooltip="Baker Lake Airport" display="https://en.wikipedia.org/wiki/Baker_Lake_Airport"/>
    <hyperlink ref="C4" r:id="rId3" display="https://geohack.toolforge.org/geohack.php?pagename=Temperature_in_Canada&amp;params=64_17_56_N_096_04_40_W_type:landmark_region:CA-PE&amp;title=Baker+Lake+Airport"/>
    <hyperlink ref="B5" r:id="rId4" tooltip="Baie-Comeau Airport" display="https://en.wikipedia.org/wiki/Baie-Comeau_Airport"/>
    <hyperlink ref="C5" r:id="rId5" display="https://geohack.toolforge.org/geohack.php?pagename=Temperature_in_Canada&amp;params=49_08_00_N_068_12_00_W_type:landmark_region:CA-QC&amp;title=Baie-Comeau"/>
    <hyperlink ref="B6" r:id="rId6" tooltip="Calgary International Airport" display="https://en.wikipedia.org/wiki/Calgary_International_Airport"/>
    <hyperlink ref="C6" r:id="rId7" display="https://geohack.toolforge.org/geohack.php?pagename=Temperature_in_Canada&amp;params=51_06_50_N_114_01_13_W_type:landmark_region:CA-AB&amp;title=Calgary"/>
    <hyperlink ref="B7" r:id="rId8" tooltip="Charlottetown Airport" display="https://en.wikipedia.org/wiki/Charlottetown_Airport"/>
    <hyperlink ref="C7" r:id="rId9" display="https://geohack.toolforge.org/geohack.php?pagename=Temperature_in_Canada&amp;params=46_17_19_N_063_07_43_W_type:landmark_region:CA-PE&amp;title=Charlottetown"/>
    <hyperlink ref="B8" r:id="rId10" tooltip="Churchill Airport" display="https://en.wikipedia.org/wiki/Churchill_Airport"/>
    <hyperlink ref="C8" r:id="rId11" display="https://geohack.toolforge.org/geohack.php?pagename=Temperature_in_Canada&amp;params=58_44_21_N_094_03_59_W_type:landmark_region:CA-MB&amp;title=Churchill"/>
    <hyperlink ref="C9" r:id="rId12" display="https://geohack.toolforge.org/geohack.php?pagename=Temperature_in_Canada&amp;params=48_57_00_N_057_57_00_W_type:landmark_region:CA-NL&amp;title=Corner+Brook"/>
    <hyperlink ref="B10" r:id="rId13" tooltip="Dawson City Airport" display="https://en.wikipedia.org/wiki/Dawson_City_Airport"/>
    <hyperlink ref="C10" r:id="rId14" display="https://geohack.toolforge.org/geohack.php?pagename=Temperature_in_Canada&amp;params=64_02_35_N_139_07_40_W_type:landmark_region:CA-YT&amp;title=Dawson+City"/>
    <hyperlink ref="B11" r:id="rId15" tooltip="Edmonton City Centre (Blatchford Field) Airport" display="https://en.wikipedia.org/wiki/Edmonton_City_Centre_(Blatchford_Field)_Airport"/>
    <hyperlink ref="C11" r:id="rId16" display="https://geohack.toolforge.org/geohack.php?pagename=Temperature_in_Canada&amp;params=53_34_24_N_113_31_06_W_type:landmark_region:CA-AB&amp;title=Edmonton"/>
    <hyperlink ref="C12" r:id="rId17" display="https://geohack.toolforge.org/geohack.php?pagename=Temperature_in_Canada&amp;params=47_20_47_N_068_11_16_W_type:landmark_region:CA-NB&amp;title=Edmundston"/>
    <hyperlink ref="B13" r:id="rId18" tooltip="Fort Nelson Airport" display="https://en.wikipedia.org/wiki/Fort_Nelson_Airport"/>
    <hyperlink ref="C13" r:id="rId19" display="https://geohack.toolforge.org/geohack.php?pagename=Temperature_in_Canada&amp;params=58_50_11_N_122_35_50_W_type:landmark_region:CA-BC&amp;title=Fort+Nelson"/>
    <hyperlink ref="B14" r:id="rId20" tooltip="Fredericton International Airport" display="https://en.wikipedia.org/wiki/Fredericton_International_Airport"/>
    <hyperlink ref="C14" r:id="rId21" display="https://geohack.toolforge.org/geohack.php?pagename=Temperature_in_Canada&amp;params=45_52_20_N_066_31_40_W_type:landmark_region:CA-NB&amp;title=Fredericton"/>
    <hyperlink ref="B15" r:id="rId22" tooltip="Halifax Stanfield International Airport" display="https://en.wikipedia.org/wiki/Halifax_Stanfield_International_Airport"/>
    <hyperlink ref="C15" r:id="rId23" display="https://geohack.toolforge.org/geohack.php?pagename=Temperature_in_Canada&amp;params=44_52_48_N_063_30_00_W_type:landmark_region:CA-NS&amp;title=Halifax"/>
    <hyperlink ref="B16" r:id="rId24" tooltip="High Level Airport" display="https://en.wikipedia.org/wiki/High_Level_Airport"/>
    <hyperlink ref="C16" r:id="rId25" display="https://geohack.toolforge.org/geohack.php?pagename=Temperature_in_Canada&amp;params=58_37_17_N_117_09_53_W_type:landmark_region:CA-AB&amp;title=High+Level"/>
    <hyperlink ref="B17" r:id="rId26" tooltip="Inuvik (Mike Zubko) Airport" display="https://en.wikipedia.org/wiki/Inuvik_(Mike_Zubko)_Airport"/>
    <hyperlink ref="C17" r:id="rId27" display="https://geohack.toolforge.org/geohack.php?pagename=Temperature_in_Canada&amp;params=68_18_15_N_133_28_58_W_type:landmark_region:CA-NT&amp;title=Inuvik"/>
    <hyperlink ref="B18" r:id="rId28" tooltip="Iqaluit Airport" display="https://en.wikipedia.org/wiki/Iqaluit_Airport"/>
    <hyperlink ref="C18" r:id="rId29" display="https://geohack.toolforge.org/geohack.php?pagename=Temperature_in_Canada&amp;params=63_45_00_N_068_33_00_W_type:landmark_region:CA-NU&amp;title=Iqaluit"/>
    <hyperlink ref="B19" r:id="rId30" tooltip="Kamloops Airport" display="https://en.wikipedia.org/wiki/Kamloops_Airport"/>
    <hyperlink ref="C19" r:id="rId31" display="https://geohack.toolforge.org/geohack.php?pagename=Temperature_in_Canada&amp;params=50_42_08_N_120_26_31_W_type:landmark_region:CA-NU&amp;title=Kamloops"/>
    <hyperlink ref="B20" r:id="rId32" tooltip="Kugluktuk Airport" display="https://en.wikipedia.org/wiki/Kugluktuk_Airport"/>
    <hyperlink ref="C20" r:id="rId33" display="https://geohack.toolforge.org/geohack.php?pagename=Temperature_in_Canada&amp;params=67_49_00_N_115_08_38_W_type:landmark_region:CA-NU&amp;title=Kugluktuk"/>
    <hyperlink ref="B21" r:id="rId34" tooltip="La Ronge (Barber Field) Airport" display="https://en.wikipedia.org/wiki/La_Ronge_(Barber_Field)_Airport"/>
    <hyperlink ref="C21" r:id="rId35" display="https://geohack.toolforge.org/geohack.php?pagename=Temperature_in_Canada&amp;params=55_09_00_N_105_16_00_W_type:landmark_region:CA-SK&amp;title=La+Ronge"/>
    <hyperlink ref="B22" r:id="rId36" tooltip="Mayo Airport" display="https://en.wikipedia.org/wiki/Mayo_Airport"/>
    <hyperlink ref="C22" r:id="rId37" display="https://geohack.toolforge.org/geohack.php?pagename=Temperature_in_Canada&amp;params=63_37_00_N_135_52_00_W_type:landmark_region:CA-YT&amp;title=Mayo"/>
    <hyperlink ref="B23" r:id="rId38" tooltip="Greater Moncton International Airport" display="https://en.wikipedia.org/wiki/Greater_Moncton_International_Airport"/>
    <hyperlink ref="C23" r:id="rId39" display="https://geohack.toolforge.org/geohack.php?pagename=Temperature_in_Canada&amp;params=46_06_19_N_064_41_02_W_type:landmark_region:CA-NB&amp;title=Moncton"/>
    <hyperlink ref="B24" r:id="rId40" tooltip="Montréal–Pierre Elliott Trudeau International Airport" display="https://en.wikipedia.org/wiki/Montr%C3%A9al%E2%80%93Pierre_Elliott_Trudeau_International_Airport"/>
    <hyperlink ref="C24" r:id="rId41" display="https://geohack.toolforge.org/geohack.php?pagename=Temperature_in_Canada&amp;params=45_28_00_N_073_45_00_W_type:landmark_region:CA-QC&amp;title=Montreal"/>
    <hyperlink ref="B25" r:id="rId42" tooltip="Nain Airport" display="https://en.wikipedia.org/wiki/Nain_Airport"/>
    <hyperlink ref="C25" r:id="rId43" display="https://geohack.toolforge.org/geohack.php?pagename=Temperature_in_Canada&amp;params=56_33_00_N_061_41_00_W_type:landmark_region:CA-NL&amp;title=Nain"/>
    <hyperlink ref="B26" r:id="rId44" tooltip="Norman Wells Airport" display="https://en.wikipedia.org/wiki/Norman_Wells_Airport"/>
    <hyperlink ref="C26" r:id="rId45" display="https://geohack.toolforge.org/geohack.php?pagename=Temperature_in_Canada&amp;params=65_16_57_N_126_48_01_W_type:landmark_region:CA-NT&amp;title=Norman+Wells"/>
    <hyperlink ref="B27" r:id="rId46" tooltip="Ottawa Macdonald–Cartier International Airport" display="https://en.wikipedia.org/wiki/Ottawa_Macdonald%E2%80%93Cartier_International_Airport"/>
    <hyperlink ref="C27" r:id="rId47" display="https://geohack.toolforge.org/geohack.php?pagename=Temperature_in_Canada&amp;params=45_19_21_N_075_40_09_W_type:landmark_region:CA-ON&amp;title=Ottawa"/>
    <hyperlink ref="B28" r:id="rId48" tooltip="Princeton Aerodrome" display="https://en.wikipedia.org/wiki/Princeton_Aerodrome"/>
    <hyperlink ref="C28" r:id="rId49" display="https://geohack.toolforge.org/geohack.php?pagename=Temperature_in_Canada&amp;params=49_28_05_N_120_30_41_W_type:landmark_region:CA-BC&amp;title=Princeton+Airport"/>
    <hyperlink ref="B29" r:id="rId50" tooltip="Québec City Jean Lesage International Airport" display="https://en.wikipedia.org/wiki/Qu%C3%A9bec_City_Jean_Lesage_International_Airport"/>
    <hyperlink ref="C29" r:id="rId51" display="https://geohack.toolforge.org/geohack.php?pagename=Temperature_in_Canada&amp;params=46_48_00_N_071_23_00_W_type:landmark_region:CA-QC&amp;title=Quebec+City"/>
    <hyperlink ref="B30" r:id="rId52" tooltip="Regina International Airport" display="https://en.wikipedia.org/wiki/Regina_International_Airport"/>
    <hyperlink ref="C30" r:id="rId53" display="https://geohack.toolforge.org/geohack.php?pagename=Temperature_in_Canada&amp;params=50_26_00_N_104_40_00_W_type:landmark_region:CA-SK&amp;title=Regina"/>
    <hyperlink ref="B31" r:id="rId54" tooltip="Resolute Bay Airport" display="https://en.wikipedia.org/wiki/Resolute_Bay_Airport"/>
    <hyperlink ref="C31" r:id="rId55" display="https://geohack.toolforge.org/geohack.php?pagename=Temperature_in_Canada&amp;params=74_43_01_N_094_58_10_W_type:landmark_region:CA-NU&amp;title=Resolute"/>
    <hyperlink ref="B32" r:id="rId56" tooltip="Saskatoon John G. Diefenbaker International Airport" display="https://en.wikipedia.org/wiki/Saskatoon_John_G._Diefenbaker_International_Airport"/>
    <hyperlink ref="C32" r:id="rId57" display="https://geohack.toolforge.org/geohack.php?pagename=Temperature_in_Canada&amp;params=52_10_00_N_106_43_00_W_type:landmark_region:CA-SK&amp;title=Saskatoon"/>
    <hyperlink ref="B33" r:id="rId58" tooltip="St. John's International Airport" display="https://en.wikipedia.org/wiki/St._John%27s_International_Airport"/>
    <hyperlink ref="C33" r:id="rId59" display="https://geohack.toolforge.org/geohack.php?pagename=Temperature_in_Canada&amp;params=47_37_20_N_052_44_34_W_type:landmark_region:CA-NL&amp;title=St.+John%27s"/>
    <hyperlink ref="B34" r:id="rId60" tooltip="Summerside Airport" display="https://en.wikipedia.org/wiki/Summerside_Airport"/>
    <hyperlink ref="C34" r:id="rId61" display="https://geohack.toolforge.org/geohack.php?pagename=Temperature_in_Canada&amp;params=46_26_20_N_063_49_54_W_type:landmark_region:CA-PE&amp;title=Summerside"/>
    <hyperlink ref="B35" r:id="rId62" tooltip="Sydney/J.A. Douglas McCurdy Airport" display="https://en.wikipedia.org/wiki/Sydney/J.A._Douglas_McCurdy_Airport"/>
    <hyperlink ref="C35" r:id="rId63" display="https://geohack.toolforge.org/geohack.php?pagename=Temperature_in_Canada&amp;params=46_10_00_N_060_02_53_W_type:landmark_region:CA-NS&amp;title=Sydney"/>
    <hyperlink ref="B36" r:id="rId64" tooltip="Thompson Airport" display="https://en.wikipedia.org/wiki/Thompson_Airport"/>
    <hyperlink ref="C36" r:id="rId65" display="https://geohack.toolforge.org/geohack.php?pagename=Temperature_in_Canada&amp;params=55_48_12_N_097_51_45_W_type:landmark_region:CA-MB&amp;title=Thompson"/>
    <hyperlink ref="B37" r:id="rId66" tooltip="Timmins/Victor M. Power Airport" display="https://en.wikipedia.org/wiki/Timmins/Victor_M._Power_Airport"/>
    <hyperlink ref="C37" r:id="rId67" display="https://geohack.toolforge.org/geohack.php?pagename=Temperature_in_Canada&amp;params=48_34_11_N_081_22_36_W_type:landmark_region:CA-ON&amp;title=Timmins"/>
    <hyperlink ref="B38" r:id="rId68" tooltip="Toronto Pearson International Airport" display="https://en.wikipedia.org/wiki/Toronto_Pearson_International_Airport"/>
    <hyperlink ref="C38" r:id="rId69" display="https://geohack.toolforge.org/geohack.php?pagename=Temperature_in_Canada&amp;params=43_40_38_N_079_37_50_W_type:landmark_region:CA-ON&amp;title=Toronto"/>
    <hyperlink ref="B39" r:id="rId70" tooltip="Vancouver International Airport" display="https://en.wikipedia.org/wiki/Vancouver_International_Airport"/>
    <hyperlink ref="C39" r:id="rId71" display="https://geohack.toolforge.org/geohack.php?pagename=Temperature_in_Canada&amp;params=49_11_42_N_123_10_55_W_type:landmark_region:CA-BC&amp;title=Vancouver"/>
    <hyperlink ref="B40" r:id="rId72" tooltip="Victoria International Airport" display="https://en.wikipedia.org/wiki/Victoria_International_Airport"/>
    <hyperlink ref="C40" r:id="rId73" display="https://geohack.toolforge.org/geohack.php?pagename=Temperature_in_Canada&amp;params=48_38_50_N_123_25_33_W_type:landmark_region:CA-BC&amp;title=Victoria"/>
    <hyperlink ref="B41" r:id="rId74" tooltip="Erik Nielsen Whitehorse International Airport" display="https://en.wikipedia.org/wiki/Erik_Nielsen_Whitehorse_International_Airport"/>
    <hyperlink ref="C41" r:id="rId75" display="https://geohack.toolforge.org/geohack.php?pagename=Temperature_in_Canada&amp;params=60_42_34_N_135_04_08_W_type:landmark_region:CA-YT&amp;title=Whitehorse"/>
    <hyperlink ref="B42" r:id="rId76" tooltip="Windsor International Airport" display="https://en.wikipedia.org/wiki/Windsor_International_Airport"/>
    <hyperlink ref="C42" r:id="rId77" display="https://geohack.toolforge.org/geohack.php?pagename=Temperature_in_Canada&amp;params=42_16_32_N_82_57_20_W_type:landmark_region:CA-ON&amp;title=Windsor"/>
    <hyperlink ref="B43" r:id="rId78" tooltip="Winnipeg James Armstrong Richardson International Airport" display="https://en.wikipedia.org/wiki/Winnipeg_James_Armstrong_Richardson_International_Airport"/>
    <hyperlink ref="C43" r:id="rId79" display="https://geohack.toolforge.org/geohack.php?pagename=Temperature_in_Canada&amp;params=49_55_00_N_097_14_00_W_type:landmark_region:CA-MB&amp;title=Winnipeg"/>
    <hyperlink ref="B44" r:id="rId80" tooltip="Yarmouth Airport" display="https://en.wikipedia.org/wiki/Yarmouth_Airport"/>
    <hyperlink ref="C44" r:id="rId81" display="https://geohack.toolforge.org/geohack.php?pagename=Temperature_in_Canada&amp;params=43_49_51_N_066_05_19_W_type:landmark_region:CA-NS&amp;title=Yarmouth"/>
    <hyperlink ref="B45" r:id="rId82" tooltip="Yellowknife Airport" display="https://en.wikipedia.org/wiki/Yellowknife_Airport"/>
    <hyperlink ref="C45" r:id="rId83" display="https://geohack.toolforge.org/geohack.php?pagename=Temperature_in_Canada&amp;params=62_27_46_N_114_26_25_W_type:landmark_region:CA-NT&amp;title=Yellowknife"/>
    <hyperlink ref="A47" r:id="rId84" tooltip="Edit section: Heat, cold and frost averages" display="https://en.wikipedia.org/w/index.php?title=Temperature_in_Canada&amp;action=edit&amp;section=2"/>
    <hyperlink ref="A48" r:id="rId85" location="cite_note-Canadian_Climate_Normals_1981-2010-50" display="https://en.wikipedia.org/wiki/Temperature_in_Canada - cite_note-Canadian_Climate_Normals_1981-2010-50"/>
    <hyperlink ref="A50" r:id="rId86" tooltip="Baker Lake, Nunavut" display="https://en.wikipedia.org/wiki/Baker_Lake,_Nunavut"/>
    <hyperlink ref="B50" r:id="rId87" tooltip="Nunavut" display="https://en.wikipedia.org/wiki/Nunavut"/>
    <hyperlink ref="A51" r:id="rId88" tooltip="Brandon, MB" display="https://en.wikipedia.org/wiki/Brandon,_MB"/>
    <hyperlink ref="B51" r:id="rId89" tooltip="Manitoba" display="https://en.wikipedia.org/wiki/Manitoba"/>
    <hyperlink ref="A52" r:id="rId90" tooltip="Calgary" display="https://en.wikipedia.org/wiki/Calgary"/>
    <hyperlink ref="B52" r:id="rId91" tooltip="Alberta" display="https://en.wikipedia.org/wiki/Alberta"/>
    <hyperlink ref="A53" r:id="rId92" tooltip="Charlottetown" display="https://en.wikipedia.org/wiki/Charlottetown"/>
    <hyperlink ref="B53" r:id="rId93" tooltip="Prince Edward Island" display="https://en.wikipedia.org/wiki/Prince_Edward_Island"/>
    <hyperlink ref="A54" r:id="rId94" tooltip="Churchill, MB" display="https://en.wikipedia.org/wiki/Churchill,_MB"/>
    <hyperlink ref="B54" r:id="rId95" tooltip="Manitoba" display="https://en.wikipedia.org/wiki/Manitoba"/>
    <hyperlink ref="A55" r:id="rId96" tooltip="Corner Brook, NL" display="https://en.wikipedia.org/wiki/Corner_Brook,_NL"/>
    <hyperlink ref="B55" r:id="rId97" tooltip="Newfoundland &amp; Labrador" display="https://en.wikipedia.org/wiki/Newfoundland_%26_Labrador"/>
    <hyperlink ref="A56" r:id="rId98" tooltip="Dawson Creek" display="https://en.wikipedia.org/wiki/Dawson_Creek"/>
    <hyperlink ref="B56" r:id="rId99" tooltip="British Columbia" display="https://en.wikipedia.org/wiki/British_Columbia"/>
    <hyperlink ref="A57" r:id="rId100" tooltip="Edmonton" display="https://en.wikipedia.org/wiki/Edmonton"/>
    <hyperlink ref="B57" r:id="rId101" tooltip="Alberta" display="https://en.wikipedia.org/wiki/Alberta"/>
    <hyperlink ref="A58" r:id="rId102" tooltip="Fort Frances" display="https://en.wikipedia.org/wiki/Fort_Frances"/>
    <hyperlink ref="B58" r:id="rId103" tooltip="Ontario" display="https://en.wikipedia.org/wiki/Ontario"/>
    <hyperlink ref="A59" r:id="rId104" tooltip="Fort McMurray" display="https://en.wikipedia.org/wiki/Fort_McMurray"/>
    <hyperlink ref="B59" r:id="rId105" tooltip="Alberta" display="https://en.wikipedia.org/wiki/Alberta"/>
    <hyperlink ref="A60" r:id="rId106" tooltip="Fort Nelson, British Columbia" display="https://en.wikipedia.org/wiki/Fort_Nelson,_British_Columbia"/>
    <hyperlink ref="B60" r:id="rId107" tooltip="British Columbia" display="https://en.wikipedia.org/wiki/British_Columbia"/>
    <hyperlink ref="A61" r:id="rId108" tooltip="Fort Simpson" display="https://en.wikipedia.org/wiki/Fort_Simpson"/>
    <hyperlink ref="B61" r:id="rId109" tooltip="Northwest Territories" display="https://en.wikipedia.org/wiki/Northwest_Territories"/>
    <hyperlink ref="A62" r:id="rId110" tooltip="Fredericton, New Brunswick" display="https://en.wikipedia.org/wiki/Fredericton,_New_Brunswick"/>
    <hyperlink ref="B62" r:id="rId111" tooltip="New Brunswick" display="https://en.wikipedia.org/wiki/New_Brunswick"/>
    <hyperlink ref="A63" r:id="rId112" tooltip="Halifax, Nova Scotia" display="https://en.wikipedia.org/wiki/Halifax,_Nova_Scotia"/>
    <hyperlink ref="B63" r:id="rId113" tooltip="Nova Scotia" display="https://en.wikipedia.org/wiki/Nova_Scotia"/>
    <hyperlink ref="A64" r:id="rId114" tooltip="Hamilton, Ontario" display="https://en.wikipedia.org/wiki/Hamilton,_Ontario"/>
    <hyperlink ref="B64" r:id="rId115" tooltip="Ontario" display="https://en.wikipedia.org/wiki/Ontario"/>
    <hyperlink ref="A65" r:id="rId116" tooltip="High Level, Alberta" display="https://en.wikipedia.org/wiki/High_Level,_Alberta"/>
    <hyperlink ref="B65" r:id="rId117" tooltip="Alberta" display="https://en.wikipedia.org/wiki/Alberta"/>
    <hyperlink ref="A66" r:id="rId118" tooltip="Iqaluit, Nunavut" display="https://en.wikipedia.org/wiki/Iqaluit,_Nunavut"/>
    <hyperlink ref="B66" r:id="rId119" tooltip="Nunavut" display="https://en.wikipedia.org/wiki/Nunavut"/>
    <hyperlink ref="A67" r:id="rId120" tooltip="Kamloops, British Columbia" display="https://en.wikipedia.org/wiki/Kamloops,_British_Columbia"/>
    <hyperlink ref="B67" r:id="rId121" tooltip="British Columbia" display="https://en.wikipedia.org/wiki/British_Columbia"/>
    <hyperlink ref="A68" r:id="rId122" tooltip="Kuujjuaq" display="https://en.wikipedia.org/wiki/Kuujjuaq"/>
    <hyperlink ref="B68" r:id="rId123" tooltip="Quebec" display="https://en.wikipedia.org/wiki/Quebec"/>
    <hyperlink ref="A69" r:id="rId124" tooltip="Labrador City" display="https://en.wikipedia.org/wiki/Labrador_City"/>
    <hyperlink ref="B69" r:id="rId125" tooltip="Newfoundland &amp; Labrador" display="https://en.wikipedia.org/wiki/Newfoundland_%26_Labrador"/>
    <hyperlink ref="A70" r:id="rId126" tooltip="Liverpool, Nova Scotia" display="https://en.wikipedia.org/wiki/Liverpool,_Nova_Scotia"/>
    <hyperlink ref="B70" r:id="rId127" tooltip="Nova Scotia" display="https://en.wikipedia.org/wiki/Nova_Scotia"/>
    <hyperlink ref="A71" r:id="rId128" tooltip="Medicine Hat" display="https://en.wikipedia.org/wiki/Medicine_Hat"/>
    <hyperlink ref="B71" r:id="rId129" tooltip="Alberta" display="https://en.wikipedia.org/wiki/Alberta"/>
    <hyperlink ref="A72" r:id="rId130" tooltip="Moose Jaw" display="https://en.wikipedia.org/wiki/Moose_Jaw"/>
    <hyperlink ref="B72" r:id="rId131" tooltip="Saskatchewan" display="https://en.wikipedia.org/wiki/Saskatchewan"/>
    <hyperlink ref="A73" r:id="rId132" tooltip="Moncton, New Brunswick" display="https://en.wikipedia.org/wiki/Moncton,_New_Brunswick"/>
    <hyperlink ref="B73" r:id="rId133" tooltip="New Brunswick" display="https://en.wikipedia.org/wiki/New_Brunswick"/>
    <hyperlink ref="A74" r:id="rId134" tooltip="Montreal" display="https://en.wikipedia.org/wiki/Montreal"/>
    <hyperlink ref="B74" r:id="rId135" tooltip="Quebec" display="https://en.wikipedia.org/wiki/Quebec"/>
    <hyperlink ref="A75" r:id="rId136" tooltip="Moosonee" display="https://en.wikipedia.org/wiki/Moosonee"/>
    <hyperlink ref="B75" r:id="rId137" tooltip="Ontario" display="https://en.wikipedia.org/wiki/Ontario"/>
    <hyperlink ref="A76" r:id="rId138" tooltip="Nain, NL" display="https://en.wikipedia.org/wiki/Nain,_NL"/>
    <hyperlink ref="B76" r:id="rId139" tooltip="Newfoundland &amp; Labrador" display="https://en.wikipedia.org/wiki/Newfoundland_%26_Labrador"/>
    <hyperlink ref="A77" r:id="rId140" tooltip="Nanaimo" display="https://en.wikipedia.org/wiki/Nanaimo"/>
    <hyperlink ref="B77" r:id="rId141" tooltip="British Columbia" display="https://en.wikipedia.org/wiki/British_Columbia"/>
    <hyperlink ref="A78" r:id="rId142" tooltip="Osoyoos" display="https://en.wikipedia.org/wiki/Osoyoos"/>
    <hyperlink ref="B78" r:id="rId143" tooltip="British Columbia" display="https://en.wikipedia.org/wiki/British_Columbia"/>
    <hyperlink ref="A79" r:id="rId144" tooltip="Ottawa" display="https://en.wikipedia.org/wiki/Ottawa"/>
    <hyperlink ref="B79" r:id="rId145" tooltip="Ontario" display="https://en.wikipedia.org/wiki/Ontario"/>
    <hyperlink ref="A80" r:id="rId146" tooltip="Princeton, British Columbia" display="https://en.wikipedia.org/wiki/Princeton,_British_Columbia"/>
    <hyperlink ref="B80" r:id="rId147" tooltip="British Columbia" display="https://en.wikipedia.org/wiki/British_Columbia"/>
    <hyperlink ref="A81" r:id="rId148" tooltip="Quebec City" display="https://en.wikipedia.org/wiki/Quebec_City"/>
    <hyperlink ref="B81" r:id="rId149" tooltip="Quebec" display="https://en.wikipedia.org/wiki/Quebec"/>
    <hyperlink ref="A82" r:id="rId150" tooltip="Regina, Saskatchewan" display="https://en.wikipedia.org/wiki/Regina,_Saskatchewan"/>
    <hyperlink ref="B82" r:id="rId151" tooltip="Saskatchewan" display="https://en.wikipedia.org/wiki/Saskatchewan"/>
    <hyperlink ref="A83" r:id="rId152" tooltip="Saguenay, Quebec" display="https://en.wikipedia.org/wiki/Saguenay,_Quebec"/>
    <hyperlink ref="B83" r:id="rId153" tooltip="Quebec" display="https://en.wikipedia.org/wiki/Quebec"/>
    <hyperlink ref="A84" r:id="rId154" tooltip="Saint John, New Brunswick" display="https://en.wikipedia.org/wiki/Saint_John,_New_Brunswick"/>
    <hyperlink ref="B84" r:id="rId155" tooltip="New Brunswick" display="https://en.wikipedia.org/wiki/New_Brunswick"/>
    <hyperlink ref="A85" r:id="rId156" tooltip="Saskatoon" display="https://en.wikipedia.org/wiki/Saskatoon"/>
    <hyperlink ref="B85" r:id="rId157" tooltip="Saskatchewan" display="https://en.wikipedia.org/wiki/Saskatchewan"/>
    <hyperlink ref="A86" r:id="rId158" tooltip="St. John's, NL" display="https://en.wikipedia.org/wiki/St._John%27s,_NL"/>
    <hyperlink ref="B86" r:id="rId159" tooltip="Newfoundland &amp; Labrador" display="https://en.wikipedia.org/wiki/Newfoundland_%26_Labrador"/>
    <hyperlink ref="A87" r:id="rId160" tooltip="Sydney, Nova Scotia" display="https://en.wikipedia.org/wiki/Sydney,_Nova_Scotia"/>
    <hyperlink ref="B87" r:id="rId161" tooltip="Nova Scotia" display="https://en.wikipedia.org/wiki/Nova_Scotia"/>
    <hyperlink ref="A88" r:id="rId162" tooltip="Thompson, MB" display="https://en.wikipedia.org/wiki/Thompson,_MB"/>
    <hyperlink ref="B88" r:id="rId163" tooltip="Manitoba" display="https://en.wikipedia.org/wiki/Manitoba"/>
    <hyperlink ref="A89" r:id="rId164" tooltip="Toronto" display="https://en.wikipedia.org/wiki/Toronto"/>
    <hyperlink ref="B89" r:id="rId165" tooltip="Ontario" display="https://en.wikipedia.org/wiki/Ontario"/>
    <hyperlink ref="A90" r:id="rId166" tooltip="Toronto Pearson" display="https://en.wikipedia.org/wiki/Toronto_Pearson"/>
    <hyperlink ref="B90" r:id="rId167" tooltip="Ontario" display="https://en.wikipedia.org/wiki/Ontario"/>
    <hyperlink ref="A91" r:id="rId168" tooltip="Vancouver" display="https://en.wikipedia.org/wiki/Vancouver"/>
    <hyperlink ref="B91" r:id="rId169" tooltip="British Columbia" display="https://en.wikipedia.org/wiki/British_Columbia"/>
    <hyperlink ref="A92" r:id="rId170" tooltip="Victoria, British Columbia" display="https://en.wikipedia.org/wiki/Victoria,_British_Columbia"/>
    <hyperlink ref="B92" r:id="rId171" tooltip="British Columbia" display="https://en.wikipedia.org/wiki/British_Columbia"/>
    <hyperlink ref="A93" r:id="rId172" tooltip="Windsor, Ontario" display="https://en.wikipedia.org/wiki/Windsor,_Ontario"/>
    <hyperlink ref="B93" r:id="rId173" tooltip="Ontario" display="https://en.wikipedia.org/wiki/Ontario"/>
    <hyperlink ref="A94" r:id="rId174" tooltip="Winnipeg" display="https://en.wikipedia.org/wiki/Winnipeg"/>
    <hyperlink ref="B94" r:id="rId175" tooltip="Manitoba" display="https://en.wikipedia.org/wiki/Manitoba"/>
    <hyperlink ref="A95" r:id="rId176" tooltip="Whitehorse, Yukon" display="https://en.wikipedia.org/wiki/Whitehorse,_Yukon"/>
    <hyperlink ref="B95" r:id="rId177" tooltip="Yukon" display="https://en.wikipedia.org/wiki/Yukon"/>
    <hyperlink ref="A96" r:id="rId178" tooltip="Yarmouth, Nova Scotia" display="https://en.wikipedia.org/wiki/Yarmouth,_Nova_Scotia"/>
    <hyperlink ref="B96" r:id="rId179" tooltip="Nova Scotia" display="https://en.wikipedia.org/wiki/Nova_Scotia"/>
    <hyperlink ref="A97" r:id="rId180" tooltip="Yellowknife" display="https://en.wikipedia.org/wiki/Yellowknife"/>
    <hyperlink ref="B97" r:id="rId181" tooltip="Northwest Territories" display="https://en.wikipedia.org/wiki/Northwest_Territories"/>
    <hyperlink ref="C102" r:id="rId182" display="https://geohack.toolforge.org/geohack.php?pagename=Temperature_in_Canada&amp;params=46_51_00_N_064_01_00_W_type:landmark_region:CA-PE&amp;title=Alberton"/>
    <hyperlink ref="B103" r:id="rId183" tooltip="Alert Airport" display="https://en.wikipedia.org/wiki/Alert_Airport"/>
    <hyperlink ref="C103" r:id="rId184" display="https://geohack.toolforge.org/geohack.php?pagename=Temperature_in_Canada&amp;params=82_30_05_N_62_20_20_W_type:landmark_region:CA-NU&amp;title=Alert"/>
    <hyperlink ref="B104" r:id="rId185" tooltip="Baker Lake Airport" display="https://en.wikipedia.org/wiki/Baker_Lake_Airport"/>
    <hyperlink ref="C104" r:id="rId186" display="https://geohack.toolforge.org/geohack.php?pagename=Temperature_in_Canada&amp;params=64_17_56_N_096_04_40_W_type:landmark_region:CA-PE&amp;title=Baker+Lake+Airport"/>
    <hyperlink ref="B105" r:id="rId187" tooltip="Baie-Comeau Airport" display="https://en.wikipedia.org/wiki/Baie-Comeau_Airport"/>
    <hyperlink ref="C105" r:id="rId188" display="https://geohack.toolforge.org/geohack.php?pagename=Temperature_in_Canada&amp;params=49_08_00_N_068_12_00_W_type:landmark_region:CA-QC&amp;title=Baie-Comeau"/>
    <hyperlink ref="B106" r:id="rId189" tooltip="Calgary International Airport" display="https://en.wikipedia.org/wiki/Calgary_International_Airport"/>
    <hyperlink ref="C106" r:id="rId190" display="https://geohack.toolforge.org/geohack.php?pagename=Temperature_in_Canada&amp;params=51_06_50_N_114_01_13_W_type:landmark_region:CA-AB&amp;title=Calgary"/>
    <hyperlink ref="B107" r:id="rId191" tooltip="Charlottetown Airport" display="https://en.wikipedia.org/wiki/Charlottetown_Airport"/>
    <hyperlink ref="C107" r:id="rId192" display="https://geohack.toolforge.org/geohack.php?pagename=Temperature_in_Canada&amp;params=46_17_19_N_063_07_43_W_type:landmark_region:CA-PE&amp;title=Charlottetown"/>
    <hyperlink ref="B108" r:id="rId193" tooltip="Churchill Airport" display="https://en.wikipedia.org/wiki/Churchill_Airport"/>
    <hyperlink ref="C108" r:id="rId194" display="https://geohack.toolforge.org/geohack.php?pagename=Temperature_in_Canada&amp;params=58_44_21_N_094_03_59_W_type:landmark_region:CA-MB&amp;title=Churchill"/>
    <hyperlink ref="C109" r:id="rId195" display="https://geohack.toolforge.org/geohack.php?pagename=Temperature_in_Canada&amp;params=48_57_00_N_057_57_00_W_type:landmark_region:CA-NL&amp;title=Corner+Brook"/>
    <hyperlink ref="B110" r:id="rId196" tooltip="Dawson City Airport" display="https://en.wikipedia.org/wiki/Dawson_City_Airport"/>
    <hyperlink ref="C110" r:id="rId197" display="https://geohack.toolforge.org/geohack.php?pagename=Temperature_in_Canada&amp;params=64_02_35_N_139_07_40_W_type:landmark_region:CA-YT&amp;title=Dawson+City"/>
    <hyperlink ref="B111" r:id="rId198" tooltip="Edmonton City Centre (Blatchford Field) Airport" display="https://en.wikipedia.org/wiki/Edmonton_City_Centre_(Blatchford_Field)_Airport"/>
    <hyperlink ref="C111" r:id="rId199" display="https://geohack.toolforge.org/geohack.php?pagename=Temperature_in_Canada&amp;params=53_34_24_N_113_31_06_W_type:landmark_region:CA-AB&amp;title=Edmonton"/>
    <hyperlink ref="C112" r:id="rId200" display="https://geohack.toolforge.org/geohack.php?pagename=Temperature_in_Canada&amp;params=47_20_47_N_068_11_16_W_type:landmark_region:CA-NB&amp;title=Edmundston"/>
    <hyperlink ref="B113" r:id="rId201" tooltip="Fort Nelson Airport" display="https://en.wikipedia.org/wiki/Fort_Nelson_Airport"/>
    <hyperlink ref="C113" r:id="rId202" display="https://geohack.toolforge.org/geohack.php?pagename=Temperature_in_Canada&amp;params=58_50_11_N_122_35_50_W_type:landmark_region:CA-BC&amp;title=Fort+Nelson"/>
    <hyperlink ref="B114" r:id="rId203" tooltip="Fredericton International Airport" display="https://en.wikipedia.org/wiki/Fredericton_International_Airport"/>
    <hyperlink ref="C114" r:id="rId204" display="https://geohack.toolforge.org/geohack.php?pagename=Temperature_in_Canada&amp;params=45_52_20_N_066_31_40_W_type:landmark_region:CA-NB&amp;title=Fredericton"/>
    <hyperlink ref="B115" r:id="rId205" tooltip="Halifax Stanfield International Airport" display="https://en.wikipedia.org/wiki/Halifax_Stanfield_International_Airport"/>
    <hyperlink ref="C115" r:id="rId206" display="https://geohack.toolforge.org/geohack.php?pagename=Temperature_in_Canada&amp;params=44_52_48_N_063_30_00_W_type:landmark_region:CA-NS&amp;title=Halifax"/>
    <hyperlink ref="B116" r:id="rId207" tooltip="High Level Airport" display="https://en.wikipedia.org/wiki/High_Level_Airport"/>
    <hyperlink ref="C116" r:id="rId208" display="https://geohack.toolforge.org/geohack.php?pagename=Temperature_in_Canada&amp;params=58_37_17_N_117_09_53_W_type:landmark_region:CA-AB&amp;title=High+Level"/>
    <hyperlink ref="B117" r:id="rId209" tooltip="Inuvik (Mike Zubko) Airport" display="https://en.wikipedia.org/wiki/Inuvik_(Mike_Zubko)_Airport"/>
    <hyperlink ref="C117" r:id="rId210" display="https://geohack.toolforge.org/geohack.php?pagename=Temperature_in_Canada&amp;params=68_18_15_N_133_28_58_W_type:landmark_region:CA-NT&amp;title=Inuvik"/>
    <hyperlink ref="B118" r:id="rId211" tooltip="Iqaluit Airport" display="https://en.wikipedia.org/wiki/Iqaluit_Airport"/>
    <hyperlink ref="C118" r:id="rId212" display="https://geohack.toolforge.org/geohack.php?pagename=Temperature_in_Canada&amp;params=63_45_00_N_068_33_00_W_type:landmark_region:CA-NU&amp;title=Iqaluit"/>
    <hyperlink ref="B119" r:id="rId213" tooltip="Kugluktuk Airport" display="https://en.wikipedia.org/wiki/Kugluktuk_Airport"/>
    <hyperlink ref="C119" r:id="rId214" display="https://geohack.toolforge.org/geohack.php?pagename=Temperature_in_Canada&amp;params=67_49_00_N_115_08_38_W_type:landmark_region:CA-NU&amp;title=Kugluktuk"/>
    <hyperlink ref="B120" r:id="rId215" tooltip="La Ronge (Barber Field) Airport" display="https://en.wikipedia.org/wiki/La_Ronge_(Barber_Field)_Airport"/>
    <hyperlink ref="C120" r:id="rId216" display="https://geohack.toolforge.org/geohack.php?pagename=Temperature_in_Canada&amp;params=55_09_00_N_105_16_00_W_type:landmark_region:CA-SK&amp;title=La+Ronge"/>
    <hyperlink ref="B121" r:id="rId217" tooltip="Mayo Airport" display="https://en.wikipedia.org/wiki/Mayo_Airport"/>
    <hyperlink ref="C121" r:id="rId218" display="https://geohack.toolforge.org/geohack.php?pagename=Temperature_in_Canada&amp;params=63_37_00_N_135_52_00_W_type:landmark_region:CA-YT&amp;title=Mayo"/>
    <hyperlink ref="B122" r:id="rId219" tooltip="Greater Moncton International Airport" display="https://en.wikipedia.org/wiki/Greater_Moncton_International_Airport"/>
    <hyperlink ref="C122" r:id="rId220" display="https://geohack.toolforge.org/geohack.php?pagename=Temperature_in_Canada&amp;params=46_06_19_N_064_41_02_W_type:landmark_region:CA-NB&amp;title=Moncton"/>
    <hyperlink ref="B123" r:id="rId221" tooltip="Montréal–Pierre Elliott Trudeau International Airport" display="https://en.wikipedia.org/wiki/Montr%C3%A9al%E2%80%93Pierre_Elliott_Trudeau_International_Airport"/>
    <hyperlink ref="C123" r:id="rId222" display="https://geohack.toolforge.org/geohack.php?pagename=Temperature_in_Canada&amp;params=45_28_00_N_073_45_00_W_type:landmark_region:CA-QC&amp;title=Montreal"/>
    <hyperlink ref="B124" r:id="rId223" tooltip="Nain Airport" display="https://en.wikipedia.org/wiki/Nain_Airport"/>
    <hyperlink ref="C124" r:id="rId224" display="https://geohack.toolforge.org/geohack.php?pagename=Temperature_in_Canada&amp;params=56_33_00_N_061_41_00_W_type:landmark_region:CA-NL&amp;title=Nain"/>
    <hyperlink ref="B125" r:id="rId225" tooltip="Norman Wells Airport" display="https://en.wikipedia.org/wiki/Norman_Wells_Airport"/>
    <hyperlink ref="C125" r:id="rId226" display="https://geohack.toolforge.org/geohack.php?pagename=Temperature_in_Canada&amp;params=65_16_57_N_126_48_01_W_type:landmark_region:CA-NT&amp;title=Norman+Wells"/>
    <hyperlink ref="B126" r:id="rId227" tooltip="Ottawa Macdonald–Cartier International Airport" display="https://en.wikipedia.org/wiki/Ottawa_Macdonald%E2%80%93Cartier_International_Airport"/>
    <hyperlink ref="C126" r:id="rId228" display="https://geohack.toolforge.org/geohack.php?pagename=Temperature_in_Canada&amp;params=45_19_21_N_075_40_09_W_type:landmark_region:CA-ON&amp;title=Ottawa"/>
    <hyperlink ref="B127" r:id="rId229" tooltip="Princeton Aerodrome" display="https://en.wikipedia.org/wiki/Princeton_Aerodrome"/>
    <hyperlink ref="C127" r:id="rId230" display="https://geohack.toolforge.org/geohack.php?pagename=Temperature_in_Canada&amp;params=49_28_05_N_120_30_41_W_type:landmark_region:CA-BC&amp;title=Princeton+Airport"/>
    <hyperlink ref="B128" r:id="rId231" tooltip="Québec City Jean Lesage International Airport" display="https://en.wikipedia.org/wiki/Qu%C3%A9bec_City_Jean_Lesage_International_Airport"/>
    <hyperlink ref="C128" r:id="rId232" display="https://geohack.toolforge.org/geohack.php?pagename=Temperature_in_Canada&amp;params=46_48_00_N_071_23_00_W_type:landmark_region:CA-QC&amp;title=Quebec+City"/>
    <hyperlink ref="B129" r:id="rId233" tooltip="Regina International Airport" display="https://en.wikipedia.org/wiki/Regina_International_Airport"/>
    <hyperlink ref="C129" r:id="rId234" display="https://geohack.toolforge.org/geohack.php?pagename=Temperature_in_Canada&amp;params=50_26_00_N_104_40_00_W_type:landmark_region:CA-SK&amp;title=Regina"/>
    <hyperlink ref="B130" r:id="rId235" tooltip="Resolute Bay Airport" display="https://en.wikipedia.org/wiki/Resolute_Bay_Airport"/>
    <hyperlink ref="C130" r:id="rId236" display="https://geohack.toolforge.org/geohack.php?pagename=Temperature_in_Canada&amp;params=74_43_01_N_094_58_10_W_type:landmark_region:CA-NU&amp;title=Resolute"/>
    <hyperlink ref="B131" r:id="rId237" tooltip="Saskatoon John G. Diefenbaker International Airport" display="https://en.wikipedia.org/wiki/Saskatoon_John_G._Diefenbaker_International_Airport"/>
    <hyperlink ref="C131" r:id="rId238" display="https://geohack.toolforge.org/geohack.php?pagename=Temperature_in_Canada&amp;params=52_10_00_N_106_43_00_W_type:landmark_region:CA-SK&amp;title=Saskatoon"/>
    <hyperlink ref="B132" r:id="rId239" tooltip="St. John's International Airport" display="https://en.wikipedia.org/wiki/St._John%27s_International_Airport"/>
    <hyperlink ref="C132" r:id="rId240" display="https://geohack.toolforge.org/geohack.php?pagename=Temperature_in_Canada&amp;params=47_37_20_N_052_44_34_W_type:landmark_region:CA-NL&amp;title=St.+John%27s"/>
    <hyperlink ref="B133" r:id="rId241" tooltip="Summerside Airport" display="https://en.wikipedia.org/wiki/Summerside_Airport"/>
    <hyperlink ref="C133" r:id="rId242" display="https://geohack.toolforge.org/geohack.php?pagename=Temperature_in_Canada&amp;params=46_26_20_N_063_49_54_W_type:landmark_region:CA-PE&amp;title=Summerside"/>
    <hyperlink ref="B134" r:id="rId243" tooltip="Sydney/J.A. Douglas McCurdy Airport" display="https://en.wikipedia.org/wiki/Sydney/J.A._Douglas_McCurdy_Airport"/>
    <hyperlink ref="C134" r:id="rId244" display="https://geohack.toolforge.org/geohack.php?pagename=Temperature_in_Canada&amp;params=46_10_00_N_060_02_53_W_type:landmark_region:CA-NS&amp;title=Sydney"/>
    <hyperlink ref="B135" r:id="rId245" tooltip="Thompson Airport" display="https://en.wikipedia.org/wiki/Thompson_Airport"/>
    <hyperlink ref="C135" r:id="rId246" display="https://geohack.toolforge.org/geohack.php?pagename=Temperature_in_Canada&amp;params=55_48_12_N_097_51_45_W_type:landmark_region:CA-MB&amp;title=Thompson"/>
    <hyperlink ref="B136" r:id="rId247" tooltip="Timmins/Victor M. Power Airport" display="https://en.wikipedia.org/wiki/Timmins/Victor_M._Power_Airport"/>
    <hyperlink ref="C136" r:id="rId248" display="https://geohack.toolforge.org/geohack.php?pagename=Temperature_in_Canada&amp;params=48_34_11_N_081_22_36_W_type:landmark_region:CA-ON&amp;title=Timmins"/>
    <hyperlink ref="B137" r:id="rId249" tooltip="Toronto Pearson International Airport" display="https://en.wikipedia.org/wiki/Toronto_Pearson_International_Airport"/>
    <hyperlink ref="C137" r:id="rId250" display="https://geohack.toolforge.org/geohack.php?pagename=Temperature_in_Canada&amp;params=43_40_38_N_079_37_50_W_type:landmark_region:CA-ON&amp;title=Toronto"/>
    <hyperlink ref="B138" r:id="rId251" tooltip="Vancouver International Airport" display="https://en.wikipedia.org/wiki/Vancouver_International_Airport"/>
    <hyperlink ref="C138" r:id="rId252" display="https://geohack.toolforge.org/geohack.php?pagename=Temperature_in_Canada&amp;params=49_11_42_N_123_10_55_W_type:landmark_region:CA-BC&amp;title=Vancouver"/>
    <hyperlink ref="B139" r:id="rId253" tooltip="Victoria International Airport" display="https://en.wikipedia.org/wiki/Victoria_International_Airport"/>
    <hyperlink ref="C139" r:id="rId254" display="https://geohack.toolforge.org/geohack.php?pagename=Temperature_in_Canada&amp;params=48_38_50_N_123_25_33_W_type:landmark_region:CA-BC&amp;title=Victoria"/>
    <hyperlink ref="B140" r:id="rId255" tooltip="Erik Nielsen Whitehorse International Airport" display="https://en.wikipedia.org/wiki/Erik_Nielsen_Whitehorse_International_Airport"/>
    <hyperlink ref="C140" r:id="rId256" display="https://geohack.toolforge.org/geohack.php?pagename=Temperature_in_Canada&amp;params=60_42_34_N_135_04_08_W_type:landmark_region:CA-YT&amp;title=Whitehorse"/>
    <hyperlink ref="B141" r:id="rId257" tooltip="Windsor International Airport" display="https://en.wikipedia.org/wiki/Windsor_International_Airport"/>
    <hyperlink ref="C141" r:id="rId258" display="https://geohack.toolforge.org/geohack.php?pagename=Temperature_in_Canada&amp;params=42_16_32_N_82_57_20_W_type:landmark_region:CA-ON&amp;title=Windsor"/>
    <hyperlink ref="B142" r:id="rId259" tooltip="Winnipeg James Armstrong Richardson International Airport" display="https://en.wikipedia.org/wiki/Winnipeg_James_Armstrong_Richardson_International_Airport"/>
    <hyperlink ref="C142" r:id="rId260" display="https://geohack.toolforge.org/geohack.php?pagename=Temperature_in_Canada&amp;params=49_55_00_N_097_14_00_W_type:landmark_region:CA-MB&amp;title=Winnipeg"/>
    <hyperlink ref="B143" r:id="rId261" tooltip="Yarmouth Airport" display="https://en.wikipedia.org/wiki/Yarmouth_Airport"/>
    <hyperlink ref="C143" r:id="rId262" display="https://geohack.toolforge.org/geohack.php?pagename=Temperature_in_Canada&amp;params=43_49_51_N_066_05_19_W_type:landmark_region:CA-NS&amp;title=Yarmouth"/>
    <hyperlink ref="B144" r:id="rId263" tooltip="Yellowknife Airport" display="https://en.wikipedia.org/wiki/Yellowknife_Airport"/>
    <hyperlink ref="C144" r:id="rId264" display="https://geohack.toolforge.org/geohack.php?pagename=Temperature_in_Canada&amp;params=62_27_46_N_114_26_25_W_type:landmark_region:CA-NT&amp;title=Yellowknife"/>
    <hyperlink ref="A146" r:id="rId265" tooltip="Edit section: Maps" display="https://en.wikipedia.org/w/index.php?title=Temperature_in_Canada&amp;action=edit&amp;section=4"/>
  </hyperlinks>
  <pageMargins left="0.7" right="0.7" top="0.75" bottom="0.75" header="0.3" footer="0.3"/>
  <pageSetup orientation="portrait" horizontalDpi="0" verticalDpi="0" r:id="rId26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A97" workbookViewId="0">
      <selection activeCell="A97" sqref="A1:XFD1048576"/>
    </sheetView>
  </sheetViews>
  <sheetFormatPr baseColWidth="10" defaultRowHeight="15" x14ac:dyDescent="0.25"/>
  <cols>
    <col min="1" max="1" width="12.140625" bestFit="1" customWidth="1"/>
    <col min="2" max="2" width="17" bestFit="1" customWidth="1"/>
    <col min="3" max="3" width="10.85546875" bestFit="1" customWidth="1"/>
    <col min="4" max="11" width="11.140625" bestFit="1" customWidth="1"/>
  </cols>
  <sheetData>
    <row r="1" spans="1:10" x14ac:dyDescent="0.25">
      <c r="A1" s="14" t="s">
        <v>0</v>
      </c>
      <c r="B1" s="14" t="s">
        <v>1</v>
      </c>
      <c r="C1" s="14" t="s">
        <v>2</v>
      </c>
      <c r="D1" s="14" t="s">
        <v>3</v>
      </c>
      <c r="E1" s="1" t="s">
        <v>4</v>
      </c>
      <c r="F1" s="1" t="s">
        <v>4</v>
      </c>
      <c r="G1" s="3" t="s">
        <v>7</v>
      </c>
      <c r="H1" s="3" t="s">
        <v>7</v>
      </c>
      <c r="I1" s="5" t="s">
        <v>8</v>
      </c>
      <c r="J1" s="5" t="s">
        <v>8</v>
      </c>
    </row>
    <row r="2" spans="1:10" ht="30.75" thickBot="1" x14ac:dyDescent="0.3">
      <c r="A2" s="15"/>
      <c r="B2" s="15"/>
      <c r="C2" s="15"/>
      <c r="D2" s="15"/>
      <c r="E2" s="2" t="s">
        <v>5</v>
      </c>
      <c r="F2" s="2" t="s">
        <v>6</v>
      </c>
      <c r="G2" s="4" t="s">
        <v>5</v>
      </c>
      <c r="H2" s="4" t="s">
        <v>6</v>
      </c>
      <c r="I2" s="6" t="s">
        <v>5</v>
      </c>
      <c r="J2" s="6" t="s">
        <v>6</v>
      </c>
    </row>
    <row r="3" spans="1:10" ht="45.75" thickBot="1" x14ac:dyDescent="0.3">
      <c r="A3" s="7" t="s">
        <v>9</v>
      </c>
      <c r="B3" s="8"/>
      <c r="C3" s="9" t="s">
        <v>10</v>
      </c>
      <c r="D3" s="8" t="s">
        <v>11</v>
      </c>
      <c r="E3" s="10" t="s">
        <v>12</v>
      </c>
      <c r="F3" s="10" t="s">
        <v>13</v>
      </c>
      <c r="G3" s="11" t="s">
        <v>14</v>
      </c>
      <c r="H3" s="11" t="s">
        <v>15</v>
      </c>
      <c r="I3" s="8" t="s">
        <v>16</v>
      </c>
      <c r="J3" s="8" t="s">
        <v>17</v>
      </c>
    </row>
    <row r="4" spans="1:10" ht="45.75" thickBot="1" x14ac:dyDescent="0.3">
      <c r="A4" s="7" t="s">
        <v>18</v>
      </c>
      <c r="B4" s="9" t="s">
        <v>19</v>
      </c>
      <c r="C4" s="9" t="s">
        <v>20</v>
      </c>
      <c r="D4" s="8" t="s">
        <v>21</v>
      </c>
      <c r="E4" s="10" t="s">
        <v>22</v>
      </c>
      <c r="F4" s="10" t="s">
        <v>23</v>
      </c>
      <c r="G4" s="11" t="s">
        <v>24</v>
      </c>
      <c r="H4" s="11" t="s">
        <v>25</v>
      </c>
      <c r="I4" s="8" t="s">
        <v>26</v>
      </c>
      <c r="J4" s="8" t="s">
        <v>27</v>
      </c>
    </row>
    <row r="5" spans="1:10" ht="45.75" thickBot="1" x14ac:dyDescent="0.3">
      <c r="A5" s="7" t="s">
        <v>28</v>
      </c>
      <c r="B5" s="9" t="s">
        <v>29</v>
      </c>
      <c r="C5" s="9" t="s">
        <v>30</v>
      </c>
      <c r="D5" s="8" t="s">
        <v>31</v>
      </c>
      <c r="E5" s="10" t="s">
        <v>32</v>
      </c>
      <c r="F5" s="10" t="s">
        <v>33</v>
      </c>
      <c r="G5" s="11" t="s">
        <v>34</v>
      </c>
      <c r="H5" s="11" t="s">
        <v>35</v>
      </c>
      <c r="I5" s="8" t="s">
        <v>36</v>
      </c>
      <c r="J5" s="8" t="s">
        <v>37</v>
      </c>
    </row>
    <row r="6" spans="1:10" ht="45.75" thickBot="1" x14ac:dyDescent="0.3">
      <c r="A6" s="7" t="s">
        <v>38</v>
      </c>
      <c r="B6" s="9" t="s">
        <v>39</v>
      </c>
      <c r="C6" s="9" t="s">
        <v>40</v>
      </c>
      <c r="D6" s="8" t="s">
        <v>41</v>
      </c>
      <c r="E6" s="10" t="s">
        <v>42</v>
      </c>
      <c r="F6" s="10" t="s">
        <v>43</v>
      </c>
      <c r="G6" s="11" t="s">
        <v>14</v>
      </c>
      <c r="H6" s="11" t="s">
        <v>44</v>
      </c>
      <c r="I6" s="8" t="s">
        <v>45</v>
      </c>
      <c r="J6" s="8" t="s">
        <v>46</v>
      </c>
    </row>
    <row r="7" spans="1:10" ht="45.75" thickBot="1" x14ac:dyDescent="0.3">
      <c r="A7" s="12" t="s">
        <v>47</v>
      </c>
      <c r="B7" s="9" t="s">
        <v>48</v>
      </c>
      <c r="C7" s="9" t="s">
        <v>49</v>
      </c>
      <c r="D7" s="8" t="s">
        <v>50</v>
      </c>
      <c r="E7" s="10" t="s">
        <v>51</v>
      </c>
      <c r="F7" s="10" t="s">
        <v>52</v>
      </c>
      <c r="G7" s="11" t="s">
        <v>53</v>
      </c>
      <c r="H7" s="11" t="s">
        <v>15</v>
      </c>
      <c r="I7" s="8" t="s">
        <v>54</v>
      </c>
      <c r="J7" s="8" t="s">
        <v>17</v>
      </c>
    </row>
    <row r="8" spans="1:10" ht="45.75" thickBot="1" x14ac:dyDescent="0.3">
      <c r="A8" s="7" t="s">
        <v>55</v>
      </c>
      <c r="B8" s="9" t="s">
        <v>56</v>
      </c>
      <c r="C8" s="9" t="s">
        <v>57</v>
      </c>
      <c r="D8" s="8" t="s">
        <v>58</v>
      </c>
      <c r="E8" s="10" t="s">
        <v>59</v>
      </c>
      <c r="F8" s="10" t="s">
        <v>60</v>
      </c>
      <c r="G8" s="11" t="s">
        <v>61</v>
      </c>
      <c r="H8" s="11" t="s">
        <v>62</v>
      </c>
      <c r="I8" s="8" t="s">
        <v>63</v>
      </c>
      <c r="J8" s="8" t="s">
        <v>64</v>
      </c>
    </row>
    <row r="9" spans="1:10" ht="45.75" thickBot="1" x14ac:dyDescent="0.3">
      <c r="A9" s="7" t="s">
        <v>65</v>
      </c>
      <c r="B9" s="8"/>
      <c r="C9" s="9" t="s">
        <v>66</v>
      </c>
      <c r="D9" s="8" t="s">
        <v>67</v>
      </c>
      <c r="E9" s="10" t="s">
        <v>68</v>
      </c>
      <c r="F9" s="10" t="s">
        <v>69</v>
      </c>
      <c r="G9" s="11" t="s">
        <v>70</v>
      </c>
      <c r="H9" s="11" t="s">
        <v>71</v>
      </c>
      <c r="I9" s="8" t="s">
        <v>72</v>
      </c>
      <c r="J9" s="8" t="s">
        <v>17</v>
      </c>
    </row>
    <row r="10" spans="1:10" ht="45.75" thickBot="1" x14ac:dyDescent="0.3">
      <c r="A10" s="7" t="s">
        <v>73</v>
      </c>
      <c r="B10" s="9" t="s">
        <v>74</v>
      </c>
      <c r="C10" s="9" t="s">
        <v>75</v>
      </c>
      <c r="D10" s="8" t="s">
        <v>76</v>
      </c>
      <c r="E10" s="10" t="s">
        <v>77</v>
      </c>
      <c r="F10" s="10" t="s">
        <v>60</v>
      </c>
      <c r="G10" s="11" t="s">
        <v>78</v>
      </c>
      <c r="H10" s="11" t="s">
        <v>79</v>
      </c>
      <c r="I10" s="8" t="s">
        <v>80</v>
      </c>
      <c r="J10" s="8" t="s">
        <v>81</v>
      </c>
    </row>
    <row r="11" spans="1:10" ht="45.75" thickBot="1" x14ac:dyDescent="0.3">
      <c r="A11" s="12" t="s">
        <v>82</v>
      </c>
      <c r="B11" s="9" t="s">
        <v>83</v>
      </c>
      <c r="C11" s="9" t="s">
        <v>84</v>
      </c>
      <c r="D11" s="8" t="s">
        <v>85</v>
      </c>
      <c r="E11" s="10" t="s">
        <v>86</v>
      </c>
      <c r="F11" s="10" t="s">
        <v>87</v>
      </c>
      <c r="G11" s="11" t="s">
        <v>78</v>
      </c>
      <c r="H11" s="11" t="s">
        <v>88</v>
      </c>
      <c r="I11" s="8" t="s">
        <v>89</v>
      </c>
      <c r="J11" s="8" t="s">
        <v>90</v>
      </c>
    </row>
    <row r="12" spans="1:10" ht="45.75" thickBot="1" x14ac:dyDescent="0.3">
      <c r="A12" s="7" t="s">
        <v>91</v>
      </c>
      <c r="B12" s="8"/>
      <c r="C12" s="9" t="s">
        <v>92</v>
      </c>
      <c r="D12" s="8" t="s">
        <v>93</v>
      </c>
      <c r="E12" s="10" t="s">
        <v>94</v>
      </c>
      <c r="F12" s="10" t="s">
        <v>95</v>
      </c>
      <c r="G12" s="11" t="s">
        <v>96</v>
      </c>
      <c r="H12" s="11" t="s">
        <v>97</v>
      </c>
      <c r="I12" s="8" t="s">
        <v>98</v>
      </c>
      <c r="J12" s="8" t="s">
        <v>63</v>
      </c>
    </row>
    <row r="13" spans="1:10" ht="45.75" thickBot="1" x14ac:dyDescent="0.3">
      <c r="A13" s="7" t="s">
        <v>99</v>
      </c>
      <c r="B13" s="9" t="s">
        <v>100</v>
      </c>
      <c r="C13" s="9" t="s">
        <v>101</v>
      </c>
      <c r="D13" s="8" t="s">
        <v>102</v>
      </c>
      <c r="E13" s="10" t="s">
        <v>103</v>
      </c>
      <c r="F13" s="10" t="s">
        <v>104</v>
      </c>
      <c r="G13" s="11" t="s">
        <v>14</v>
      </c>
      <c r="H13" s="11" t="s">
        <v>105</v>
      </c>
      <c r="I13" s="8" t="s">
        <v>106</v>
      </c>
      <c r="J13" s="8" t="s">
        <v>86</v>
      </c>
    </row>
    <row r="14" spans="1:10" ht="45.75" thickBot="1" x14ac:dyDescent="0.3">
      <c r="A14" s="12" t="s">
        <v>107</v>
      </c>
      <c r="B14" s="9" t="s">
        <v>108</v>
      </c>
      <c r="C14" s="9" t="s">
        <v>109</v>
      </c>
      <c r="D14" s="8" t="s">
        <v>110</v>
      </c>
      <c r="E14" s="10" t="s">
        <v>111</v>
      </c>
      <c r="F14" s="10" t="s">
        <v>112</v>
      </c>
      <c r="G14" s="11" t="s">
        <v>113</v>
      </c>
      <c r="H14" s="11" t="s">
        <v>114</v>
      </c>
      <c r="I14" s="8" t="s">
        <v>115</v>
      </c>
      <c r="J14" s="8" t="s">
        <v>116</v>
      </c>
    </row>
    <row r="15" spans="1:10" ht="45.75" thickBot="1" x14ac:dyDescent="0.3">
      <c r="A15" s="12" t="s">
        <v>117</v>
      </c>
      <c r="B15" s="9" t="s">
        <v>118</v>
      </c>
      <c r="C15" s="9" t="s">
        <v>119</v>
      </c>
      <c r="D15" s="8" t="s">
        <v>120</v>
      </c>
      <c r="E15" s="10" t="s">
        <v>121</v>
      </c>
      <c r="F15" s="10" t="s">
        <v>122</v>
      </c>
      <c r="G15" s="11" t="s">
        <v>123</v>
      </c>
      <c r="H15" s="11" t="s">
        <v>124</v>
      </c>
      <c r="I15" s="8" t="s">
        <v>125</v>
      </c>
      <c r="J15" s="8" t="s">
        <v>126</v>
      </c>
    </row>
    <row r="16" spans="1:10" ht="45.75" thickBot="1" x14ac:dyDescent="0.3">
      <c r="A16" s="7" t="s">
        <v>127</v>
      </c>
      <c r="B16" s="9" t="s">
        <v>128</v>
      </c>
      <c r="C16" s="9" t="s">
        <v>129</v>
      </c>
      <c r="D16" s="8" t="s">
        <v>130</v>
      </c>
      <c r="E16" s="10" t="s">
        <v>112</v>
      </c>
      <c r="F16" s="10" t="s">
        <v>131</v>
      </c>
      <c r="G16" s="11" t="s">
        <v>132</v>
      </c>
      <c r="H16" s="11" t="s">
        <v>54</v>
      </c>
      <c r="I16" s="8" t="s">
        <v>106</v>
      </c>
      <c r="J16" s="8" t="s">
        <v>133</v>
      </c>
    </row>
    <row r="17" spans="1:10" ht="45.75" thickBot="1" x14ac:dyDescent="0.3">
      <c r="A17" s="7" t="s">
        <v>134</v>
      </c>
      <c r="B17" s="9" t="s">
        <v>135</v>
      </c>
      <c r="C17" s="9" t="s">
        <v>136</v>
      </c>
      <c r="D17" s="8" t="s">
        <v>137</v>
      </c>
      <c r="E17" s="10" t="s">
        <v>138</v>
      </c>
      <c r="F17" s="10" t="s">
        <v>139</v>
      </c>
      <c r="G17" s="11" t="s">
        <v>140</v>
      </c>
      <c r="H17" s="11" t="s">
        <v>141</v>
      </c>
      <c r="I17" s="8" t="s">
        <v>142</v>
      </c>
      <c r="J17" s="8" t="s">
        <v>143</v>
      </c>
    </row>
    <row r="18" spans="1:10" ht="45.75" thickBot="1" x14ac:dyDescent="0.3">
      <c r="A18" s="12" t="s">
        <v>144</v>
      </c>
      <c r="B18" s="9" t="s">
        <v>145</v>
      </c>
      <c r="C18" s="9" t="s">
        <v>146</v>
      </c>
      <c r="D18" s="8" t="s">
        <v>147</v>
      </c>
      <c r="E18" s="10" t="s">
        <v>138</v>
      </c>
      <c r="F18" s="10" t="s">
        <v>148</v>
      </c>
      <c r="G18" s="11" t="s">
        <v>88</v>
      </c>
      <c r="H18" s="11" t="s">
        <v>149</v>
      </c>
      <c r="I18" s="8" t="s">
        <v>150</v>
      </c>
      <c r="J18" s="8" t="s">
        <v>151</v>
      </c>
    </row>
    <row r="19" spans="1:10" ht="45.75" thickBot="1" x14ac:dyDescent="0.3">
      <c r="A19" s="7" t="s">
        <v>152</v>
      </c>
      <c r="B19" s="9" t="s">
        <v>153</v>
      </c>
      <c r="C19" s="9" t="s">
        <v>154</v>
      </c>
      <c r="D19" s="8" t="s">
        <v>155</v>
      </c>
      <c r="E19" s="10" t="s">
        <v>156</v>
      </c>
      <c r="F19" s="10" t="s">
        <v>157</v>
      </c>
      <c r="G19" s="11" t="s">
        <v>158</v>
      </c>
      <c r="H19" s="11" t="s">
        <v>159</v>
      </c>
      <c r="I19" s="8" t="s">
        <v>160</v>
      </c>
      <c r="J19" s="8" t="s">
        <v>161</v>
      </c>
    </row>
    <row r="20" spans="1:10" ht="45.75" thickBot="1" x14ac:dyDescent="0.3">
      <c r="A20" s="7" t="s">
        <v>162</v>
      </c>
      <c r="B20" s="9" t="s">
        <v>163</v>
      </c>
      <c r="C20" s="9" t="s">
        <v>164</v>
      </c>
      <c r="D20" s="8" t="s">
        <v>165</v>
      </c>
      <c r="E20" s="10" t="s">
        <v>166</v>
      </c>
      <c r="F20" s="10" t="s">
        <v>167</v>
      </c>
      <c r="G20" s="11" t="s">
        <v>168</v>
      </c>
      <c r="H20" s="11" t="s">
        <v>25</v>
      </c>
      <c r="I20" s="8" t="s">
        <v>169</v>
      </c>
      <c r="J20" s="8" t="s">
        <v>170</v>
      </c>
    </row>
    <row r="21" spans="1:10" ht="45.75" thickBot="1" x14ac:dyDescent="0.3">
      <c r="A21" s="7" t="s">
        <v>171</v>
      </c>
      <c r="B21" s="9" t="s">
        <v>172</v>
      </c>
      <c r="C21" s="9" t="s">
        <v>173</v>
      </c>
      <c r="D21" s="8" t="s">
        <v>174</v>
      </c>
      <c r="E21" s="10" t="s">
        <v>175</v>
      </c>
      <c r="F21" s="10" t="s">
        <v>176</v>
      </c>
      <c r="G21" s="11" t="s">
        <v>177</v>
      </c>
      <c r="H21" s="11" t="s">
        <v>97</v>
      </c>
      <c r="I21" s="8" t="s">
        <v>178</v>
      </c>
      <c r="J21" s="8" t="s">
        <v>179</v>
      </c>
    </row>
    <row r="22" spans="1:10" ht="45.75" thickBot="1" x14ac:dyDescent="0.3">
      <c r="A22" s="7" t="s">
        <v>180</v>
      </c>
      <c r="B22" s="9" t="s">
        <v>181</v>
      </c>
      <c r="C22" s="9" t="s">
        <v>182</v>
      </c>
      <c r="D22" s="8" t="s">
        <v>183</v>
      </c>
      <c r="E22" s="10" t="s">
        <v>184</v>
      </c>
      <c r="F22" s="10" t="s">
        <v>185</v>
      </c>
      <c r="G22" s="11" t="s">
        <v>186</v>
      </c>
      <c r="H22" s="11" t="s">
        <v>187</v>
      </c>
      <c r="I22" s="8" t="s">
        <v>188</v>
      </c>
      <c r="J22" s="8" t="s">
        <v>189</v>
      </c>
    </row>
    <row r="23" spans="1:10" ht="45.75" thickBot="1" x14ac:dyDescent="0.3">
      <c r="A23" s="7" t="s">
        <v>190</v>
      </c>
      <c r="B23" s="9" t="s">
        <v>191</v>
      </c>
      <c r="C23" s="9" t="s">
        <v>192</v>
      </c>
      <c r="D23" s="8" t="s">
        <v>193</v>
      </c>
      <c r="E23" s="10" t="s">
        <v>194</v>
      </c>
      <c r="F23" s="10" t="s">
        <v>195</v>
      </c>
      <c r="G23" s="11" t="s">
        <v>96</v>
      </c>
      <c r="H23" s="11" t="s">
        <v>196</v>
      </c>
      <c r="I23" s="8" t="s">
        <v>197</v>
      </c>
      <c r="J23" s="8" t="s">
        <v>198</v>
      </c>
    </row>
    <row r="24" spans="1:10" ht="45.75" thickBot="1" x14ac:dyDescent="0.3">
      <c r="A24" s="7" t="s">
        <v>199</v>
      </c>
      <c r="B24" s="9" t="s">
        <v>200</v>
      </c>
      <c r="C24" s="9" t="s">
        <v>201</v>
      </c>
      <c r="D24" s="8" t="s">
        <v>202</v>
      </c>
      <c r="E24" s="10" t="s">
        <v>203</v>
      </c>
      <c r="F24" s="10" t="s">
        <v>195</v>
      </c>
      <c r="G24" s="11" t="s">
        <v>204</v>
      </c>
      <c r="H24" s="11" t="s">
        <v>205</v>
      </c>
      <c r="I24" s="8" t="s">
        <v>97</v>
      </c>
      <c r="J24" s="8" t="s">
        <v>206</v>
      </c>
    </row>
    <row r="25" spans="1:10" ht="45.75" thickBot="1" x14ac:dyDescent="0.3">
      <c r="A25" s="7" t="s">
        <v>207</v>
      </c>
      <c r="B25" s="9" t="s">
        <v>208</v>
      </c>
      <c r="C25" s="9" t="s">
        <v>209</v>
      </c>
      <c r="D25" s="8" t="s">
        <v>210</v>
      </c>
      <c r="E25" s="10" t="s">
        <v>211</v>
      </c>
      <c r="F25" s="10" t="s">
        <v>212</v>
      </c>
      <c r="G25" s="11" t="s">
        <v>213</v>
      </c>
      <c r="H25" s="11" t="s">
        <v>214</v>
      </c>
      <c r="I25" s="8" t="s">
        <v>215</v>
      </c>
      <c r="J25" s="8" t="s">
        <v>216</v>
      </c>
    </row>
    <row r="26" spans="1:10" ht="45.75" thickBot="1" x14ac:dyDescent="0.3">
      <c r="A26" s="7" t="s">
        <v>217</v>
      </c>
      <c r="B26" s="9" t="s">
        <v>218</v>
      </c>
      <c r="C26" s="9" t="s">
        <v>219</v>
      </c>
      <c r="D26" s="8" t="s">
        <v>220</v>
      </c>
      <c r="E26" s="10" t="s">
        <v>221</v>
      </c>
      <c r="F26" s="10" t="s">
        <v>222</v>
      </c>
      <c r="G26" s="11" t="s">
        <v>223</v>
      </c>
      <c r="H26" s="11" t="s">
        <v>97</v>
      </c>
      <c r="I26" s="8" t="s">
        <v>224</v>
      </c>
      <c r="J26" s="8" t="s">
        <v>225</v>
      </c>
    </row>
    <row r="27" spans="1:10" ht="45.75" thickBot="1" x14ac:dyDescent="0.3">
      <c r="A27" s="13" t="s">
        <v>226</v>
      </c>
      <c r="B27" s="9" t="s">
        <v>227</v>
      </c>
      <c r="C27" s="9" t="s">
        <v>228</v>
      </c>
      <c r="D27" s="8" t="s">
        <v>229</v>
      </c>
      <c r="E27" s="10" t="s">
        <v>230</v>
      </c>
      <c r="F27" s="10" t="s">
        <v>87</v>
      </c>
      <c r="G27" s="11" t="s">
        <v>231</v>
      </c>
      <c r="H27" s="11" t="s">
        <v>232</v>
      </c>
      <c r="I27" s="8" t="s">
        <v>125</v>
      </c>
      <c r="J27" s="8" t="s">
        <v>233</v>
      </c>
    </row>
    <row r="28" spans="1:10" ht="45.75" thickBot="1" x14ac:dyDescent="0.3">
      <c r="A28" s="7" t="s">
        <v>234</v>
      </c>
      <c r="B28" s="9" t="s">
        <v>235</v>
      </c>
      <c r="C28" s="9" t="s">
        <v>236</v>
      </c>
      <c r="D28" s="8" t="s">
        <v>237</v>
      </c>
      <c r="E28" s="10" t="s">
        <v>238</v>
      </c>
      <c r="F28" s="10" t="s">
        <v>239</v>
      </c>
      <c r="G28" s="11" t="s">
        <v>204</v>
      </c>
      <c r="H28" s="11" t="s">
        <v>98</v>
      </c>
      <c r="I28" s="8" t="s">
        <v>196</v>
      </c>
      <c r="J28" s="8" t="s">
        <v>240</v>
      </c>
    </row>
    <row r="29" spans="1:10" ht="45.75" thickBot="1" x14ac:dyDescent="0.3">
      <c r="A29" s="12" t="s">
        <v>241</v>
      </c>
      <c r="B29" s="9" t="s">
        <v>242</v>
      </c>
      <c r="C29" s="9" t="s">
        <v>243</v>
      </c>
      <c r="D29" s="8" t="s">
        <v>244</v>
      </c>
      <c r="E29" s="10" t="s">
        <v>245</v>
      </c>
      <c r="F29" s="10" t="s">
        <v>246</v>
      </c>
      <c r="G29" s="11" t="s">
        <v>247</v>
      </c>
      <c r="H29" s="11" t="s">
        <v>248</v>
      </c>
      <c r="I29" s="8" t="s">
        <v>249</v>
      </c>
      <c r="J29" s="8" t="s">
        <v>250</v>
      </c>
    </row>
    <row r="30" spans="1:10" ht="45.75" thickBot="1" x14ac:dyDescent="0.3">
      <c r="A30" s="12" t="s">
        <v>251</v>
      </c>
      <c r="B30" s="9" t="s">
        <v>252</v>
      </c>
      <c r="C30" s="9" t="s">
        <v>253</v>
      </c>
      <c r="D30" s="8" t="s">
        <v>254</v>
      </c>
      <c r="E30" s="10" t="s">
        <v>255</v>
      </c>
      <c r="F30" s="10" t="s">
        <v>256</v>
      </c>
      <c r="G30" s="11" t="s">
        <v>257</v>
      </c>
      <c r="H30" s="11" t="s">
        <v>258</v>
      </c>
      <c r="I30" s="8" t="s">
        <v>89</v>
      </c>
      <c r="J30" s="8" t="s">
        <v>259</v>
      </c>
    </row>
    <row r="31" spans="1:10" ht="45.75" thickBot="1" x14ac:dyDescent="0.3">
      <c r="A31" s="7" t="s">
        <v>260</v>
      </c>
      <c r="B31" s="9" t="s">
        <v>261</v>
      </c>
      <c r="C31" s="9" t="s">
        <v>262</v>
      </c>
      <c r="D31" s="8" t="s">
        <v>137</v>
      </c>
      <c r="E31" s="10" t="s">
        <v>263</v>
      </c>
      <c r="F31" s="10" t="s">
        <v>264</v>
      </c>
      <c r="G31" s="11" t="s">
        <v>62</v>
      </c>
      <c r="H31" s="11" t="s">
        <v>215</v>
      </c>
      <c r="I31" s="8" t="s">
        <v>265</v>
      </c>
      <c r="J31" s="8" t="s">
        <v>266</v>
      </c>
    </row>
    <row r="32" spans="1:10" ht="45.75" thickBot="1" x14ac:dyDescent="0.3">
      <c r="A32" s="7" t="s">
        <v>267</v>
      </c>
      <c r="B32" s="9" t="s">
        <v>268</v>
      </c>
      <c r="C32" s="9" t="s">
        <v>269</v>
      </c>
      <c r="D32" s="8" t="s">
        <v>183</v>
      </c>
      <c r="E32" s="10" t="s">
        <v>270</v>
      </c>
      <c r="F32" s="10" t="s">
        <v>271</v>
      </c>
      <c r="G32" s="11" t="s">
        <v>272</v>
      </c>
      <c r="H32" s="11" t="s">
        <v>273</v>
      </c>
      <c r="I32" s="8" t="s">
        <v>141</v>
      </c>
      <c r="J32" s="8" t="s">
        <v>142</v>
      </c>
    </row>
    <row r="33" spans="1:11" ht="45.75" thickBot="1" x14ac:dyDescent="0.3">
      <c r="A33" s="12" t="s">
        <v>274</v>
      </c>
      <c r="B33" s="9" t="s">
        <v>275</v>
      </c>
      <c r="C33" s="9" t="s">
        <v>276</v>
      </c>
      <c r="D33" s="8" t="s">
        <v>277</v>
      </c>
      <c r="E33" s="10" t="s">
        <v>250</v>
      </c>
      <c r="F33" s="10" t="s">
        <v>189</v>
      </c>
      <c r="G33" s="11" t="s">
        <v>278</v>
      </c>
      <c r="H33" s="11" t="s">
        <v>105</v>
      </c>
      <c r="I33" s="8" t="s">
        <v>72</v>
      </c>
      <c r="J33" s="8" t="s">
        <v>279</v>
      </c>
    </row>
    <row r="34" spans="1:11" ht="45.75" thickBot="1" x14ac:dyDescent="0.3">
      <c r="A34" s="7" t="s">
        <v>280</v>
      </c>
      <c r="B34" s="9" t="s">
        <v>281</v>
      </c>
      <c r="C34" s="9" t="s">
        <v>282</v>
      </c>
      <c r="D34" s="8" t="s">
        <v>283</v>
      </c>
      <c r="E34" s="10" t="s">
        <v>259</v>
      </c>
      <c r="F34" s="10" t="s">
        <v>52</v>
      </c>
      <c r="G34" s="11" t="s">
        <v>123</v>
      </c>
      <c r="H34" s="11" t="s">
        <v>284</v>
      </c>
      <c r="I34" s="8" t="s">
        <v>54</v>
      </c>
      <c r="J34" s="8" t="s">
        <v>285</v>
      </c>
    </row>
    <row r="35" spans="1:11" ht="45.75" thickBot="1" x14ac:dyDescent="0.3">
      <c r="A35" s="7" t="s">
        <v>286</v>
      </c>
      <c r="B35" s="9" t="s">
        <v>287</v>
      </c>
      <c r="C35" s="9" t="s">
        <v>288</v>
      </c>
      <c r="D35" s="8" t="s">
        <v>289</v>
      </c>
      <c r="E35" s="10" t="s">
        <v>290</v>
      </c>
      <c r="F35" s="10" t="s">
        <v>69</v>
      </c>
      <c r="G35" s="11" t="s">
        <v>78</v>
      </c>
      <c r="H35" s="11" t="s">
        <v>71</v>
      </c>
      <c r="I35" s="8" t="s">
        <v>35</v>
      </c>
      <c r="J35" s="8" t="s">
        <v>233</v>
      </c>
    </row>
    <row r="36" spans="1:11" ht="45.75" thickBot="1" x14ac:dyDescent="0.3">
      <c r="A36" s="7" t="s">
        <v>291</v>
      </c>
      <c r="B36" s="9" t="s">
        <v>292</v>
      </c>
      <c r="C36" s="9" t="s">
        <v>293</v>
      </c>
      <c r="D36" s="8" t="s">
        <v>294</v>
      </c>
      <c r="E36" s="10" t="s">
        <v>295</v>
      </c>
      <c r="F36" s="10" t="s">
        <v>296</v>
      </c>
      <c r="G36" s="11" t="s">
        <v>78</v>
      </c>
      <c r="H36" s="11" t="s">
        <v>297</v>
      </c>
      <c r="I36" s="8" t="s">
        <v>188</v>
      </c>
      <c r="J36" s="8" t="s">
        <v>298</v>
      </c>
    </row>
    <row r="37" spans="1:11" ht="45.75" thickBot="1" x14ac:dyDescent="0.3">
      <c r="A37" s="7" t="s">
        <v>299</v>
      </c>
      <c r="B37" s="9" t="s">
        <v>300</v>
      </c>
      <c r="C37" s="9" t="s">
        <v>301</v>
      </c>
      <c r="D37" s="8" t="s">
        <v>302</v>
      </c>
      <c r="E37" s="10" t="s">
        <v>303</v>
      </c>
      <c r="F37" s="10" t="s">
        <v>304</v>
      </c>
      <c r="G37" s="11" t="s">
        <v>305</v>
      </c>
      <c r="H37" s="11" t="s">
        <v>197</v>
      </c>
      <c r="I37" s="8" t="s">
        <v>306</v>
      </c>
      <c r="J37" s="8" t="s">
        <v>307</v>
      </c>
    </row>
    <row r="38" spans="1:11" ht="45.75" thickBot="1" x14ac:dyDescent="0.3">
      <c r="A38" s="12" t="s">
        <v>308</v>
      </c>
      <c r="B38" s="9" t="s">
        <v>309</v>
      </c>
      <c r="C38" s="9" t="s">
        <v>310</v>
      </c>
      <c r="D38" s="8" t="s">
        <v>311</v>
      </c>
      <c r="E38" s="10" t="s">
        <v>312</v>
      </c>
      <c r="F38" s="10" t="s">
        <v>313</v>
      </c>
      <c r="G38" s="11" t="s">
        <v>314</v>
      </c>
      <c r="H38" s="11" t="s">
        <v>315</v>
      </c>
      <c r="I38" s="8" t="s">
        <v>114</v>
      </c>
      <c r="J38" s="8" t="s">
        <v>316</v>
      </c>
    </row>
    <row r="39" spans="1:11" ht="45.75" thickBot="1" x14ac:dyDescent="0.3">
      <c r="A39" s="7" t="s">
        <v>317</v>
      </c>
      <c r="B39" s="9" t="s">
        <v>318</v>
      </c>
      <c r="C39" s="9" t="s">
        <v>319</v>
      </c>
      <c r="D39" s="8" t="s">
        <v>320</v>
      </c>
      <c r="E39" s="10" t="s">
        <v>321</v>
      </c>
      <c r="F39" s="10" t="s">
        <v>233</v>
      </c>
      <c r="G39" s="11" t="s">
        <v>322</v>
      </c>
      <c r="H39" s="11" t="s">
        <v>124</v>
      </c>
      <c r="I39" s="8" t="s">
        <v>323</v>
      </c>
      <c r="J39" s="8" t="s">
        <v>324</v>
      </c>
    </row>
    <row r="40" spans="1:11" ht="45.75" thickBot="1" x14ac:dyDescent="0.3">
      <c r="A40" s="12" t="s">
        <v>325</v>
      </c>
      <c r="B40" s="9" t="s">
        <v>326</v>
      </c>
      <c r="C40" s="9" t="s">
        <v>327</v>
      </c>
      <c r="D40" s="8" t="s">
        <v>283</v>
      </c>
      <c r="E40" s="10" t="s">
        <v>328</v>
      </c>
      <c r="F40" s="10" t="s">
        <v>329</v>
      </c>
      <c r="G40" s="11" t="s">
        <v>330</v>
      </c>
      <c r="H40" s="11" t="s">
        <v>125</v>
      </c>
      <c r="I40" s="8" t="s">
        <v>331</v>
      </c>
      <c r="J40" s="8" t="s">
        <v>332</v>
      </c>
    </row>
    <row r="41" spans="1:11" ht="45.75" thickBot="1" x14ac:dyDescent="0.3">
      <c r="A41" s="12" t="s">
        <v>333</v>
      </c>
      <c r="B41" s="9" t="s">
        <v>334</v>
      </c>
      <c r="C41" s="9" t="s">
        <v>335</v>
      </c>
      <c r="D41" s="8" t="s">
        <v>336</v>
      </c>
      <c r="E41" s="10" t="s">
        <v>337</v>
      </c>
      <c r="F41" s="10" t="s">
        <v>338</v>
      </c>
      <c r="G41" s="11" t="s">
        <v>339</v>
      </c>
      <c r="H41" s="11" t="s">
        <v>340</v>
      </c>
      <c r="I41" s="8" t="s">
        <v>341</v>
      </c>
      <c r="J41" s="8" t="s">
        <v>342</v>
      </c>
    </row>
    <row r="42" spans="1:11" ht="30.75" thickBot="1" x14ac:dyDescent="0.3">
      <c r="A42" s="7" t="s">
        <v>343</v>
      </c>
      <c r="B42" s="9" t="s">
        <v>344</v>
      </c>
      <c r="C42" s="9" t="s">
        <v>345</v>
      </c>
      <c r="D42" s="8" t="s">
        <v>346</v>
      </c>
      <c r="E42" s="10" t="s">
        <v>347</v>
      </c>
      <c r="F42" s="10" t="s">
        <v>26</v>
      </c>
      <c r="G42" s="11" t="s">
        <v>348</v>
      </c>
      <c r="H42" s="11" t="s">
        <v>349</v>
      </c>
      <c r="I42" s="8" t="s">
        <v>331</v>
      </c>
      <c r="J42" s="8" t="s">
        <v>350</v>
      </c>
    </row>
    <row r="43" spans="1:11" ht="45.75" thickBot="1" x14ac:dyDescent="0.3">
      <c r="A43" s="12" t="s">
        <v>351</v>
      </c>
      <c r="B43" s="9" t="s">
        <v>352</v>
      </c>
      <c r="C43" s="9" t="s">
        <v>353</v>
      </c>
      <c r="D43" s="8" t="s">
        <v>354</v>
      </c>
      <c r="E43" s="10" t="s">
        <v>355</v>
      </c>
      <c r="F43" s="10" t="s">
        <v>356</v>
      </c>
      <c r="G43" s="11" t="s">
        <v>357</v>
      </c>
      <c r="H43" s="11" t="s">
        <v>248</v>
      </c>
      <c r="I43" s="8" t="s">
        <v>358</v>
      </c>
      <c r="J43" s="8" t="s">
        <v>68</v>
      </c>
    </row>
    <row r="44" spans="1:11" ht="45.75" thickBot="1" x14ac:dyDescent="0.3">
      <c r="A44" s="7" t="s">
        <v>359</v>
      </c>
      <c r="B44" s="9" t="s">
        <v>360</v>
      </c>
      <c r="C44" s="9" t="s">
        <v>361</v>
      </c>
      <c r="D44" s="8" t="s">
        <v>362</v>
      </c>
      <c r="E44" s="10" t="s">
        <v>363</v>
      </c>
      <c r="F44" s="10" t="s">
        <v>364</v>
      </c>
      <c r="G44" s="11" t="s">
        <v>34</v>
      </c>
      <c r="H44" s="11" t="s">
        <v>365</v>
      </c>
      <c r="I44" s="8" t="s">
        <v>366</v>
      </c>
      <c r="J44" s="8" t="s">
        <v>367</v>
      </c>
    </row>
    <row r="45" spans="1:11" ht="45.75" thickBot="1" x14ac:dyDescent="0.3">
      <c r="A45" s="12" t="s">
        <v>368</v>
      </c>
      <c r="B45" s="9" t="s">
        <v>369</v>
      </c>
      <c r="C45" s="9" t="s">
        <v>370</v>
      </c>
      <c r="D45" s="8" t="s">
        <v>371</v>
      </c>
      <c r="E45" s="10" t="s">
        <v>212</v>
      </c>
      <c r="F45" s="10" t="s">
        <v>372</v>
      </c>
      <c r="G45" s="11" t="s">
        <v>373</v>
      </c>
      <c r="H45" s="11" t="s">
        <v>71</v>
      </c>
      <c r="I45" s="8" t="s">
        <v>374</v>
      </c>
      <c r="J45" s="8" t="s">
        <v>239</v>
      </c>
    </row>
    <row r="47" spans="1:11" ht="60" x14ac:dyDescent="0.25">
      <c r="A47" s="16" t="s">
        <v>375</v>
      </c>
    </row>
    <row r="48" spans="1:11" ht="15.75" thickBot="1" x14ac:dyDescent="0.3">
      <c r="A48" s="19" t="s">
        <v>376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30.75" thickBot="1" x14ac:dyDescent="0.3">
      <c r="A49" s="17" t="s">
        <v>2</v>
      </c>
      <c r="B49" s="17" t="s">
        <v>377</v>
      </c>
      <c r="C49" s="17" t="s">
        <v>378</v>
      </c>
      <c r="D49" s="17" t="s">
        <v>379</v>
      </c>
      <c r="E49" s="17" t="s">
        <v>380</v>
      </c>
      <c r="F49" s="17" t="s">
        <v>381</v>
      </c>
      <c r="G49" s="17" t="s">
        <v>382</v>
      </c>
      <c r="H49" s="17" t="s">
        <v>383</v>
      </c>
      <c r="I49" s="17" t="s">
        <v>384</v>
      </c>
      <c r="J49" s="17" t="s">
        <v>385</v>
      </c>
      <c r="K49" s="17" t="s">
        <v>386</v>
      </c>
    </row>
    <row r="50" spans="1:11" ht="15.75" thickBot="1" x14ac:dyDescent="0.3">
      <c r="A50" s="9" t="s">
        <v>387</v>
      </c>
      <c r="B50" s="9" t="s">
        <v>388</v>
      </c>
      <c r="C50" s="8">
        <v>0.21</v>
      </c>
      <c r="D50" s="8">
        <v>13.1</v>
      </c>
      <c r="E50" s="8">
        <v>270.5</v>
      </c>
      <c r="F50" s="8">
        <v>225.5</v>
      </c>
      <c r="G50" s="8">
        <v>206.3</v>
      </c>
      <c r="H50" s="8">
        <v>158.19999999999999</v>
      </c>
      <c r="I50" s="18">
        <v>44438</v>
      </c>
      <c r="J50" s="18">
        <v>44372</v>
      </c>
      <c r="K50" s="8" t="s">
        <v>389</v>
      </c>
    </row>
    <row r="51" spans="1:11" ht="15.75" thickBot="1" x14ac:dyDescent="0.3">
      <c r="A51" s="9" t="s">
        <v>390</v>
      </c>
      <c r="B51" s="9" t="s">
        <v>391</v>
      </c>
      <c r="C51" s="8">
        <v>15.9</v>
      </c>
      <c r="D51" s="8">
        <v>109.8</v>
      </c>
      <c r="E51" s="8">
        <v>202.3</v>
      </c>
      <c r="F51" s="8">
        <v>110</v>
      </c>
      <c r="G51" s="8">
        <v>108.6</v>
      </c>
      <c r="H51" s="8">
        <v>52.6</v>
      </c>
      <c r="I51" s="18">
        <v>44453</v>
      </c>
      <c r="J51" s="18">
        <v>44340</v>
      </c>
      <c r="K51" s="8" t="s">
        <v>392</v>
      </c>
    </row>
    <row r="52" spans="1:11" ht="15.75" thickBot="1" x14ac:dyDescent="0.3">
      <c r="A52" s="9" t="s">
        <v>393</v>
      </c>
      <c r="B52" s="9" t="s">
        <v>394</v>
      </c>
      <c r="C52" s="8">
        <v>5.0999999999999996</v>
      </c>
      <c r="D52" s="8">
        <v>87.2</v>
      </c>
      <c r="E52" s="8">
        <v>194.4</v>
      </c>
      <c r="F52" s="8">
        <v>59.3</v>
      </c>
      <c r="G52" s="8">
        <v>71.3</v>
      </c>
      <c r="H52" s="8">
        <v>21.7</v>
      </c>
      <c r="I52" s="18">
        <v>44455</v>
      </c>
      <c r="J52" s="18">
        <v>44337</v>
      </c>
      <c r="K52" s="8" t="s">
        <v>395</v>
      </c>
    </row>
    <row r="53" spans="1:11" ht="30.75" thickBot="1" x14ac:dyDescent="0.3">
      <c r="A53" s="9" t="s">
        <v>396</v>
      </c>
      <c r="B53" s="9" t="s">
        <v>397</v>
      </c>
      <c r="C53" s="8">
        <v>0.9</v>
      </c>
      <c r="D53" s="8">
        <v>79.3</v>
      </c>
      <c r="E53" s="8">
        <v>160.19999999999999</v>
      </c>
      <c r="F53" s="8">
        <v>72.599999999999994</v>
      </c>
      <c r="G53" s="8">
        <v>54.6</v>
      </c>
      <c r="H53" s="8">
        <v>6.5</v>
      </c>
      <c r="I53" s="18">
        <v>44486</v>
      </c>
      <c r="J53" s="18">
        <v>44332</v>
      </c>
      <c r="K53" s="8" t="s">
        <v>398</v>
      </c>
    </row>
    <row r="54" spans="1:11" ht="15.75" thickBot="1" x14ac:dyDescent="0.3">
      <c r="A54" s="9" t="s">
        <v>399</v>
      </c>
      <c r="B54" s="9" t="s">
        <v>391</v>
      </c>
      <c r="C54" s="8">
        <v>1.1000000000000001</v>
      </c>
      <c r="D54" s="8">
        <v>28</v>
      </c>
      <c r="E54" s="8">
        <v>247.5</v>
      </c>
      <c r="F54" s="8">
        <v>193.7</v>
      </c>
      <c r="G54" s="8">
        <v>171</v>
      </c>
      <c r="H54" s="8">
        <v>117.2</v>
      </c>
      <c r="I54" s="18">
        <v>44454</v>
      </c>
      <c r="J54" s="18">
        <v>44366</v>
      </c>
      <c r="K54" s="8" t="s">
        <v>400</v>
      </c>
    </row>
    <row r="55" spans="1:11" ht="30.75" thickBot="1" x14ac:dyDescent="0.3">
      <c r="A55" s="9" t="s">
        <v>401</v>
      </c>
      <c r="B55" s="9" t="s">
        <v>402</v>
      </c>
      <c r="C55" s="8">
        <v>0.7</v>
      </c>
      <c r="D55" s="8">
        <v>58.5</v>
      </c>
      <c r="E55" s="8">
        <v>159.30000000000001</v>
      </c>
      <c r="F55" s="8">
        <v>79</v>
      </c>
      <c r="G55" s="8">
        <v>43</v>
      </c>
      <c r="H55" s="8">
        <v>3.4</v>
      </c>
      <c r="I55" s="18">
        <v>44482</v>
      </c>
      <c r="J55" s="18">
        <v>44335</v>
      </c>
      <c r="K55" s="8" t="s">
        <v>403</v>
      </c>
    </row>
    <row r="56" spans="1:11" ht="30.75" thickBot="1" x14ac:dyDescent="0.3">
      <c r="A56" s="9" t="s">
        <v>404</v>
      </c>
      <c r="B56" s="9" t="s">
        <v>405</v>
      </c>
      <c r="C56" s="8">
        <v>2.6</v>
      </c>
      <c r="D56" s="8">
        <v>62.1</v>
      </c>
      <c r="E56" s="8">
        <v>243.7</v>
      </c>
      <c r="F56" s="8">
        <v>156.9</v>
      </c>
      <c r="G56" s="8">
        <v>162.4</v>
      </c>
      <c r="H56" s="8">
        <v>104.1</v>
      </c>
      <c r="I56" s="18">
        <v>44421</v>
      </c>
      <c r="J56" s="18">
        <v>44350</v>
      </c>
      <c r="K56" s="8" t="s">
        <v>406</v>
      </c>
    </row>
    <row r="57" spans="1:11" ht="15.75" thickBot="1" x14ac:dyDescent="0.3">
      <c r="A57" s="9" t="s">
        <v>407</v>
      </c>
      <c r="B57" s="9" t="s">
        <v>394</v>
      </c>
      <c r="C57" s="8">
        <v>4</v>
      </c>
      <c r="D57" s="8">
        <v>88.4</v>
      </c>
      <c r="E57" s="8">
        <v>179.7</v>
      </c>
      <c r="F57" s="8">
        <v>82.6</v>
      </c>
      <c r="G57" s="8">
        <v>75.3</v>
      </c>
      <c r="H57" s="8">
        <v>24.6</v>
      </c>
      <c r="I57" s="18">
        <v>44461</v>
      </c>
      <c r="J57" s="18">
        <v>44325</v>
      </c>
      <c r="K57" s="8" t="s">
        <v>408</v>
      </c>
    </row>
    <row r="58" spans="1:11" ht="15.75" thickBot="1" x14ac:dyDescent="0.3">
      <c r="A58" s="9" t="s">
        <v>409</v>
      </c>
      <c r="B58" s="9" t="s">
        <v>410</v>
      </c>
      <c r="C58" s="8">
        <v>6.9</v>
      </c>
      <c r="D58" s="8">
        <v>100.4</v>
      </c>
      <c r="E58" s="8">
        <v>195.4</v>
      </c>
      <c r="F58" s="8">
        <v>106.6</v>
      </c>
      <c r="G58" s="8">
        <v>90.8</v>
      </c>
      <c r="H58" s="8">
        <v>44.2</v>
      </c>
      <c r="I58" s="18">
        <v>44456</v>
      </c>
      <c r="J58" s="18">
        <v>44343</v>
      </c>
      <c r="K58" s="8" t="s">
        <v>411</v>
      </c>
    </row>
    <row r="59" spans="1:11" ht="30.75" thickBot="1" x14ac:dyDescent="0.3">
      <c r="A59" s="9" t="s">
        <v>412</v>
      </c>
      <c r="B59" s="9" t="s">
        <v>394</v>
      </c>
      <c r="C59" s="8">
        <v>5.9</v>
      </c>
      <c r="D59" s="8">
        <v>84.2</v>
      </c>
      <c r="E59" s="8">
        <v>212.1</v>
      </c>
      <c r="F59" s="8">
        <v>115.8</v>
      </c>
      <c r="G59" s="8">
        <v>119.5</v>
      </c>
      <c r="H59" s="8">
        <v>57.5</v>
      </c>
      <c r="I59" s="18">
        <v>44445</v>
      </c>
      <c r="J59" s="18">
        <v>44346</v>
      </c>
      <c r="K59" s="8" t="s">
        <v>413</v>
      </c>
    </row>
    <row r="60" spans="1:11" ht="15.75" thickBot="1" x14ac:dyDescent="0.3">
      <c r="A60" s="9" t="s">
        <v>414</v>
      </c>
      <c r="B60" s="9" t="s">
        <v>405</v>
      </c>
      <c r="C60" s="8">
        <v>3.3</v>
      </c>
      <c r="D60" s="8">
        <v>78.099999999999994</v>
      </c>
      <c r="E60" s="8">
        <v>214.2</v>
      </c>
      <c r="F60" s="8">
        <v>133.6</v>
      </c>
      <c r="G60" s="8">
        <v>139.1</v>
      </c>
      <c r="H60" s="8">
        <v>79.8</v>
      </c>
      <c r="I60" s="18">
        <v>44450</v>
      </c>
      <c r="J60" s="18">
        <v>44332</v>
      </c>
      <c r="K60" s="8" t="s">
        <v>395</v>
      </c>
    </row>
    <row r="61" spans="1:11" ht="30.75" thickBot="1" x14ac:dyDescent="0.3">
      <c r="A61" s="9" t="s">
        <v>415</v>
      </c>
      <c r="B61" s="9" t="s">
        <v>416</v>
      </c>
      <c r="C61" s="8">
        <v>4.2</v>
      </c>
      <c r="D61" s="8">
        <v>73.8</v>
      </c>
      <c r="E61" s="8">
        <v>224.3</v>
      </c>
      <c r="F61" s="8">
        <v>159.30000000000001</v>
      </c>
      <c r="G61" s="8">
        <v>157.30000000000001</v>
      </c>
      <c r="H61" s="8">
        <v>101.1</v>
      </c>
      <c r="I61" s="18">
        <v>44440</v>
      </c>
      <c r="J61" s="18">
        <v>44342</v>
      </c>
      <c r="K61" s="8" t="s">
        <v>413</v>
      </c>
    </row>
    <row r="62" spans="1:11" ht="15.75" thickBot="1" x14ac:dyDescent="0.3">
      <c r="A62" s="9" t="s">
        <v>417</v>
      </c>
      <c r="B62" s="9" t="s">
        <v>418</v>
      </c>
      <c r="C62" s="8">
        <v>9</v>
      </c>
      <c r="D62" s="8">
        <v>104.4</v>
      </c>
      <c r="E62" s="8">
        <v>172.9</v>
      </c>
      <c r="F62" s="8">
        <v>69.099999999999994</v>
      </c>
      <c r="G62" s="8">
        <v>72.599999999999994</v>
      </c>
      <c r="H62" s="8">
        <v>20</v>
      </c>
      <c r="I62" s="18">
        <v>44464</v>
      </c>
      <c r="J62" s="18">
        <v>44333</v>
      </c>
      <c r="K62" s="8" t="s">
        <v>419</v>
      </c>
    </row>
    <row r="63" spans="1:11" ht="15.75" thickBot="1" x14ac:dyDescent="0.3">
      <c r="A63" s="9" t="s">
        <v>420</v>
      </c>
      <c r="B63" s="9" t="s">
        <v>421</v>
      </c>
      <c r="C63" s="8">
        <v>1</v>
      </c>
      <c r="D63" s="8">
        <v>78.2</v>
      </c>
      <c r="E63" s="8">
        <v>131</v>
      </c>
      <c r="F63" s="8">
        <v>47</v>
      </c>
      <c r="G63" s="8">
        <v>29.8</v>
      </c>
      <c r="H63" s="8">
        <v>0.8</v>
      </c>
      <c r="I63" s="18">
        <v>44500</v>
      </c>
      <c r="J63" s="18">
        <v>44317</v>
      </c>
      <c r="K63" s="8" t="s">
        <v>422</v>
      </c>
    </row>
    <row r="64" spans="1:11" ht="15.75" thickBot="1" x14ac:dyDescent="0.3">
      <c r="A64" s="9" t="s">
        <v>423</v>
      </c>
      <c r="B64" s="9" t="s">
        <v>410</v>
      </c>
      <c r="C64" s="8">
        <v>18.5</v>
      </c>
      <c r="D64" s="8">
        <v>119.8</v>
      </c>
      <c r="E64" s="8">
        <v>129</v>
      </c>
      <c r="F64" s="8">
        <v>48.6</v>
      </c>
      <c r="G64" s="8">
        <v>32.6</v>
      </c>
      <c r="H64" s="8">
        <v>2.5</v>
      </c>
      <c r="I64" s="18">
        <v>44485</v>
      </c>
      <c r="J64" s="18">
        <v>44307</v>
      </c>
      <c r="K64" s="8" t="s">
        <v>424</v>
      </c>
    </row>
    <row r="65" spans="1:11" ht="15.75" thickBot="1" x14ac:dyDescent="0.3">
      <c r="A65" s="9" t="s">
        <v>425</v>
      </c>
      <c r="B65" s="9" t="s">
        <v>394</v>
      </c>
      <c r="C65" s="8">
        <v>2.7</v>
      </c>
      <c r="D65" s="8">
        <v>76.5</v>
      </c>
      <c r="E65" s="8">
        <v>224.8</v>
      </c>
      <c r="F65" s="8">
        <v>136.30000000000001</v>
      </c>
      <c r="G65" s="8">
        <v>138.9</v>
      </c>
      <c r="H65" s="8">
        <v>79.900000000000006</v>
      </c>
      <c r="I65" s="18">
        <v>44440</v>
      </c>
      <c r="J65" s="18">
        <v>44348</v>
      </c>
      <c r="K65" s="8" t="s">
        <v>426</v>
      </c>
    </row>
    <row r="66" spans="1:11" ht="15.75" thickBot="1" x14ac:dyDescent="0.3">
      <c r="A66" s="9" t="s">
        <v>427</v>
      </c>
      <c r="B66" s="9" t="s">
        <v>388</v>
      </c>
      <c r="C66" s="8">
        <v>0</v>
      </c>
      <c r="D66" s="8">
        <v>2.1</v>
      </c>
      <c r="E66" s="8">
        <v>265.8</v>
      </c>
      <c r="F66" s="8">
        <v>212.2</v>
      </c>
      <c r="G66" s="8">
        <v>182.4</v>
      </c>
      <c r="H66" s="8">
        <v>130.6</v>
      </c>
      <c r="I66" s="18">
        <v>44442</v>
      </c>
      <c r="J66" s="18">
        <v>44367</v>
      </c>
      <c r="K66" s="8" t="s">
        <v>428</v>
      </c>
    </row>
    <row r="67" spans="1:11" ht="15.75" thickBot="1" x14ac:dyDescent="0.3">
      <c r="A67" s="9" t="s">
        <v>429</v>
      </c>
      <c r="B67" s="9" t="s">
        <v>405</v>
      </c>
      <c r="C67" s="8">
        <v>32.799999999999997</v>
      </c>
      <c r="D67" s="8">
        <v>132</v>
      </c>
      <c r="E67" s="8">
        <v>119.2</v>
      </c>
      <c r="F67" s="8">
        <v>34.5</v>
      </c>
      <c r="G67" s="8">
        <v>19.899999999999999</v>
      </c>
      <c r="H67" s="8">
        <v>3.4</v>
      </c>
      <c r="I67" s="18">
        <v>44479</v>
      </c>
      <c r="J67" s="18">
        <v>44310</v>
      </c>
      <c r="K67" s="8" t="s">
        <v>430</v>
      </c>
    </row>
    <row r="68" spans="1:11" ht="15.75" thickBot="1" x14ac:dyDescent="0.3">
      <c r="A68" s="9" t="s">
        <v>431</v>
      </c>
      <c r="B68" s="9" t="s">
        <v>432</v>
      </c>
      <c r="C68" s="8">
        <v>0.3</v>
      </c>
      <c r="D68" s="8">
        <v>21.7</v>
      </c>
      <c r="E68" s="8">
        <v>244</v>
      </c>
      <c r="F68" s="8">
        <v>177.1</v>
      </c>
      <c r="G68" s="8">
        <v>155.6</v>
      </c>
      <c r="H68" s="8">
        <v>104.5</v>
      </c>
      <c r="I68" s="18">
        <v>44448</v>
      </c>
      <c r="J68" s="18">
        <v>44365</v>
      </c>
      <c r="K68" s="8" t="s">
        <v>433</v>
      </c>
    </row>
    <row r="69" spans="1:11" ht="30.75" thickBot="1" x14ac:dyDescent="0.3">
      <c r="A69" s="9" t="s">
        <v>434</v>
      </c>
      <c r="B69" s="9" t="s">
        <v>402</v>
      </c>
      <c r="C69" s="8">
        <v>0.4</v>
      </c>
      <c r="D69" s="8">
        <v>33.1</v>
      </c>
      <c r="E69" s="8">
        <v>232.8</v>
      </c>
      <c r="F69" s="8">
        <v>155.30000000000001</v>
      </c>
      <c r="G69" s="8">
        <v>144.5</v>
      </c>
      <c r="H69" s="8">
        <v>90.6</v>
      </c>
      <c r="I69" s="18">
        <v>44453</v>
      </c>
      <c r="J69" s="18">
        <v>44356</v>
      </c>
      <c r="K69" s="8" t="s">
        <v>435</v>
      </c>
    </row>
    <row r="70" spans="1:11" ht="15.75" thickBot="1" x14ac:dyDescent="0.3">
      <c r="A70" s="9" t="s">
        <v>436</v>
      </c>
      <c r="B70" s="9" t="s">
        <v>421</v>
      </c>
      <c r="C70" s="8">
        <v>3.3</v>
      </c>
      <c r="D70" s="8">
        <v>102.7</v>
      </c>
      <c r="E70" s="8">
        <v>146.80000000000001</v>
      </c>
      <c r="F70" s="8">
        <v>42</v>
      </c>
      <c r="G70" s="8">
        <v>34.6</v>
      </c>
      <c r="H70" s="8">
        <v>3.6</v>
      </c>
      <c r="I70" s="18">
        <v>44474</v>
      </c>
      <c r="J70" s="18">
        <v>44331</v>
      </c>
      <c r="K70" s="8" t="s">
        <v>437</v>
      </c>
    </row>
    <row r="71" spans="1:11" ht="30.75" thickBot="1" x14ac:dyDescent="0.3">
      <c r="A71" s="9" t="s">
        <v>438</v>
      </c>
      <c r="B71" s="9" t="s">
        <v>394</v>
      </c>
      <c r="C71" s="8">
        <v>26.5</v>
      </c>
      <c r="D71" s="8">
        <v>120.4</v>
      </c>
      <c r="E71" s="8">
        <v>174.6</v>
      </c>
      <c r="F71" s="8">
        <v>58.4</v>
      </c>
      <c r="G71" s="8">
        <v>64.400000000000006</v>
      </c>
      <c r="H71" s="8">
        <v>22.8</v>
      </c>
      <c r="I71" s="18">
        <v>44464</v>
      </c>
      <c r="J71" s="18">
        <v>44329</v>
      </c>
      <c r="K71" s="8" t="s">
        <v>439</v>
      </c>
    </row>
    <row r="72" spans="1:11" ht="15.75" thickBot="1" x14ac:dyDescent="0.3">
      <c r="A72" s="9" t="s">
        <v>440</v>
      </c>
      <c r="B72" s="9" t="s">
        <v>441</v>
      </c>
      <c r="C72" s="8">
        <v>21.7</v>
      </c>
      <c r="D72" s="8">
        <v>115.1</v>
      </c>
      <c r="E72" s="8">
        <v>188.7</v>
      </c>
      <c r="F72" s="8">
        <v>86.7</v>
      </c>
      <c r="G72" s="8">
        <v>87.7</v>
      </c>
      <c r="H72" s="8">
        <v>37.700000000000003</v>
      </c>
      <c r="I72" s="18">
        <v>44456</v>
      </c>
      <c r="J72" s="18">
        <v>44333</v>
      </c>
      <c r="K72" s="8" t="s">
        <v>442</v>
      </c>
    </row>
    <row r="73" spans="1:11" ht="15.75" thickBot="1" x14ac:dyDescent="0.3">
      <c r="A73" s="9" t="s">
        <v>443</v>
      </c>
      <c r="B73" s="9" t="s">
        <v>418</v>
      </c>
      <c r="C73" s="8">
        <v>6.8</v>
      </c>
      <c r="D73" s="8">
        <v>99.1</v>
      </c>
      <c r="E73" s="8">
        <v>166.9</v>
      </c>
      <c r="F73" s="8">
        <v>70</v>
      </c>
      <c r="G73" s="8">
        <v>58.9</v>
      </c>
      <c r="H73" s="8">
        <v>14</v>
      </c>
      <c r="I73" s="18">
        <v>44471</v>
      </c>
      <c r="J73" s="18">
        <v>44339</v>
      </c>
      <c r="K73" s="8" t="s">
        <v>444</v>
      </c>
    </row>
    <row r="74" spans="1:11" ht="15.75" thickBot="1" x14ac:dyDescent="0.3">
      <c r="A74" s="9" t="s">
        <v>445</v>
      </c>
      <c r="B74" s="9" t="s">
        <v>432</v>
      </c>
      <c r="C74" s="8">
        <v>9.3000000000000007</v>
      </c>
      <c r="D74" s="8">
        <v>117.1</v>
      </c>
      <c r="E74" s="8">
        <v>147.69999999999999</v>
      </c>
      <c r="F74" s="8">
        <v>74</v>
      </c>
      <c r="G74" s="8">
        <v>62.9</v>
      </c>
      <c r="H74" s="8">
        <v>14.3</v>
      </c>
      <c r="I74" s="18">
        <v>44481</v>
      </c>
      <c r="J74" s="18">
        <v>44315</v>
      </c>
      <c r="K74" s="8" t="s">
        <v>446</v>
      </c>
    </row>
    <row r="75" spans="1:11" ht="15.75" thickBot="1" x14ac:dyDescent="0.3">
      <c r="A75" s="9" t="s">
        <v>447</v>
      </c>
      <c r="B75" s="9" t="s">
        <v>410</v>
      </c>
      <c r="C75" s="8">
        <v>6.1</v>
      </c>
      <c r="D75" s="8">
        <v>66.3</v>
      </c>
      <c r="E75" s="8">
        <v>224.9</v>
      </c>
      <c r="F75" s="8">
        <v>129.1</v>
      </c>
      <c r="G75" s="8">
        <v>125.6</v>
      </c>
      <c r="H75" s="8">
        <v>78.400000000000006</v>
      </c>
      <c r="I75" s="18">
        <v>44433</v>
      </c>
      <c r="J75" s="18">
        <v>44373</v>
      </c>
      <c r="K75" s="8" t="s">
        <v>448</v>
      </c>
    </row>
    <row r="76" spans="1:11" ht="15.75" thickBot="1" x14ac:dyDescent="0.3">
      <c r="A76" s="9" t="s">
        <v>449</v>
      </c>
      <c r="B76" s="9" t="s">
        <v>402</v>
      </c>
      <c r="C76" s="8">
        <v>0.5</v>
      </c>
      <c r="D76" s="8">
        <v>16.399999999999999</v>
      </c>
      <c r="E76" s="8">
        <v>230.1</v>
      </c>
      <c r="F76" s="8">
        <v>148.1</v>
      </c>
      <c r="G76" s="8">
        <v>126.7</v>
      </c>
      <c r="H76" s="8">
        <v>62.4</v>
      </c>
      <c r="I76" s="18">
        <v>44463</v>
      </c>
      <c r="J76" s="18">
        <v>44365</v>
      </c>
      <c r="K76" s="8" t="s">
        <v>450</v>
      </c>
    </row>
    <row r="77" spans="1:11" ht="15.75" thickBot="1" x14ac:dyDescent="0.3">
      <c r="A77" s="9" t="s">
        <v>451</v>
      </c>
      <c r="B77" s="9" t="s">
        <v>405</v>
      </c>
      <c r="C77" s="8">
        <v>6.7</v>
      </c>
      <c r="D77" s="8">
        <v>96.9</v>
      </c>
      <c r="E77" s="8">
        <v>71.5</v>
      </c>
      <c r="F77" s="8">
        <v>2.6</v>
      </c>
      <c r="G77" s="8">
        <v>1.8</v>
      </c>
      <c r="H77" s="8">
        <v>0</v>
      </c>
      <c r="I77" s="18">
        <v>44495</v>
      </c>
      <c r="J77" s="18">
        <v>44300</v>
      </c>
      <c r="K77" s="8" t="s">
        <v>452</v>
      </c>
    </row>
    <row r="78" spans="1:11" ht="30.75" thickBot="1" x14ac:dyDescent="0.3">
      <c r="A78" s="9" t="s">
        <v>453</v>
      </c>
      <c r="B78" s="9" t="s">
        <v>405</v>
      </c>
      <c r="C78" s="8">
        <v>36</v>
      </c>
      <c r="D78" s="8">
        <v>142.4</v>
      </c>
      <c r="E78" s="8">
        <v>105.5</v>
      </c>
      <c r="F78" s="8">
        <v>25.3</v>
      </c>
      <c r="G78" s="8">
        <v>10.7</v>
      </c>
      <c r="H78" s="8">
        <v>0.3</v>
      </c>
      <c r="I78" s="18">
        <v>44478</v>
      </c>
      <c r="J78" s="18">
        <v>44308</v>
      </c>
      <c r="K78" s="8" t="s">
        <v>430</v>
      </c>
    </row>
    <row r="79" spans="1:11" ht="15.75" thickBot="1" x14ac:dyDescent="0.3">
      <c r="A79" s="9" t="s">
        <v>454</v>
      </c>
      <c r="B79" s="9" t="s">
        <v>410</v>
      </c>
      <c r="C79" s="8">
        <v>13</v>
      </c>
      <c r="D79" s="8">
        <v>116.4</v>
      </c>
      <c r="E79" s="8">
        <v>154.9</v>
      </c>
      <c r="F79" s="8">
        <v>77.5</v>
      </c>
      <c r="G79" s="8">
        <v>67.900000000000006</v>
      </c>
      <c r="H79" s="8">
        <v>16.3</v>
      </c>
      <c r="I79" s="18">
        <v>44476</v>
      </c>
      <c r="J79" s="18">
        <v>44316</v>
      </c>
      <c r="K79" s="8" t="s">
        <v>455</v>
      </c>
    </row>
    <row r="80" spans="1:11" ht="15.75" thickBot="1" x14ac:dyDescent="0.3">
      <c r="A80" s="9" t="s">
        <v>456</v>
      </c>
      <c r="B80" s="9" t="s">
        <v>405</v>
      </c>
      <c r="C80" s="8">
        <v>24.2</v>
      </c>
      <c r="D80" s="8">
        <v>107.6</v>
      </c>
      <c r="E80" s="8">
        <v>177.8</v>
      </c>
      <c r="F80" s="8">
        <v>50.6</v>
      </c>
      <c r="G80" s="8">
        <v>33.6</v>
      </c>
      <c r="H80" s="8">
        <v>6.4</v>
      </c>
      <c r="I80" s="18">
        <v>44456</v>
      </c>
      <c r="J80" s="18">
        <v>44339</v>
      </c>
      <c r="K80" s="8" t="s">
        <v>457</v>
      </c>
    </row>
    <row r="81" spans="1:11" ht="15.75" thickBot="1" x14ac:dyDescent="0.3">
      <c r="A81" s="9" t="s">
        <v>458</v>
      </c>
      <c r="B81" s="9" t="s">
        <v>432</v>
      </c>
      <c r="C81" s="8">
        <v>5.0999999999999996</v>
      </c>
      <c r="D81" s="8">
        <v>94.1</v>
      </c>
      <c r="E81" s="8">
        <v>170.7</v>
      </c>
      <c r="F81" s="8">
        <v>94.9</v>
      </c>
      <c r="G81" s="8">
        <v>84.8</v>
      </c>
      <c r="H81" s="8">
        <v>31.1</v>
      </c>
      <c r="I81" s="18">
        <v>44473</v>
      </c>
      <c r="J81" s="18">
        <v>44327</v>
      </c>
      <c r="K81" s="8" t="s">
        <v>459</v>
      </c>
    </row>
    <row r="82" spans="1:11" ht="15.75" thickBot="1" x14ac:dyDescent="0.3">
      <c r="A82" s="9" t="s">
        <v>460</v>
      </c>
      <c r="B82" s="9" t="s">
        <v>441</v>
      </c>
      <c r="C82" s="8">
        <v>16.2</v>
      </c>
      <c r="D82" s="8">
        <v>108.1</v>
      </c>
      <c r="E82" s="8">
        <v>201.2</v>
      </c>
      <c r="F82" s="8">
        <v>103</v>
      </c>
      <c r="G82" s="8">
        <v>102.3</v>
      </c>
      <c r="H82" s="8">
        <v>43.1</v>
      </c>
      <c r="I82" s="18">
        <v>44451</v>
      </c>
      <c r="J82" s="18">
        <v>44336</v>
      </c>
      <c r="K82" s="8" t="s">
        <v>461</v>
      </c>
    </row>
    <row r="83" spans="1:11" ht="15.75" thickBot="1" x14ac:dyDescent="0.3">
      <c r="A83" s="9" t="s">
        <v>462</v>
      </c>
      <c r="B83" s="9" t="s">
        <v>432</v>
      </c>
      <c r="C83" s="8">
        <v>7.7</v>
      </c>
      <c r="D83" s="8">
        <v>86.8</v>
      </c>
      <c r="E83" s="8">
        <v>189.7</v>
      </c>
      <c r="F83" s="8">
        <v>104.9</v>
      </c>
      <c r="G83" s="8">
        <v>99.2</v>
      </c>
      <c r="H83" s="8">
        <v>46.6</v>
      </c>
      <c r="I83" s="18">
        <v>44462</v>
      </c>
      <c r="J83" s="18">
        <v>44338</v>
      </c>
      <c r="K83" s="8" t="s">
        <v>463</v>
      </c>
    </row>
    <row r="84" spans="1:11" ht="15.75" thickBot="1" x14ac:dyDescent="0.3">
      <c r="A84" s="9" t="s">
        <v>464</v>
      </c>
      <c r="B84" s="9" t="s">
        <v>418</v>
      </c>
      <c r="C84" s="8">
        <v>0.9</v>
      </c>
      <c r="D84" s="8">
        <v>74.3</v>
      </c>
      <c r="E84" s="8">
        <v>167.2</v>
      </c>
      <c r="F84" s="8">
        <v>60.7</v>
      </c>
      <c r="G84" s="8">
        <v>65.7</v>
      </c>
      <c r="H84" s="8">
        <v>14.1</v>
      </c>
      <c r="I84" s="18">
        <v>44471</v>
      </c>
      <c r="J84" s="18">
        <v>44332</v>
      </c>
      <c r="K84" s="8" t="s">
        <v>465</v>
      </c>
    </row>
    <row r="85" spans="1:11" ht="15.75" thickBot="1" x14ac:dyDescent="0.3">
      <c r="A85" s="9" t="s">
        <v>466</v>
      </c>
      <c r="B85" s="9" t="s">
        <v>441</v>
      </c>
      <c r="C85" s="8">
        <v>13.1</v>
      </c>
      <c r="D85" s="8">
        <v>103.1</v>
      </c>
      <c r="E85" s="8">
        <v>200.4</v>
      </c>
      <c r="F85" s="8">
        <v>108</v>
      </c>
      <c r="G85" s="8">
        <v>105.6</v>
      </c>
      <c r="H85" s="8">
        <v>47.1</v>
      </c>
      <c r="I85" s="18">
        <v>44454</v>
      </c>
      <c r="J85" s="18">
        <v>44337</v>
      </c>
      <c r="K85" s="8" t="s">
        <v>395</v>
      </c>
    </row>
    <row r="86" spans="1:11" ht="15.75" thickBot="1" x14ac:dyDescent="0.3">
      <c r="A86" s="9" t="s">
        <v>467</v>
      </c>
      <c r="B86" s="9" t="s">
        <v>402</v>
      </c>
      <c r="C86" s="8">
        <v>0.1</v>
      </c>
      <c r="D86" s="8">
        <v>52.6</v>
      </c>
      <c r="E86" s="8">
        <v>166.6</v>
      </c>
      <c r="F86" s="8">
        <v>65.900000000000006</v>
      </c>
      <c r="G86" s="8">
        <v>34.9</v>
      </c>
      <c r="H86" s="8">
        <v>0.6</v>
      </c>
      <c r="I86" s="18">
        <v>44486</v>
      </c>
      <c r="J86" s="18">
        <v>44346</v>
      </c>
      <c r="K86" s="8" t="s">
        <v>468</v>
      </c>
    </row>
    <row r="87" spans="1:11" ht="15.75" thickBot="1" x14ac:dyDescent="0.3">
      <c r="A87" s="9" t="s">
        <v>469</v>
      </c>
      <c r="B87" s="9" t="s">
        <v>421</v>
      </c>
      <c r="C87" s="8">
        <v>2.2999999999999998</v>
      </c>
      <c r="D87" s="8">
        <v>74.900000000000006</v>
      </c>
      <c r="E87" s="8">
        <v>160.80000000000001</v>
      </c>
      <c r="F87" s="8">
        <v>60</v>
      </c>
      <c r="G87" s="8">
        <v>43.2</v>
      </c>
      <c r="H87" s="8">
        <v>2.7</v>
      </c>
      <c r="I87" s="18">
        <v>44486</v>
      </c>
      <c r="J87" s="18">
        <v>44337</v>
      </c>
      <c r="K87" s="8" t="s">
        <v>470</v>
      </c>
    </row>
    <row r="88" spans="1:11" ht="15.75" thickBot="1" x14ac:dyDescent="0.3">
      <c r="A88" s="9" t="s">
        <v>471</v>
      </c>
      <c r="B88" s="9" t="s">
        <v>391</v>
      </c>
      <c r="C88" s="8">
        <v>3.8</v>
      </c>
      <c r="D88" s="8">
        <v>66.900000000000006</v>
      </c>
      <c r="E88" s="8">
        <v>238.6</v>
      </c>
      <c r="F88" s="8">
        <v>152.5</v>
      </c>
      <c r="G88" s="8">
        <v>150</v>
      </c>
      <c r="H88" s="8">
        <v>100</v>
      </c>
      <c r="I88" s="18">
        <v>44435</v>
      </c>
      <c r="J88" s="18">
        <v>44361</v>
      </c>
      <c r="K88" s="8" t="s">
        <v>428</v>
      </c>
    </row>
    <row r="89" spans="1:11" ht="15.75" thickBot="1" x14ac:dyDescent="0.3">
      <c r="A89" s="9" t="s">
        <v>472</v>
      </c>
      <c r="B89" s="9" t="s">
        <v>410</v>
      </c>
      <c r="C89" s="8">
        <v>11.5</v>
      </c>
      <c r="D89" s="8">
        <v>117.2</v>
      </c>
      <c r="E89" s="8">
        <v>100.8</v>
      </c>
      <c r="F89" s="8">
        <v>45.9</v>
      </c>
      <c r="G89" s="8">
        <v>21.9</v>
      </c>
      <c r="H89" s="8">
        <v>1.2</v>
      </c>
      <c r="I89" s="18">
        <v>44503</v>
      </c>
      <c r="J89" s="18">
        <v>44299</v>
      </c>
      <c r="K89" s="8" t="s">
        <v>473</v>
      </c>
    </row>
    <row r="90" spans="1:11" ht="30.75" thickBot="1" x14ac:dyDescent="0.3">
      <c r="A90" s="9" t="s">
        <v>474</v>
      </c>
      <c r="B90" s="9" t="s">
        <v>410</v>
      </c>
      <c r="C90" s="8">
        <v>15.8</v>
      </c>
      <c r="D90" s="8">
        <v>122.3</v>
      </c>
      <c r="E90" s="8">
        <v>136.5</v>
      </c>
      <c r="F90" s="8">
        <v>52.8</v>
      </c>
      <c r="G90" s="8">
        <v>38.9</v>
      </c>
      <c r="H90" s="8">
        <v>3.9</v>
      </c>
      <c r="I90" s="18">
        <v>44485</v>
      </c>
      <c r="J90" s="18">
        <v>44316</v>
      </c>
      <c r="K90" s="8" t="s">
        <v>475</v>
      </c>
    </row>
    <row r="91" spans="1:11" ht="15.75" thickBot="1" x14ac:dyDescent="0.3">
      <c r="A91" s="9" t="s">
        <v>476</v>
      </c>
      <c r="B91" s="9" t="s">
        <v>405</v>
      </c>
      <c r="C91" s="8">
        <v>0.3</v>
      </c>
      <c r="D91" s="8">
        <v>76.5</v>
      </c>
      <c r="E91" s="8">
        <v>40.9</v>
      </c>
      <c r="F91" s="8">
        <v>3.4</v>
      </c>
      <c r="G91" s="8">
        <v>1.6</v>
      </c>
      <c r="H91" s="8">
        <v>0</v>
      </c>
      <c r="I91" s="18">
        <v>44510</v>
      </c>
      <c r="J91" s="18">
        <v>44273</v>
      </c>
      <c r="K91" s="8" t="s">
        <v>477</v>
      </c>
    </row>
    <row r="92" spans="1:11" ht="15.75" thickBot="1" x14ac:dyDescent="0.3">
      <c r="A92" s="9" t="s">
        <v>478</v>
      </c>
      <c r="B92" s="9" t="s">
        <v>405</v>
      </c>
      <c r="C92" s="8">
        <v>2.1</v>
      </c>
      <c r="D92" s="8">
        <v>78.900000000000006</v>
      </c>
      <c r="E92" s="8">
        <v>46</v>
      </c>
      <c r="F92" s="8">
        <v>2</v>
      </c>
      <c r="G92" s="8">
        <v>0.4</v>
      </c>
      <c r="H92" s="8">
        <v>0</v>
      </c>
      <c r="I92" s="18">
        <v>44505</v>
      </c>
      <c r="J92" s="18">
        <v>44293</v>
      </c>
      <c r="K92" s="8" t="s">
        <v>479</v>
      </c>
    </row>
    <row r="93" spans="1:11" ht="15.75" thickBot="1" x14ac:dyDescent="0.3">
      <c r="A93" s="9" t="s">
        <v>480</v>
      </c>
      <c r="B93" s="9" t="s">
        <v>410</v>
      </c>
      <c r="C93" s="8">
        <v>23.5</v>
      </c>
      <c r="D93" s="8">
        <v>138.9</v>
      </c>
      <c r="E93" s="8">
        <v>116.3</v>
      </c>
      <c r="F93" s="8">
        <v>44.3</v>
      </c>
      <c r="G93" s="8">
        <v>24.1</v>
      </c>
      <c r="H93" s="8">
        <v>1.2</v>
      </c>
      <c r="I93" s="18">
        <v>44499</v>
      </c>
      <c r="J93" s="18">
        <v>44303</v>
      </c>
      <c r="K93" s="8" t="s">
        <v>481</v>
      </c>
    </row>
    <row r="94" spans="1:11" ht="15.75" thickBot="1" x14ac:dyDescent="0.3">
      <c r="A94" s="9" t="s">
        <v>482</v>
      </c>
      <c r="B94" s="9" t="s">
        <v>391</v>
      </c>
      <c r="C94" s="8">
        <v>13.3</v>
      </c>
      <c r="D94" s="8">
        <v>109.7</v>
      </c>
      <c r="E94" s="8">
        <v>193.7</v>
      </c>
      <c r="F94" s="8">
        <v>113</v>
      </c>
      <c r="G94" s="8">
        <v>102.2</v>
      </c>
      <c r="H94" s="8">
        <v>50.1</v>
      </c>
      <c r="I94" s="18">
        <v>44461</v>
      </c>
      <c r="J94" s="18">
        <v>44339</v>
      </c>
      <c r="K94" s="8" t="s">
        <v>442</v>
      </c>
    </row>
    <row r="95" spans="1:11" ht="15.75" thickBot="1" x14ac:dyDescent="0.3">
      <c r="A95" s="9" t="s">
        <v>483</v>
      </c>
      <c r="B95" s="9" t="s">
        <v>484</v>
      </c>
      <c r="C95" s="8">
        <v>0.9</v>
      </c>
      <c r="D95" s="8">
        <v>41.5</v>
      </c>
      <c r="E95" s="8">
        <v>221.3</v>
      </c>
      <c r="F95" s="8">
        <v>118.7</v>
      </c>
      <c r="G95" s="8">
        <v>106.4</v>
      </c>
      <c r="H95" s="8">
        <v>48.7</v>
      </c>
      <c r="I95" s="18">
        <v>44433</v>
      </c>
      <c r="J95" s="18">
        <v>44352</v>
      </c>
      <c r="K95" s="8" t="s">
        <v>485</v>
      </c>
    </row>
    <row r="96" spans="1:11" ht="15.75" thickBot="1" x14ac:dyDescent="0.3">
      <c r="A96" s="9" t="s">
        <v>486</v>
      </c>
      <c r="B96" s="9" t="s">
        <v>421</v>
      </c>
      <c r="C96" s="8">
        <v>0</v>
      </c>
      <c r="D96" s="8">
        <v>56.7</v>
      </c>
      <c r="E96" s="8">
        <v>126.1</v>
      </c>
      <c r="F96" s="8">
        <v>36</v>
      </c>
      <c r="G96" s="8">
        <v>21.7</v>
      </c>
      <c r="H96" s="8">
        <v>0.1</v>
      </c>
      <c r="I96" s="18">
        <v>44490</v>
      </c>
      <c r="J96" s="18">
        <v>44313</v>
      </c>
      <c r="K96" s="8" t="s">
        <v>487</v>
      </c>
    </row>
    <row r="97" spans="1:11" ht="15.75" thickBot="1" x14ac:dyDescent="0.3">
      <c r="A97" s="9" t="s">
        <v>488</v>
      </c>
      <c r="B97" s="9" t="s">
        <v>416</v>
      </c>
      <c r="C97" s="8">
        <v>0.4</v>
      </c>
      <c r="D97" s="8">
        <v>42.8</v>
      </c>
      <c r="E97" s="8">
        <v>224.5</v>
      </c>
      <c r="F97" s="8">
        <v>175.2</v>
      </c>
      <c r="G97" s="8">
        <v>160.9</v>
      </c>
      <c r="H97" s="8">
        <v>105.2</v>
      </c>
      <c r="I97" s="18">
        <v>44457</v>
      </c>
      <c r="J97" s="18">
        <v>44341</v>
      </c>
      <c r="K97" s="8" t="s">
        <v>461</v>
      </c>
    </row>
    <row r="99" spans="1:11" ht="15.75" thickBot="1" x14ac:dyDescent="0.3"/>
    <row r="100" spans="1:11" x14ac:dyDescent="0.25">
      <c r="A100" s="14" t="s">
        <v>0</v>
      </c>
      <c r="B100" s="14" t="s">
        <v>1</v>
      </c>
      <c r="C100" s="14" t="s">
        <v>2</v>
      </c>
      <c r="D100" s="14" t="s">
        <v>3</v>
      </c>
      <c r="E100" s="1" t="s">
        <v>4</v>
      </c>
      <c r="F100" s="1" t="s">
        <v>4</v>
      </c>
      <c r="G100" s="3" t="s">
        <v>7</v>
      </c>
      <c r="H100" s="3" t="s">
        <v>7</v>
      </c>
      <c r="I100" s="5" t="s">
        <v>8</v>
      </c>
      <c r="J100" s="5" t="s">
        <v>8</v>
      </c>
    </row>
    <row r="101" spans="1:11" ht="45.75" thickBot="1" x14ac:dyDescent="0.3">
      <c r="A101" s="15"/>
      <c r="B101" s="15"/>
      <c r="C101" s="15"/>
      <c r="D101" s="15"/>
      <c r="E101" s="2" t="s">
        <v>489</v>
      </c>
      <c r="F101" s="2" t="s">
        <v>490</v>
      </c>
      <c r="G101" s="4" t="s">
        <v>489</v>
      </c>
      <c r="H101" s="4" t="s">
        <v>490</v>
      </c>
      <c r="I101" s="6" t="s">
        <v>491</v>
      </c>
      <c r="J101" s="6" t="s">
        <v>492</v>
      </c>
    </row>
    <row r="102" spans="1:11" ht="45.75" thickBot="1" x14ac:dyDescent="0.3">
      <c r="A102" s="7" t="s">
        <v>9</v>
      </c>
      <c r="B102" s="8"/>
      <c r="C102" s="9" t="s">
        <v>10</v>
      </c>
      <c r="D102" s="8" t="s">
        <v>11</v>
      </c>
      <c r="E102" s="10" t="s">
        <v>493</v>
      </c>
      <c r="F102" s="10" t="s">
        <v>494</v>
      </c>
      <c r="G102" s="11" t="s">
        <v>495</v>
      </c>
      <c r="H102" s="11" t="s">
        <v>496</v>
      </c>
      <c r="I102" s="8" t="s">
        <v>497</v>
      </c>
      <c r="J102" s="8" t="s">
        <v>498</v>
      </c>
    </row>
    <row r="103" spans="1:11" ht="30.75" thickBot="1" x14ac:dyDescent="0.3">
      <c r="A103" s="7" t="s">
        <v>499</v>
      </c>
      <c r="B103" s="9" t="s">
        <v>500</v>
      </c>
      <c r="C103" s="9" t="s">
        <v>501</v>
      </c>
      <c r="D103" s="8" t="s">
        <v>502</v>
      </c>
      <c r="E103" s="10" t="s">
        <v>374</v>
      </c>
      <c r="F103" s="10" t="s">
        <v>503</v>
      </c>
      <c r="G103" s="11" t="s">
        <v>504</v>
      </c>
      <c r="H103" s="11" t="s">
        <v>505</v>
      </c>
      <c r="I103" s="8" t="s">
        <v>504</v>
      </c>
      <c r="J103" s="8" t="s">
        <v>503</v>
      </c>
    </row>
    <row r="104" spans="1:11" ht="45.75" thickBot="1" x14ac:dyDescent="0.3">
      <c r="A104" s="22" t="s">
        <v>506</v>
      </c>
      <c r="B104" s="9" t="s">
        <v>19</v>
      </c>
      <c r="C104" s="9" t="s">
        <v>20</v>
      </c>
      <c r="D104" s="8" t="s">
        <v>21</v>
      </c>
      <c r="E104" s="10" t="s">
        <v>22</v>
      </c>
      <c r="F104" s="10" t="s">
        <v>507</v>
      </c>
      <c r="G104" s="11" t="s">
        <v>508</v>
      </c>
      <c r="H104" s="11" t="s">
        <v>509</v>
      </c>
      <c r="I104" s="8" t="s">
        <v>508</v>
      </c>
      <c r="J104" s="8" t="s">
        <v>507</v>
      </c>
    </row>
    <row r="105" spans="1:11" ht="45.75" thickBot="1" x14ac:dyDescent="0.3">
      <c r="A105" s="7" t="s">
        <v>28</v>
      </c>
      <c r="B105" s="9" t="s">
        <v>29</v>
      </c>
      <c r="C105" s="9" t="s">
        <v>30</v>
      </c>
      <c r="D105" s="8" t="s">
        <v>31</v>
      </c>
      <c r="E105" s="10" t="s">
        <v>115</v>
      </c>
      <c r="F105" s="10" t="s">
        <v>510</v>
      </c>
      <c r="G105" s="11" t="s">
        <v>511</v>
      </c>
      <c r="H105" s="11" t="s">
        <v>512</v>
      </c>
      <c r="I105" s="8" t="s">
        <v>511</v>
      </c>
      <c r="J105" s="8" t="s">
        <v>510</v>
      </c>
    </row>
    <row r="106" spans="1:11" ht="45.75" thickBot="1" x14ac:dyDescent="0.3">
      <c r="A106" s="7" t="s">
        <v>38</v>
      </c>
      <c r="B106" s="9" t="s">
        <v>39</v>
      </c>
      <c r="C106" s="9" t="s">
        <v>40</v>
      </c>
      <c r="D106" s="8" t="s">
        <v>41</v>
      </c>
      <c r="E106" s="10" t="s">
        <v>513</v>
      </c>
      <c r="F106" s="10" t="s">
        <v>514</v>
      </c>
      <c r="G106" s="11" t="s">
        <v>515</v>
      </c>
      <c r="H106" s="11" t="s">
        <v>516</v>
      </c>
      <c r="I106" s="8" t="s">
        <v>515</v>
      </c>
      <c r="J106" s="8" t="s">
        <v>517</v>
      </c>
    </row>
    <row r="107" spans="1:11" ht="45.75" thickBot="1" x14ac:dyDescent="0.3">
      <c r="A107" s="12" t="s">
        <v>47</v>
      </c>
      <c r="B107" s="9" t="s">
        <v>48</v>
      </c>
      <c r="C107" s="9" t="s">
        <v>49</v>
      </c>
      <c r="D107" s="8" t="s">
        <v>50</v>
      </c>
      <c r="E107" s="10" t="s">
        <v>518</v>
      </c>
      <c r="F107" s="10" t="s">
        <v>519</v>
      </c>
      <c r="G107" s="11" t="s">
        <v>520</v>
      </c>
      <c r="H107" s="11" t="s">
        <v>316</v>
      </c>
      <c r="I107" s="8" t="s">
        <v>521</v>
      </c>
      <c r="J107" s="8" t="s">
        <v>519</v>
      </c>
    </row>
    <row r="108" spans="1:11" ht="45.75" thickBot="1" x14ac:dyDescent="0.3">
      <c r="A108" s="7" t="s">
        <v>522</v>
      </c>
      <c r="B108" s="9" t="s">
        <v>56</v>
      </c>
      <c r="C108" s="9" t="s">
        <v>57</v>
      </c>
      <c r="D108" s="8" t="s">
        <v>58</v>
      </c>
      <c r="E108" s="10" t="s">
        <v>215</v>
      </c>
      <c r="F108" s="10" t="s">
        <v>517</v>
      </c>
      <c r="G108" s="11" t="s">
        <v>523</v>
      </c>
      <c r="H108" s="11" t="s">
        <v>524</v>
      </c>
      <c r="I108" s="8" t="s">
        <v>525</v>
      </c>
      <c r="J108" s="8" t="s">
        <v>526</v>
      </c>
    </row>
    <row r="109" spans="1:11" ht="45.75" thickBot="1" x14ac:dyDescent="0.3">
      <c r="A109" s="7" t="s">
        <v>65</v>
      </c>
      <c r="B109" s="8"/>
      <c r="C109" s="9" t="s">
        <v>66</v>
      </c>
      <c r="D109" s="8" t="s">
        <v>67</v>
      </c>
      <c r="E109" s="10" t="s">
        <v>527</v>
      </c>
      <c r="F109" s="10" t="s">
        <v>494</v>
      </c>
      <c r="G109" s="11" t="s">
        <v>521</v>
      </c>
      <c r="H109" s="11" t="s">
        <v>524</v>
      </c>
      <c r="I109" s="8" t="s">
        <v>528</v>
      </c>
      <c r="J109" s="8" t="s">
        <v>494</v>
      </c>
    </row>
    <row r="110" spans="1:11" ht="45.75" thickBot="1" x14ac:dyDescent="0.3">
      <c r="A110" s="7" t="s">
        <v>73</v>
      </c>
      <c r="B110" s="9" t="s">
        <v>74</v>
      </c>
      <c r="C110" s="9" t="s">
        <v>75</v>
      </c>
      <c r="D110" s="8" t="s">
        <v>76</v>
      </c>
      <c r="E110" s="10" t="s">
        <v>529</v>
      </c>
      <c r="F110" s="10" t="s">
        <v>530</v>
      </c>
      <c r="G110" s="11" t="s">
        <v>531</v>
      </c>
      <c r="H110" s="11" t="s">
        <v>532</v>
      </c>
      <c r="I110" s="8" t="s">
        <v>533</v>
      </c>
      <c r="J110" s="8" t="s">
        <v>534</v>
      </c>
    </row>
    <row r="111" spans="1:11" ht="45.75" thickBot="1" x14ac:dyDescent="0.3">
      <c r="A111" s="12" t="s">
        <v>535</v>
      </c>
      <c r="B111" s="9" t="s">
        <v>83</v>
      </c>
      <c r="C111" s="9" t="s">
        <v>84</v>
      </c>
      <c r="D111" s="8" t="s">
        <v>85</v>
      </c>
      <c r="E111" s="10" t="s">
        <v>536</v>
      </c>
      <c r="F111" s="10" t="s">
        <v>537</v>
      </c>
      <c r="G111" s="11" t="s">
        <v>538</v>
      </c>
      <c r="H111" s="11" t="s">
        <v>509</v>
      </c>
      <c r="I111" s="8" t="s">
        <v>539</v>
      </c>
      <c r="J111" s="8" t="s">
        <v>537</v>
      </c>
    </row>
    <row r="112" spans="1:11" ht="45.75" thickBot="1" x14ac:dyDescent="0.3">
      <c r="A112" s="7" t="s">
        <v>91</v>
      </c>
      <c r="B112" s="8"/>
      <c r="C112" s="9" t="s">
        <v>92</v>
      </c>
      <c r="D112" s="8" t="s">
        <v>93</v>
      </c>
      <c r="E112" s="10" t="s">
        <v>114</v>
      </c>
      <c r="F112" s="10" t="s">
        <v>540</v>
      </c>
      <c r="G112" s="11" t="s">
        <v>541</v>
      </c>
      <c r="H112" s="11" t="s">
        <v>206</v>
      </c>
      <c r="I112" s="8" t="s">
        <v>541</v>
      </c>
      <c r="J112" s="8" t="s">
        <v>540</v>
      </c>
    </row>
    <row r="113" spans="1:10" ht="45.75" thickBot="1" x14ac:dyDescent="0.3">
      <c r="A113" s="7" t="s">
        <v>99</v>
      </c>
      <c r="B113" s="9" t="s">
        <v>100</v>
      </c>
      <c r="C113" s="9" t="s">
        <v>101</v>
      </c>
      <c r="D113" s="8" t="s">
        <v>102</v>
      </c>
      <c r="E113" s="10" t="s">
        <v>197</v>
      </c>
      <c r="F113" s="10" t="s">
        <v>542</v>
      </c>
      <c r="G113" s="11" t="s">
        <v>538</v>
      </c>
      <c r="H113" s="11" t="s">
        <v>524</v>
      </c>
      <c r="I113" s="8" t="s">
        <v>538</v>
      </c>
      <c r="J113" s="8" t="s">
        <v>542</v>
      </c>
    </row>
    <row r="114" spans="1:10" ht="45.75" thickBot="1" x14ac:dyDescent="0.3">
      <c r="A114" s="12" t="s">
        <v>107</v>
      </c>
      <c r="B114" s="9" t="s">
        <v>108</v>
      </c>
      <c r="C114" s="9" t="s">
        <v>109</v>
      </c>
      <c r="D114" s="8" t="s">
        <v>110</v>
      </c>
      <c r="E114" s="10" t="s">
        <v>284</v>
      </c>
      <c r="F114" s="10" t="s">
        <v>543</v>
      </c>
      <c r="G114" s="11" t="s">
        <v>538</v>
      </c>
      <c r="H114" s="11" t="s">
        <v>215</v>
      </c>
      <c r="I114" s="8" t="s">
        <v>539</v>
      </c>
      <c r="J114" s="8" t="s">
        <v>544</v>
      </c>
    </row>
    <row r="115" spans="1:10" ht="45.75" thickBot="1" x14ac:dyDescent="0.3">
      <c r="A115" s="12" t="s">
        <v>117</v>
      </c>
      <c r="B115" s="9" t="s">
        <v>118</v>
      </c>
      <c r="C115" s="9" t="s">
        <v>119</v>
      </c>
      <c r="D115" s="8" t="s">
        <v>120</v>
      </c>
      <c r="E115" s="10" t="s">
        <v>160</v>
      </c>
      <c r="F115" s="10" t="s">
        <v>545</v>
      </c>
      <c r="G115" s="11" t="s">
        <v>520</v>
      </c>
      <c r="H115" s="11" t="s">
        <v>25</v>
      </c>
      <c r="I115" s="8" t="s">
        <v>528</v>
      </c>
      <c r="J115" s="8" t="s">
        <v>545</v>
      </c>
    </row>
    <row r="116" spans="1:10" ht="45.75" thickBot="1" x14ac:dyDescent="0.3">
      <c r="A116" s="7" t="s">
        <v>127</v>
      </c>
      <c r="B116" s="9" t="s">
        <v>128</v>
      </c>
      <c r="C116" s="9" t="s">
        <v>129</v>
      </c>
      <c r="D116" s="8" t="s">
        <v>130</v>
      </c>
      <c r="E116" s="10" t="s">
        <v>125</v>
      </c>
      <c r="F116" s="10" t="s">
        <v>507</v>
      </c>
      <c r="G116" s="11" t="s">
        <v>521</v>
      </c>
      <c r="H116" s="11" t="s">
        <v>116</v>
      </c>
      <c r="I116" s="8" t="s">
        <v>546</v>
      </c>
      <c r="J116" s="8" t="s">
        <v>507</v>
      </c>
    </row>
    <row r="117" spans="1:10" ht="45.75" thickBot="1" x14ac:dyDescent="0.3">
      <c r="A117" s="7" t="s">
        <v>134</v>
      </c>
      <c r="B117" s="9" t="s">
        <v>135</v>
      </c>
      <c r="C117" s="9" t="s">
        <v>136</v>
      </c>
      <c r="D117" s="8" t="s">
        <v>137</v>
      </c>
      <c r="E117" s="10" t="s">
        <v>350</v>
      </c>
      <c r="F117" s="10" t="s">
        <v>547</v>
      </c>
      <c r="G117" s="11" t="s">
        <v>511</v>
      </c>
      <c r="H117" s="11" t="s">
        <v>37</v>
      </c>
      <c r="I117" s="8" t="s">
        <v>511</v>
      </c>
      <c r="J117" s="8" t="s">
        <v>548</v>
      </c>
    </row>
    <row r="118" spans="1:10" ht="45.75" thickBot="1" x14ac:dyDescent="0.3">
      <c r="A118" s="12" t="s">
        <v>144</v>
      </c>
      <c r="B118" s="9" t="s">
        <v>145</v>
      </c>
      <c r="C118" s="9" t="s">
        <v>146</v>
      </c>
      <c r="D118" s="8" t="s">
        <v>147</v>
      </c>
      <c r="E118" s="10" t="s">
        <v>549</v>
      </c>
      <c r="F118" s="10" t="s">
        <v>517</v>
      </c>
      <c r="G118" s="11" t="s">
        <v>550</v>
      </c>
      <c r="H118" s="11" t="s">
        <v>551</v>
      </c>
      <c r="I118" s="8" t="s">
        <v>550</v>
      </c>
      <c r="J118" s="8" t="s">
        <v>552</v>
      </c>
    </row>
    <row r="119" spans="1:10" ht="45.75" thickBot="1" x14ac:dyDescent="0.3">
      <c r="A119" s="7" t="s">
        <v>162</v>
      </c>
      <c r="B119" s="9" t="s">
        <v>163</v>
      </c>
      <c r="C119" s="9" t="s">
        <v>164</v>
      </c>
      <c r="D119" s="8" t="s">
        <v>165</v>
      </c>
      <c r="E119" s="10" t="s">
        <v>363</v>
      </c>
      <c r="F119" s="10" t="s">
        <v>553</v>
      </c>
      <c r="G119" s="11" t="s">
        <v>554</v>
      </c>
      <c r="H119" s="11" t="s">
        <v>250</v>
      </c>
      <c r="I119" s="8" t="s">
        <v>554</v>
      </c>
      <c r="J119" s="8" t="s">
        <v>553</v>
      </c>
    </row>
    <row r="120" spans="1:10" ht="45.75" thickBot="1" x14ac:dyDescent="0.3">
      <c r="A120" s="7" t="s">
        <v>171</v>
      </c>
      <c r="B120" s="9" t="s">
        <v>172</v>
      </c>
      <c r="C120" s="9" t="s">
        <v>173</v>
      </c>
      <c r="D120" s="8" t="s">
        <v>174</v>
      </c>
      <c r="E120" s="10" t="s">
        <v>555</v>
      </c>
      <c r="F120" s="10" t="s">
        <v>556</v>
      </c>
      <c r="G120" s="11" t="s">
        <v>557</v>
      </c>
      <c r="H120" s="11" t="s">
        <v>524</v>
      </c>
      <c r="I120" s="8" t="s">
        <v>515</v>
      </c>
      <c r="J120" s="8" t="s">
        <v>556</v>
      </c>
    </row>
    <row r="121" spans="1:10" ht="45.75" thickBot="1" x14ac:dyDescent="0.3">
      <c r="A121" s="7" t="s">
        <v>180</v>
      </c>
      <c r="B121" s="9" t="s">
        <v>181</v>
      </c>
      <c r="C121" s="9" t="s">
        <v>182</v>
      </c>
      <c r="D121" s="8" t="s">
        <v>183</v>
      </c>
      <c r="E121" s="10" t="s">
        <v>558</v>
      </c>
      <c r="F121" s="10" t="s">
        <v>559</v>
      </c>
      <c r="G121" s="11" t="s">
        <v>560</v>
      </c>
      <c r="H121" s="11" t="s">
        <v>551</v>
      </c>
      <c r="I121" s="8" t="s">
        <v>515</v>
      </c>
      <c r="J121" s="8" t="s">
        <v>561</v>
      </c>
    </row>
    <row r="122" spans="1:10" ht="45.75" thickBot="1" x14ac:dyDescent="0.3">
      <c r="A122" s="7" t="s">
        <v>190</v>
      </c>
      <c r="B122" s="9" t="s">
        <v>191</v>
      </c>
      <c r="C122" s="9" t="s">
        <v>192</v>
      </c>
      <c r="D122" s="8" t="s">
        <v>193</v>
      </c>
      <c r="E122" s="10" t="s">
        <v>205</v>
      </c>
      <c r="F122" s="10" t="s">
        <v>562</v>
      </c>
      <c r="G122" s="11" t="s">
        <v>560</v>
      </c>
      <c r="H122" s="11" t="s">
        <v>563</v>
      </c>
      <c r="I122" s="8" t="s">
        <v>539</v>
      </c>
      <c r="J122" s="8" t="s">
        <v>562</v>
      </c>
    </row>
    <row r="123" spans="1:10" ht="45.75" thickBot="1" x14ac:dyDescent="0.3">
      <c r="A123" s="7" t="s">
        <v>199</v>
      </c>
      <c r="B123" s="9" t="s">
        <v>200</v>
      </c>
      <c r="C123" s="9" t="s">
        <v>201</v>
      </c>
      <c r="D123" s="8" t="s">
        <v>202</v>
      </c>
      <c r="E123" s="10" t="s">
        <v>323</v>
      </c>
      <c r="F123" s="10" t="s">
        <v>564</v>
      </c>
      <c r="G123" s="11" t="s">
        <v>560</v>
      </c>
      <c r="H123" s="11" t="s">
        <v>25</v>
      </c>
      <c r="I123" s="8" t="s">
        <v>565</v>
      </c>
      <c r="J123" s="8" t="s">
        <v>564</v>
      </c>
    </row>
    <row r="124" spans="1:10" ht="45.75" thickBot="1" x14ac:dyDescent="0.3">
      <c r="A124" s="7" t="s">
        <v>207</v>
      </c>
      <c r="B124" s="9" t="s">
        <v>208</v>
      </c>
      <c r="C124" s="9" t="s">
        <v>209</v>
      </c>
      <c r="D124" s="8" t="s">
        <v>210</v>
      </c>
      <c r="E124" s="10" t="s">
        <v>566</v>
      </c>
      <c r="F124" s="10" t="s">
        <v>567</v>
      </c>
      <c r="G124" s="11" t="s">
        <v>497</v>
      </c>
      <c r="H124" s="11" t="s">
        <v>551</v>
      </c>
      <c r="I124" s="8" t="s">
        <v>497</v>
      </c>
      <c r="J124" s="8" t="s">
        <v>568</v>
      </c>
    </row>
    <row r="125" spans="1:10" ht="45.75" thickBot="1" x14ac:dyDescent="0.3">
      <c r="A125" s="7" t="s">
        <v>217</v>
      </c>
      <c r="B125" s="9" t="s">
        <v>218</v>
      </c>
      <c r="C125" s="9" t="s">
        <v>219</v>
      </c>
      <c r="D125" s="8" t="s">
        <v>220</v>
      </c>
      <c r="E125" s="10" t="s">
        <v>569</v>
      </c>
      <c r="F125" s="10" t="s">
        <v>570</v>
      </c>
      <c r="G125" s="11" t="s">
        <v>528</v>
      </c>
      <c r="H125" s="11" t="s">
        <v>290</v>
      </c>
      <c r="I125" s="8" t="s">
        <v>528</v>
      </c>
      <c r="J125" s="8" t="s">
        <v>547</v>
      </c>
    </row>
    <row r="126" spans="1:10" ht="45.75" thickBot="1" x14ac:dyDescent="0.3">
      <c r="A126" s="13" t="s">
        <v>226</v>
      </c>
      <c r="B126" s="9" t="s">
        <v>227</v>
      </c>
      <c r="C126" s="9" t="s">
        <v>228</v>
      </c>
      <c r="D126" s="8" t="s">
        <v>229</v>
      </c>
      <c r="E126" s="10" t="s">
        <v>196</v>
      </c>
      <c r="F126" s="10" t="s">
        <v>543</v>
      </c>
      <c r="G126" s="11" t="s">
        <v>538</v>
      </c>
      <c r="H126" s="11" t="s">
        <v>571</v>
      </c>
      <c r="I126" s="8" t="s">
        <v>572</v>
      </c>
      <c r="J126" s="8" t="s">
        <v>573</v>
      </c>
    </row>
    <row r="127" spans="1:10" ht="45.75" thickBot="1" x14ac:dyDescent="0.3">
      <c r="A127" s="7" t="s">
        <v>234</v>
      </c>
      <c r="B127" s="9" t="s">
        <v>235</v>
      </c>
      <c r="C127" s="9" t="s">
        <v>236</v>
      </c>
      <c r="D127" s="8" t="s">
        <v>237</v>
      </c>
      <c r="E127" s="10" t="s">
        <v>574</v>
      </c>
      <c r="F127" s="10" t="s">
        <v>575</v>
      </c>
      <c r="G127" s="11" t="s">
        <v>576</v>
      </c>
      <c r="H127" s="11" t="s">
        <v>374</v>
      </c>
      <c r="I127" s="8" t="s">
        <v>576</v>
      </c>
      <c r="J127" s="8" t="s">
        <v>577</v>
      </c>
    </row>
    <row r="128" spans="1:10" ht="45.75" thickBot="1" x14ac:dyDescent="0.3">
      <c r="A128" s="12" t="s">
        <v>241</v>
      </c>
      <c r="B128" s="9" t="s">
        <v>242</v>
      </c>
      <c r="C128" s="9" t="s">
        <v>243</v>
      </c>
      <c r="D128" s="8" t="s">
        <v>244</v>
      </c>
      <c r="E128" s="10" t="s">
        <v>578</v>
      </c>
      <c r="F128" s="10" t="s">
        <v>579</v>
      </c>
      <c r="G128" s="11" t="s">
        <v>560</v>
      </c>
      <c r="H128" s="11" t="s">
        <v>549</v>
      </c>
      <c r="I128" s="8" t="s">
        <v>560</v>
      </c>
      <c r="J128" s="8" t="s">
        <v>573</v>
      </c>
    </row>
    <row r="129" spans="1:10" ht="45.75" thickBot="1" x14ac:dyDescent="0.3">
      <c r="A129" s="12" t="s">
        <v>251</v>
      </c>
      <c r="B129" s="9" t="s">
        <v>252</v>
      </c>
      <c r="C129" s="9" t="s">
        <v>253</v>
      </c>
      <c r="D129" s="8" t="s">
        <v>254</v>
      </c>
      <c r="E129" s="10" t="s">
        <v>580</v>
      </c>
      <c r="F129" s="10" t="s">
        <v>503</v>
      </c>
      <c r="G129" s="11" t="s">
        <v>581</v>
      </c>
      <c r="H129" s="11" t="s">
        <v>582</v>
      </c>
      <c r="I129" s="8" t="s">
        <v>581</v>
      </c>
      <c r="J129" s="8" t="s">
        <v>503</v>
      </c>
    </row>
    <row r="130" spans="1:10" ht="45.75" thickBot="1" x14ac:dyDescent="0.3">
      <c r="A130" s="7" t="s">
        <v>260</v>
      </c>
      <c r="B130" s="9" t="s">
        <v>261</v>
      </c>
      <c r="C130" s="9" t="s">
        <v>262</v>
      </c>
      <c r="D130" s="8" t="s">
        <v>137</v>
      </c>
      <c r="E130" s="10" t="s">
        <v>250</v>
      </c>
      <c r="F130" s="10" t="s">
        <v>570</v>
      </c>
      <c r="G130" s="11" t="s">
        <v>583</v>
      </c>
      <c r="H130" s="11" t="s">
        <v>584</v>
      </c>
      <c r="I130" s="8" t="s">
        <v>583</v>
      </c>
      <c r="J130" s="8" t="s">
        <v>570</v>
      </c>
    </row>
    <row r="131" spans="1:10" ht="45.75" thickBot="1" x14ac:dyDescent="0.3">
      <c r="A131" s="7" t="s">
        <v>267</v>
      </c>
      <c r="B131" s="9" t="s">
        <v>268</v>
      </c>
      <c r="C131" s="9" t="s">
        <v>269</v>
      </c>
      <c r="D131" s="8" t="s">
        <v>183</v>
      </c>
      <c r="E131" s="10" t="s">
        <v>578</v>
      </c>
      <c r="F131" s="10" t="s">
        <v>585</v>
      </c>
      <c r="G131" s="11" t="s">
        <v>586</v>
      </c>
      <c r="H131" s="11" t="s">
        <v>37</v>
      </c>
      <c r="I131" s="8" t="s">
        <v>586</v>
      </c>
      <c r="J131" s="8" t="s">
        <v>503</v>
      </c>
    </row>
    <row r="132" spans="1:10" ht="45.75" thickBot="1" x14ac:dyDescent="0.3">
      <c r="A132" s="12" t="s">
        <v>274</v>
      </c>
      <c r="B132" s="9" t="s">
        <v>275</v>
      </c>
      <c r="C132" s="9" t="s">
        <v>276</v>
      </c>
      <c r="D132" s="8" t="s">
        <v>277</v>
      </c>
      <c r="E132" s="10" t="s">
        <v>587</v>
      </c>
      <c r="F132" s="10" t="s">
        <v>588</v>
      </c>
      <c r="G132" s="11" t="s">
        <v>589</v>
      </c>
      <c r="H132" s="11" t="s">
        <v>290</v>
      </c>
      <c r="I132" s="8" t="s">
        <v>589</v>
      </c>
      <c r="J132" s="8" t="s">
        <v>590</v>
      </c>
    </row>
    <row r="133" spans="1:10" ht="45.75" thickBot="1" x14ac:dyDescent="0.3">
      <c r="A133" s="7" t="s">
        <v>280</v>
      </c>
      <c r="B133" s="9" t="s">
        <v>281</v>
      </c>
      <c r="C133" s="9" t="s">
        <v>282</v>
      </c>
      <c r="D133" s="8" t="s">
        <v>283</v>
      </c>
      <c r="E133" s="10" t="s">
        <v>591</v>
      </c>
      <c r="F133" s="10" t="s">
        <v>222</v>
      </c>
      <c r="G133" s="11" t="s">
        <v>497</v>
      </c>
      <c r="H133" s="11" t="s">
        <v>592</v>
      </c>
      <c r="I133" s="8" t="s">
        <v>497</v>
      </c>
      <c r="J133" s="8" t="s">
        <v>222</v>
      </c>
    </row>
    <row r="134" spans="1:10" ht="45.75" thickBot="1" x14ac:dyDescent="0.3">
      <c r="A134" s="7" t="s">
        <v>286</v>
      </c>
      <c r="B134" s="9" t="s">
        <v>287</v>
      </c>
      <c r="C134" s="9" t="s">
        <v>288</v>
      </c>
      <c r="D134" s="8" t="s">
        <v>289</v>
      </c>
      <c r="E134" s="10" t="s">
        <v>593</v>
      </c>
      <c r="F134" s="10" t="s">
        <v>594</v>
      </c>
      <c r="G134" s="11" t="s">
        <v>520</v>
      </c>
      <c r="H134" s="11" t="s">
        <v>595</v>
      </c>
      <c r="I134" s="8" t="s">
        <v>557</v>
      </c>
      <c r="J134" s="8" t="s">
        <v>596</v>
      </c>
    </row>
    <row r="135" spans="1:10" ht="45.75" thickBot="1" x14ac:dyDescent="0.3">
      <c r="A135" s="7" t="s">
        <v>291</v>
      </c>
      <c r="B135" s="9" t="s">
        <v>292</v>
      </c>
      <c r="C135" s="9" t="s">
        <v>293</v>
      </c>
      <c r="D135" s="8" t="s">
        <v>294</v>
      </c>
      <c r="E135" s="10" t="s">
        <v>597</v>
      </c>
      <c r="F135" s="10" t="s">
        <v>585</v>
      </c>
      <c r="G135" s="11" t="s">
        <v>598</v>
      </c>
      <c r="H135" s="11" t="s">
        <v>290</v>
      </c>
      <c r="I135" s="8" t="s">
        <v>599</v>
      </c>
      <c r="J135" s="8" t="s">
        <v>585</v>
      </c>
    </row>
    <row r="136" spans="1:10" ht="45.75" thickBot="1" x14ac:dyDescent="0.3">
      <c r="A136" s="7" t="s">
        <v>299</v>
      </c>
      <c r="B136" s="9" t="s">
        <v>300</v>
      </c>
      <c r="C136" s="9" t="s">
        <v>301</v>
      </c>
      <c r="D136" s="8" t="s">
        <v>302</v>
      </c>
      <c r="E136" s="10" t="s">
        <v>328</v>
      </c>
      <c r="F136" s="10" t="s">
        <v>600</v>
      </c>
      <c r="G136" s="11" t="s">
        <v>601</v>
      </c>
      <c r="H136" s="11" t="s">
        <v>602</v>
      </c>
      <c r="I136" s="8" t="s">
        <v>601</v>
      </c>
      <c r="J136" s="8" t="s">
        <v>552</v>
      </c>
    </row>
    <row r="137" spans="1:10" ht="45.75" thickBot="1" x14ac:dyDescent="0.3">
      <c r="A137" s="12" t="s">
        <v>308</v>
      </c>
      <c r="B137" s="9" t="s">
        <v>309</v>
      </c>
      <c r="C137" s="9" t="s">
        <v>310</v>
      </c>
      <c r="D137" s="8" t="s">
        <v>311</v>
      </c>
      <c r="E137" s="10" t="s">
        <v>513</v>
      </c>
      <c r="F137" s="10" t="s">
        <v>603</v>
      </c>
      <c r="G137" s="11" t="s">
        <v>565</v>
      </c>
      <c r="H137" s="11" t="s">
        <v>549</v>
      </c>
      <c r="I137" s="8" t="s">
        <v>604</v>
      </c>
      <c r="J137" s="8" t="s">
        <v>603</v>
      </c>
    </row>
    <row r="138" spans="1:10" ht="45.75" thickBot="1" x14ac:dyDescent="0.3">
      <c r="A138" s="7" t="s">
        <v>317</v>
      </c>
      <c r="B138" s="9" t="s">
        <v>318</v>
      </c>
      <c r="C138" s="9" t="s">
        <v>319</v>
      </c>
      <c r="D138" s="8" t="s">
        <v>320</v>
      </c>
      <c r="E138" s="10" t="s">
        <v>605</v>
      </c>
      <c r="F138" s="10" t="s">
        <v>606</v>
      </c>
      <c r="G138" s="11" t="s">
        <v>521</v>
      </c>
      <c r="H138" s="11" t="s">
        <v>592</v>
      </c>
      <c r="I138" s="8" t="s">
        <v>521</v>
      </c>
      <c r="J138" s="8" t="s">
        <v>606</v>
      </c>
    </row>
    <row r="139" spans="1:10" ht="45.75" thickBot="1" x14ac:dyDescent="0.3">
      <c r="A139" s="12" t="s">
        <v>325</v>
      </c>
      <c r="B139" s="9" t="s">
        <v>326</v>
      </c>
      <c r="C139" s="9" t="s">
        <v>327</v>
      </c>
      <c r="D139" s="8" t="s">
        <v>283</v>
      </c>
      <c r="E139" s="10" t="s">
        <v>205</v>
      </c>
      <c r="F139" s="10" t="s">
        <v>607</v>
      </c>
      <c r="G139" s="11" t="s">
        <v>608</v>
      </c>
      <c r="H139" s="11" t="s">
        <v>149</v>
      </c>
      <c r="I139" s="8" t="s">
        <v>608</v>
      </c>
      <c r="J139" s="8" t="s">
        <v>607</v>
      </c>
    </row>
    <row r="140" spans="1:10" ht="45.75" thickBot="1" x14ac:dyDescent="0.3">
      <c r="A140" s="12" t="s">
        <v>333</v>
      </c>
      <c r="B140" s="9" t="s">
        <v>334</v>
      </c>
      <c r="C140" s="9" t="s">
        <v>335</v>
      </c>
      <c r="D140" s="8" t="s">
        <v>336</v>
      </c>
      <c r="E140" s="10" t="s">
        <v>72</v>
      </c>
      <c r="F140" s="10" t="s">
        <v>570</v>
      </c>
      <c r="G140" s="11" t="s">
        <v>511</v>
      </c>
      <c r="H140" s="11" t="s">
        <v>602</v>
      </c>
      <c r="I140" s="8" t="s">
        <v>521</v>
      </c>
      <c r="J140" s="8" t="s">
        <v>570</v>
      </c>
    </row>
    <row r="141" spans="1:10" ht="30.75" thickBot="1" x14ac:dyDescent="0.3">
      <c r="A141" s="7" t="s">
        <v>343</v>
      </c>
      <c r="B141" s="9" t="s">
        <v>344</v>
      </c>
      <c r="C141" s="9" t="s">
        <v>345</v>
      </c>
      <c r="D141" s="8" t="s">
        <v>346</v>
      </c>
      <c r="E141" s="10" t="s">
        <v>609</v>
      </c>
      <c r="F141" s="10" t="s">
        <v>610</v>
      </c>
      <c r="G141" s="11" t="s">
        <v>604</v>
      </c>
      <c r="H141" s="11" t="s">
        <v>332</v>
      </c>
      <c r="I141" s="8" t="s">
        <v>611</v>
      </c>
      <c r="J141" s="8" t="s">
        <v>610</v>
      </c>
    </row>
    <row r="142" spans="1:10" ht="45.75" thickBot="1" x14ac:dyDescent="0.3">
      <c r="A142" s="23" t="s">
        <v>351</v>
      </c>
      <c r="B142" s="9" t="s">
        <v>352</v>
      </c>
      <c r="C142" s="9" t="s">
        <v>353</v>
      </c>
      <c r="D142" s="8" t="s">
        <v>354</v>
      </c>
      <c r="E142" s="10" t="s">
        <v>612</v>
      </c>
      <c r="F142" s="10" t="s">
        <v>613</v>
      </c>
      <c r="G142" s="11" t="s">
        <v>572</v>
      </c>
      <c r="H142" s="11" t="s">
        <v>524</v>
      </c>
      <c r="I142" s="8" t="s">
        <v>586</v>
      </c>
      <c r="J142" s="8" t="s">
        <v>517</v>
      </c>
    </row>
    <row r="143" spans="1:10" ht="45.75" thickBot="1" x14ac:dyDescent="0.3">
      <c r="A143" s="7" t="s">
        <v>359</v>
      </c>
      <c r="B143" s="9" t="s">
        <v>360</v>
      </c>
      <c r="C143" s="9" t="s">
        <v>361</v>
      </c>
      <c r="D143" s="8" t="s">
        <v>362</v>
      </c>
      <c r="E143" s="10" t="s">
        <v>614</v>
      </c>
      <c r="F143" s="10" t="s">
        <v>615</v>
      </c>
      <c r="G143" s="11" t="s">
        <v>616</v>
      </c>
      <c r="H143" s="11" t="s">
        <v>617</v>
      </c>
      <c r="I143" s="8" t="s">
        <v>618</v>
      </c>
      <c r="J143" s="8" t="s">
        <v>619</v>
      </c>
    </row>
    <row r="144" spans="1:10" ht="45.75" thickBot="1" x14ac:dyDescent="0.3">
      <c r="A144" s="12" t="s">
        <v>368</v>
      </c>
      <c r="B144" s="9" t="s">
        <v>369</v>
      </c>
      <c r="C144" s="9" t="s">
        <v>370</v>
      </c>
      <c r="D144" s="8" t="s">
        <v>371</v>
      </c>
      <c r="E144" s="10" t="s">
        <v>188</v>
      </c>
      <c r="F144" s="10" t="s">
        <v>620</v>
      </c>
      <c r="G144" s="11" t="s">
        <v>621</v>
      </c>
      <c r="H144" s="11" t="s">
        <v>512</v>
      </c>
      <c r="I144" s="8" t="s">
        <v>621</v>
      </c>
      <c r="J144" s="8" t="s">
        <v>620</v>
      </c>
    </row>
    <row r="146" spans="1:1" ht="15.75" thickBot="1" x14ac:dyDescent="0.3">
      <c r="A146" s="21" t="s">
        <v>622</v>
      </c>
    </row>
    <row r="147" spans="1:1" ht="57" x14ac:dyDescent="0.25">
      <c r="A147" s="24" t="s">
        <v>623</v>
      </c>
    </row>
  </sheetData>
  <mergeCells count="9">
    <mergeCell ref="A1:A2"/>
    <mergeCell ref="B1:B2"/>
    <mergeCell ref="C1:C2"/>
    <mergeCell ref="D1:D2"/>
    <mergeCell ref="A48:K48"/>
    <mergeCell ref="A100:A101"/>
    <mergeCell ref="B100:B101"/>
    <mergeCell ref="C100:C101"/>
    <mergeCell ref="D100:D101"/>
  </mergeCells>
  <hyperlinks>
    <hyperlink ref="C3" r:id="rId1" display="https://geohack.toolforge.org/geohack.php?pagename=Temperature_in_Canada&amp;params=46_51_00_N_064_01_00_W_type:landmark_region:CA-PE&amp;title=Alberton"/>
    <hyperlink ref="B4" r:id="rId2" tooltip="Baker Lake Airport" display="https://en.wikipedia.org/wiki/Baker_Lake_Airport"/>
    <hyperlink ref="C4" r:id="rId3" display="https://geohack.toolforge.org/geohack.php?pagename=Temperature_in_Canada&amp;params=64_17_56_N_096_04_40_W_type:landmark_region:CA-PE&amp;title=Baker+Lake+Airport"/>
    <hyperlink ref="B5" r:id="rId4" tooltip="Baie-Comeau Airport" display="https://en.wikipedia.org/wiki/Baie-Comeau_Airport"/>
    <hyperlink ref="C5" r:id="rId5" display="https://geohack.toolforge.org/geohack.php?pagename=Temperature_in_Canada&amp;params=49_08_00_N_068_12_00_W_type:landmark_region:CA-QC&amp;title=Baie-Comeau"/>
    <hyperlink ref="B6" r:id="rId6" tooltip="Calgary International Airport" display="https://en.wikipedia.org/wiki/Calgary_International_Airport"/>
    <hyperlink ref="C6" r:id="rId7" display="https://geohack.toolforge.org/geohack.php?pagename=Temperature_in_Canada&amp;params=51_06_50_N_114_01_13_W_type:landmark_region:CA-AB&amp;title=Calgary"/>
    <hyperlink ref="B7" r:id="rId8" tooltip="Charlottetown Airport" display="https://en.wikipedia.org/wiki/Charlottetown_Airport"/>
    <hyperlink ref="C7" r:id="rId9" display="https://geohack.toolforge.org/geohack.php?pagename=Temperature_in_Canada&amp;params=46_17_19_N_063_07_43_W_type:landmark_region:CA-PE&amp;title=Charlottetown"/>
    <hyperlink ref="B8" r:id="rId10" tooltip="Churchill Airport" display="https://en.wikipedia.org/wiki/Churchill_Airport"/>
    <hyperlink ref="C8" r:id="rId11" display="https://geohack.toolforge.org/geohack.php?pagename=Temperature_in_Canada&amp;params=58_44_21_N_094_03_59_W_type:landmark_region:CA-MB&amp;title=Churchill"/>
    <hyperlink ref="C9" r:id="rId12" display="https://geohack.toolforge.org/geohack.php?pagename=Temperature_in_Canada&amp;params=48_57_00_N_057_57_00_W_type:landmark_region:CA-NL&amp;title=Corner+Brook"/>
    <hyperlink ref="B10" r:id="rId13" tooltip="Dawson City Airport" display="https://en.wikipedia.org/wiki/Dawson_City_Airport"/>
    <hyperlink ref="C10" r:id="rId14" display="https://geohack.toolforge.org/geohack.php?pagename=Temperature_in_Canada&amp;params=64_02_35_N_139_07_40_W_type:landmark_region:CA-YT&amp;title=Dawson+City"/>
    <hyperlink ref="B11" r:id="rId15" tooltip="Edmonton City Centre (Blatchford Field) Airport" display="https://en.wikipedia.org/wiki/Edmonton_City_Centre_(Blatchford_Field)_Airport"/>
    <hyperlink ref="C11" r:id="rId16" display="https://geohack.toolforge.org/geohack.php?pagename=Temperature_in_Canada&amp;params=53_34_24_N_113_31_06_W_type:landmark_region:CA-AB&amp;title=Edmonton"/>
    <hyperlink ref="C12" r:id="rId17" display="https://geohack.toolforge.org/geohack.php?pagename=Temperature_in_Canada&amp;params=47_20_47_N_068_11_16_W_type:landmark_region:CA-NB&amp;title=Edmundston"/>
    <hyperlink ref="B13" r:id="rId18" tooltip="Fort Nelson Airport" display="https://en.wikipedia.org/wiki/Fort_Nelson_Airport"/>
    <hyperlink ref="C13" r:id="rId19" display="https://geohack.toolforge.org/geohack.php?pagename=Temperature_in_Canada&amp;params=58_50_11_N_122_35_50_W_type:landmark_region:CA-BC&amp;title=Fort+Nelson"/>
    <hyperlink ref="B14" r:id="rId20" tooltip="Fredericton International Airport" display="https://en.wikipedia.org/wiki/Fredericton_International_Airport"/>
    <hyperlink ref="C14" r:id="rId21" display="https://geohack.toolforge.org/geohack.php?pagename=Temperature_in_Canada&amp;params=45_52_20_N_066_31_40_W_type:landmark_region:CA-NB&amp;title=Fredericton"/>
    <hyperlink ref="B15" r:id="rId22" tooltip="Halifax Stanfield International Airport" display="https://en.wikipedia.org/wiki/Halifax_Stanfield_International_Airport"/>
    <hyperlink ref="C15" r:id="rId23" display="https://geohack.toolforge.org/geohack.php?pagename=Temperature_in_Canada&amp;params=44_52_48_N_063_30_00_W_type:landmark_region:CA-NS&amp;title=Halifax"/>
    <hyperlink ref="B16" r:id="rId24" tooltip="High Level Airport" display="https://en.wikipedia.org/wiki/High_Level_Airport"/>
    <hyperlink ref="C16" r:id="rId25" display="https://geohack.toolforge.org/geohack.php?pagename=Temperature_in_Canada&amp;params=58_37_17_N_117_09_53_W_type:landmark_region:CA-AB&amp;title=High+Level"/>
    <hyperlink ref="B17" r:id="rId26" tooltip="Inuvik (Mike Zubko) Airport" display="https://en.wikipedia.org/wiki/Inuvik_(Mike_Zubko)_Airport"/>
    <hyperlink ref="C17" r:id="rId27" display="https://geohack.toolforge.org/geohack.php?pagename=Temperature_in_Canada&amp;params=68_18_15_N_133_28_58_W_type:landmark_region:CA-NT&amp;title=Inuvik"/>
    <hyperlink ref="B18" r:id="rId28" tooltip="Iqaluit Airport" display="https://en.wikipedia.org/wiki/Iqaluit_Airport"/>
    <hyperlink ref="C18" r:id="rId29" display="https://geohack.toolforge.org/geohack.php?pagename=Temperature_in_Canada&amp;params=63_45_00_N_068_33_00_W_type:landmark_region:CA-NU&amp;title=Iqaluit"/>
    <hyperlink ref="B19" r:id="rId30" tooltip="Kamloops Airport" display="https://en.wikipedia.org/wiki/Kamloops_Airport"/>
    <hyperlink ref="C19" r:id="rId31" display="https://geohack.toolforge.org/geohack.php?pagename=Temperature_in_Canada&amp;params=50_42_08_N_120_26_31_W_type:landmark_region:CA-NU&amp;title=Kamloops"/>
    <hyperlink ref="B20" r:id="rId32" tooltip="Kugluktuk Airport" display="https://en.wikipedia.org/wiki/Kugluktuk_Airport"/>
    <hyperlink ref="C20" r:id="rId33" display="https://geohack.toolforge.org/geohack.php?pagename=Temperature_in_Canada&amp;params=67_49_00_N_115_08_38_W_type:landmark_region:CA-NU&amp;title=Kugluktuk"/>
    <hyperlink ref="B21" r:id="rId34" tooltip="La Ronge (Barber Field) Airport" display="https://en.wikipedia.org/wiki/La_Ronge_(Barber_Field)_Airport"/>
    <hyperlink ref="C21" r:id="rId35" display="https://geohack.toolforge.org/geohack.php?pagename=Temperature_in_Canada&amp;params=55_09_00_N_105_16_00_W_type:landmark_region:CA-SK&amp;title=La+Ronge"/>
    <hyperlink ref="B22" r:id="rId36" tooltip="Mayo Airport" display="https://en.wikipedia.org/wiki/Mayo_Airport"/>
    <hyperlink ref="C22" r:id="rId37" display="https://geohack.toolforge.org/geohack.php?pagename=Temperature_in_Canada&amp;params=63_37_00_N_135_52_00_W_type:landmark_region:CA-YT&amp;title=Mayo"/>
    <hyperlink ref="B23" r:id="rId38" tooltip="Greater Moncton International Airport" display="https://en.wikipedia.org/wiki/Greater_Moncton_International_Airport"/>
    <hyperlink ref="C23" r:id="rId39" display="https://geohack.toolforge.org/geohack.php?pagename=Temperature_in_Canada&amp;params=46_06_19_N_064_41_02_W_type:landmark_region:CA-NB&amp;title=Moncton"/>
    <hyperlink ref="B24" r:id="rId40" tooltip="Montréal–Pierre Elliott Trudeau International Airport" display="https://en.wikipedia.org/wiki/Montr%C3%A9al%E2%80%93Pierre_Elliott_Trudeau_International_Airport"/>
    <hyperlink ref="C24" r:id="rId41" display="https://geohack.toolforge.org/geohack.php?pagename=Temperature_in_Canada&amp;params=45_28_00_N_073_45_00_W_type:landmark_region:CA-QC&amp;title=Montreal"/>
    <hyperlink ref="B25" r:id="rId42" tooltip="Nain Airport" display="https://en.wikipedia.org/wiki/Nain_Airport"/>
    <hyperlink ref="C25" r:id="rId43" display="https://geohack.toolforge.org/geohack.php?pagename=Temperature_in_Canada&amp;params=56_33_00_N_061_41_00_W_type:landmark_region:CA-NL&amp;title=Nain"/>
    <hyperlink ref="B26" r:id="rId44" tooltip="Norman Wells Airport" display="https://en.wikipedia.org/wiki/Norman_Wells_Airport"/>
    <hyperlink ref="C26" r:id="rId45" display="https://geohack.toolforge.org/geohack.php?pagename=Temperature_in_Canada&amp;params=65_16_57_N_126_48_01_W_type:landmark_region:CA-NT&amp;title=Norman+Wells"/>
    <hyperlink ref="B27" r:id="rId46" tooltip="Ottawa Macdonald–Cartier International Airport" display="https://en.wikipedia.org/wiki/Ottawa_Macdonald%E2%80%93Cartier_International_Airport"/>
    <hyperlink ref="C27" r:id="rId47" display="https://geohack.toolforge.org/geohack.php?pagename=Temperature_in_Canada&amp;params=45_19_21_N_075_40_09_W_type:landmark_region:CA-ON&amp;title=Ottawa"/>
    <hyperlink ref="B28" r:id="rId48" tooltip="Princeton Aerodrome" display="https://en.wikipedia.org/wiki/Princeton_Aerodrome"/>
    <hyperlink ref="C28" r:id="rId49" display="https://geohack.toolforge.org/geohack.php?pagename=Temperature_in_Canada&amp;params=49_28_05_N_120_30_41_W_type:landmark_region:CA-BC&amp;title=Princeton+Airport"/>
    <hyperlink ref="B29" r:id="rId50" tooltip="Québec City Jean Lesage International Airport" display="https://en.wikipedia.org/wiki/Qu%C3%A9bec_City_Jean_Lesage_International_Airport"/>
    <hyperlink ref="C29" r:id="rId51" display="https://geohack.toolforge.org/geohack.php?pagename=Temperature_in_Canada&amp;params=46_48_00_N_071_23_00_W_type:landmark_region:CA-QC&amp;title=Quebec+City"/>
    <hyperlink ref="B30" r:id="rId52" tooltip="Regina International Airport" display="https://en.wikipedia.org/wiki/Regina_International_Airport"/>
    <hyperlink ref="C30" r:id="rId53" display="https://geohack.toolforge.org/geohack.php?pagename=Temperature_in_Canada&amp;params=50_26_00_N_104_40_00_W_type:landmark_region:CA-SK&amp;title=Regina"/>
    <hyperlink ref="B31" r:id="rId54" tooltip="Resolute Bay Airport" display="https://en.wikipedia.org/wiki/Resolute_Bay_Airport"/>
    <hyperlink ref="C31" r:id="rId55" display="https://geohack.toolforge.org/geohack.php?pagename=Temperature_in_Canada&amp;params=74_43_01_N_094_58_10_W_type:landmark_region:CA-NU&amp;title=Resolute"/>
    <hyperlink ref="B32" r:id="rId56" tooltip="Saskatoon John G. Diefenbaker International Airport" display="https://en.wikipedia.org/wiki/Saskatoon_John_G._Diefenbaker_International_Airport"/>
    <hyperlink ref="C32" r:id="rId57" display="https://geohack.toolforge.org/geohack.php?pagename=Temperature_in_Canada&amp;params=52_10_00_N_106_43_00_W_type:landmark_region:CA-SK&amp;title=Saskatoon"/>
    <hyperlink ref="B33" r:id="rId58" tooltip="St. John's International Airport" display="https://en.wikipedia.org/wiki/St._John%27s_International_Airport"/>
    <hyperlink ref="C33" r:id="rId59" display="https://geohack.toolforge.org/geohack.php?pagename=Temperature_in_Canada&amp;params=47_37_20_N_052_44_34_W_type:landmark_region:CA-NL&amp;title=St.+John%27s"/>
    <hyperlink ref="B34" r:id="rId60" tooltip="Summerside Airport" display="https://en.wikipedia.org/wiki/Summerside_Airport"/>
    <hyperlink ref="C34" r:id="rId61" display="https://geohack.toolforge.org/geohack.php?pagename=Temperature_in_Canada&amp;params=46_26_20_N_063_49_54_W_type:landmark_region:CA-PE&amp;title=Summerside"/>
    <hyperlink ref="B35" r:id="rId62" tooltip="Sydney/J.A. Douglas McCurdy Airport" display="https://en.wikipedia.org/wiki/Sydney/J.A._Douglas_McCurdy_Airport"/>
    <hyperlink ref="C35" r:id="rId63" display="https://geohack.toolforge.org/geohack.php?pagename=Temperature_in_Canada&amp;params=46_10_00_N_060_02_53_W_type:landmark_region:CA-NS&amp;title=Sydney"/>
    <hyperlink ref="B36" r:id="rId64" tooltip="Thompson Airport" display="https://en.wikipedia.org/wiki/Thompson_Airport"/>
    <hyperlink ref="C36" r:id="rId65" display="https://geohack.toolforge.org/geohack.php?pagename=Temperature_in_Canada&amp;params=55_48_12_N_097_51_45_W_type:landmark_region:CA-MB&amp;title=Thompson"/>
    <hyperlink ref="B37" r:id="rId66" tooltip="Timmins/Victor M. Power Airport" display="https://en.wikipedia.org/wiki/Timmins/Victor_M._Power_Airport"/>
    <hyperlink ref="C37" r:id="rId67" display="https://geohack.toolforge.org/geohack.php?pagename=Temperature_in_Canada&amp;params=48_34_11_N_081_22_36_W_type:landmark_region:CA-ON&amp;title=Timmins"/>
    <hyperlink ref="B38" r:id="rId68" tooltip="Toronto Pearson International Airport" display="https://en.wikipedia.org/wiki/Toronto_Pearson_International_Airport"/>
    <hyperlink ref="C38" r:id="rId69" display="https://geohack.toolforge.org/geohack.php?pagename=Temperature_in_Canada&amp;params=43_40_38_N_079_37_50_W_type:landmark_region:CA-ON&amp;title=Toronto"/>
    <hyperlink ref="B39" r:id="rId70" tooltip="Vancouver International Airport" display="https://en.wikipedia.org/wiki/Vancouver_International_Airport"/>
    <hyperlink ref="C39" r:id="rId71" display="https://geohack.toolforge.org/geohack.php?pagename=Temperature_in_Canada&amp;params=49_11_42_N_123_10_55_W_type:landmark_region:CA-BC&amp;title=Vancouver"/>
    <hyperlink ref="B40" r:id="rId72" tooltip="Victoria International Airport" display="https://en.wikipedia.org/wiki/Victoria_International_Airport"/>
    <hyperlink ref="C40" r:id="rId73" display="https://geohack.toolforge.org/geohack.php?pagename=Temperature_in_Canada&amp;params=48_38_50_N_123_25_33_W_type:landmark_region:CA-BC&amp;title=Victoria"/>
    <hyperlink ref="B41" r:id="rId74" tooltip="Erik Nielsen Whitehorse International Airport" display="https://en.wikipedia.org/wiki/Erik_Nielsen_Whitehorse_International_Airport"/>
    <hyperlink ref="C41" r:id="rId75" display="https://geohack.toolforge.org/geohack.php?pagename=Temperature_in_Canada&amp;params=60_42_34_N_135_04_08_W_type:landmark_region:CA-YT&amp;title=Whitehorse"/>
    <hyperlink ref="B42" r:id="rId76" tooltip="Windsor International Airport" display="https://en.wikipedia.org/wiki/Windsor_International_Airport"/>
    <hyperlink ref="C42" r:id="rId77" display="https://geohack.toolforge.org/geohack.php?pagename=Temperature_in_Canada&amp;params=42_16_32_N_82_57_20_W_type:landmark_region:CA-ON&amp;title=Windsor"/>
    <hyperlink ref="B43" r:id="rId78" tooltip="Winnipeg James Armstrong Richardson International Airport" display="https://en.wikipedia.org/wiki/Winnipeg_James_Armstrong_Richardson_International_Airport"/>
    <hyperlink ref="C43" r:id="rId79" display="https://geohack.toolforge.org/geohack.php?pagename=Temperature_in_Canada&amp;params=49_55_00_N_097_14_00_W_type:landmark_region:CA-MB&amp;title=Winnipeg"/>
    <hyperlink ref="B44" r:id="rId80" tooltip="Yarmouth Airport" display="https://en.wikipedia.org/wiki/Yarmouth_Airport"/>
    <hyperlink ref="C44" r:id="rId81" display="https://geohack.toolforge.org/geohack.php?pagename=Temperature_in_Canada&amp;params=43_49_51_N_066_05_19_W_type:landmark_region:CA-NS&amp;title=Yarmouth"/>
    <hyperlink ref="B45" r:id="rId82" tooltip="Yellowknife Airport" display="https://en.wikipedia.org/wiki/Yellowknife_Airport"/>
    <hyperlink ref="C45" r:id="rId83" display="https://geohack.toolforge.org/geohack.php?pagename=Temperature_in_Canada&amp;params=62_27_46_N_114_26_25_W_type:landmark_region:CA-NT&amp;title=Yellowknife"/>
    <hyperlink ref="A47" r:id="rId84" tooltip="Edit section: Heat, cold and frost averages" display="https://en.wikipedia.org/w/index.php?title=Temperature_in_Canada&amp;action=edit&amp;section=2"/>
    <hyperlink ref="A48" r:id="rId85" location="cite_note-Canadian_Climate_Normals_1981-2010-50" display="https://en.wikipedia.org/wiki/Temperature_in_Canada - cite_note-Canadian_Climate_Normals_1981-2010-50"/>
    <hyperlink ref="A50" r:id="rId86" tooltip="Baker Lake, Nunavut" display="https://en.wikipedia.org/wiki/Baker_Lake,_Nunavut"/>
    <hyperlink ref="B50" r:id="rId87" tooltip="Nunavut" display="https://en.wikipedia.org/wiki/Nunavut"/>
    <hyperlink ref="A51" r:id="rId88" tooltip="Brandon, MB" display="https://en.wikipedia.org/wiki/Brandon,_MB"/>
    <hyperlink ref="B51" r:id="rId89" tooltip="Manitoba" display="https://en.wikipedia.org/wiki/Manitoba"/>
    <hyperlink ref="A52" r:id="rId90" tooltip="Calgary" display="https://en.wikipedia.org/wiki/Calgary"/>
    <hyperlink ref="B52" r:id="rId91" tooltip="Alberta" display="https://en.wikipedia.org/wiki/Alberta"/>
    <hyperlink ref="A53" r:id="rId92" tooltip="Charlottetown" display="https://en.wikipedia.org/wiki/Charlottetown"/>
    <hyperlink ref="B53" r:id="rId93" tooltip="Prince Edward Island" display="https://en.wikipedia.org/wiki/Prince_Edward_Island"/>
    <hyperlink ref="A54" r:id="rId94" tooltip="Churchill, MB" display="https://en.wikipedia.org/wiki/Churchill,_MB"/>
    <hyperlink ref="B54" r:id="rId95" tooltip="Manitoba" display="https://en.wikipedia.org/wiki/Manitoba"/>
    <hyperlink ref="A55" r:id="rId96" tooltip="Corner Brook, NL" display="https://en.wikipedia.org/wiki/Corner_Brook,_NL"/>
    <hyperlink ref="B55" r:id="rId97" tooltip="Newfoundland &amp; Labrador" display="https://en.wikipedia.org/wiki/Newfoundland_%26_Labrador"/>
    <hyperlink ref="A56" r:id="rId98" tooltip="Dawson Creek" display="https://en.wikipedia.org/wiki/Dawson_Creek"/>
    <hyperlink ref="B56" r:id="rId99" tooltip="British Columbia" display="https://en.wikipedia.org/wiki/British_Columbia"/>
    <hyperlink ref="A57" r:id="rId100" tooltip="Edmonton" display="https://en.wikipedia.org/wiki/Edmonton"/>
    <hyperlink ref="B57" r:id="rId101" tooltip="Alberta" display="https://en.wikipedia.org/wiki/Alberta"/>
    <hyperlink ref="A58" r:id="rId102" tooltip="Fort Frances" display="https://en.wikipedia.org/wiki/Fort_Frances"/>
    <hyperlink ref="B58" r:id="rId103" tooltip="Ontario" display="https://en.wikipedia.org/wiki/Ontario"/>
    <hyperlink ref="A59" r:id="rId104" tooltip="Fort McMurray" display="https://en.wikipedia.org/wiki/Fort_McMurray"/>
    <hyperlink ref="B59" r:id="rId105" tooltip="Alberta" display="https://en.wikipedia.org/wiki/Alberta"/>
    <hyperlink ref="A60" r:id="rId106" tooltip="Fort Nelson, British Columbia" display="https://en.wikipedia.org/wiki/Fort_Nelson,_British_Columbia"/>
    <hyperlink ref="B60" r:id="rId107" tooltip="British Columbia" display="https://en.wikipedia.org/wiki/British_Columbia"/>
    <hyperlink ref="A61" r:id="rId108" tooltip="Fort Simpson" display="https://en.wikipedia.org/wiki/Fort_Simpson"/>
    <hyperlink ref="B61" r:id="rId109" tooltip="Northwest Territories" display="https://en.wikipedia.org/wiki/Northwest_Territories"/>
    <hyperlink ref="A62" r:id="rId110" tooltip="Fredericton, New Brunswick" display="https://en.wikipedia.org/wiki/Fredericton,_New_Brunswick"/>
    <hyperlink ref="B62" r:id="rId111" tooltip="New Brunswick" display="https://en.wikipedia.org/wiki/New_Brunswick"/>
    <hyperlink ref="A63" r:id="rId112" tooltip="Halifax, Nova Scotia" display="https://en.wikipedia.org/wiki/Halifax,_Nova_Scotia"/>
    <hyperlink ref="B63" r:id="rId113" tooltip="Nova Scotia" display="https://en.wikipedia.org/wiki/Nova_Scotia"/>
    <hyperlink ref="A64" r:id="rId114" tooltip="Hamilton, Ontario" display="https://en.wikipedia.org/wiki/Hamilton,_Ontario"/>
    <hyperlink ref="B64" r:id="rId115" tooltip="Ontario" display="https://en.wikipedia.org/wiki/Ontario"/>
    <hyperlink ref="A65" r:id="rId116" tooltip="High Level, Alberta" display="https://en.wikipedia.org/wiki/High_Level,_Alberta"/>
    <hyperlink ref="B65" r:id="rId117" tooltip="Alberta" display="https://en.wikipedia.org/wiki/Alberta"/>
    <hyperlink ref="A66" r:id="rId118" tooltip="Iqaluit, Nunavut" display="https://en.wikipedia.org/wiki/Iqaluit,_Nunavut"/>
    <hyperlink ref="B66" r:id="rId119" tooltip="Nunavut" display="https://en.wikipedia.org/wiki/Nunavut"/>
    <hyperlink ref="A67" r:id="rId120" tooltip="Kamloops, British Columbia" display="https://en.wikipedia.org/wiki/Kamloops,_British_Columbia"/>
    <hyperlink ref="B67" r:id="rId121" tooltip="British Columbia" display="https://en.wikipedia.org/wiki/British_Columbia"/>
    <hyperlink ref="A68" r:id="rId122" tooltip="Kuujjuaq" display="https://en.wikipedia.org/wiki/Kuujjuaq"/>
    <hyperlink ref="B68" r:id="rId123" tooltip="Quebec" display="https://en.wikipedia.org/wiki/Quebec"/>
    <hyperlink ref="A69" r:id="rId124" tooltip="Labrador City" display="https://en.wikipedia.org/wiki/Labrador_City"/>
    <hyperlink ref="B69" r:id="rId125" tooltip="Newfoundland &amp; Labrador" display="https://en.wikipedia.org/wiki/Newfoundland_%26_Labrador"/>
    <hyperlink ref="A70" r:id="rId126" tooltip="Liverpool, Nova Scotia" display="https://en.wikipedia.org/wiki/Liverpool,_Nova_Scotia"/>
    <hyperlink ref="B70" r:id="rId127" tooltip="Nova Scotia" display="https://en.wikipedia.org/wiki/Nova_Scotia"/>
    <hyperlink ref="A71" r:id="rId128" tooltip="Medicine Hat" display="https://en.wikipedia.org/wiki/Medicine_Hat"/>
    <hyperlink ref="B71" r:id="rId129" tooltip="Alberta" display="https://en.wikipedia.org/wiki/Alberta"/>
    <hyperlink ref="A72" r:id="rId130" tooltip="Moose Jaw" display="https://en.wikipedia.org/wiki/Moose_Jaw"/>
    <hyperlink ref="B72" r:id="rId131" tooltip="Saskatchewan" display="https://en.wikipedia.org/wiki/Saskatchewan"/>
    <hyperlink ref="A73" r:id="rId132" tooltip="Moncton, New Brunswick" display="https://en.wikipedia.org/wiki/Moncton,_New_Brunswick"/>
    <hyperlink ref="B73" r:id="rId133" tooltip="New Brunswick" display="https://en.wikipedia.org/wiki/New_Brunswick"/>
    <hyperlink ref="A74" r:id="rId134" tooltip="Montreal" display="https://en.wikipedia.org/wiki/Montreal"/>
    <hyperlink ref="B74" r:id="rId135" tooltip="Quebec" display="https://en.wikipedia.org/wiki/Quebec"/>
    <hyperlink ref="A75" r:id="rId136" tooltip="Moosonee" display="https://en.wikipedia.org/wiki/Moosonee"/>
    <hyperlink ref="B75" r:id="rId137" tooltip="Ontario" display="https://en.wikipedia.org/wiki/Ontario"/>
    <hyperlink ref="A76" r:id="rId138" tooltip="Nain, NL" display="https://en.wikipedia.org/wiki/Nain,_NL"/>
    <hyperlink ref="B76" r:id="rId139" tooltip="Newfoundland &amp; Labrador" display="https://en.wikipedia.org/wiki/Newfoundland_%26_Labrador"/>
    <hyperlink ref="A77" r:id="rId140" tooltip="Nanaimo" display="https://en.wikipedia.org/wiki/Nanaimo"/>
    <hyperlink ref="B77" r:id="rId141" tooltip="British Columbia" display="https://en.wikipedia.org/wiki/British_Columbia"/>
    <hyperlink ref="A78" r:id="rId142" tooltip="Osoyoos" display="https://en.wikipedia.org/wiki/Osoyoos"/>
    <hyperlink ref="B78" r:id="rId143" tooltip="British Columbia" display="https://en.wikipedia.org/wiki/British_Columbia"/>
    <hyperlink ref="A79" r:id="rId144" tooltip="Ottawa" display="https://en.wikipedia.org/wiki/Ottawa"/>
    <hyperlink ref="B79" r:id="rId145" tooltip="Ontario" display="https://en.wikipedia.org/wiki/Ontario"/>
    <hyperlink ref="A80" r:id="rId146" tooltip="Princeton, British Columbia" display="https://en.wikipedia.org/wiki/Princeton,_British_Columbia"/>
    <hyperlink ref="B80" r:id="rId147" tooltip="British Columbia" display="https://en.wikipedia.org/wiki/British_Columbia"/>
    <hyperlink ref="A81" r:id="rId148" tooltip="Quebec City" display="https://en.wikipedia.org/wiki/Quebec_City"/>
    <hyperlink ref="B81" r:id="rId149" tooltip="Quebec" display="https://en.wikipedia.org/wiki/Quebec"/>
    <hyperlink ref="A82" r:id="rId150" tooltip="Regina, Saskatchewan" display="https://en.wikipedia.org/wiki/Regina,_Saskatchewan"/>
    <hyperlink ref="B82" r:id="rId151" tooltip="Saskatchewan" display="https://en.wikipedia.org/wiki/Saskatchewan"/>
    <hyperlink ref="A83" r:id="rId152" tooltip="Saguenay, Quebec" display="https://en.wikipedia.org/wiki/Saguenay,_Quebec"/>
    <hyperlink ref="B83" r:id="rId153" tooltip="Quebec" display="https://en.wikipedia.org/wiki/Quebec"/>
    <hyperlink ref="A84" r:id="rId154" tooltip="Saint John, New Brunswick" display="https://en.wikipedia.org/wiki/Saint_John,_New_Brunswick"/>
    <hyperlink ref="B84" r:id="rId155" tooltip="New Brunswick" display="https://en.wikipedia.org/wiki/New_Brunswick"/>
    <hyperlink ref="A85" r:id="rId156" tooltip="Saskatoon" display="https://en.wikipedia.org/wiki/Saskatoon"/>
    <hyperlink ref="B85" r:id="rId157" tooltip="Saskatchewan" display="https://en.wikipedia.org/wiki/Saskatchewan"/>
    <hyperlink ref="A86" r:id="rId158" tooltip="St. John's, NL" display="https://en.wikipedia.org/wiki/St._John%27s,_NL"/>
    <hyperlink ref="B86" r:id="rId159" tooltip="Newfoundland &amp; Labrador" display="https://en.wikipedia.org/wiki/Newfoundland_%26_Labrador"/>
    <hyperlink ref="A87" r:id="rId160" tooltip="Sydney, Nova Scotia" display="https://en.wikipedia.org/wiki/Sydney,_Nova_Scotia"/>
    <hyperlink ref="B87" r:id="rId161" tooltip="Nova Scotia" display="https://en.wikipedia.org/wiki/Nova_Scotia"/>
    <hyperlink ref="A88" r:id="rId162" tooltip="Thompson, MB" display="https://en.wikipedia.org/wiki/Thompson,_MB"/>
    <hyperlink ref="B88" r:id="rId163" tooltip="Manitoba" display="https://en.wikipedia.org/wiki/Manitoba"/>
    <hyperlink ref="A89" r:id="rId164" tooltip="Toronto" display="https://en.wikipedia.org/wiki/Toronto"/>
    <hyperlink ref="B89" r:id="rId165" tooltip="Ontario" display="https://en.wikipedia.org/wiki/Ontario"/>
    <hyperlink ref="A90" r:id="rId166" tooltip="Toronto Pearson" display="https://en.wikipedia.org/wiki/Toronto_Pearson"/>
    <hyperlink ref="B90" r:id="rId167" tooltip="Ontario" display="https://en.wikipedia.org/wiki/Ontario"/>
    <hyperlink ref="A91" r:id="rId168" tooltip="Vancouver" display="https://en.wikipedia.org/wiki/Vancouver"/>
    <hyperlink ref="B91" r:id="rId169" tooltip="British Columbia" display="https://en.wikipedia.org/wiki/British_Columbia"/>
    <hyperlink ref="A92" r:id="rId170" tooltip="Victoria, British Columbia" display="https://en.wikipedia.org/wiki/Victoria,_British_Columbia"/>
    <hyperlink ref="B92" r:id="rId171" tooltip="British Columbia" display="https://en.wikipedia.org/wiki/British_Columbia"/>
    <hyperlink ref="A93" r:id="rId172" tooltip="Windsor, Ontario" display="https://en.wikipedia.org/wiki/Windsor,_Ontario"/>
    <hyperlink ref="B93" r:id="rId173" tooltip="Ontario" display="https://en.wikipedia.org/wiki/Ontario"/>
    <hyperlink ref="A94" r:id="rId174" tooltip="Winnipeg" display="https://en.wikipedia.org/wiki/Winnipeg"/>
    <hyperlink ref="B94" r:id="rId175" tooltip="Manitoba" display="https://en.wikipedia.org/wiki/Manitoba"/>
    <hyperlink ref="A95" r:id="rId176" tooltip="Whitehorse, Yukon" display="https://en.wikipedia.org/wiki/Whitehorse,_Yukon"/>
    <hyperlink ref="B95" r:id="rId177" tooltip="Yukon" display="https://en.wikipedia.org/wiki/Yukon"/>
    <hyperlink ref="A96" r:id="rId178" tooltip="Yarmouth, Nova Scotia" display="https://en.wikipedia.org/wiki/Yarmouth,_Nova_Scotia"/>
    <hyperlink ref="B96" r:id="rId179" tooltip="Nova Scotia" display="https://en.wikipedia.org/wiki/Nova_Scotia"/>
    <hyperlink ref="A97" r:id="rId180" tooltip="Yellowknife" display="https://en.wikipedia.org/wiki/Yellowknife"/>
    <hyperlink ref="B97" r:id="rId181" tooltip="Northwest Territories" display="https://en.wikipedia.org/wiki/Northwest_Territories"/>
    <hyperlink ref="C102" r:id="rId182" display="https://geohack.toolforge.org/geohack.php?pagename=Temperature_in_Canada&amp;params=46_51_00_N_064_01_00_W_type:landmark_region:CA-PE&amp;title=Alberton"/>
    <hyperlink ref="B103" r:id="rId183" tooltip="Alert Airport" display="https://en.wikipedia.org/wiki/Alert_Airport"/>
    <hyperlink ref="C103" r:id="rId184" display="https://geohack.toolforge.org/geohack.php?pagename=Temperature_in_Canada&amp;params=82_30_05_N_62_20_20_W_type:landmark_region:CA-NU&amp;title=Alert"/>
    <hyperlink ref="B104" r:id="rId185" tooltip="Baker Lake Airport" display="https://en.wikipedia.org/wiki/Baker_Lake_Airport"/>
    <hyperlink ref="C104" r:id="rId186" display="https://geohack.toolforge.org/geohack.php?pagename=Temperature_in_Canada&amp;params=64_17_56_N_096_04_40_W_type:landmark_region:CA-PE&amp;title=Baker+Lake+Airport"/>
    <hyperlink ref="B105" r:id="rId187" tooltip="Baie-Comeau Airport" display="https://en.wikipedia.org/wiki/Baie-Comeau_Airport"/>
    <hyperlink ref="C105" r:id="rId188" display="https://geohack.toolforge.org/geohack.php?pagename=Temperature_in_Canada&amp;params=49_08_00_N_068_12_00_W_type:landmark_region:CA-QC&amp;title=Baie-Comeau"/>
    <hyperlink ref="B106" r:id="rId189" tooltip="Calgary International Airport" display="https://en.wikipedia.org/wiki/Calgary_International_Airport"/>
    <hyperlink ref="C106" r:id="rId190" display="https://geohack.toolforge.org/geohack.php?pagename=Temperature_in_Canada&amp;params=51_06_50_N_114_01_13_W_type:landmark_region:CA-AB&amp;title=Calgary"/>
    <hyperlink ref="B107" r:id="rId191" tooltip="Charlottetown Airport" display="https://en.wikipedia.org/wiki/Charlottetown_Airport"/>
    <hyperlink ref="C107" r:id="rId192" display="https://geohack.toolforge.org/geohack.php?pagename=Temperature_in_Canada&amp;params=46_17_19_N_063_07_43_W_type:landmark_region:CA-PE&amp;title=Charlottetown"/>
    <hyperlink ref="B108" r:id="rId193" tooltip="Churchill Airport" display="https://en.wikipedia.org/wiki/Churchill_Airport"/>
    <hyperlink ref="C108" r:id="rId194" display="https://geohack.toolforge.org/geohack.php?pagename=Temperature_in_Canada&amp;params=58_44_21_N_094_03_59_W_type:landmark_region:CA-MB&amp;title=Churchill"/>
    <hyperlink ref="C109" r:id="rId195" display="https://geohack.toolforge.org/geohack.php?pagename=Temperature_in_Canada&amp;params=48_57_00_N_057_57_00_W_type:landmark_region:CA-NL&amp;title=Corner+Brook"/>
    <hyperlink ref="B110" r:id="rId196" tooltip="Dawson City Airport" display="https://en.wikipedia.org/wiki/Dawson_City_Airport"/>
    <hyperlink ref="C110" r:id="rId197" display="https://geohack.toolforge.org/geohack.php?pagename=Temperature_in_Canada&amp;params=64_02_35_N_139_07_40_W_type:landmark_region:CA-YT&amp;title=Dawson+City"/>
    <hyperlink ref="B111" r:id="rId198" tooltip="Edmonton City Centre (Blatchford Field) Airport" display="https://en.wikipedia.org/wiki/Edmonton_City_Centre_(Blatchford_Field)_Airport"/>
    <hyperlink ref="C111" r:id="rId199" display="https://geohack.toolforge.org/geohack.php?pagename=Temperature_in_Canada&amp;params=53_34_24_N_113_31_06_W_type:landmark_region:CA-AB&amp;title=Edmonton"/>
    <hyperlink ref="C112" r:id="rId200" display="https://geohack.toolforge.org/geohack.php?pagename=Temperature_in_Canada&amp;params=47_20_47_N_068_11_16_W_type:landmark_region:CA-NB&amp;title=Edmundston"/>
    <hyperlink ref="B113" r:id="rId201" tooltip="Fort Nelson Airport" display="https://en.wikipedia.org/wiki/Fort_Nelson_Airport"/>
    <hyperlink ref="C113" r:id="rId202" display="https://geohack.toolforge.org/geohack.php?pagename=Temperature_in_Canada&amp;params=58_50_11_N_122_35_50_W_type:landmark_region:CA-BC&amp;title=Fort+Nelson"/>
    <hyperlink ref="B114" r:id="rId203" tooltip="Fredericton International Airport" display="https://en.wikipedia.org/wiki/Fredericton_International_Airport"/>
    <hyperlink ref="C114" r:id="rId204" display="https://geohack.toolforge.org/geohack.php?pagename=Temperature_in_Canada&amp;params=45_52_20_N_066_31_40_W_type:landmark_region:CA-NB&amp;title=Fredericton"/>
    <hyperlink ref="B115" r:id="rId205" tooltip="Halifax Stanfield International Airport" display="https://en.wikipedia.org/wiki/Halifax_Stanfield_International_Airport"/>
    <hyperlink ref="C115" r:id="rId206" display="https://geohack.toolforge.org/geohack.php?pagename=Temperature_in_Canada&amp;params=44_52_48_N_063_30_00_W_type:landmark_region:CA-NS&amp;title=Halifax"/>
    <hyperlink ref="B116" r:id="rId207" tooltip="High Level Airport" display="https://en.wikipedia.org/wiki/High_Level_Airport"/>
    <hyperlink ref="C116" r:id="rId208" display="https://geohack.toolforge.org/geohack.php?pagename=Temperature_in_Canada&amp;params=58_37_17_N_117_09_53_W_type:landmark_region:CA-AB&amp;title=High+Level"/>
    <hyperlink ref="B117" r:id="rId209" tooltip="Inuvik (Mike Zubko) Airport" display="https://en.wikipedia.org/wiki/Inuvik_(Mike_Zubko)_Airport"/>
    <hyperlink ref="C117" r:id="rId210" display="https://geohack.toolforge.org/geohack.php?pagename=Temperature_in_Canada&amp;params=68_18_15_N_133_28_58_W_type:landmark_region:CA-NT&amp;title=Inuvik"/>
    <hyperlink ref="B118" r:id="rId211" tooltip="Iqaluit Airport" display="https://en.wikipedia.org/wiki/Iqaluit_Airport"/>
    <hyperlink ref="C118" r:id="rId212" display="https://geohack.toolforge.org/geohack.php?pagename=Temperature_in_Canada&amp;params=63_45_00_N_068_33_00_W_type:landmark_region:CA-NU&amp;title=Iqaluit"/>
    <hyperlink ref="B119" r:id="rId213" tooltip="Kugluktuk Airport" display="https://en.wikipedia.org/wiki/Kugluktuk_Airport"/>
    <hyperlink ref="C119" r:id="rId214" display="https://geohack.toolforge.org/geohack.php?pagename=Temperature_in_Canada&amp;params=67_49_00_N_115_08_38_W_type:landmark_region:CA-NU&amp;title=Kugluktuk"/>
    <hyperlink ref="B120" r:id="rId215" tooltip="La Ronge (Barber Field) Airport" display="https://en.wikipedia.org/wiki/La_Ronge_(Barber_Field)_Airport"/>
    <hyperlink ref="C120" r:id="rId216" display="https://geohack.toolforge.org/geohack.php?pagename=Temperature_in_Canada&amp;params=55_09_00_N_105_16_00_W_type:landmark_region:CA-SK&amp;title=La+Ronge"/>
    <hyperlink ref="B121" r:id="rId217" tooltip="Mayo Airport" display="https://en.wikipedia.org/wiki/Mayo_Airport"/>
    <hyperlink ref="C121" r:id="rId218" display="https://geohack.toolforge.org/geohack.php?pagename=Temperature_in_Canada&amp;params=63_37_00_N_135_52_00_W_type:landmark_region:CA-YT&amp;title=Mayo"/>
    <hyperlink ref="B122" r:id="rId219" tooltip="Greater Moncton International Airport" display="https://en.wikipedia.org/wiki/Greater_Moncton_International_Airport"/>
    <hyperlink ref="C122" r:id="rId220" display="https://geohack.toolforge.org/geohack.php?pagename=Temperature_in_Canada&amp;params=46_06_19_N_064_41_02_W_type:landmark_region:CA-NB&amp;title=Moncton"/>
    <hyperlink ref="B123" r:id="rId221" tooltip="Montréal–Pierre Elliott Trudeau International Airport" display="https://en.wikipedia.org/wiki/Montr%C3%A9al%E2%80%93Pierre_Elliott_Trudeau_International_Airport"/>
    <hyperlink ref="C123" r:id="rId222" display="https://geohack.toolforge.org/geohack.php?pagename=Temperature_in_Canada&amp;params=45_28_00_N_073_45_00_W_type:landmark_region:CA-QC&amp;title=Montreal"/>
    <hyperlink ref="B124" r:id="rId223" tooltip="Nain Airport" display="https://en.wikipedia.org/wiki/Nain_Airport"/>
    <hyperlink ref="C124" r:id="rId224" display="https://geohack.toolforge.org/geohack.php?pagename=Temperature_in_Canada&amp;params=56_33_00_N_061_41_00_W_type:landmark_region:CA-NL&amp;title=Nain"/>
    <hyperlink ref="B125" r:id="rId225" tooltip="Norman Wells Airport" display="https://en.wikipedia.org/wiki/Norman_Wells_Airport"/>
    <hyperlink ref="C125" r:id="rId226" display="https://geohack.toolforge.org/geohack.php?pagename=Temperature_in_Canada&amp;params=65_16_57_N_126_48_01_W_type:landmark_region:CA-NT&amp;title=Norman+Wells"/>
    <hyperlink ref="B126" r:id="rId227" tooltip="Ottawa Macdonald–Cartier International Airport" display="https://en.wikipedia.org/wiki/Ottawa_Macdonald%E2%80%93Cartier_International_Airport"/>
    <hyperlink ref="C126" r:id="rId228" display="https://geohack.toolforge.org/geohack.php?pagename=Temperature_in_Canada&amp;params=45_19_21_N_075_40_09_W_type:landmark_region:CA-ON&amp;title=Ottawa"/>
    <hyperlink ref="B127" r:id="rId229" tooltip="Princeton Aerodrome" display="https://en.wikipedia.org/wiki/Princeton_Aerodrome"/>
    <hyperlink ref="C127" r:id="rId230" display="https://geohack.toolforge.org/geohack.php?pagename=Temperature_in_Canada&amp;params=49_28_05_N_120_30_41_W_type:landmark_region:CA-BC&amp;title=Princeton+Airport"/>
    <hyperlink ref="B128" r:id="rId231" tooltip="Québec City Jean Lesage International Airport" display="https://en.wikipedia.org/wiki/Qu%C3%A9bec_City_Jean_Lesage_International_Airport"/>
    <hyperlink ref="C128" r:id="rId232" display="https://geohack.toolforge.org/geohack.php?pagename=Temperature_in_Canada&amp;params=46_48_00_N_071_23_00_W_type:landmark_region:CA-QC&amp;title=Quebec+City"/>
    <hyperlink ref="B129" r:id="rId233" tooltip="Regina International Airport" display="https://en.wikipedia.org/wiki/Regina_International_Airport"/>
    <hyperlink ref="C129" r:id="rId234" display="https://geohack.toolforge.org/geohack.php?pagename=Temperature_in_Canada&amp;params=50_26_00_N_104_40_00_W_type:landmark_region:CA-SK&amp;title=Regina"/>
    <hyperlink ref="B130" r:id="rId235" tooltip="Resolute Bay Airport" display="https://en.wikipedia.org/wiki/Resolute_Bay_Airport"/>
    <hyperlink ref="C130" r:id="rId236" display="https://geohack.toolforge.org/geohack.php?pagename=Temperature_in_Canada&amp;params=74_43_01_N_094_58_10_W_type:landmark_region:CA-NU&amp;title=Resolute"/>
    <hyperlink ref="B131" r:id="rId237" tooltip="Saskatoon John G. Diefenbaker International Airport" display="https://en.wikipedia.org/wiki/Saskatoon_John_G._Diefenbaker_International_Airport"/>
    <hyperlink ref="C131" r:id="rId238" display="https://geohack.toolforge.org/geohack.php?pagename=Temperature_in_Canada&amp;params=52_10_00_N_106_43_00_W_type:landmark_region:CA-SK&amp;title=Saskatoon"/>
    <hyperlink ref="B132" r:id="rId239" tooltip="St. John's International Airport" display="https://en.wikipedia.org/wiki/St._John%27s_International_Airport"/>
    <hyperlink ref="C132" r:id="rId240" display="https://geohack.toolforge.org/geohack.php?pagename=Temperature_in_Canada&amp;params=47_37_20_N_052_44_34_W_type:landmark_region:CA-NL&amp;title=St.+John%27s"/>
    <hyperlink ref="B133" r:id="rId241" tooltip="Summerside Airport" display="https://en.wikipedia.org/wiki/Summerside_Airport"/>
    <hyperlink ref="C133" r:id="rId242" display="https://geohack.toolforge.org/geohack.php?pagename=Temperature_in_Canada&amp;params=46_26_20_N_063_49_54_W_type:landmark_region:CA-PE&amp;title=Summerside"/>
    <hyperlink ref="B134" r:id="rId243" tooltip="Sydney/J.A. Douglas McCurdy Airport" display="https://en.wikipedia.org/wiki/Sydney/J.A._Douglas_McCurdy_Airport"/>
    <hyperlink ref="C134" r:id="rId244" display="https://geohack.toolforge.org/geohack.php?pagename=Temperature_in_Canada&amp;params=46_10_00_N_060_02_53_W_type:landmark_region:CA-NS&amp;title=Sydney"/>
    <hyperlink ref="B135" r:id="rId245" tooltip="Thompson Airport" display="https://en.wikipedia.org/wiki/Thompson_Airport"/>
    <hyperlink ref="C135" r:id="rId246" display="https://geohack.toolforge.org/geohack.php?pagename=Temperature_in_Canada&amp;params=55_48_12_N_097_51_45_W_type:landmark_region:CA-MB&amp;title=Thompson"/>
    <hyperlink ref="B136" r:id="rId247" tooltip="Timmins/Victor M. Power Airport" display="https://en.wikipedia.org/wiki/Timmins/Victor_M._Power_Airport"/>
    <hyperlink ref="C136" r:id="rId248" display="https://geohack.toolforge.org/geohack.php?pagename=Temperature_in_Canada&amp;params=48_34_11_N_081_22_36_W_type:landmark_region:CA-ON&amp;title=Timmins"/>
    <hyperlink ref="B137" r:id="rId249" tooltip="Toronto Pearson International Airport" display="https://en.wikipedia.org/wiki/Toronto_Pearson_International_Airport"/>
    <hyperlink ref="C137" r:id="rId250" display="https://geohack.toolforge.org/geohack.php?pagename=Temperature_in_Canada&amp;params=43_40_38_N_079_37_50_W_type:landmark_region:CA-ON&amp;title=Toronto"/>
    <hyperlink ref="B138" r:id="rId251" tooltip="Vancouver International Airport" display="https://en.wikipedia.org/wiki/Vancouver_International_Airport"/>
    <hyperlink ref="C138" r:id="rId252" display="https://geohack.toolforge.org/geohack.php?pagename=Temperature_in_Canada&amp;params=49_11_42_N_123_10_55_W_type:landmark_region:CA-BC&amp;title=Vancouver"/>
    <hyperlink ref="B139" r:id="rId253" tooltip="Victoria International Airport" display="https://en.wikipedia.org/wiki/Victoria_International_Airport"/>
    <hyperlink ref="C139" r:id="rId254" display="https://geohack.toolforge.org/geohack.php?pagename=Temperature_in_Canada&amp;params=48_38_50_N_123_25_33_W_type:landmark_region:CA-BC&amp;title=Victoria"/>
    <hyperlink ref="B140" r:id="rId255" tooltip="Erik Nielsen Whitehorse International Airport" display="https://en.wikipedia.org/wiki/Erik_Nielsen_Whitehorse_International_Airport"/>
    <hyperlink ref="C140" r:id="rId256" display="https://geohack.toolforge.org/geohack.php?pagename=Temperature_in_Canada&amp;params=60_42_34_N_135_04_08_W_type:landmark_region:CA-YT&amp;title=Whitehorse"/>
    <hyperlink ref="B141" r:id="rId257" tooltip="Windsor International Airport" display="https://en.wikipedia.org/wiki/Windsor_International_Airport"/>
    <hyperlink ref="C141" r:id="rId258" display="https://geohack.toolforge.org/geohack.php?pagename=Temperature_in_Canada&amp;params=42_16_32_N_82_57_20_W_type:landmark_region:CA-ON&amp;title=Windsor"/>
    <hyperlink ref="B142" r:id="rId259" tooltip="Winnipeg James Armstrong Richardson International Airport" display="https://en.wikipedia.org/wiki/Winnipeg_James_Armstrong_Richardson_International_Airport"/>
    <hyperlink ref="C142" r:id="rId260" display="https://geohack.toolforge.org/geohack.php?pagename=Temperature_in_Canada&amp;params=49_55_00_N_097_14_00_W_type:landmark_region:CA-MB&amp;title=Winnipeg"/>
    <hyperlink ref="B143" r:id="rId261" tooltip="Yarmouth Airport" display="https://en.wikipedia.org/wiki/Yarmouth_Airport"/>
    <hyperlink ref="C143" r:id="rId262" display="https://geohack.toolforge.org/geohack.php?pagename=Temperature_in_Canada&amp;params=43_49_51_N_066_05_19_W_type:landmark_region:CA-NS&amp;title=Yarmouth"/>
    <hyperlink ref="B144" r:id="rId263" tooltip="Yellowknife Airport" display="https://en.wikipedia.org/wiki/Yellowknife_Airport"/>
    <hyperlink ref="C144" r:id="rId264" display="https://geohack.toolforge.org/geohack.php?pagename=Temperature_in_Canada&amp;params=62_27_46_N_114_26_25_W_type:landmark_region:CA-NT&amp;title=Yellowknife"/>
    <hyperlink ref="A146" r:id="rId265" tooltip="Edit section: Maps" display="https://en.wikipedia.org/w/index.php?title=Temperature_in_Canada&amp;action=edit&amp;section=4"/>
  </hyperlinks>
  <pageMargins left="0.7" right="0.7" top="0.75" bottom="0.75" header="0.3" footer="0.3"/>
  <pageSetup orientation="portrait" horizontalDpi="0" verticalDpi="0" r:id="rId266"/>
  <drawing r:id="rId2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Edited-8</vt:lpstr>
      <vt:lpstr>Edited-7</vt:lpstr>
      <vt:lpstr>Edited-6</vt:lpstr>
      <vt:lpstr>Edited-5</vt:lpstr>
      <vt:lpstr>Edited-4</vt:lpstr>
      <vt:lpstr>Edited-3</vt:lpstr>
      <vt:lpstr>Edited-2</vt:lpstr>
      <vt:lpstr>Edited-1</vt:lpstr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K.Zad</dc:creator>
  <cp:lastModifiedBy>Babak K.Zad</cp:lastModifiedBy>
  <dcterms:created xsi:type="dcterms:W3CDTF">2021-01-11T00:42:05Z</dcterms:created>
  <dcterms:modified xsi:type="dcterms:W3CDTF">2021-01-11T02:24:52Z</dcterms:modified>
</cp:coreProperties>
</file>