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4055"/>
  </bookViews>
  <sheets>
    <sheet name="小怪上限集" sheetId="1" r:id="rId1"/>
    <sheet name="低效路线" sheetId="2" r:id="rId2"/>
    <sheet name="数据处理" sheetId="5" r:id="rId3"/>
    <sheet name="index" sheetId="6" r:id="rId4"/>
  </sheets>
  <definedNames>
    <definedName name="_xlnm._FilterDatabase" localSheetId="0" hidden="1">小怪上限集!$A$1:$K$149</definedName>
    <definedName name="_xlnm._FilterDatabase" localSheetId="1" hidden="1">低效路线!$A$1:$P$291</definedName>
    <definedName name="_xlnm._FilterDatabase" localSheetId="3" hidden="1">index!$A$1:$F$149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<sst xmlns="http://schemas.openxmlformats.org/spreadsheetml/2006/main" count="509" uniqueCount="162">
  <si>
    <t>任务名称</t>
  </si>
  <si>
    <t>小怪</t>
  </si>
  <si>
    <t>精英</t>
  </si>
  <si>
    <t>锄地摩拉</t>
  </si>
  <si>
    <t>摩拉（每秒）</t>
  </si>
  <si>
    <t>小怪摩拉</t>
  </si>
  <si>
    <t>小怪秒均</t>
  </si>
  <si>
    <t>小怪怪均</t>
  </si>
  <si>
    <t>用时（秒）</t>
  </si>
  <si>
    <t>秒均*根号怪均</t>
  </si>
  <si>
    <t>水免</t>
  </si>
  <si>
    <t>高危</t>
  </si>
  <si>
    <t>参考用时</t>
  </si>
  <si>
    <t>总秒均</t>
  </si>
  <si>
    <t>1101(1-23)蒙德望风角</t>
  </si>
  <si>
    <t>1102(1-16)蒙德望风角</t>
  </si>
  <si>
    <t>1103(0-22)蒙德望风山地</t>
  </si>
  <si>
    <t>1104(0-18)蒙德千风西</t>
  </si>
  <si>
    <t>1202(1-27)蒙德奔狼领</t>
  </si>
  <si>
    <t>1203(2-26)蒙德塞西莉亚苗圃</t>
  </si>
  <si>
    <t>2101璃月无妄坡西南</t>
  </si>
  <si>
    <t>2201璃月明蕴镇西北</t>
  </si>
  <si>
    <t>2202璃月瑶光滩西北</t>
  </si>
  <si>
    <t>2301璃月太山府</t>
  </si>
  <si>
    <t>2302璃月珉林</t>
  </si>
  <si>
    <t>2303璃月琥牢山</t>
  </si>
  <si>
    <t>2401(高危)璃月地面矿区</t>
  </si>
  <si>
    <t>25012璃月遁玉陵</t>
  </si>
  <si>
    <t>2501璃月遁玉陵</t>
  </si>
  <si>
    <t>2502璃月群玉阁西</t>
  </si>
  <si>
    <t>2601(水免)璃月港东北</t>
  </si>
  <si>
    <t>3101(高危)稻妻白狐之野南</t>
  </si>
  <si>
    <t>3102稻妻绀田村南</t>
  </si>
  <si>
    <t>3103稻妻绀田村南3</t>
  </si>
  <si>
    <t>3104(高危)稻妻绀田村南2</t>
  </si>
  <si>
    <t>3105(水免)稻妻镇守之森</t>
  </si>
  <si>
    <t>3106(水免)稻妻神里屋敷</t>
  </si>
  <si>
    <t>3107稻妻绀田村</t>
  </si>
  <si>
    <t>3108稻妻荒海南</t>
  </si>
  <si>
    <t>3201稻妻九条阵屋</t>
  </si>
  <si>
    <t>3202稻妻踏鞴东北</t>
  </si>
  <si>
    <t>3204稻妻踏鞴神像2</t>
  </si>
  <si>
    <t>3205(高危)稻妻踏鞴反应炉东三骗骗花</t>
  </si>
  <si>
    <t>3206稻妻踏鞴反应炉东</t>
  </si>
  <si>
    <t>3207稻妻踏鞴浪船</t>
  </si>
  <si>
    <t>3208稻妻借景之馆</t>
  </si>
  <si>
    <t>3209稻妻踏鞴公义东南</t>
  </si>
  <si>
    <t>3210稻妻公义飞萤</t>
  </si>
  <si>
    <t>3211稻妻名椎滩东</t>
  </si>
  <si>
    <t>3212稻妻名椎滩西</t>
  </si>
  <si>
    <t>3301稻妻绯木村神像</t>
  </si>
  <si>
    <t>3302稻妻蛇骨矿洞南</t>
  </si>
  <si>
    <t>3303(水免)稻妻剑鬼东2</t>
  </si>
  <si>
    <t>3304稻妻剑鬼东3</t>
  </si>
  <si>
    <t>3305稻妻剑鬼东1</t>
  </si>
  <si>
    <t>3306稻妻藤兜砦西</t>
  </si>
  <si>
    <t>3401(水免)稻妻海祇岛东</t>
  </si>
  <si>
    <t>3402稻妻海祇岛东南</t>
  </si>
  <si>
    <t>3403稻妻海祇岛南</t>
  </si>
  <si>
    <t>3404稻妻海祇岛北</t>
  </si>
  <si>
    <t>4101(高危)须弥二净甸</t>
  </si>
  <si>
    <t>5101枫丹廷东北</t>
  </si>
  <si>
    <t>5102枫丹廷北</t>
  </si>
  <si>
    <t>5201枫丹优兰湖西</t>
  </si>
  <si>
    <t>5202枫丹垂柳西北</t>
  </si>
  <si>
    <t>5203枫丹垂柳东南</t>
  </si>
  <si>
    <t>5204(水免)枫丹垂柳东南</t>
  </si>
  <si>
    <t>5205枫丹垂柳东南</t>
  </si>
  <si>
    <t>5206枫丹垂柳东南</t>
  </si>
  <si>
    <t>5207枫丹柔灯港北</t>
  </si>
  <si>
    <t>5208枫丹幽林东北</t>
  </si>
  <si>
    <t>52092枫丹露景泉东</t>
  </si>
  <si>
    <t>5209枫丹露景泉东</t>
  </si>
  <si>
    <t>5210枫丹幽林东北</t>
  </si>
  <si>
    <t>5301枫丹卡布堡南</t>
  </si>
  <si>
    <t>5302枫丹卡布堡南</t>
  </si>
  <si>
    <t>5303枫丹卡布堡北</t>
  </si>
  <si>
    <t>5401枫丹秋分东南</t>
  </si>
  <si>
    <t>5402枫丹秋分山东</t>
  </si>
  <si>
    <t>5403枫丹螃蟹北</t>
  </si>
  <si>
    <t>5501枫丹螃蟹西</t>
  </si>
  <si>
    <t>5502枫丹苍晶南山峰西</t>
  </si>
  <si>
    <t>5503枫丹厄里东北</t>
  </si>
  <si>
    <t>5601枫丹场力东南</t>
  </si>
  <si>
    <t>5602枫丹场力东南</t>
  </si>
  <si>
    <t>5603枫丹场力北</t>
  </si>
  <si>
    <t>5604枫丹中央遗址北</t>
  </si>
  <si>
    <t>5605枫丹中央遗址北</t>
  </si>
  <si>
    <t>5606枫丹新科学院</t>
  </si>
  <si>
    <t>5607枫丹新科学院</t>
  </si>
  <si>
    <t>5608枫丹新科学院</t>
  </si>
  <si>
    <t>5609(高危)枫丹千年骏麟</t>
  </si>
  <si>
    <t>6101--纳塔_镜璧山_西海岸1_(8-13)</t>
  </si>
  <si>
    <t>6102--纳塔_镜璧山_西海岸2_(8-6)</t>
  </si>
  <si>
    <t>6103--纳塔_镜璧山_西海岸3_(5-3)</t>
  </si>
  <si>
    <t>6104--纳塔_镜璧山_中部1_(8-6)</t>
  </si>
  <si>
    <t>6105--纳塔_镜璧山_神像1_(4-0)</t>
  </si>
  <si>
    <t>6106--纳塔_镜璧山_中部2</t>
  </si>
  <si>
    <t>6107--纳塔_镜璧山_神像2_(9-6)</t>
  </si>
  <si>
    <t>6201--纳塔_奥奇_西北海岸_(8-1)</t>
  </si>
  <si>
    <t>6203--纳塔_奥奇_中层悬崖_11-2)</t>
  </si>
  <si>
    <t>6204--纳塔_奥奇_神像_(7-1)</t>
  </si>
  <si>
    <t>6205--纳塔_奥奇_东北岛屿_(5-1)</t>
  </si>
  <si>
    <t>6301--纳塔_翘枝崖_神像_(8-3)</t>
  </si>
  <si>
    <t>6302--纳塔_翘枝崖_北海岸_(3-5)</t>
  </si>
  <si>
    <t>6303--纳塔_翘枝崖_花语会南_(3-6)</t>
  </si>
  <si>
    <t>6304--纳塔_翘枝崖_花语会南2_(3-9)</t>
  </si>
  <si>
    <t>6305--纳塔_翘枝崖_花语会南3_(4-4)</t>
  </si>
  <si>
    <t>6306--纳塔_翘枝崖_柴薪之丘_(11-18)</t>
  </si>
  <si>
    <t>6401--纳塔_万火之瓯_竞技场_(14-17)</t>
  </si>
  <si>
    <t>6402--纳塔_万火之瓯_竞技场2_(3-4)</t>
  </si>
  <si>
    <t>6403--纳塔_万火之瓯_竞技场3_(4-3)</t>
  </si>
  <si>
    <t>6404--纳塔_万火之瓯_竞技场4_(12-11)</t>
  </si>
  <si>
    <t>6405--纳塔_万火之瓯_竞技场5_(3-5)</t>
  </si>
  <si>
    <t>6406--纳塔_万火之瓯_悬木人_(6-6)</t>
  </si>
  <si>
    <t>6407--纳塔_万火之瓯_悬木人_(5-4)</t>
  </si>
  <si>
    <t>6501--纳塔_坚岩隘谷_硫晶支脉_(6-4)</t>
  </si>
  <si>
    <t>6502--纳塔_坚岩隘谷_硫晶支脉2_(4-9)</t>
  </si>
  <si>
    <t>6503--纳塔_坚岩隘谷_隆崛坡_(6-1)</t>
  </si>
  <si>
    <t>6504--纳塔_坚岩隘谷_硫晶支脉3_(16-13)</t>
  </si>
  <si>
    <t>6505--纳塔_坚岩隘谷_回声之子_(7-13)</t>
  </si>
  <si>
    <t>6506--纳塔_坚岩隘谷_回声之子_(8-9)</t>
  </si>
  <si>
    <t>6507--纳塔_坚岩隘谷_中部河流_(15-9)</t>
  </si>
  <si>
    <t>6508--纳塔_坚岩隘谷_硫晶支脉4_(6-2)</t>
  </si>
  <si>
    <t>6509--纳塔_坚岩隘谷_南侧崖壁_(5-5)</t>
  </si>
  <si>
    <t>6510--纳塔_坚岩隘谷_南侧崖壁_(8-13)</t>
  </si>
  <si>
    <t>6511--纳塔_坚岩隘谷_隆崛坡2_(2-3)</t>
  </si>
  <si>
    <t>6601--纳塔_涌流地_北侧山脉_(2-4)</t>
  </si>
  <si>
    <t>6602--纳塔_涌流地_北侧山脉2_(11-7)</t>
  </si>
  <si>
    <t>6603--纳塔_涌流地_秘境西侧_(2-7)</t>
  </si>
  <si>
    <t>6604--纳塔_涌流地_秘境南侧_(2-7)</t>
  </si>
  <si>
    <t>6605--纳塔_涌流地_溶水域_(6-0)</t>
  </si>
  <si>
    <t>6606--纳塔_涌流地_溶水域2_(4-3)</t>
  </si>
  <si>
    <t>6607--纳塔_涌流地_溶水域3_(11-5)</t>
  </si>
  <si>
    <t>6608--纳塔_涌流地_溶水域4_(2-3)</t>
  </si>
  <si>
    <t>6609--纳塔_涌流地_南侧小岛_(5-8)</t>
  </si>
  <si>
    <t>6610--纳塔_涌流地_东侧小岛_(10-14)</t>
  </si>
  <si>
    <t>6611--纳塔_涌流地_中央神像_(9-8)</t>
  </si>
  <si>
    <t>6701--纳塔_踞石山_庙宇北侧_(3-5)</t>
  </si>
  <si>
    <t>6702--纳塔_踞石山_庙宇北侧_(1-11)</t>
  </si>
  <si>
    <t>6703--纳塔_踞石山_北侧主峰_(10-9)</t>
  </si>
  <si>
    <t>6704--纳塔_踞石山_东侧海边_(3-7)</t>
  </si>
  <si>
    <t>6705--纳塔_踞石山_彩石顶_(10-4)</t>
  </si>
  <si>
    <t>6706--纳塔_踞石山_彩石顶2_(7-16)</t>
  </si>
  <si>
    <t>6707--纳塔_踞石山_庙宇_(9-11)</t>
  </si>
  <si>
    <t>6708--纳塔_踞石山_彩石顶3_(6-9)</t>
  </si>
  <si>
    <t>6801--纳塔_安饶之野_镜壁山东南_(20)</t>
  </si>
  <si>
    <t>6802--纳塔_安饶之野_镜壁山西南_(23)</t>
  </si>
  <si>
    <t>6803--纳塔_熔岩辉龙像东南_(5)</t>
  </si>
  <si>
    <t>6804--纳塔_安饶之野东北海岸_(8)</t>
  </si>
  <si>
    <t>6805--纳塔_安饶之野东岩浆池_(5)</t>
  </si>
  <si>
    <t>6806--纳塔_安饶之野东斜坡_(16)</t>
  </si>
  <si>
    <t>6807--纳塔_安饶之野神像_(8)</t>
  </si>
  <si>
    <t>6808--纳塔_安饶之野_沃陆之邦北小岛_(14)</t>
  </si>
  <si>
    <t>6809--纳塔_安饶之野_石火坠陨处_(12)</t>
  </si>
  <si>
    <t>6810--纳塔_安饶之野西南_(21)</t>
  </si>
  <si>
    <t>6811--纳塔_安饶之野_荒废弃造坞_(10)</t>
  </si>
  <si>
    <t>6812--纳塔_安饶之野_孑遗的留迹东南_(20)</t>
  </si>
  <si>
    <t>6813--纳塔_安饶之野西北_(8)</t>
  </si>
  <si>
    <t>3203稻妻踏鞴神像</t>
  </si>
  <si>
    <t>校验</t>
  </si>
  <si>
    <t>权重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</si>
</sst>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  <numFmt numFmtId="178" formatCode="h&quot;时&quot;mm&quot;分&quot;;@"/>
  </numFmts>
  <fonts count="26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4"/>
      <color theme="1"/>
      <name val="Segoe UI"/>
      <charset val="134"/>
    </font>
    <font>
      <sz val="11"/>
      <color theme="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177" fontId="2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77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left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2" fillId="4" borderId="2" xfId="0" applyFont="1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76" fontId="0" fillId="2" borderId="1" xfId="0" applyNumberFormat="1" applyFont="1" applyFill="1" applyBorder="1" applyAlignment="1">
      <alignment horizontal="left" vertical="center"/>
    </xf>
    <xf numFmtId="177" fontId="0" fillId="2" borderId="1" xfId="0" applyNumberFormat="1" applyFont="1" applyFill="1" applyBorder="1" applyAlignment="1">
      <alignment horizontal="left" vertical="center"/>
    </xf>
    <xf numFmtId="177" fontId="1" fillId="3" borderId="1" xfId="0" applyNumberFormat="1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4" fillId="2" borderId="1" xfId="0" applyFont="1" applyFill="1" applyBorder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177" fontId="0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8" fontId="1" fillId="4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1"/>
  <sheetViews>
    <sheetView tabSelected="1" zoomScale="85" zoomScaleNormal="85" workbookViewId="0">
      <selection activeCell="A68" sqref="$A68:$XFD68"/>
    </sheetView>
  </sheetViews>
  <sheetFormatPr defaultColWidth="34.25" defaultRowHeight="18.75"/>
  <cols>
    <col min="1" max="1" width="43.875" style="3" customWidth="1"/>
    <col min="2" max="2" width="9.125" style="31" customWidth="1"/>
    <col min="3" max="3" width="7.875" style="31" customWidth="1"/>
    <col min="4" max="9" width="13.0916666666667" style="31" customWidth="1"/>
    <col min="10" max="10" width="17.875" style="31" customWidth="1"/>
    <col min="11" max="11" width="10.375" style="43" customWidth="1"/>
    <col min="12" max="12" width="10.375" style="5" customWidth="1"/>
    <col min="13" max="13" width="11.25" style="5" customWidth="1"/>
    <col min="14" max="14" width="15.875" style="43" customWidth="1"/>
    <col min="15" max="15" width="8.75" style="43" customWidth="1"/>
    <col min="16" max="16" width="34.25" style="43" customWidth="1"/>
    <col min="17" max="17" width="34.25" style="44"/>
    <col min="18" max="20" width="34.25" style="43" customWidth="1"/>
    <col min="21" max="16384" width="34.25" style="5" customWidth="1"/>
  </cols>
  <sheetData>
    <row r="1" ht="37.5" spans="1:16">
      <c r="A1" s="6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43" t="s">
        <v>10</v>
      </c>
      <c r="L1" s="5" t="s">
        <v>11</v>
      </c>
      <c r="N1" s="45" t="s">
        <v>12</v>
      </c>
      <c r="O1" s="45" t="s">
        <v>5</v>
      </c>
      <c r="P1" s="45" t="s">
        <v>13</v>
      </c>
    </row>
    <row r="2" spans="1:16">
      <c r="A2" s="8" t="s">
        <v>14</v>
      </c>
      <c r="B2" s="30">
        <v>22.75</v>
      </c>
      <c r="C2" s="30">
        <v>1</v>
      </c>
      <c r="D2" s="30">
        <v>1162.75</v>
      </c>
      <c r="E2" s="30">
        <v>5.995</v>
      </c>
      <c r="F2" s="31">
        <f>D2-C2*200</f>
        <v>962.75</v>
      </c>
      <c r="G2" s="31">
        <f>F2/I2</f>
        <v>4.96382390883681</v>
      </c>
      <c r="H2" s="31">
        <f>F2/B2</f>
        <v>42.3186813186813</v>
      </c>
      <c r="I2" s="31">
        <f>D2/E2</f>
        <v>193.95329441201</v>
      </c>
      <c r="J2" s="31">
        <f>G2*SQRT(H2)</f>
        <v>32.2910695254499</v>
      </c>
      <c r="K2" s="43">
        <v>0</v>
      </c>
      <c r="L2" s="5">
        <v>0</v>
      </c>
      <c r="N2" s="46">
        <f>SUM(I:I)/86400</f>
        <v>0.279479463402257</v>
      </c>
      <c r="O2" s="31">
        <f>SUM(F:F)</f>
        <v>97565.8333333333</v>
      </c>
      <c r="P2" s="31">
        <f>O2/N2/86400</f>
        <v>4.04049073356581</v>
      </c>
    </row>
    <row r="3" spans="1:12">
      <c r="A3" s="8" t="s">
        <v>15</v>
      </c>
      <c r="B3" s="30">
        <v>15.75</v>
      </c>
      <c r="C3" s="30">
        <v>1</v>
      </c>
      <c r="D3" s="30">
        <v>843.75</v>
      </c>
      <c r="E3" s="30">
        <v>5.1575</v>
      </c>
      <c r="F3" s="31">
        <f>D3-C3*200</f>
        <v>643.75</v>
      </c>
      <c r="G3" s="31">
        <f>F3/I3</f>
        <v>3.93498148148148</v>
      </c>
      <c r="H3" s="31">
        <f>F3/B3</f>
        <v>40.8730158730159</v>
      </c>
      <c r="I3" s="31">
        <f>D3/E3</f>
        <v>163.596703829375</v>
      </c>
      <c r="J3" s="31">
        <f>G3*SQRT(H3)</f>
        <v>25.1571265719429</v>
      </c>
      <c r="K3" s="43">
        <v>0</v>
      </c>
      <c r="L3" s="5">
        <v>0</v>
      </c>
    </row>
    <row r="4" spans="1:12">
      <c r="A4" s="8" t="s">
        <v>16</v>
      </c>
      <c r="B4" s="30">
        <v>25</v>
      </c>
      <c r="C4" s="30">
        <v>0.25</v>
      </c>
      <c r="D4" s="30">
        <v>1187</v>
      </c>
      <c r="E4" s="30">
        <v>3.9925</v>
      </c>
      <c r="F4" s="31">
        <f>D4-C4*200</f>
        <v>1137</v>
      </c>
      <c r="G4" s="31">
        <f>F4/I4</f>
        <v>3.82432392586352</v>
      </c>
      <c r="H4" s="31">
        <f>F4/B4</f>
        <v>45.48</v>
      </c>
      <c r="I4" s="31">
        <f>D4/E4</f>
        <v>297.307451471509</v>
      </c>
      <c r="J4" s="31">
        <f>G4*SQRT(H4)</f>
        <v>25.7908050421486</v>
      </c>
      <c r="K4" s="43">
        <v>0</v>
      </c>
      <c r="L4" s="5">
        <v>0</v>
      </c>
    </row>
    <row r="5" spans="1:12">
      <c r="A5" s="8" t="s">
        <v>17</v>
      </c>
      <c r="B5" s="30">
        <v>18.75</v>
      </c>
      <c r="C5" s="30">
        <v>0</v>
      </c>
      <c r="D5" s="30">
        <v>774.5</v>
      </c>
      <c r="E5" s="30">
        <v>4.665</v>
      </c>
      <c r="F5" s="31">
        <f>D5-C5*200</f>
        <v>774.5</v>
      </c>
      <c r="G5" s="31">
        <f>F5/I5</f>
        <v>4.665</v>
      </c>
      <c r="H5" s="31">
        <f>F5/B5</f>
        <v>41.3066666666667</v>
      </c>
      <c r="I5" s="31">
        <f>D5/E5</f>
        <v>166.023579849946</v>
      </c>
      <c r="J5" s="31">
        <f>G5*SQRT(H5)</f>
        <v>29.9820775464276</v>
      </c>
      <c r="K5" s="43">
        <v>0</v>
      </c>
      <c r="L5" s="5">
        <v>0</v>
      </c>
    </row>
    <row r="6" spans="1:12">
      <c r="A6" s="8" t="s">
        <v>18</v>
      </c>
      <c r="B6" s="30">
        <v>25</v>
      </c>
      <c r="C6" s="30">
        <v>1</v>
      </c>
      <c r="D6" s="30">
        <v>1221.75</v>
      </c>
      <c r="E6" s="30">
        <v>5.6925</v>
      </c>
      <c r="F6" s="31">
        <f>D6-C6*200</f>
        <v>1021.75</v>
      </c>
      <c r="G6" s="31">
        <f>F6/I6</f>
        <v>4.76063996316759</v>
      </c>
      <c r="H6" s="31">
        <f>F6/B6</f>
        <v>40.87</v>
      </c>
      <c r="I6" s="31">
        <f>D6/E6</f>
        <v>214.624505928854</v>
      </c>
      <c r="J6" s="31">
        <f>G6*SQRT(H6)</f>
        <v>30.4346041068975</v>
      </c>
      <c r="K6" s="43">
        <v>0</v>
      </c>
      <c r="L6" s="5">
        <v>0</v>
      </c>
    </row>
    <row r="7" spans="1:12">
      <c r="A7" s="8" t="s">
        <v>19</v>
      </c>
      <c r="B7" s="30">
        <v>24.5</v>
      </c>
      <c r="C7" s="30">
        <v>1.75</v>
      </c>
      <c r="D7" s="30">
        <v>1424</v>
      </c>
      <c r="E7" s="30">
        <v>7.165</v>
      </c>
      <c r="F7" s="31">
        <f>D7-C7*200</f>
        <v>1074</v>
      </c>
      <c r="G7" s="31">
        <f>F7/I7</f>
        <v>5.40393960674157</v>
      </c>
      <c r="H7" s="31">
        <f>F7/B7</f>
        <v>43.8367346938776</v>
      </c>
      <c r="I7" s="31">
        <f>D7/E7</f>
        <v>198.743893928821</v>
      </c>
      <c r="J7" s="31">
        <f>G7*SQRT(H7)</f>
        <v>35.7791142790494</v>
      </c>
      <c r="K7" s="43">
        <v>0</v>
      </c>
      <c r="L7" s="5">
        <v>0</v>
      </c>
    </row>
    <row r="8" spans="1:12">
      <c r="A8" s="8" t="s">
        <v>20</v>
      </c>
      <c r="B8" s="30">
        <v>32.5</v>
      </c>
      <c r="C8" s="30">
        <v>2</v>
      </c>
      <c r="D8" s="30">
        <v>1956</v>
      </c>
      <c r="E8" s="30">
        <v>6.1075</v>
      </c>
      <c r="F8" s="31">
        <f>D8-C8*200</f>
        <v>1556</v>
      </c>
      <c r="G8" s="31">
        <f>F8/I8</f>
        <v>4.85852249488753</v>
      </c>
      <c r="H8" s="31">
        <f>F8/B8</f>
        <v>47.8769230769231</v>
      </c>
      <c r="I8" s="31">
        <f>D8/E8</f>
        <v>320.261972984036</v>
      </c>
      <c r="J8" s="31">
        <f>G8*SQRT(H8)</f>
        <v>33.6176486326675</v>
      </c>
      <c r="K8" s="43">
        <v>0</v>
      </c>
      <c r="L8" s="5">
        <v>0</v>
      </c>
    </row>
    <row r="9" spans="1:12">
      <c r="A9" s="8" t="s">
        <v>21</v>
      </c>
      <c r="B9" s="30">
        <v>2.5</v>
      </c>
      <c r="C9" s="30">
        <v>0</v>
      </c>
      <c r="D9" s="30">
        <v>317</v>
      </c>
      <c r="E9" s="30">
        <v>4.86</v>
      </c>
      <c r="F9" s="31">
        <f>D9-C9*200</f>
        <v>317</v>
      </c>
      <c r="G9" s="31">
        <f>F9/I9</f>
        <v>4.86</v>
      </c>
      <c r="H9" s="31">
        <f>F9/B9</f>
        <v>126.8</v>
      </c>
      <c r="I9" s="31">
        <f>D9/E9</f>
        <v>65.2263374485597</v>
      </c>
      <c r="J9" s="31">
        <f>G9*SQRT(H9)</f>
        <v>54.726275955888</v>
      </c>
      <c r="K9" s="43">
        <v>0</v>
      </c>
      <c r="L9" s="5">
        <v>0</v>
      </c>
    </row>
    <row r="10" spans="1:12">
      <c r="A10" s="8" t="s">
        <v>22</v>
      </c>
      <c r="B10" s="30">
        <v>20</v>
      </c>
      <c r="C10" s="30">
        <v>3</v>
      </c>
      <c r="D10" s="30">
        <v>1791.5</v>
      </c>
      <c r="E10" s="30">
        <v>5.395</v>
      </c>
      <c r="F10" s="31">
        <f>D10-C10*200</f>
        <v>1191.5</v>
      </c>
      <c r="G10" s="31">
        <f>F10/I10</f>
        <v>3.58813424504605</v>
      </c>
      <c r="H10" s="31">
        <f>F10/B10</f>
        <v>59.575</v>
      </c>
      <c r="I10" s="31">
        <f>D10/E10</f>
        <v>332.066728452271</v>
      </c>
      <c r="J10" s="31">
        <f>G10*SQRT(H10)</f>
        <v>27.6949578624004</v>
      </c>
      <c r="K10" s="43">
        <v>0</v>
      </c>
      <c r="L10" s="5">
        <v>0</v>
      </c>
    </row>
    <row r="11" spans="1:12">
      <c r="A11" s="8" t="s">
        <v>23</v>
      </c>
      <c r="B11" s="30">
        <v>7</v>
      </c>
      <c r="C11" s="30">
        <v>0</v>
      </c>
      <c r="D11" s="30">
        <v>322.5</v>
      </c>
      <c r="E11" s="30">
        <v>5.6725</v>
      </c>
      <c r="F11" s="31">
        <f>D11-C11*200</f>
        <v>322.5</v>
      </c>
      <c r="G11" s="31">
        <f>F11/I11</f>
        <v>5.6725</v>
      </c>
      <c r="H11" s="31">
        <f>F11/B11</f>
        <v>46.0714285714286</v>
      </c>
      <c r="I11" s="31">
        <f>D11/E11</f>
        <v>56.8532393124725</v>
      </c>
      <c r="J11" s="31">
        <f>G11*SQRT(H11)</f>
        <v>38.5026254032946</v>
      </c>
      <c r="K11" s="43">
        <v>0</v>
      </c>
      <c r="L11" s="5">
        <v>0</v>
      </c>
    </row>
    <row r="12" spans="1:12">
      <c r="A12" s="8" t="s">
        <v>24</v>
      </c>
      <c r="B12" s="30">
        <v>7</v>
      </c>
      <c r="C12" s="30">
        <v>0</v>
      </c>
      <c r="D12" s="30">
        <v>326</v>
      </c>
      <c r="E12" s="30">
        <v>7.165</v>
      </c>
      <c r="F12" s="31">
        <f>D12-C12*200</f>
        <v>326</v>
      </c>
      <c r="G12" s="31">
        <f>F12/I12</f>
        <v>7.165</v>
      </c>
      <c r="H12" s="31">
        <f>F12/B12</f>
        <v>46.5714285714286</v>
      </c>
      <c r="I12" s="31">
        <f>D12/E12</f>
        <v>45.4989532449407</v>
      </c>
      <c r="J12" s="31">
        <f>G12*SQRT(H12)</f>
        <v>48.8962974788772</v>
      </c>
      <c r="K12" s="43">
        <v>0</v>
      </c>
      <c r="L12" s="5">
        <v>0</v>
      </c>
    </row>
    <row r="13" spans="1:12">
      <c r="A13" s="8" t="s">
        <v>25</v>
      </c>
      <c r="B13" s="30">
        <v>11.5</v>
      </c>
      <c r="C13" s="30">
        <v>1</v>
      </c>
      <c r="D13" s="30">
        <v>702</v>
      </c>
      <c r="E13" s="30">
        <v>6.47</v>
      </c>
      <c r="F13" s="31">
        <f>D13-C13*200</f>
        <v>502</v>
      </c>
      <c r="G13" s="31">
        <f>F13/I13</f>
        <v>4.62669515669516</v>
      </c>
      <c r="H13" s="31">
        <f>F13/B13</f>
        <v>43.6521739130435</v>
      </c>
      <c r="I13" s="31">
        <f>D13/E13</f>
        <v>108.500772797527</v>
      </c>
      <c r="J13" s="31">
        <f>G13*SQRT(H13)</f>
        <v>30.5684785823271</v>
      </c>
      <c r="K13" s="43">
        <v>0</v>
      </c>
      <c r="L13" s="5">
        <v>0</v>
      </c>
    </row>
    <row r="14" spans="1:12">
      <c r="A14" s="8" t="s">
        <v>26</v>
      </c>
      <c r="B14" s="30">
        <v>15.75</v>
      </c>
      <c r="C14" s="30">
        <v>0</v>
      </c>
      <c r="D14" s="30">
        <v>640</v>
      </c>
      <c r="E14" s="30">
        <v>3.6925</v>
      </c>
      <c r="F14" s="31">
        <f>D14-C14*200</f>
        <v>640</v>
      </c>
      <c r="G14" s="31">
        <f>F14/I14</f>
        <v>3.6925</v>
      </c>
      <c r="H14" s="31">
        <f>F14/B14</f>
        <v>40.6349206349206</v>
      </c>
      <c r="I14" s="31">
        <f>D14/E14</f>
        <v>173.324306025728</v>
      </c>
      <c r="J14" s="31">
        <f>G14*SQRT(H14)</f>
        <v>23.5380354131587</v>
      </c>
      <c r="K14" s="43">
        <v>0</v>
      </c>
      <c r="L14" s="5">
        <v>1</v>
      </c>
    </row>
    <row r="15" spans="1:12">
      <c r="A15" s="8" t="s">
        <v>27</v>
      </c>
      <c r="B15" s="30">
        <v>5.75</v>
      </c>
      <c r="C15" s="30">
        <v>0.25</v>
      </c>
      <c r="D15" s="30">
        <v>281</v>
      </c>
      <c r="E15" s="30">
        <v>1.73</v>
      </c>
      <c r="F15" s="31">
        <f>D15-C15*200</f>
        <v>231</v>
      </c>
      <c r="G15" s="32">
        <f>F15/I15</f>
        <v>1.42217081850534</v>
      </c>
      <c r="H15" s="31">
        <f>F15/B15</f>
        <v>40.1739130434783</v>
      </c>
      <c r="I15" s="31">
        <f>D15/E15</f>
        <v>162.42774566474</v>
      </c>
      <c r="J15" s="32">
        <f>G15*SQRT(H15)</f>
        <v>9.01413028285742</v>
      </c>
      <c r="K15" s="43">
        <v>0</v>
      </c>
      <c r="L15" s="5">
        <v>0</v>
      </c>
    </row>
    <row r="16" spans="1:12">
      <c r="A16" s="8" t="s">
        <v>28</v>
      </c>
      <c r="B16" s="31">
        <v>14.25</v>
      </c>
      <c r="C16" s="31">
        <v>0</v>
      </c>
      <c r="D16" s="31">
        <v>930.5</v>
      </c>
      <c r="E16" s="31">
        <v>4.465</v>
      </c>
      <c r="F16" s="31">
        <f>D16-C16*200</f>
        <v>930.5</v>
      </c>
      <c r="G16" s="31">
        <f>F16/I16</f>
        <v>4.465</v>
      </c>
      <c r="H16" s="31">
        <f>F16/B16</f>
        <v>65.2982456140351</v>
      </c>
      <c r="I16" s="31">
        <f>D16/E16</f>
        <v>208.398656215006</v>
      </c>
      <c r="J16" s="31">
        <f>G16*SQRT(H16)</f>
        <v>36.0804727888461</v>
      </c>
      <c r="K16" s="43">
        <v>0</v>
      </c>
      <c r="L16" s="5">
        <v>0</v>
      </c>
    </row>
    <row r="17" spans="1:12">
      <c r="A17" s="8" t="s">
        <v>29</v>
      </c>
      <c r="B17" s="30">
        <v>25</v>
      </c>
      <c r="C17" s="30">
        <v>3</v>
      </c>
      <c r="D17" s="30">
        <v>1621.75</v>
      </c>
      <c r="E17" s="30">
        <v>6.72</v>
      </c>
      <c r="F17" s="31">
        <f>D17-C17*200</f>
        <v>1021.75</v>
      </c>
      <c r="G17" s="31">
        <f>F17/I17</f>
        <v>4.23379682441807</v>
      </c>
      <c r="H17" s="31">
        <f>F17/B17</f>
        <v>40.87</v>
      </c>
      <c r="I17" s="31">
        <f>D17/E17</f>
        <v>241.331845238095</v>
      </c>
      <c r="J17" s="31">
        <f>G17*SQRT(H17)</f>
        <v>27.0665144218275</v>
      </c>
      <c r="K17" s="43">
        <v>0</v>
      </c>
      <c r="L17" s="5">
        <v>0</v>
      </c>
    </row>
    <row r="18" spans="1:12">
      <c r="A18" s="8" t="s">
        <v>30</v>
      </c>
      <c r="B18" s="31">
        <v>28.75</v>
      </c>
      <c r="C18" s="31">
        <v>3</v>
      </c>
      <c r="D18" s="31">
        <v>2169.25</v>
      </c>
      <c r="E18" s="31">
        <v>6.07</v>
      </c>
      <c r="F18" s="31">
        <f>D18-C18*200</f>
        <v>1569.25</v>
      </c>
      <c r="G18" s="31">
        <f>F18/I18</f>
        <v>4.39107871384119</v>
      </c>
      <c r="H18" s="31">
        <f>F18/B18</f>
        <v>54.5826086956522</v>
      </c>
      <c r="I18" s="31">
        <f>D18/E18</f>
        <v>357.372322899506</v>
      </c>
      <c r="J18" s="31">
        <f>G18*SQRT(H18)</f>
        <v>32.441308763875</v>
      </c>
      <c r="K18" s="43">
        <v>1</v>
      </c>
      <c r="L18" s="5">
        <v>0</v>
      </c>
    </row>
    <row r="19" spans="1:12">
      <c r="A19" s="8" t="s">
        <v>31</v>
      </c>
      <c r="B19" s="30">
        <v>11.75</v>
      </c>
      <c r="C19" s="30">
        <v>1</v>
      </c>
      <c r="D19" s="30">
        <v>686.75</v>
      </c>
      <c r="E19" s="30">
        <v>5.1875</v>
      </c>
      <c r="F19" s="31">
        <f>D19-C19*200</f>
        <v>486.75</v>
      </c>
      <c r="G19" s="31">
        <f>F19/I19</f>
        <v>3.6767610120131</v>
      </c>
      <c r="H19" s="31">
        <f>F19/B19</f>
        <v>41.4255319148936</v>
      </c>
      <c r="I19" s="31">
        <f>D19/E19</f>
        <v>132.385542168675</v>
      </c>
      <c r="J19" s="31">
        <f>G19*SQRT(H19)</f>
        <v>23.6646152884778</v>
      </c>
      <c r="K19" s="43">
        <v>0</v>
      </c>
      <c r="L19" s="5">
        <v>1</v>
      </c>
    </row>
    <row r="20" spans="1:12">
      <c r="A20" s="8" t="s">
        <v>32</v>
      </c>
      <c r="B20" s="30">
        <v>16</v>
      </c>
      <c r="C20" s="30">
        <v>0</v>
      </c>
      <c r="D20" s="30">
        <v>651.75</v>
      </c>
      <c r="E20" s="30">
        <v>3.61</v>
      </c>
      <c r="F20" s="31">
        <f>D20-C20*200</f>
        <v>651.75</v>
      </c>
      <c r="G20" s="31">
        <f>F20/I20</f>
        <v>3.61</v>
      </c>
      <c r="H20" s="31">
        <f>F20/B20</f>
        <v>40.734375</v>
      </c>
      <c r="I20" s="31">
        <f>D20/E20</f>
        <v>180.540166204986</v>
      </c>
      <c r="J20" s="31">
        <f>G20*SQRT(H20)</f>
        <v>23.0402788272516</v>
      </c>
      <c r="K20" s="43">
        <v>0</v>
      </c>
      <c r="L20" s="5">
        <v>0</v>
      </c>
    </row>
    <row r="21" spans="1:12">
      <c r="A21" s="8" t="s">
        <v>33</v>
      </c>
      <c r="B21" s="30">
        <v>6.25</v>
      </c>
      <c r="C21" s="30">
        <v>0</v>
      </c>
      <c r="D21" s="30">
        <v>241.75</v>
      </c>
      <c r="E21" s="30">
        <v>2.845</v>
      </c>
      <c r="F21" s="31">
        <f>D21-C21*200</f>
        <v>241.75</v>
      </c>
      <c r="G21" s="31">
        <f>F21/I21</f>
        <v>2.845</v>
      </c>
      <c r="H21" s="31">
        <f>F21/B21</f>
        <v>38.68</v>
      </c>
      <c r="I21" s="31">
        <f>D21/E21</f>
        <v>84.9736379613357</v>
      </c>
      <c r="J21" s="31">
        <f>G21*SQRT(H21)</f>
        <v>17.6939788346206</v>
      </c>
      <c r="K21" s="43">
        <v>0</v>
      </c>
      <c r="L21" s="5">
        <v>0</v>
      </c>
    </row>
    <row r="22" spans="1:12">
      <c r="A22" s="8" t="s">
        <v>34</v>
      </c>
      <c r="B22" s="30">
        <v>6</v>
      </c>
      <c r="C22" s="30">
        <v>1</v>
      </c>
      <c r="D22" s="30">
        <v>542.5</v>
      </c>
      <c r="E22" s="30">
        <v>4.925</v>
      </c>
      <c r="F22" s="31">
        <f>D22-C22*200</f>
        <v>342.5</v>
      </c>
      <c r="G22" s="31">
        <f>F22/I22</f>
        <v>3.10933179723502</v>
      </c>
      <c r="H22" s="31">
        <f>F22/B22</f>
        <v>57.0833333333333</v>
      </c>
      <c r="I22" s="31">
        <f>D22/E22</f>
        <v>110.152284263959</v>
      </c>
      <c r="J22" s="31">
        <f>G22*SQRT(H22)</f>
        <v>23.4920940501414</v>
      </c>
      <c r="K22" s="43">
        <v>0</v>
      </c>
      <c r="L22" s="5">
        <v>1</v>
      </c>
    </row>
    <row r="23" spans="1:12">
      <c r="A23" s="8" t="s">
        <v>35</v>
      </c>
      <c r="B23" s="31">
        <v>13</v>
      </c>
      <c r="C23" s="31">
        <v>0</v>
      </c>
      <c r="D23" s="31">
        <v>701</v>
      </c>
      <c r="E23" s="31">
        <v>4.885</v>
      </c>
      <c r="F23" s="31">
        <f>D23-C23*200</f>
        <v>701</v>
      </c>
      <c r="G23" s="31">
        <f>F23/I23</f>
        <v>4.885</v>
      </c>
      <c r="H23" s="31">
        <f>F23/B23</f>
        <v>53.9230769230769</v>
      </c>
      <c r="I23" s="31">
        <f>D23/E23</f>
        <v>143.500511770727</v>
      </c>
      <c r="J23" s="31">
        <f>G23*SQRT(H23)</f>
        <v>35.8716952109556</v>
      </c>
      <c r="K23" s="43">
        <v>1</v>
      </c>
      <c r="L23" s="5">
        <v>0</v>
      </c>
    </row>
    <row r="24" spans="1:12">
      <c r="A24" s="8" t="s">
        <v>36</v>
      </c>
      <c r="B24" s="30">
        <v>10</v>
      </c>
      <c r="C24" s="30">
        <v>0</v>
      </c>
      <c r="D24" s="30">
        <v>625.25</v>
      </c>
      <c r="E24" s="30">
        <v>4.12</v>
      </c>
      <c r="F24" s="31">
        <f>D24-C24*200</f>
        <v>625.25</v>
      </c>
      <c r="G24" s="31">
        <f>F24/I24</f>
        <v>4.12</v>
      </c>
      <c r="H24" s="31">
        <f>F24/B24</f>
        <v>62.525</v>
      </c>
      <c r="I24" s="31">
        <f>D24/E24</f>
        <v>151.759708737864</v>
      </c>
      <c r="J24" s="31">
        <f>G24*SQRT(H24)</f>
        <v>32.5779735404153</v>
      </c>
      <c r="K24" s="43">
        <v>1</v>
      </c>
      <c r="L24" s="5">
        <v>0</v>
      </c>
    </row>
    <row r="25" spans="1:12">
      <c r="A25" s="8" t="s">
        <v>37</v>
      </c>
      <c r="B25" s="30">
        <v>9</v>
      </c>
      <c r="C25" s="30">
        <v>1</v>
      </c>
      <c r="D25" s="30">
        <v>561.5</v>
      </c>
      <c r="E25" s="30">
        <v>6.185</v>
      </c>
      <c r="F25" s="31">
        <f>D25-C25*200</f>
        <v>361.5</v>
      </c>
      <c r="G25" s="31">
        <f>F25/I25</f>
        <v>3.98197239536955</v>
      </c>
      <c r="H25" s="31">
        <f>F25/B25</f>
        <v>40.1666666666667</v>
      </c>
      <c r="I25" s="31">
        <f>D25/E25</f>
        <v>90.784155214228</v>
      </c>
      <c r="J25" s="31">
        <f>G25*SQRT(H25)</f>
        <v>25.2366172520338</v>
      </c>
      <c r="K25" s="43">
        <v>0</v>
      </c>
      <c r="L25" s="5">
        <v>0</v>
      </c>
    </row>
    <row r="26" spans="1:12">
      <c r="A26" s="8" t="s">
        <v>38</v>
      </c>
      <c r="B26" s="30">
        <v>14</v>
      </c>
      <c r="C26" s="30">
        <v>0</v>
      </c>
      <c r="D26" s="30">
        <v>672.25</v>
      </c>
      <c r="E26" s="30">
        <v>3.86</v>
      </c>
      <c r="F26" s="31">
        <f>D26-C26*200</f>
        <v>672.25</v>
      </c>
      <c r="G26" s="31">
        <f>F26/I26</f>
        <v>3.86</v>
      </c>
      <c r="H26" s="31">
        <f>F26/B26</f>
        <v>48.0178571428571</v>
      </c>
      <c r="I26" s="31">
        <f>D26/E26</f>
        <v>174.158031088083</v>
      </c>
      <c r="J26" s="31">
        <f>G26*SQRT(H26)</f>
        <v>26.7478384974509</v>
      </c>
      <c r="K26" s="43">
        <v>0</v>
      </c>
      <c r="L26" s="5">
        <v>0</v>
      </c>
    </row>
    <row r="27" spans="1:12">
      <c r="A27" s="8" t="s">
        <v>39</v>
      </c>
      <c r="B27" s="31">
        <v>24.5</v>
      </c>
      <c r="C27" s="31">
        <v>2</v>
      </c>
      <c r="D27" s="31">
        <v>1571</v>
      </c>
      <c r="E27" s="31">
        <v>6.4475</v>
      </c>
      <c r="F27" s="31">
        <f>D27-C27*200</f>
        <v>1171</v>
      </c>
      <c r="G27" s="31">
        <f>F27/I27</f>
        <v>4.80587046467218</v>
      </c>
      <c r="H27" s="31">
        <f>F27/B27</f>
        <v>47.7959183673469</v>
      </c>
      <c r="I27" s="31">
        <f>D27/E27</f>
        <v>243.660333462582</v>
      </c>
      <c r="J27" s="31">
        <f>G27*SQRT(H27)</f>
        <v>33.2251894674207</v>
      </c>
      <c r="K27" s="43">
        <v>0</v>
      </c>
      <c r="L27" s="5">
        <v>0</v>
      </c>
    </row>
    <row r="28" spans="1:12">
      <c r="A28" s="8" t="s">
        <v>40</v>
      </c>
      <c r="B28" s="30">
        <v>6</v>
      </c>
      <c r="C28" s="30">
        <v>0</v>
      </c>
      <c r="D28" s="30">
        <v>237</v>
      </c>
      <c r="E28" s="30">
        <v>5.935</v>
      </c>
      <c r="F28" s="31">
        <f>D28-C28*200</f>
        <v>237</v>
      </c>
      <c r="G28" s="31">
        <f>F28/I28</f>
        <v>5.935</v>
      </c>
      <c r="H28" s="31">
        <f>F28/B28</f>
        <v>39.5</v>
      </c>
      <c r="I28" s="31">
        <f>D28/E28</f>
        <v>39.9326032013479</v>
      </c>
      <c r="J28" s="31">
        <f>G28*SQRT(H28)</f>
        <v>37.3008966045054</v>
      </c>
      <c r="K28" s="43">
        <v>0</v>
      </c>
      <c r="L28" s="5">
        <v>0</v>
      </c>
    </row>
    <row r="29" spans="1:11">
      <c r="A29" s="8" t="s">
        <v>41</v>
      </c>
      <c r="B29" s="30">
        <v>6</v>
      </c>
      <c r="C29" s="30">
        <v>0</v>
      </c>
      <c r="D29" s="30">
        <v>368.25</v>
      </c>
      <c r="E29" s="30">
        <v>4.4025</v>
      </c>
      <c r="F29" s="31">
        <f>D29-C29*200</f>
        <v>368.25</v>
      </c>
      <c r="G29" s="31">
        <f>F29/I29</f>
        <v>4.4025</v>
      </c>
      <c r="H29" s="31">
        <f>F29/B29</f>
        <v>61.375</v>
      </c>
      <c r="I29" s="31">
        <f>D29/E29</f>
        <v>83.6456558773424</v>
      </c>
      <c r="J29" s="31">
        <f>G29*SQRT(H29)</f>
        <v>34.4901527047033</v>
      </c>
      <c r="K29" s="43">
        <v>0</v>
      </c>
    </row>
    <row r="30" spans="1:12">
      <c r="A30" s="8" t="s">
        <v>42</v>
      </c>
      <c r="B30" s="30">
        <v>9</v>
      </c>
      <c r="C30" s="30">
        <v>0</v>
      </c>
      <c r="D30" s="30">
        <v>438</v>
      </c>
      <c r="E30" s="30">
        <v>3.3625</v>
      </c>
      <c r="F30" s="31">
        <f>D30-C30*200</f>
        <v>438</v>
      </c>
      <c r="G30" s="31">
        <f>F30/I30</f>
        <v>3.3625</v>
      </c>
      <c r="H30" s="31">
        <f>F30/B30</f>
        <v>48.6666666666667</v>
      </c>
      <c r="I30" s="31">
        <f>D30/E30</f>
        <v>130.260223048327</v>
      </c>
      <c r="J30" s="31">
        <f>G30*SQRT(H30)</f>
        <v>23.4573038554448</v>
      </c>
      <c r="K30" s="43">
        <v>0</v>
      </c>
      <c r="L30" s="5">
        <v>0</v>
      </c>
    </row>
    <row r="31" spans="1:12">
      <c r="A31" s="8" t="s">
        <v>43</v>
      </c>
      <c r="B31" s="30">
        <v>4</v>
      </c>
      <c r="C31" s="30">
        <v>2</v>
      </c>
      <c r="D31" s="30">
        <v>650.75</v>
      </c>
      <c r="E31" s="30">
        <v>6.235</v>
      </c>
      <c r="F31" s="31">
        <f>D31-C31*200</f>
        <v>250.75</v>
      </c>
      <c r="G31" s="32">
        <f>F31/I31</f>
        <v>2.40249903956973</v>
      </c>
      <c r="H31" s="31">
        <f>F31/B31</f>
        <v>62.6875</v>
      </c>
      <c r="I31" s="31">
        <f>D31/E31</f>
        <v>104.370489174018</v>
      </c>
      <c r="J31" s="31">
        <f>G31*SQRT(H31)</f>
        <v>19.0218914018146</v>
      </c>
      <c r="K31" s="43">
        <v>0</v>
      </c>
      <c r="L31" s="5">
        <v>1</v>
      </c>
    </row>
    <row r="32" spans="1:12">
      <c r="A32" s="8" t="s">
        <v>44</v>
      </c>
      <c r="B32" s="30">
        <v>5</v>
      </c>
      <c r="C32" s="30">
        <v>0</v>
      </c>
      <c r="D32" s="30">
        <v>276.75</v>
      </c>
      <c r="E32" s="30">
        <v>4.395</v>
      </c>
      <c r="F32" s="31">
        <f>D32-C32*200</f>
        <v>276.75</v>
      </c>
      <c r="G32" s="31">
        <f>F32/I32</f>
        <v>4.395</v>
      </c>
      <c r="H32" s="31">
        <f>F32/B32</f>
        <v>55.35</v>
      </c>
      <c r="I32" s="31">
        <f>D32/E32</f>
        <v>62.9692832764505</v>
      </c>
      <c r="J32" s="31">
        <f>G32*SQRT(H32)</f>
        <v>32.6977366762594</v>
      </c>
      <c r="K32" s="43">
        <v>0</v>
      </c>
      <c r="L32" s="5">
        <v>0</v>
      </c>
    </row>
    <row r="33" spans="1:12">
      <c r="A33" s="8" t="s">
        <v>45</v>
      </c>
      <c r="B33" s="30">
        <v>4.75</v>
      </c>
      <c r="C33" s="30">
        <v>0</v>
      </c>
      <c r="D33" s="30">
        <v>297.25</v>
      </c>
      <c r="E33" s="30">
        <v>6.0125</v>
      </c>
      <c r="F33" s="31">
        <f>D33-C33*200</f>
        <v>297.25</v>
      </c>
      <c r="G33" s="31">
        <f>F33/I33</f>
        <v>6.0125</v>
      </c>
      <c r="H33" s="31">
        <f>F33/B33</f>
        <v>62.5789473684211</v>
      </c>
      <c r="I33" s="31">
        <f>D33/E33</f>
        <v>49.4386694386694</v>
      </c>
      <c r="J33" s="31">
        <f>G33*SQRT(H33)</f>
        <v>47.5629974384389</v>
      </c>
      <c r="K33" s="43">
        <v>0</v>
      </c>
      <c r="L33" s="5">
        <v>0</v>
      </c>
    </row>
    <row r="34" spans="1:12">
      <c r="A34" s="8" t="s">
        <v>46</v>
      </c>
      <c r="B34" s="30">
        <v>12.75</v>
      </c>
      <c r="C34" s="30">
        <v>0</v>
      </c>
      <c r="D34" s="30">
        <v>583.5</v>
      </c>
      <c r="E34" s="30">
        <v>3.8525</v>
      </c>
      <c r="F34" s="31">
        <f>D34-C34*200</f>
        <v>583.5</v>
      </c>
      <c r="G34" s="31">
        <f>F34/I34</f>
        <v>3.8525</v>
      </c>
      <c r="H34" s="31">
        <f>F34/B34</f>
        <v>45.7647058823529</v>
      </c>
      <c r="I34" s="31">
        <f>D34/E34</f>
        <v>151.460090850097</v>
      </c>
      <c r="J34" s="31">
        <f>G34*SQRT(H34)</f>
        <v>26.0620146872575</v>
      </c>
      <c r="K34" s="43">
        <v>0</v>
      </c>
      <c r="L34" s="5">
        <v>0</v>
      </c>
    </row>
    <row r="35" spans="1:12">
      <c r="A35" s="8" t="s">
        <v>47</v>
      </c>
      <c r="B35" s="31">
        <v>4</v>
      </c>
      <c r="C35" s="31">
        <v>0</v>
      </c>
      <c r="D35" s="31">
        <v>491.75</v>
      </c>
      <c r="E35" s="31">
        <v>7.9325</v>
      </c>
      <c r="F35" s="31">
        <f>D35-C35*200</f>
        <v>491.75</v>
      </c>
      <c r="G35" s="31">
        <f>F35/I35</f>
        <v>7.9325</v>
      </c>
      <c r="H35" s="31">
        <f>F35/B35</f>
        <v>122.9375</v>
      </c>
      <c r="I35" s="31">
        <f>D35/E35</f>
        <v>61.9918058619603</v>
      </c>
      <c r="J35" s="31">
        <f>G35*SQRT(H35)</f>
        <v>87.9533264520699</v>
      </c>
      <c r="K35" s="43">
        <v>0</v>
      </c>
      <c r="L35" s="5">
        <v>0</v>
      </c>
    </row>
    <row r="36" spans="1:12">
      <c r="A36" s="8" t="s">
        <v>48</v>
      </c>
      <c r="B36" s="30">
        <v>20.25</v>
      </c>
      <c r="C36" s="30">
        <v>1</v>
      </c>
      <c r="D36" s="30">
        <v>1142</v>
      </c>
      <c r="E36" s="30">
        <v>5.8475</v>
      </c>
      <c r="F36" s="31">
        <f>D36-C36*200</f>
        <v>942</v>
      </c>
      <c r="G36" s="31">
        <f>F36/I36</f>
        <v>4.82341943957968</v>
      </c>
      <c r="H36" s="31">
        <f>F36/B36</f>
        <v>46.5185185185185</v>
      </c>
      <c r="I36" s="31">
        <f>D36/E36</f>
        <v>195.297135528003</v>
      </c>
      <c r="J36" s="31">
        <f>G36*SQRT(H36)</f>
        <v>32.8978841564287</v>
      </c>
      <c r="K36" s="43">
        <v>0</v>
      </c>
      <c r="L36" s="5">
        <v>0</v>
      </c>
    </row>
    <row r="37" spans="1:12">
      <c r="A37" s="8" t="s">
        <v>49</v>
      </c>
      <c r="B37" s="31">
        <v>9.75</v>
      </c>
      <c r="C37" s="31">
        <v>0</v>
      </c>
      <c r="D37" s="31">
        <v>419</v>
      </c>
      <c r="E37" s="31">
        <v>5.41</v>
      </c>
      <c r="F37" s="31">
        <f>D37-C37*200</f>
        <v>419</v>
      </c>
      <c r="G37" s="31">
        <f>F37/I37</f>
        <v>5.41</v>
      </c>
      <c r="H37" s="31">
        <f>F37/B37</f>
        <v>42.974358974359</v>
      </c>
      <c r="I37" s="31">
        <f>D37/E37</f>
        <v>77.449168207024</v>
      </c>
      <c r="J37" s="31">
        <f>G37*SQRT(H37)</f>
        <v>35.4651636947785</v>
      </c>
      <c r="K37" s="43">
        <v>0</v>
      </c>
      <c r="L37" s="5">
        <v>0</v>
      </c>
    </row>
    <row r="38" spans="1:12">
      <c r="A38" s="8" t="s">
        <v>50</v>
      </c>
      <c r="B38" s="31">
        <v>23.5</v>
      </c>
      <c r="C38" s="31">
        <v>0</v>
      </c>
      <c r="D38" s="31">
        <v>1066.25</v>
      </c>
      <c r="E38" s="31">
        <v>4.1775</v>
      </c>
      <c r="F38" s="31">
        <f>D38-C38*200</f>
        <v>1066.25</v>
      </c>
      <c r="G38" s="31">
        <f>F38/I38</f>
        <v>4.1775</v>
      </c>
      <c r="H38" s="31">
        <f>F38/B38</f>
        <v>45.3723404255319</v>
      </c>
      <c r="I38" s="31">
        <f>D38/E38</f>
        <v>255.236385397965</v>
      </c>
      <c r="J38" s="31">
        <f>G38*SQRT(H38)</f>
        <v>28.1392196500418</v>
      </c>
      <c r="K38" s="43">
        <v>0</v>
      </c>
      <c r="L38" s="5">
        <v>0</v>
      </c>
    </row>
    <row r="39" spans="1:12">
      <c r="A39" s="8" t="s">
        <v>51</v>
      </c>
      <c r="B39" s="30">
        <v>4</v>
      </c>
      <c r="C39" s="30">
        <v>0</v>
      </c>
      <c r="D39" s="30">
        <v>165.75</v>
      </c>
      <c r="E39" s="30">
        <v>4.635</v>
      </c>
      <c r="F39" s="31">
        <f>D39-C39*200</f>
        <v>165.75</v>
      </c>
      <c r="G39" s="31">
        <f>F39/I39</f>
        <v>4.635</v>
      </c>
      <c r="H39" s="31">
        <f>F39/B39</f>
        <v>41.4375</v>
      </c>
      <c r="I39" s="31">
        <f>D39/E39</f>
        <v>35.7605177993528</v>
      </c>
      <c r="J39" s="31">
        <f>G39*SQRT(H39)</f>
        <v>29.8364062168603</v>
      </c>
      <c r="K39" s="43">
        <v>0</v>
      </c>
      <c r="L39" s="5">
        <v>0</v>
      </c>
    </row>
    <row r="40" spans="1:12">
      <c r="A40" s="8" t="s">
        <v>52</v>
      </c>
      <c r="B40" s="30">
        <v>13</v>
      </c>
      <c r="C40" s="30">
        <v>0</v>
      </c>
      <c r="D40" s="30">
        <v>621.25</v>
      </c>
      <c r="E40" s="30">
        <v>4.855</v>
      </c>
      <c r="F40" s="31">
        <f>D40-C40*200</f>
        <v>621.25</v>
      </c>
      <c r="G40" s="31">
        <f>F40/I40</f>
        <v>4.855</v>
      </c>
      <c r="H40" s="31">
        <f>F40/B40</f>
        <v>47.7884615384615</v>
      </c>
      <c r="I40" s="31">
        <f>D40/E40</f>
        <v>127.960865087539</v>
      </c>
      <c r="J40" s="31">
        <f>G40*SQRT(H40)</f>
        <v>33.5622261126198</v>
      </c>
      <c r="K40" s="43">
        <v>1</v>
      </c>
      <c r="L40" s="5">
        <v>0</v>
      </c>
    </row>
    <row r="41" spans="1:12">
      <c r="A41" s="8" t="s">
        <v>53</v>
      </c>
      <c r="B41" s="30">
        <v>11</v>
      </c>
      <c r="C41" s="30">
        <v>0</v>
      </c>
      <c r="D41" s="30">
        <v>437</v>
      </c>
      <c r="E41" s="30">
        <v>2.8975</v>
      </c>
      <c r="F41" s="31">
        <f>D41-C41*200</f>
        <v>437</v>
      </c>
      <c r="G41" s="31">
        <f>F41/I41</f>
        <v>2.8975</v>
      </c>
      <c r="H41" s="31">
        <f>F41/B41</f>
        <v>39.7272727272727</v>
      </c>
      <c r="I41" s="31">
        <f>D41/E41</f>
        <v>150.819672131148</v>
      </c>
      <c r="J41" s="31">
        <f>G41*SQRT(H41)</f>
        <v>18.262819236834</v>
      </c>
      <c r="K41" s="43">
        <v>0</v>
      </c>
      <c r="L41" s="5">
        <v>0</v>
      </c>
    </row>
    <row r="42" spans="1:12">
      <c r="A42" s="8" t="s">
        <v>54</v>
      </c>
      <c r="B42" s="31">
        <v>23</v>
      </c>
      <c r="C42" s="31">
        <v>0</v>
      </c>
      <c r="D42" s="31">
        <v>1107.25</v>
      </c>
      <c r="E42" s="31">
        <v>4.51</v>
      </c>
      <c r="F42" s="31">
        <f>D42-C42*200</f>
        <v>1107.25</v>
      </c>
      <c r="G42" s="31">
        <f>F42/I42</f>
        <v>4.51</v>
      </c>
      <c r="H42" s="31">
        <f>F42/B42</f>
        <v>48.1413043478261</v>
      </c>
      <c r="I42" s="31">
        <f>D42/E42</f>
        <v>245.509977827051</v>
      </c>
      <c r="J42" s="31">
        <f>G42*SQRT(H42)</f>
        <v>31.2921546807697</v>
      </c>
      <c r="K42" s="43">
        <v>0</v>
      </c>
      <c r="L42" s="5">
        <v>0</v>
      </c>
    </row>
    <row r="43" spans="1:12">
      <c r="A43" s="8" t="s">
        <v>55</v>
      </c>
      <c r="B43" s="30">
        <v>19</v>
      </c>
      <c r="C43" s="30">
        <v>1</v>
      </c>
      <c r="D43" s="30">
        <v>1096</v>
      </c>
      <c r="E43" s="30">
        <v>5.4325</v>
      </c>
      <c r="F43" s="31">
        <f>D43-C43*200</f>
        <v>896</v>
      </c>
      <c r="G43" s="31">
        <f>F43/I43</f>
        <v>4.44116788321168</v>
      </c>
      <c r="H43" s="31">
        <f>F43/B43</f>
        <v>47.1578947368421</v>
      </c>
      <c r="I43" s="31">
        <f>D43/E43</f>
        <v>201.748734468477</v>
      </c>
      <c r="J43" s="31">
        <f>G43*SQRT(H43)</f>
        <v>30.4982131154876</v>
      </c>
      <c r="K43" s="43">
        <v>0</v>
      </c>
      <c r="L43" s="5">
        <v>0</v>
      </c>
    </row>
    <row r="44" spans="1:12">
      <c r="A44" s="8" t="s">
        <v>56</v>
      </c>
      <c r="B44" s="30">
        <v>12.25</v>
      </c>
      <c r="C44" s="30">
        <v>1</v>
      </c>
      <c r="D44" s="30">
        <v>735</v>
      </c>
      <c r="E44" s="30">
        <v>4.4125</v>
      </c>
      <c r="F44" s="31">
        <f>D44-C44*200</f>
        <v>535</v>
      </c>
      <c r="G44" s="31">
        <f>F44/I44</f>
        <v>3.21181972789116</v>
      </c>
      <c r="H44" s="31">
        <f>F44/B44</f>
        <v>43.6734693877551</v>
      </c>
      <c r="I44" s="31">
        <f>D44/E44</f>
        <v>166.57223796034</v>
      </c>
      <c r="J44" s="31">
        <f>G44*SQRT(H44)</f>
        <v>21.2256015822862</v>
      </c>
      <c r="K44" s="43">
        <v>1</v>
      </c>
      <c r="L44" s="5">
        <v>0</v>
      </c>
    </row>
    <row r="45" spans="1:12">
      <c r="A45" s="8" t="s">
        <v>57</v>
      </c>
      <c r="B45" s="30">
        <v>11.5</v>
      </c>
      <c r="C45" s="30">
        <v>2</v>
      </c>
      <c r="D45" s="30">
        <v>958.25</v>
      </c>
      <c r="E45" s="30">
        <v>3.8475</v>
      </c>
      <c r="F45" s="31">
        <f>D45-C45*200</f>
        <v>558.25</v>
      </c>
      <c r="G45" s="32">
        <f>F45/I45</f>
        <v>2.2414472997652</v>
      </c>
      <c r="H45" s="31">
        <f>F45/B45</f>
        <v>48.5434782608696</v>
      </c>
      <c r="I45" s="31">
        <f>D45/E45</f>
        <v>249.057829759584</v>
      </c>
      <c r="J45" s="32">
        <f>G45*SQRT(H45)</f>
        <v>15.6168693855854</v>
      </c>
      <c r="K45" s="43">
        <v>0</v>
      </c>
      <c r="L45" s="5">
        <v>0</v>
      </c>
    </row>
    <row r="46" spans="1:12">
      <c r="A46" s="8" t="s">
        <v>58</v>
      </c>
      <c r="B46" s="31">
        <v>12.25</v>
      </c>
      <c r="C46" s="31">
        <v>0</v>
      </c>
      <c r="D46" s="31">
        <v>521.75</v>
      </c>
      <c r="E46" s="31">
        <v>3.1625</v>
      </c>
      <c r="F46" s="31">
        <f>D46-C46*200</f>
        <v>521.75</v>
      </c>
      <c r="G46" s="31">
        <f>F46/I46</f>
        <v>3.1625</v>
      </c>
      <c r="H46" s="31">
        <f>F46/B46</f>
        <v>42.5918367346939</v>
      </c>
      <c r="I46" s="31">
        <f>D46/E46</f>
        <v>164.98023715415</v>
      </c>
      <c r="J46" s="31">
        <f>G46*SQRT(H46)</f>
        <v>20.6392408319043</v>
      </c>
      <c r="K46" s="43">
        <v>0</v>
      </c>
      <c r="L46" s="5">
        <v>0</v>
      </c>
    </row>
    <row r="47" spans="1:12">
      <c r="A47" s="8" t="s">
        <v>59</v>
      </c>
      <c r="B47" s="30">
        <v>9.5</v>
      </c>
      <c r="C47" s="30">
        <v>0</v>
      </c>
      <c r="D47" s="30">
        <v>377</v>
      </c>
      <c r="E47" s="30">
        <v>2.4775</v>
      </c>
      <c r="F47" s="31">
        <f>D47-C47*200</f>
        <v>377</v>
      </c>
      <c r="G47" s="32">
        <f>F47/I47</f>
        <v>2.4775</v>
      </c>
      <c r="H47" s="31">
        <f>F47/B47</f>
        <v>39.6842105263158</v>
      </c>
      <c r="I47" s="31">
        <f>D47/E47</f>
        <v>152.169525731584</v>
      </c>
      <c r="J47" s="32">
        <f>G47*SQRT(H47)</f>
        <v>15.6071115917341</v>
      </c>
      <c r="K47" s="43">
        <v>0</v>
      </c>
      <c r="L47" s="5">
        <v>0</v>
      </c>
    </row>
    <row r="48" spans="1:12">
      <c r="A48" s="8" t="s">
        <v>60</v>
      </c>
      <c r="B48" s="30">
        <v>48.75</v>
      </c>
      <c r="C48" s="30">
        <v>2</v>
      </c>
      <c r="D48" s="30">
        <v>2427.25</v>
      </c>
      <c r="E48" s="30">
        <v>5.4475</v>
      </c>
      <c r="F48" s="31">
        <f>D48-C48*200</f>
        <v>2027.25</v>
      </c>
      <c r="G48" s="31">
        <f>F48/I48</f>
        <v>4.54977623854156</v>
      </c>
      <c r="H48" s="31">
        <f>F48/B48</f>
        <v>41.5846153846154</v>
      </c>
      <c r="I48" s="31">
        <f>D48/E48</f>
        <v>445.571363010555</v>
      </c>
      <c r="J48" s="31">
        <f>G48*SQRT(H48)</f>
        <v>29.3397482312137</v>
      </c>
      <c r="K48" s="43">
        <v>0</v>
      </c>
      <c r="L48" s="5">
        <v>0</v>
      </c>
    </row>
    <row r="49" spans="1:12">
      <c r="A49" s="8" t="s">
        <v>61</v>
      </c>
      <c r="B49" s="30">
        <v>11</v>
      </c>
      <c r="C49" s="30">
        <v>1</v>
      </c>
      <c r="D49" s="30">
        <v>675.5</v>
      </c>
      <c r="E49" s="30">
        <v>3.775</v>
      </c>
      <c r="F49" s="31">
        <f>D49-C49*200</f>
        <v>475.5</v>
      </c>
      <c r="G49" s="31">
        <f>F49/I49</f>
        <v>2.65730940044412</v>
      </c>
      <c r="H49" s="31">
        <f>F49/B49</f>
        <v>43.2272727272727</v>
      </c>
      <c r="I49" s="31">
        <f>D49/E49</f>
        <v>178.940397350993</v>
      </c>
      <c r="J49" s="15">
        <f>G49*SQRT(H49)</f>
        <v>17.4711318783742</v>
      </c>
      <c r="K49" s="43">
        <v>0</v>
      </c>
      <c r="L49" s="5">
        <v>1</v>
      </c>
    </row>
    <row r="50" spans="1:11">
      <c r="A50" s="8" t="s">
        <v>62</v>
      </c>
      <c r="B50" s="30">
        <v>20.5</v>
      </c>
      <c r="C50" s="30">
        <v>1</v>
      </c>
      <c r="D50" s="30">
        <v>1141</v>
      </c>
      <c r="E50" s="30">
        <v>6.4225</v>
      </c>
      <c r="F50" s="31">
        <f>D50-C50*200</f>
        <v>941</v>
      </c>
      <c r="G50" s="31">
        <f>F50/I50</f>
        <v>5.29673312883436</v>
      </c>
      <c r="H50" s="31">
        <f>F50/B50</f>
        <v>45.9024390243902</v>
      </c>
      <c r="I50" s="31">
        <f>D50/E50</f>
        <v>177.656675749319</v>
      </c>
      <c r="J50" s="31">
        <f>G50*SQRT(H50)</f>
        <v>35.8860760480855</v>
      </c>
      <c r="K50" s="43">
        <v>0</v>
      </c>
    </row>
    <row r="51" spans="1:12">
      <c r="A51" s="8" t="s">
        <v>63</v>
      </c>
      <c r="B51" s="30">
        <v>14</v>
      </c>
      <c r="C51" s="30">
        <v>2</v>
      </c>
      <c r="D51" s="30">
        <v>1007.5</v>
      </c>
      <c r="E51" s="30">
        <v>6.8475</v>
      </c>
      <c r="F51" s="31">
        <f>D51-C51*200</f>
        <v>607.5</v>
      </c>
      <c r="G51" s="31">
        <f>F51/I51</f>
        <v>4.12888957816377</v>
      </c>
      <c r="H51" s="31">
        <f>F51/B51</f>
        <v>43.3928571428571</v>
      </c>
      <c r="I51" s="31">
        <f>D51/E51</f>
        <v>147.133990507484</v>
      </c>
      <c r="J51" s="31">
        <f>G51*SQRT(H51)</f>
        <v>27.1983395735536</v>
      </c>
      <c r="K51" s="43">
        <v>0</v>
      </c>
      <c r="L51" s="5">
        <v>0</v>
      </c>
    </row>
    <row r="52" spans="1:12">
      <c r="A52" s="8" t="s">
        <v>64</v>
      </c>
      <c r="B52" s="30">
        <v>8</v>
      </c>
      <c r="C52" s="30">
        <v>0</v>
      </c>
      <c r="D52" s="30">
        <v>354.75</v>
      </c>
      <c r="E52" s="30">
        <v>2.5775</v>
      </c>
      <c r="F52" s="31">
        <f>D52-C52*200</f>
        <v>354.75</v>
      </c>
      <c r="G52" s="15">
        <f>F52/I52</f>
        <v>2.5775</v>
      </c>
      <c r="H52" s="31">
        <f>F52/B52</f>
        <v>44.34375</v>
      </c>
      <c r="I52" s="31">
        <f>D52/E52</f>
        <v>137.633365664403</v>
      </c>
      <c r="J52" s="32">
        <f>G52*SQRT(H52)</f>
        <v>17.1638568006564</v>
      </c>
      <c r="K52" s="43">
        <v>0</v>
      </c>
      <c r="L52" s="5">
        <v>0</v>
      </c>
    </row>
    <row r="53" spans="1:12">
      <c r="A53" s="8" t="s">
        <v>65</v>
      </c>
      <c r="B53" s="31">
        <v>12.5</v>
      </c>
      <c r="C53" s="31">
        <v>0</v>
      </c>
      <c r="D53" s="31">
        <v>519</v>
      </c>
      <c r="E53" s="31">
        <v>3.7375</v>
      </c>
      <c r="F53" s="31">
        <f>D53-C53*200</f>
        <v>519</v>
      </c>
      <c r="G53" s="31">
        <f>F53/I53</f>
        <v>3.7375</v>
      </c>
      <c r="H53" s="31">
        <f>F53/B53</f>
        <v>41.52</v>
      </c>
      <c r="I53" s="31">
        <f>D53/E53</f>
        <v>138.862876254181</v>
      </c>
      <c r="J53" s="31">
        <f>G53*SQRT(H53)</f>
        <v>24.0829605219126</v>
      </c>
      <c r="K53" s="43">
        <v>0</v>
      </c>
      <c r="L53" s="5">
        <v>0</v>
      </c>
    </row>
    <row r="54" spans="1:12">
      <c r="A54" s="8" t="s">
        <v>66</v>
      </c>
      <c r="B54" s="31">
        <v>13</v>
      </c>
      <c r="C54" s="31">
        <v>0</v>
      </c>
      <c r="D54" s="31">
        <v>602.25</v>
      </c>
      <c r="E54" s="31">
        <v>6.1975</v>
      </c>
      <c r="F54" s="31">
        <f>D54-C54*200</f>
        <v>602.25</v>
      </c>
      <c r="G54" s="31">
        <f>F54/I54</f>
        <v>6.1975</v>
      </c>
      <c r="H54" s="31">
        <f>F54/B54</f>
        <v>46.3269230769231</v>
      </c>
      <c r="I54" s="31">
        <f>D54/E54</f>
        <v>97.1762807583703</v>
      </c>
      <c r="J54" s="31">
        <f>G54*SQRT(H54)</f>
        <v>42.182592120504</v>
      </c>
      <c r="K54" s="43">
        <v>1</v>
      </c>
      <c r="L54" s="5">
        <v>0</v>
      </c>
    </row>
    <row r="55" spans="1:12">
      <c r="A55" s="8" t="s">
        <v>67</v>
      </c>
      <c r="B55" s="30">
        <v>6</v>
      </c>
      <c r="C55" s="30">
        <v>0</v>
      </c>
      <c r="D55" s="30">
        <v>245</v>
      </c>
      <c r="E55" s="30">
        <v>2.9125</v>
      </c>
      <c r="F55" s="31">
        <f>D55-C55*200</f>
        <v>245</v>
      </c>
      <c r="G55" s="31">
        <f>F55/I55</f>
        <v>2.9125</v>
      </c>
      <c r="H55" s="31">
        <f>F55/B55</f>
        <v>40.8333333333333</v>
      </c>
      <c r="I55" s="31">
        <f>D55/E55</f>
        <v>84.1201716738197</v>
      </c>
      <c r="J55" s="31">
        <f>G55*SQRT(H55)</f>
        <v>18.611156068561</v>
      </c>
      <c r="K55" s="43">
        <v>0</v>
      </c>
      <c r="L55" s="5">
        <v>0</v>
      </c>
    </row>
    <row r="56" spans="1:12">
      <c r="A56" s="8" t="s">
        <v>68</v>
      </c>
      <c r="B56" s="30">
        <v>9.5</v>
      </c>
      <c r="C56" s="30">
        <v>0</v>
      </c>
      <c r="D56" s="30">
        <v>383.25</v>
      </c>
      <c r="E56" s="30">
        <v>2.8625</v>
      </c>
      <c r="F56" s="31">
        <f>D56-C56*200</f>
        <v>383.25</v>
      </c>
      <c r="G56" s="31">
        <f>F56/I56</f>
        <v>2.8625</v>
      </c>
      <c r="H56" s="31">
        <f>F56/B56</f>
        <v>40.3421052631579</v>
      </c>
      <c r="I56" s="31">
        <f>D56/E56</f>
        <v>133.886462882096</v>
      </c>
      <c r="J56" s="31">
        <f>G56*SQRT(H56)</f>
        <v>18.1812933658183</v>
      </c>
      <c r="K56" s="43">
        <v>0</v>
      </c>
      <c r="L56" s="5">
        <v>0</v>
      </c>
    </row>
    <row r="57" spans="1:12">
      <c r="A57" s="8" t="s">
        <v>69</v>
      </c>
      <c r="B57" s="30">
        <v>14.75</v>
      </c>
      <c r="C57" s="30">
        <v>1</v>
      </c>
      <c r="D57" s="30">
        <v>803.25</v>
      </c>
      <c r="E57" s="30">
        <v>5.2225</v>
      </c>
      <c r="F57" s="31">
        <f>D57-C57*200</f>
        <v>603.25</v>
      </c>
      <c r="G57" s="31">
        <f>F57/I57</f>
        <v>3.92215764083411</v>
      </c>
      <c r="H57" s="31">
        <f>F57/B57</f>
        <v>40.8983050847458</v>
      </c>
      <c r="I57" s="31">
        <f>D57/E57</f>
        <v>153.805648635711</v>
      </c>
      <c r="J57" s="31">
        <f>G57*SQRT(H57)</f>
        <v>25.0828973099412</v>
      </c>
      <c r="K57" s="43">
        <v>0</v>
      </c>
      <c r="L57" s="5">
        <v>0</v>
      </c>
    </row>
    <row r="58" spans="1:12">
      <c r="A58" s="8" t="s">
        <v>70</v>
      </c>
      <c r="B58" s="30">
        <v>11.75</v>
      </c>
      <c r="C58" s="30">
        <v>1</v>
      </c>
      <c r="D58" s="30">
        <v>666</v>
      </c>
      <c r="E58" s="30">
        <v>5.685</v>
      </c>
      <c r="F58" s="31">
        <f>D58-C58*200</f>
        <v>466</v>
      </c>
      <c r="G58" s="31">
        <f>F58/I58</f>
        <v>3.97779279279279</v>
      </c>
      <c r="H58" s="31">
        <f>F58/B58</f>
        <v>39.6595744680851</v>
      </c>
      <c r="I58" s="31">
        <f>D58/E58</f>
        <v>117.150395778364</v>
      </c>
      <c r="J58" s="31">
        <f>G58*SQRT(H58)</f>
        <v>25.0504874783599</v>
      </c>
      <c r="K58" s="43">
        <v>0</v>
      </c>
      <c r="L58" s="5">
        <v>0</v>
      </c>
    </row>
    <row r="59" spans="1:12">
      <c r="A59" s="8" t="s">
        <v>71</v>
      </c>
      <c r="B59" s="30">
        <v>11</v>
      </c>
      <c r="C59" s="30">
        <v>1</v>
      </c>
      <c r="D59" s="30">
        <v>676.75</v>
      </c>
      <c r="E59" s="30">
        <v>3.6</v>
      </c>
      <c r="F59" s="31">
        <f>D59-C59*200</f>
        <v>476.75</v>
      </c>
      <c r="G59" s="32">
        <f>F59/I59</f>
        <v>2.53609161433321</v>
      </c>
      <c r="H59" s="31">
        <f>F59/B59</f>
        <v>43.3409090909091</v>
      </c>
      <c r="I59" s="31">
        <f>D59/E59</f>
        <v>187.986111111111</v>
      </c>
      <c r="J59" s="32">
        <f>G59*SQRT(H59)</f>
        <v>16.6960580606807</v>
      </c>
      <c r="K59" s="43">
        <v>0</v>
      </c>
      <c r="L59" s="5">
        <v>0</v>
      </c>
    </row>
    <row r="60" spans="1:12">
      <c r="A60" s="8" t="s">
        <v>72</v>
      </c>
      <c r="B60" s="31">
        <v>2.25</v>
      </c>
      <c r="C60" s="31">
        <v>0</v>
      </c>
      <c r="D60" s="31">
        <v>151</v>
      </c>
      <c r="E60" s="31">
        <v>3.7475</v>
      </c>
      <c r="F60" s="31">
        <f>D60-C60*200</f>
        <v>151</v>
      </c>
      <c r="G60" s="31">
        <f>F60/I60</f>
        <v>3.7475</v>
      </c>
      <c r="H60" s="31">
        <f>F60/B60</f>
        <v>67.1111111111111</v>
      </c>
      <c r="I60" s="31">
        <f>D60/E60</f>
        <v>40.2935290193462</v>
      </c>
      <c r="J60" s="31">
        <f>G60*SQRT(H60)</f>
        <v>30.7000339757322</v>
      </c>
      <c r="K60" s="43">
        <v>0</v>
      </c>
      <c r="L60" s="5">
        <v>0</v>
      </c>
    </row>
    <row r="61" spans="1:12">
      <c r="A61" s="8" t="s">
        <v>73</v>
      </c>
      <c r="B61" s="30">
        <v>9.75</v>
      </c>
      <c r="C61" s="30">
        <v>0</v>
      </c>
      <c r="D61" s="30">
        <v>400.5</v>
      </c>
      <c r="E61" s="30">
        <v>4.1425</v>
      </c>
      <c r="F61" s="31">
        <f>D61-C61*200</f>
        <v>400.5</v>
      </c>
      <c r="G61" s="31">
        <f>F61/I61</f>
        <v>4.1425</v>
      </c>
      <c r="H61" s="31">
        <f>F61/B61</f>
        <v>41.0769230769231</v>
      </c>
      <c r="I61" s="31">
        <f>D61/E61</f>
        <v>96.6807483403742</v>
      </c>
      <c r="J61" s="31">
        <f>G61*SQRT(H61)</f>
        <v>26.5498131783953</v>
      </c>
      <c r="K61" s="43">
        <v>0</v>
      </c>
      <c r="L61" s="5">
        <v>0</v>
      </c>
    </row>
    <row r="62" spans="1:12">
      <c r="A62" s="8" t="s">
        <v>74</v>
      </c>
      <c r="B62" s="30">
        <v>10</v>
      </c>
      <c r="C62" s="30">
        <v>0</v>
      </c>
      <c r="D62" s="30">
        <v>417</v>
      </c>
      <c r="E62" s="30">
        <v>3.235</v>
      </c>
      <c r="F62" s="31">
        <f>D62-C62*200</f>
        <v>417</v>
      </c>
      <c r="G62" s="31">
        <f>F62/I62</f>
        <v>3.235</v>
      </c>
      <c r="H62" s="31">
        <f>F62/B62</f>
        <v>41.7</v>
      </c>
      <c r="I62" s="31">
        <f>D62/E62</f>
        <v>128.902627511592</v>
      </c>
      <c r="J62" s="31">
        <f>G62*SQRT(H62)</f>
        <v>20.890186272506</v>
      </c>
      <c r="K62" s="43">
        <v>0</v>
      </c>
      <c r="L62" s="5">
        <v>0</v>
      </c>
    </row>
    <row r="63" spans="1:12">
      <c r="A63" s="8" t="s">
        <v>75</v>
      </c>
      <c r="B63" s="30">
        <v>7</v>
      </c>
      <c r="C63" s="30">
        <v>0</v>
      </c>
      <c r="D63" s="30">
        <v>279.75</v>
      </c>
      <c r="E63" s="30">
        <v>2.2225</v>
      </c>
      <c r="F63" s="31">
        <f>D63-C63*200</f>
        <v>279.75</v>
      </c>
      <c r="G63" s="32">
        <f>F63/I63</f>
        <v>2.2225</v>
      </c>
      <c r="H63" s="31">
        <f>F63/B63</f>
        <v>39.9642857142857</v>
      </c>
      <c r="I63" s="31">
        <f>D63/E63</f>
        <v>125.871766029246</v>
      </c>
      <c r="J63" s="32">
        <f>G63*SQRT(H63)</f>
        <v>14.0500476533889</v>
      </c>
      <c r="K63" s="43">
        <v>0</v>
      </c>
      <c r="L63" s="5">
        <v>0</v>
      </c>
    </row>
    <row r="64" spans="1:12">
      <c r="A64" s="8" t="s">
        <v>76</v>
      </c>
      <c r="B64" s="30">
        <v>7.5</v>
      </c>
      <c r="C64" s="30">
        <v>0</v>
      </c>
      <c r="D64" s="30">
        <v>494.25</v>
      </c>
      <c r="E64" s="30">
        <v>2.65</v>
      </c>
      <c r="F64" s="31">
        <f>D64-C64*200</f>
        <v>494.25</v>
      </c>
      <c r="G64" s="31">
        <f>F64/I64</f>
        <v>2.65</v>
      </c>
      <c r="H64" s="31">
        <f>F64/B64</f>
        <v>65.9</v>
      </c>
      <c r="I64" s="31">
        <f>D64/E64</f>
        <v>186.509433962264</v>
      </c>
      <c r="J64" s="31">
        <f>G64*SQRT(H64)</f>
        <v>21.5123859671585</v>
      </c>
      <c r="K64" s="43">
        <v>0</v>
      </c>
      <c r="L64" s="5">
        <v>0</v>
      </c>
    </row>
    <row r="65" spans="1:12">
      <c r="A65" s="8" t="s">
        <v>77</v>
      </c>
      <c r="B65" s="30">
        <v>5</v>
      </c>
      <c r="C65" s="30">
        <v>0</v>
      </c>
      <c r="D65" s="30">
        <v>323.5</v>
      </c>
      <c r="E65" s="30">
        <v>5.0575</v>
      </c>
      <c r="F65" s="31">
        <f>D65-C65*200</f>
        <v>323.5</v>
      </c>
      <c r="G65" s="31">
        <f>F65/I65</f>
        <v>5.0575</v>
      </c>
      <c r="H65" s="31">
        <f>F65/B65</f>
        <v>64.7</v>
      </c>
      <c r="I65" s="31">
        <f>D65/E65</f>
        <v>63.964409293129</v>
      </c>
      <c r="J65" s="31">
        <f>G65*SQRT(H65)</f>
        <v>40.6806638880808</v>
      </c>
      <c r="K65" s="43">
        <v>0</v>
      </c>
      <c r="L65" s="5">
        <v>0</v>
      </c>
    </row>
    <row r="66" spans="1:12">
      <c r="A66" s="8" t="s">
        <v>78</v>
      </c>
      <c r="B66" s="30">
        <v>11.75</v>
      </c>
      <c r="C66" s="30">
        <v>1</v>
      </c>
      <c r="D66" s="30">
        <v>661</v>
      </c>
      <c r="E66" s="30">
        <v>3.97</v>
      </c>
      <c r="F66" s="31">
        <f>D66-C66*200</f>
        <v>461</v>
      </c>
      <c r="G66" s="31">
        <f>F66/I66</f>
        <v>2.76878971255673</v>
      </c>
      <c r="H66" s="31">
        <f>F66/B66</f>
        <v>39.2340425531915</v>
      </c>
      <c r="I66" s="31">
        <f>D66/E66</f>
        <v>166.498740554156</v>
      </c>
      <c r="J66" s="15">
        <f>G66*SQRT(H66)</f>
        <v>17.3428912992528</v>
      </c>
      <c r="K66" s="43">
        <v>0</v>
      </c>
      <c r="L66" s="5">
        <v>0</v>
      </c>
    </row>
    <row r="67" spans="1:12">
      <c r="A67" s="8" t="s">
        <v>79</v>
      </c>
      <c r="B67" s="30">
        <v>15</v>
      </c>
      <c r="C67" s="30">
        <v>0</v>
      </c>
      <c r="D67" s="30">
        <v>642.5</v>
      </c>
      <c r="E67" s="30">
        <v>3.185</v>
      </c>
      <c r="F67" s="31">
        <f>D67-C67*200</f>
        <v>642.5</v>
      </c>
      <c r="G67" s="31">
        <f>F67/I67</f>
        <v>3.185</v>
      </c>
      <c r="H67" s="31">
        <f>F67/B67</f>
        <v>42.8333333333333</v>
      </c>
      <c r="I67" s="31">
        <f>D67/E67</f>
        <v>201.726844583987</v>
      </c>
      <c r="J67" s="31">
        <f>G67*SQRT(H67)</f>
        <v>20.8449267408963</v>
      </c>
      <c r="K67" s="43">
        <v>0</v>
      </c>
      <c r="L67" s="5">
        <v>0</v>
      </c>
    </row>
    <row r="68" spans="1:11">
      <c r="A68" s="8" t="s">
        <v>80</v>
      </c>
      <c r="B68" s="30">
        <v>20.75</v>
      </c>
      <c r="C68" s="30">
        <v>0</v>
      </c>
      <c r="D68" s="30">
        <v>997.5</v>
      </c>
      <c r="E68" s="30">
        <v>3.8275</v>
      </c>
      <c r="F68" s="31">
        <f>D68-C68*200</f>
        <v>997.5</v>
      </c>
      <c r="G68" s="31">
        <f>F68/I68</f>
        <v>3.8275</v>
      </c>
      <c r="H68" s="31">
        <f>F68/B68</f>
        <v>48.0722891566265</v>
      </c>
      <c r="I68" s="31">
        <f>D68/E68</f>
        <v>260.613977792293</v>
      </c>
      <c r="J68" s="31">
        <f>G68*SQRT(H68)</f>
        <v>26.53765849739</v>
      </c>
      <c r="K68" s="43">
        <v>0</v>
      </c>
    </row>
    <row r="69" spans="1:12">
      <c r="A69" s="8" t="s">
        <v>81</v>
      </c>
      <c r="B69" s="30">
        <v>15.75</v>
      </c>
      <c r="C69" s="30">
        <v>0</v>
      </c>
      <c r="D69" s="30">
        <v>746.25</v>
      </c>
      <c r="E69" s="30">
        <v>3.1475</v>
      </c>
      <c r="F69" s="31">
        <f>D69-C69*200</f>
        <v>746.25</v>
      </c>
      <c r="G69" s="31">
        <f>F69/I69</f>
        <v>3.1475</v>
      </c>
      <c r="H69" s="31">
        <f>F69/B69</f>
        <v>47.3809523809524</v>
      </c>
      <c r="I69" s="31">
        <f>D69/E69</f>
        <v>237.092930897538</v>
      </c>
      <c r="J69" s="31">
        <f>G69*SQRT(H69)</f>
        <v>21.6654459019645</v>
      </c>
      <c r="K69" s="43">
        <v>0</v>
      </c>
      <c r="L69" s="5">
        <v>0</v>
      </c>
    </row>
    <row r="70" spans="1:12">
      <c r="A70" s="8" t="s">
        <v>82</v>
      </c>
      <c r="B70" s="30">
        <v>9</v>
      </c>
      <c r="C70" s="30">
        <v>1</v>
      </c>
      <c r="D70" s="30">
        <v>605</v>
      </c>
      <c r="E70" s="30">
        <v>5.0375</v>
      </c>
      <c r="F70" s="31">
        <f>D70-C70*200</f>
        <v>405</v>
      </c>
      <c r="G70" s="31">
        <f>F70/I70</f>
        <v>3.37221074380165</v>
      </c>
      <c r="H70" s="31">
        <f>F70/B70</f>
        <v>45</v>
      </c>
      <c r="I70" s="31">
        <f>D70/E70</f>
        <v>120.099255583127</v>
      </c>
      <c r="J70" s="31">
        <f>G70*SQRT(H70)</f>
        <v>22.6214773727869</v>
      </c>
      <c r="K70" s="43">
        <v>0</v>
      </c>
      <c r="L70" s="5">
        <v>0</v>
      </c>
    </row>
    <row r="71" spans="1:12">
      <c r="A71" s="8" t="s">
        <v>83</v>
      </c>
      <c r="B71" s="31">
        <v>16</v>
      </c>
      <c r="C71" s="31">
        <v>2</v>
      </c>
      <c r="D71" s="31">
        <v>1145.75</v>
      </c>
      <c r="E71" s="31">
        <v>3.97</v>
      </c>
      <c r="F71" s="31">
        <f>D71-C71*200</f>
        <v>745.75</v>
      </c>
      <c r="G71" s="15">
        <f>F71/I71</f>
        <v>2.58400829151211</v>
      </c>
      <c r="H71" s="31">
        <f>F71/B71</f>
        <v>46.609375</v>
      </c>
      <c r="I71" s="31">
        <f>D71/E71</f>
        <v>288.60201511335</v>
      </c>
      <c r="J71" s="15">
        <f>G71*SQRT(H71)</f>
        <v>17.6412982583437</v>
      </c>
      <c r="K71" s="43">
        <v>0</v>
      </c>
      <c r="L71" s="5">
        <v>0</v>
      </c>
    </row>
    <row r="72" spans="1:12">
      <c r="A72" s="8" t="s">
        <v>84</v>
      </c>
      <c r="B72" s="30">
        <v>17.75</v>
      </c>
      <c r="C72" s="30">
        <v>1</v>
      </c>
      <c r="D72" s="30">
        <v>990</v>
      </c>
      <c r="E72" s="30">
        <v>3.98</v>
      </c>
      <c r="F72" s="31">
        <f>D72-C72*200</f>
        <v>790</v>
      </c>
      <c r="G72" s="31">
        <f>F72/I72</f>
        <v>3.1759595959596</v>
      </c>
      <c r="H72" s="31">
        <f>F72/B72</f>
        <v>44.5070422535211</v>
      </c>
      <c r="I72" s="31">
        <f>D72/E72</f>
        <v>248.743718592965</v>
      </c>
      <c r="J72" s="31">
        <f>G72*SQRT(H72)</f>
        <v>21.1879693349756</v>
      </c>
      <c r="K72" s="43">
        <v>0</v>
      </c>
      <c r="L72" s="5">
        <v>0</v>
      </c>
    </row>
    <row r="73" spans="1:12">
      <c r="A73" s="8" t="s">
        <v>85</v>
      </c>
      <c r="B73" s="30">
        <v>14</v>
      </c>
      <c r="C73" s="30">
        <v>0</v>
      </c>
      <c r="D73" s="30">
        <v>729.5</v>
      </c>
      <c r="E73" s="30">
        <v>2.74</v>
      </c>
      <c r="F73" s="31">
        <f>D73-C73*200</f>
        <v>729.5</v>
      </c>
      <c r="G73" s="31">
        <f>F73/I73</f>
        <v>2.74</v>
      </c>
      <c r="H73" s="31">
        <f>F73/B73</f>
        <v>52.1071428571429</v>
      </c>
      <c r="I73" s="31">
        <f>D73/E73</f>
        <v>266.240875912409</v>
      </c>
      <c r="J73" s="31">
        <f>G73*SQRT(H73)</f>
        <v>19.7787660311326</v>
      </c>
      <c r="K73" s="43">
        <v>0</v>
      </c>
      <c r="L73" s="5">
        <v>0</v>
      </c>
    </row>
    <row r="74" spans="1:12">
      <c r="A74" s="8" t="s">
        <v>86</v>
      </c>
      <c r="B74" s="30">
        <v>8</v>
      </c>
      <c r="C74" s="30">
        <v>0</v>
      </c>
      <c r="D74" s="30">
        <v>416</v>
      </c>
      <c r="E74" s="30">
        <v>2.575</v>
      </c>
      <c r="F74" s="31">
        <f>D74-C74*200</f>
        <v>416</v>
      </c>
      <c r="G74" s="32">
        <f>F74/I74</f>
        <v>2.575</v>
      </c>
      <c r="H74" s="31">
        <f>F74/B74</f>
        <v>52</v>
      </c>
      <c r="I74" s="31">
        <f>D74/E74</f>
        <v>161.553398058252</v>
      </c>
      <c r="J74" s="31">
        <f>G74*SQRT(H74)</f>
        <v>18.5685890686395</v>
      </c>
      <c r="K74" s="43">
        <v>0</v>
      </c>
      <c r="L74" s="5">
        <v>0</v>
      </c>
    </row>
    <row r="75" spans="1:12">
      <c r="A75" s="8" t="s">
        <v>87</v>
      </c>
      <c r="B75" s="30">
        <v>6</v>
      </c>
      <c r="C75" s="30">
        <v>1</v>
      </c>
      <c r="D75" s="30">
        <v>493.5</v>
      </c>
      <c r="E75" s="30">
        <v>4.82</v>
      </c>
      <c r="F75" s="31">
        <f>D75-C75*200</f>
        <v>293.5</v>
      </c>
      <c r="G75" s="31">
        <f>F75/I75</f>
        <v>2.86660587639311</v>
      </c>
      <c r="H75" s="31">
        <f>F75/B75</f>
        <v>48.9166666666667</v>
      </c>
      <c r="I75" s="31">
        <f>D75/E75</f>
        <v>102.385892116183</v>
      </c>
      <c r="J75" s="31">
        <f>G75*SQRT(H75)</f>
        <v>20.0491707436274</v>
      </c>
      <c r="K75" s="43">
        <v>0</v>
      </c>
      <c r="L75" s="5">
        <v>0</v>
      </c>
    </row>
    <row r="76" spans="1:12">
      <c r="A76" s="8" t="s">
        <v>88</v>
      </c>
      <c r="B76" s="30">
        <v>6</v>
      </c>
      <c r="C76" s="30">
        <v>0</v>
      </c>
      <c r="D76" s="30">
        <v>308</v>
      </c>
      <c r="E76" s="30">
        <v>2.2325</v>
      </c>
      <c r="F76" s="31">
        <f>D76-C76*200</f>
        <v>308</v>
      </c>
      <c r="G76" s="32">
        <f>F76/I76</f>
        <v>2.2325</v>
      </c>
      <c r="H76" s="31">
        <f>F76/B76</f>
        <v>51.3333333333333</v>
      </c>
      <c r="I76" s="31">
        <f>D76/E76</f>
        <v>137.961926091825</v>
      </c>
      <c r="J76" s="32">
        <f>G76*SQRT(H76)</f>
        <v>15.9952561978023</v>
      </c>
      <c r="K76" s="43">
        <v>0</v>
      </c>
      <c r="L76" s="5">
        <v>0</v>
      </c>
    </row>
    <row r="77" spans="1:12">
      <c r="A77" s="8" t="s">
        <v>89</v>
      </c>
      <c r="B77" s="31">
        <v>9</v>
      </c>
      <c r="C77" s="31">
        <v>0</v>
      </c>
      <c r="D77" s="31">
        <v>447</v>
      </c>
      <c r="E77" s="31">
        <v>2.3525</v>
      </c>
      <c r="F77" s="31">
        <f>D77-C77*200</f>
        <v>447</v>
      </c>
      <c r="G77" s="32">
        <f>F77/I77</f>
        <v>2.3525</v>
      </c>
      <c r="H77" s="31">
        <f>F77/B77</f>
        <v>49.6666666666667</v>
      </c>
      <c r="I77" s="31">
        <f>D77/E77</f>
        <v>190.010626992561</v>
      </c>
      <c r="J77" s="32">
        <f>G77*SQRT(H77)</f>
        <v>16.5791453463882</v>
      </c>
      <c r="K77" s="43">
        <v>0</v>
      </c>
      <c r="L77" s="5">
        <v>0</v>
      </c>
    </row>
    <row r="78" spans="1:12">
      <c r="A78" s="8" t="s">
        <v>90</v>
      </c>
      <c r="B78" s="30">
        <v>14</v>
      </c>
      <c r="C78" s="30">
        <v>1</v>
      </c>
      <c r="D78" s="30">
        <v>955.25</v>
      </c>
      <c r="E78" s="30">
        <v>4.11</v>
      </c>
      <c r="F78" s="31">
        <f>D78-C78*200</f>
        <v>755.25</v>
      </c>
      <c r="G78" s="31">
        <f>F78/I78</f>
        <v>3.24949227950798</v>
      </c>
      <c r="H78" s="31">
        <f>F78/B78</f>
        <v>53.9464285714286</v>
      </c>
      <c r="I78" s="31">
        <f>D78/E78</f>
        <v>232.420924574209</v>
      </c>
      <c r="J78" s="31">
        <f>G78*SQRT(H78)</f>
        <v>23.8669464447143</v>
      </c>
      <c r="K78" s="43">
        <v>0</v>
      </c>
      <c r="L78" s="5">
        <v>0</v>
      </c>
    </row>
    <row r="79" spans="1:12">
      <c r="A79" s="8" t="s">
        <v>91</v>
      </c>
      <c r="B79" s="30">
        <v>14</v>
      </c>
      <c r="C79" s="30">
        <v>0</v>
      </c>
      <c r="D79" s="30">
        <v>777.75</v>
      </c>
      <c r="E79" s="30">
        <v>3.7675</v>
      </c>
      <c r="F79" s="31">
        <f>D79-C79*200</f>
        <v>777.75</v>
      </c>
      <c r="G79" s="31">
        <f>F79/I79</f>
        <v>3.7675</v>
      </c>
      <c r="H79" s="31">
        <f>F79/B79</f>
        <v>55.5535714285714</v>
      </c>
      <c r="I79" s="31">
        <f>D79/E79</f>
        <v>206.436629064366</v>
      </c>
      <c r="J79" s="31">
        <f>G79*SQRT(H79)</f>
        <v>28.0807855614037</v>
      </c>
      <c r="K79" s="43">
        <v>0</v>
      </c>
      <c r="L79" s="5">
        <v>0</v>
      </c>
    </row>
    <row r="80" spans="1:12">
      <c r="A80" s="8" t="s">
        <v>92</v>
      </c>
      <c r="B80" s="31">
        <v>18.6666666666667</v>
      </c>
      <c r="C80" s="31">
        <v>0</v>
      </c>
      <c r="D80" s="31">
        <v>1020</v>
      </c>
      <c r="E80" s="31">
        <v>3.69666666666667</v>
      </c>
      <c r="F80" s="31">
        <f>D80-C80*200</f>
        <v>1020</v>
      </c>
      <c r="G80" s="31">
        <f>F80/I80</f>
        <v>3.69666666666667</v>
      </c>
      <c r="H80" s="31">
        <f>F80/B80</f>
        <v>54.642857142857</v>
      </c>
      <c r="I80" s="31">
        <f>D80/E80</f>
        <v>275.924256086564</v>
      </c>
      <c r="J80" s="31">
        <f>G80*SQRT(H80)</f>
        <v>27.326058337889</v>
      </c>
      <c r="K80" s="43">
        <v>0</v>
      </c>
      <c r="L80" s="5">
        <v>0</v>
      </c>
    </row>
    <row r="81" spans="1:12">
      <c r="A81" s="8" t="s">
        <v>93</v>
      </c>
      <c r="B81" s="30">
        <v>11</v>
      </c>
      <c r="C81" s="30">
        <v>0</v>
      </c>
      <c r="D81" s="30">
        <v>642.666666666667</v>
      </c>
      <c r="E81" s="30">
        <v>3.42333333333333</v>
      </c>
      <c r="F81" s="31">
        <f>D81-C81*200</f>
        <v>642.666666666667</v>
      </c>
      <c r="G81" s="31">
        <f>F81/I81</f>
        <v>3.42333333333333</v>
      </c>
      <c r="H81" s="31">
        <f>F81/B81</f>
        <v>58.4242424242425</v>
      </c>
      <c r="I81" s="31">
        <f>D81/E81</f>
        <v>187.731256085687</v>
      </c>
      <c r="J81" s="31">
        <f>G81*SQRT(H81)</f>
        <v>26.1665058992681</v>
      </c>
      <c r="K81" s="43">
        <v>0</v>
      </c>
      <c r="L81" s="5">
        <v>0</v>
      </c>
    </row>
    <row r="82" spans="1:12">
      <c r="A82" s="8" t="s">
        <v>94</v>
      </c>
      <c r="B82" s="31">
        <v>8.33333333333333</v>
      </c>
      <c r="C82" s="31">
        <v>0</v>
      </c>
      <c r="D82" s="31">
        <v>566.333333333333</v>
      </c>
      <c r="E82" s="31">
        <v>5.78</v>
      </c>
      <c r="F82" s="31">
        <f>D82-C82*200</f>
        <v>566.333333333333</v>
      </c>
      <c r="G82" s="31">
        <f>F82/I82</f>
        <v>5.78</v>
      </c>
      <c r="H82" s="31">
        <f>F82/B82</f>
        <v>67.96</v>
      </c>
      <c r="I82" s="31">
        <f>D82/E82</f>
        <v>97.9815455594002</v>
      </c>
      <c r="J82" s="31">
        <f>G82*SQRT(H82)</f>
        <v>47.6490804108537</v>
      </c>
      <c r="K82" s="43">
        <v>0</v>
      </c>
      <c r="L82" s="5">
        <v>0</v>
      </c>
    </row>
    <row r="83" spans="1:12">
      <c r="A83" s="8" t="s">
        <v>95</v>
      </c>
      <c r="B83" s="31">
        <v>14.3333333333333</v>
      </c>
      <c r="C83" s="31">
        <v>0</v>
      </c>
      <c r="D83" s="31">
        <v>888.333333333333</v>
      </c>
      <c r="E83" s="31">
        <v>3.62666666666667</v>
      </c>
      <c r="F83" s="31">
        <f>D83-C83*200</f>
        <v>888.333333333333</v>
      </c>
      <c r="G83" s="31">
        <f>F83/I83</f>
        <v>3.62666666666667</v>
      </c>
      <c r="H83" s="31">
        <f>F83/B83</f>
        <v>61.9767441860466</v>
      </c>
      <c r="I83" s="31">
        <f>D83/E83</f>
        <v>244.944852941176</v>
      </c>
      <c r="J83" s="31">
        <f>G83*SQRT(H83)</f>
        <v>28.5510457231659</v>
      </c>
      <c r="K83" s="43">
        <v>0</v>
      </c>
      <c r="L83" s="5">
        <v>0</v>
      </c>
    </row>
    <row r="84" spans="1:12">
      <c r="A84" s="8" t="s">
        <v>96</v>
      </c>
      <c r="B84" s="30">
        <v>3</v>
      </c>
      <c r="C84" s="30">
        <v>0</v>
      </c>
      <c r="D84" s="30">
        <v>242</v>
      </c>
      <c r="E84" s="30">
        <v>5.24</v>
      </c>
      <c r="F84" s="31">
        <f>D84-C84*200</f>
        <v>242</v>
      </c>
      <c r="G84" s="31">
        <f>F84/I84</f>
        <v>5.24</v>
      </c>
      <c r="H84" s="31">
        <f>F84/B84</f>
        <v>80.6666666666667</v>
      </c>
      <c r="I84" s="31">
        <f>D84/E84</f>
        <v>46.1832061068702</v>
      </c>
      <c r="J84" s="31">
        <f>G84*SQRT(H84)</f>
        <v>47.0628629246741</v>
      </c>
      <c r="K84" s="43">
        <v>0</v>
      </c>
      <c r="L84" s="5">
        <v>0</v>
      </c>
    </row>
    <row r="85" spans="1:12">
      <c r="A85" s="8" t="s">
        <v>97</v>
      </c>
      <c r="B85" s="30">
        <v>12.6666666666667</v>
      </c>
      <c r="C85" s="30">
        <v>0</v>
      </c>
      <c r="D85" s="30">
        <v>752</v>
      </c>
      <c r="E85" s="30">
        <v>5.21666666666667</v>
      </c>
      <c r="F85" s="31">
        <f>D85-C85*200</f>
        <v>752</v>
      </c>
      <c r="G85" s="31">
        <f>F85/I85</f>
        <v>5.21666666666667</v>
      </c>
      <c r="H85" s="31">
        <f>F85/B85</f>
        <v>59.3684210526314</v>
      </c>
      <c r="I85" s="31">
        <f>D85/E85</f>
        <v>144.153354632588</v>
      </c>
      <c r="J85" s="31">
        <f>G85*SQRT(H85)</f>
        <v>40.1948892622808</v>
      </c>
      <c r="K85" s="43">
        <v>0</v>
      </c>
      <c r="L85" s="5">
        <v>0</v>
      </c>
    </row>
    <row r="86" spans="1:12">
      <c r="A86" s="8" t="s">
        <v>98</v>
      </c>
      <c r="B86" s="30">
        <v>14.3333333333333</v>
      </c>
      <c r="C86" s="30">
        <v>0</v>
      </c>
      <c r="D86" s="30">
        <v>934.333333333333</v>
      </c>
      <c r="E86" s="30">
        <v>5.69333333333333</v>
      </c>
      <c r="F86" s="31">
        <f>D86-C86*200</f>
        <v>934.333333333333</v>
      </c>
      <c r="G86" s="31">
        <f>F86/I86</f>
        <v>5.69333333333333</v>
      </c>
      <c r="H86" s="31">
        <f>F86/B86</f>
        <v>65.186046511628</v>
      </c>
      <c r="I86" s="31">
        <f>D86/E86</f>
        <v>164.110070257611</v>
      </c>
      <c r="J86" s="31">
        <f>G86*SQRT(H86)</f>
        <v>45.9667641757121</v>
      </c>
      <c r="K86" s="43">
        <v>0</v>
      </c>
      <c r="L86" s="5">
        <v>0</v>
      </c>
    </row>
    <row r="87" spans="1:12">
      <c r="A87" s="8" t="s">
        <v>99</v>
      </c>
      <c r="B87" s="30">
        <v>12.6666666666667</v>
      </c>
      <c r="C87" s="30">
        <v>0</v>
      </c>
      <c r="D87" s="30">
        <v>829.333333333333</v>
      </c>
      <c r="E87" s="30">
        <v>4.29333333333333</v>
      </c>
      <c r="F87" s="31">
        <f>D87-C87*200</f>
        <v>829.333333333333</v>
      </c>
      <c r="G87" s="31">
        <f>F87/I87</f>
        <v>4.29333333333333</v>
      </c>
      <c r="H87" s="31">
        <f>F87/B87</f>
        <v>65.4736842105261</v>
      </c>
      <c r="I87" s="31">
        <f>D87/E87</f>
        <v>193.167701863354</v>
      </c>
      <c r="J87" s="31">
        <f>G87*SQRT(H87)</f>
        <v>34.7398547267075</v>
      </c>
      <c r="K87" s="43">
        <v>0</v>
      </c>
      <c r="L87" s="5">
        <v>0</v>
      </c>
    </row>
    <row r="88" spans="1:12">
      <c r="A88" s="8" t="s">
        <v>100</v>
      </c>
      <c r="B88" s="30">
        <v>12.3333333333333</v>
      </c>
      <c r="C88" s="30">
        <v>1</v>
      </c>
      <c r="D88" s="30">
        <v>1134</v>
      </c>
      <c r="E88" s="30">
        <v>4.87</v>
      </c>
      <c r="F88" s="31">
        <f>D88-C88*200</f>
        <v>934</v>
      </c>
      <c r="G88" s="31">
        <f>F88/I88</f>
        <v>4.01109347442681</v>
      </c>
      <c r="H88" s="31">
        <f>F88/B88</f>
        <v>75.7297297297299</v>
      </c>
      <c r="I88" s="31">
        <f>D88/E88</f>
        <v>232.854209445585</v>
      </c>
      <c r="J88" s="31">
        <f>G88*SQRT(H88)</f>
        <v>34.9056706271196</v>
      </c>
      <c r="K88" s="43">
        <v>0</v>
      </c>
      <c r="L88" s="5">
        <v>0</v>
      </c>
    </row>
    <row r="89" spans="1:12">
      <c r="A89" s="8" t="s">
        <v>101</v>
      </c>
      <c r="B89" s="31">
        <v>8</v>
      </c>
      <c r="C89" s="31">
        <v>0.333333333333333</v>
      </c>
      <c r="D89" s="31">
        <v>676.333333333333</v>
      </c>
      <c r="E89" s="31">
        <v>4.96</v>
      </c>
      <c r="F89" s="31">
        <f>D89-C89*200</f>
        <v>609.666666666666</v>
      </c>
      <c r="G89" s="31">
        <f>F89/I89</f>
        <v>4.47108920650567</v>
      </c>
      <c r="H89" s="31">
        <f>F89/B89</f>
        <v>76.2083333333333</v>
      </c>
      <c r="I89" s="31">
        <f>D89/E89</f>
        <v>136.35752688172</v>
      </c>
      <c r="J89" s="31">
        <f>G89*SQRT(H89)</f>
        <v>39.0314393409553</v>
      </c>
      <c r="K89" s="43">
        <v>0</v>
      </c>
      <c r="L89" s="5">
        <v>0</v>
      </c>
    </row>
    <row r="90" spans="1:12">
      <c r="A90" s="8" t="s">
        <v>102</v>
      </c>
      <c r="B90" s="30">
        <v>5.66666666666667</v>
      </c>
      <c r="C90" s="30">
        <v>0</v>
      </c>
      <c r="D90" s="30">
        <v>407.333333333333</v>
      </c>
      <c r="E90" s="30">
        <v>3.41333333333333</v>
      </c>
      <c r="F90" s="31">
        <f>D90-C90*200</f>
        <v>407.333333333333</v>
      </c>
      <c r="G90" s="31">
        <f>F90/I90</f>
        <v>3.41333333333333</v>
      </c>
      <c r="H90" s="31">
        <f>F90/B90</f>
        <v>71.8823529411764</v>
      </c>
      <c r="I90" s="31">
        <f>D90/E90</f>
        <v>119.3359375</v>
      </c>
      <c r="J90" s="31">
        <f>G90*SQRT(H90)</f>
        <v>28.9394214250786</v>
      </c>
      <c r="K90" s="43">
        <v>0</v>
      </c>
      <c r="L90" s="5">
        <v>0</v>
      </c>
    </row>
    <row r="91" spans="1:12">
      <c r="A91" s="8" t="s">
        <v>103</v>
      </c>
      <c r="B91" s="30">
        <v>8.75</v>
      </c>
      <c r="C91" s="30">
        <v>0</v>
      </c>
      <c r="D91" s="30">
        <v>602.5</v>
      </c>
      <c r="E91" s="30">
        <v>3.7325</v>
      </c>
      <c r="F91" s="31">
        <f>D91-C91*200</f>
        <v>602.5</v>
      </c>
      <c r="G91" s="31">
        <f>F91/I91</f>
        <v>3.7325</v>
      </c>
      <c r="H91" s="31">
        <f>F91/B91</f>
        <v>68.8571428571429</v>
      </c>
      <c r="I91" s="31">
        <f>D91/E91</f>
        <v>161.419959812458</v>
      </c>
      <c r="J91" s="31">
        <f>G91*SQRT(H91)</f>
        <v>30.9723612100946</v>
      </c>
      <c r="K91" s="43">
        <v>0</v>
      </c>
      <c r="L91" s="5">
        <v>0</v>
      </c>
    </row>
    <row r="92" spans="1:12">
      <c r="A92" s="8" t="s">
        <v>104</v>
      </c>
      <c r="B92" s="30">
        <v>9.5</v>
      </c>
      <c r="C92" s="30">
        <v>0</v>
      </c>
      <c r="D92" s="30">
        <v>530.5</v>
      </c>
      <c r="E92" s="30">
        <v>3.7525</v>
      </c>
      <c r="F92" s="31">
        <f>D92-C92*200</f>
        <v>530.5</v>
      </c>
      <c r="G92" s="31">
        <f>F92/I92</f>
        <v>3.7525</v>
      </c>
      <c r="H92" s="31">
        <f>F92/B92</f>
        <v>55.8421052631579</v>
      </c>
      <c r="I92" s="31">
        <f>D92/E92</f>
        <v>141.372418387742</v>
      </c>
      <c r="J92" s="31">
        <f>G92*SQRT(H92)</f>
        <v>28.0415226717452</v>
      </c>
      <c r="K92" s="43">
        <v>0</v>
      </c>
      <c r="L92" s="5">
        <v>0</v>
      </c>
    </row>
    <row r="93" spans="1:12">
      <c r="A93" s="8" t="s">
        <v>105</v>
      </c>
      <c r="B93" s="31">
        <v>9</v>
      </c>
      <c r="C93" s="31">
        <v>0</v>
      </c>
      <c r="D93" s="31">
        <v>524.25</v>
      </c>
      <c r="E93" s="31">
        <v>3.645</v>
      </c>
      <c r="F93" s="31">
        <f>D93-C93*200</f>
        <v>524.25</v>
      </c>
      <c r="G93" s="31">
        <f>F93/I93</f>
        <v>3.645</v>
      </c>
      <c r="H93" s="31">
        <f>F93/B93</f>
        <v>58.25</v>
      </c>
      <c r="I93" s="31">
        <f>D93/E93</f>
        <v>143.827160493827</v>
      </c>
      <c r="J93" s="31">
        <f>G93*SQRT(H93)</f>
        <v>27.8192551347084</v>
      </c>
      <c r="K93" s="43">
        <v>0</v>
      </c>
      <c r="L93" s="5">
        <v>0</v>
      </c>
    </row>
    <row r="94" spans="1:12">
      <c r="A94" s="8" t="s">
        <v>106</v>
      </c>
      <c r="B94" s="30">
        <v>12</v>
      </c>
      <c r="C94" s="30">
        <v>0</v>
      </c>
      <c r="D94" s="30">
        <v>646.5</v>
      </c>
      <c r="E94" s="30">
        <v>4.0875</v>
      </c>
      <c r="F94" s="31">
        <f>D94-C94*200</f>
        <v>646.5</v>
      </c>
      <c r="G94" s="31">
        <f>F94/I94</f>
        <v>4.0875</v>
      </c>
      <c r="H94" s="31">
        <f>F94/B94</f>
        <v>53.875</v>
      </c>
      <c r="I94" s="31">
        <f>D94/E94</f>
        <v>158.165137614679</v>
      </c>
      <c r="J94" s="31">
        <f>G94*SQRT(H94)</f>
        <v>30.0020829355022</v>
      </c>
      <c r="K94" s="43">
        <v>0</v>
      </c>
      <c r="L94" s="5">
        <v>0</v>
      </c>
    </row>
    <row r="95" spans="1:12">
      <c r="A95" s="8" t="s">
        <v>107</v>
      </c>
      <c r="B95" s="30">
        <v>6.25</v>
      </c>
      <c r="C95" s="30">
        <v>0</v>
      </c>
      <c r="D95" s="30">
        <v>371</v>
      </c>
      <c r="E95" s="30">
        <v>3.0225</v>
      </c>
      <c r="F95" s="31">
        <f>D95-C95*200</f>
        <v>371</v>
      </c>
      <c r="G95" s="31">
        <f>F95/I95</f>
        <v>3.0225</v>
      </c>
      <c r="H95" s="31">
        <f>F95/B95</f>
        <v>59.36</v>
      </c>
      <c r="I95" s="31">
        <f>D95/E95</f>
        <v>122.746071133168</v>
      </c>
      <c r="J95" s="31">
        <f>G95*SQRT(H95)</f>
        <v>23.2869845836682</v>
      </c>
      <c r="K95" s="43">
        <v>0</v>
      </c>
      <c r="L95" s="5">
        <v>0</v>
      </c>
    </row>
    <row r="96" spans="1:12">
      <c r="A96" s="8" t="s">
        <v>108</v>
      </c>
      <c r="B96" s="30">
        <v>31.75</v>
      </c>
      <c r="C96" s="30">
        <v>0</v>
      </c>
      <c r="D96" s="30">
        <v>1717.25</v>
      </c>
      <c r="E96" s="30">
        <v>5.5475</v>
      </c>
      <c r="F96" s="31">
        <f>D96-C96*200</f>
        <v>1717.25</v>
      </c>
      <c r="G96" s="31">
        <f>F96/I96</f>
        <v>5.5475</v>
      </c>
      <c r="H96" s="31">
        <f>F96/B96</f>
        <v>54.0866141732283</v>
      </c>
      <c r="I96" s="31">
        <f>D96/E96</f>
        <v>309.553853086976</v>
      </c>
      <c r="J96" s="31">
        <f>G96*SQRT(H96)</f>
        <v>40.7983132931853</v>
      </c>
      <c r="K96" s="43">
        <v>0</v>
      </c>
      <c r="L96" s="5">
        <v>0</v>
      </c>
    </row>
    <row r="97" spans="1:12">
      <c r="A97" s="8" t="s">
        <v>109</v>
      </c>
      <c r="B97" s="30">
        <v>19.25</v>
      </c>
      <c r="C97" s="30">
        <v>0</v>
      </c>
      <c r="D97" s="30">
        <v>1114.5</v>
      </c>
      <c r="E97" s="30">
        <v>3.18</v>
      </c>
      <c r="F97" s="31">
        <f>D97-C97*200</f>
        <v>1114.5</v>
      </c>
      <c r="G97" s="31">
        <f>F97/I97</f>
        <v>3.18</v>
      </c>
      <c r="H97" s="31">
        <f>F97/B97</f>
        <v>57.8961038961039</v>
      </c>
      <c r="I97" s="31">
        <f>D97/E97</f>
        <v>350.471698113208</v>
      </c>
      <c r="J97" s="31">
        <f>G97*SQRT(H97)</f>
        <v>24.1964576134392</v>
      </c>
      <c r="K97" s="43">
        <v>0</v>
      </c>
      <c r="L97" s="5">
        <v>0</v>
      </c>
    </row>
    <row r="98" spans="1:12">
      <c r="A98" s="8" t="s">
        <v>110</v>
      </c>
      <c r="B98" s="31">
        <v>7</v>
      </c>
      <c r="C98" s="31">
        <v>0</v>
      </c>
      <c r="D98" s="31">
        <v>387.5</v>
      </c>
      <c r="E98" s="31">
        <v>3.805</v>
      </c>
      <c r="F98" s="31">
        <f>D98-C98*200</f>
        <v>387.5</v>
      </c>
      <c r="G98" s="31">
        <f>F98/I98</f>
        <v>3.805</v>
      </c>
      <c r="H98" s="31">
        <f>F98/B98</f>
        <v>55.3571428571429</v>
      </c>
      <c r="I98" s="31">
        <f>D98/E98</f>
        <v>101.839684625493</v>
      </c>
      <c r="J98" s="31">
        <f>G98*SQRT(H98)</f>
        <v>28.3101059378853</v>
      </c>
      <c r="K98" s="43">
        <v>0</v>
      </c>
      <c r="L98" s="5">
        <v>0</v>
      </c>
    </row>
    <row r="99" spans="1:12">
      <c r="A99" s="8" t="s">
        <v>111</v>
      </c>
      <c r="B99" s="30">
        <v>4</v>
      </c>
      <c r="C99" s="30">
        <v>0</v>
      </c>
      <c r="D99" s="30">
        <v>245.75</v>
      </c>
      <c r="E99" s="30">
        <v>3.6375</v>
      </c>
      <c r="F99" s="31">
        <f>D99-C99*200</f>
        <v>245.75</v>
      </c>
      <c r="G99" s="31">
        <f>F99/I99</f>
        <v>3.6375</v>
      </c>
      <c r="H99" s="31">
        <f>F99/B99</f>
        <v>61.4375</v>
      </c>
      <c r="I99" s="31">
        <f>D99/E99</f>
        <v>67.5601374570447</v>
      </c>
      <c r="J99" s="31">
        <f>G99*SQRT(H99)</f>
        <v>28.5114805207372</v>
      </c>
      <c r="K99" s="43">
        <v>0</v>
      </c>
      <c r="L99" s="5">
        <v>0</v>
      </c>
    </row>
    <row r="100" spans="1:12">
      <c r="A100" s="8" t="s">
        <v>112</v>
      </c>
      <c r="B100" s="31">
        <v>21</v>
      </c>
      <c r="C100" s="31">
        <v>0</v>
      </c>
      <c r="D100" s="31">
        <v>1289.5</v>
      </c>
      <c r="E100" s="31">
        <v>5.695</v>
      </c>
      <c r="F100" s="31">
        <f>D100-C100*200</f>
        <v>1289.5</v>
      </c>
      <c r="G100" s="31">
        <f>F100/I100</f>
        <v>5.695</v>
      </c>
      <c r="H100" s="31">
        <f>F100/B100</f>
        <v>61.4047619047619</v>
      </c>
      <c r="I100" s="31">
        <f>D100/E100</f>
        <v>226.426690079017</v>
      </c>
      <c r="J100" s="31">
        <f>G100*SQRT(H100)</f>
        <v>44.626698040256</v>
      </c>
      <c r="K100" s="43">
        <v>0</v>
      </c>
      <c r="L100" s="5">
        <v>0</v>
      </c>
    </row>
    <row r="101" spans="1:12">
      <c r="A101" s="8" t="s">
        <v>113</v>
      </c>
      <c r="B101" s="30">
        <v>7</v>
      </c>
      <c r="C101" s="30">
        <v>0</v>
      </c>
      <c r="D101" s="30">
        <v>367.5</v>
      </c>
      <c r="E101" s="30">
        <v>6.5475</v>
      </c>
      <c r="F101" s="31">
        <f>D101-C101*200</f>
        <v>367.5</v>
      </c>
      <c r="G101" s="31">
        <f>F101/I101</f>
        <v>6.5475</v>
      </c>
      <c r="H101" s="31">
        <f>F101/B101</f>
        <v>52.5</v>
      </c>
      <c r="I101" s="31">
        <f>D101/E101</f>
        <v>56.1282932416953</v>
      </c>
      <c r="J101" s="31">
        <f>G101*SQRT(H101)</f>
        <v>47.4411446228377</v>
      </c>
      <c r="K101" s="43">
        <v>0</v>
      </c>
      <c r="L101" s="5">
        <v>0</v>
      </c>
    </row>
    <row r="102" spans="1:12">
      <c r="A102" s="8" t="s">
        <v>114</v>
      </c>
      <c r="B102" s="31">
        <v>10.75</v>
      </c>
      <c r="C102" s="31">
        <v>0</v>
      </c>
      <c r="D102" s="31">
        <v>670.75</v>
      </c>
      <c r="E102" s="31">
        <v>5.58</v>
      </c>
      <c r="F102" s="31">
        <f>D102-C102*200</f>
        <v>670.75</v>
      </c>
      <c r="G102" s="31">
        <f>F102/I102</f>
        <v>5.58</v>
      </c>
      <c r="H102" s="31">
        <f>F102/B102</f>
        <v>62.3953488372093</v>
      </c>
      <c r="I102" s="31">
        <f>D102/E102</f>
        <v>120.206093189964</v>
      </c>
      <c r="J102" s="31">
        <f>G102*SQRT(H102)</f>
        <v>44.0768254248747</v>
      </c>
      <c r="K102" s="43">
        <v>0</v>
      </c>
      <c r="L102" s="5">
        <v>0</v>
      </c>
    </row>
    <row r="103" spans="1:12">
      <c r="A103" s="8" t="s">
        <v>115</v>
      </c>
      <c r="B103" s="31">
        <v>8.75</v>
      </c>
      <c r="C103" s="31">
        <v>0</v>
      </c>
      <c r="D103" s="31">
        <v>579.25</v>
      </c>
      <c r="E103" s="31">
        <v>4.715</v>
      </c>
      <c r="F103" s="31">
        <f>D103-C103*200</f>
        <v>579.25</v>
      </c>
      <c r="G103" s="31">
        <f>F103/I103</f>
        <v>4.715</v>
      </c>
      <c r="H103" s="31">
        <f>F103/B103</f>
        <v>66.2</v>
      </c>
      <c r="I103" s="31">
        <f>D103/E103</f>
        <v>122.852598091198</v>
      </c>
      <c r="J103" s="31">
        <f>G103*SQRT(H103)</f>
        <v>38.3628348144399</v>
      </c>
      <c r="K103" s="43">
        <v>0</v>
      </c>
      <c r="L103" s="5">
        <v>0</v>
      </c>
    </row>
    <row r="104" spans="1:12">
      <c r="A104" s="8" t="s">
        <v>116</v>
      </c>
      <c r="B104" s="30">
        <v>13.75</v>
      </c>
      <c r="C104" s="30">
        <v>0</v>
      </c>
      <c r="D104" s="30">
        <v>836.75</v>
      </c>
      <c r="E104" s="30">
        <v>5.2025</v>
      </c>
      <c r="F104" s="31">
        <f>D104-C104*200</f>
        <v>836.75</v>
      </c>
      <c r="G104" s="31">
        <f>F104/I104</f>
        <v>5.2025</v>
      </c>
      <c r="H104" s="31">
        <f>F104/B104</f>
        <v>60.8545454545455</v>
      </c>
      <c r="I104" s="31">
        <f>D104/E104</f>
        <v>160.83613647285</v>
      </c>
      <c r="J104" s="31">
        <f>G104*SQRT(H104)</f>
        <v>40.5843505259556</v>
      </c>
      <c r="K104" s="43">
        <v>0</v>
      </c>
      <c r="L104" s="5">
        <v>0</v>
      </c>
    </row>
    <row r="105" spans="1:12">
      <c r="A105" s="8" t="s">
        <v>117</v>
      </c>
      <c r="B105" s="30">
        <v>13.25</v>
      </c>
      <c r="C105" s="30">
        <v>0</v>
      </c>
      <c r="D105" s="30">
        <v>716.75</v>
      </c>
      <c r="E105" s="30">
        <v>4.47</v>
      </c>
      <c r="F105" s="31">
        <f>D105-C105*200</f>
        <v>716.75</v>
      </c>
      <c r="G105" s="31">
        <f>F105/I105</f>
        <v>4.47</v>
      </c>
      <c r="H105" s="31">
        <f>F105/B105</f>
        <v>54.0943396226415</v>
      </c>
      <c r="I105" s="31">
        <f>D105/E105</f>
        <v>160.346756152125</v>
      </c>
      <c r="J105" s="31">
        <f>G105*SQRT(H105)</f>
        <v>32.8763378521093</v>
      </c>
      <c r="K105" s="43">
        <v>0</v>
      </c>
      <c r="L105" s="5">
        <v>0</v>
      </c>
    </row>
    <row r="106" spans="1:12">
      <c r="A106" s="8" t="s">
        <v>118</v>
      </c>
      <c r="B106" s="31">
        <v>10.25</v>
      </c>
      <c r="C106" s="31">
        <v>0</v>
      </c>
      <c r="D106" s="31">
        <v>627.25</v>
      </c>
      <c r="E106" s="31">
        <v>3.7</v>
      </c>
      <c r="F106" s="31">
        <f>D106-C106*200</f>
        <v>627.25</v>
      </c>
      <c r="G106" s="31">
        <f>F106/I106</f>
        <v>3.7</v>
      </c>
      <c r="H106" s="31">
        <f>F106/B106</f>
        <v>61.1951219512195</v>
      </c>
      <c r="I106" s="31">
        <f>D106/E106</f>
        <v>169.527027027027</v>
      </c>
      <c r="J106" s="31">
        <f>G106*SQRT(H106)</f>
        <v>28.944105090885</v>
      </c>
      <c r="K106" s="43">
        <v>0</v>
      </c>
      <c r="L106" s="5">
        <v>0</v>
      </c>
    </row>
    <row r="107" ht="37.5" spans="1:12">
      <c r="A107" s="8" t="s">
        <v>119</v>
      </c>
      <c r="B107" s="30">
        <v>32.5</v>
      </c>
      <c r="C107" s="30">
        <v>0</v>
      </c>
      <c r="D107" s="30">
        <v>2099</v>
      </c>
      <c r="E107" s="30">
        <v>4.8225</v>
      </c>
      <c r="F107" s="31">
        <f>D107-C107*200</f>
        <v>2099</v>
      </c>
      <c r="G107" s="31">
        <f>F107/I107</f>
        <v>4.8225</v>
      </c>
      <c r="H107" s="31">
        <f>F107/B107</f>
        <v>64.5846153846154</v>
      </c>
      <c r="I107" s="31">
        <f>D107/E107</f>
        <v>435.251425609124</v>
      </c>
      <c r="J107" s="31">
        <f>G107*SQRT(H107)</f>
        <v>38.7558061630274</v>
      </c>
      <c r="K107" s="43">
        <v>0</v>
      </c>
      <c r="L107" s="5">
        <v>0</v>
      </c>
    </row>
    <row r="108" spans="1:12">
      <c r="A108" s="8" t="s">
        <v>120</v>
      </c>
      <c r="B108" s="31">
        <v>12.25</v>
      </c>
      <c r="C108" s="31">
        <v>0</v>
      </c>
      <c r="D108" s="31">
        <v>660.5</v>
      </c>
      <c r="E108" s="31">
        <v>3.8275</v>
      </c>
      <c r="F108" s="31">
        <f>D108-C108*200</f>
        <v>660.5</v>
      </c>
      <c r="G108" s="31">
        <f>F108/I108</f>
        <v>3.8275</v>
      </c>
      <c r="H108" s="31">
        <f>F108/B108</f>
        <v>53.9183673469388</v>
      </c>
      <c r="I108" s="31">
        <f>D108/E108</f>
        <v>172.566949706074</v>
      </c>
      <c r="J108" s="31">
        <f>G108*SQRT(H108)</f>
        <v>28.1049984705677</v>
      </c>
      <c r="K108" s="43">
        <v>0</v>
      </c>
      <c r="L108" s="5">
        <v>0</v>
      </c>
    </row>
    <row r="109" spans="1:12">
      <c r="A109" s="8" t="s">
        <v>121</v>
      </c>
      <c r="B109" s="30">
        <v>17</v>
      </c>
      <c r="C109" s="30">
        <v>0</v>
      </c>
      <c r="D109" s="30">
        <v>1015.75</v>
      </c>
      <c r="E109" s="30">
        <v>5.8075</v>
      </c>
      <c r="F109" s="31">
        <f>D109-C109*200</f>
        <v>1015.75</v>
      </c>
      <c r="G109" s="31">
        <f>F109/I109</f>
        <v>5.8075</v>
      </c>
      <c r="H109" s="31">
        <f>F109/B109</f>
        <v>59.75</v>
      </c>
      <c r="I109" s="31">
        <f>D109/E109</f>
        <v>174.903142488162</v>
      </c>
      <c r="J109" s="31">
        <f>G109*SQRT(H109)</f>
        <v>44.8908856109734</v>
      </c>
      <c r="K109" s="43">
        <v>0</v>
      </c>
      <c r="L109" s="5">
        <v>0</v>
      </c>
    </row>
    <row r="110" spans="1:12">
      <c r="A110" s="8" t="s">
        <v>122</v>
      </c>
      <c r="B110" s="31">
        <v>25.5</v>
      </c>
      <c r="C110" s="31">
        <v>0</v>
      </c>
      <c r="D110" s="31">
        <v>1550.75</v>
      </c>
      <c r="E110" s="31">
        <v>5.6625</v>
      </c>
      <c r="F110" s="31">
        <f>D110-C110*200</f>
        <v>1550.75</v>
      </c>
      <c r="G110" s="31">
        <f>F110/I110</f>
        <v>5.6625</v>
      </c>
      <c r="H110" s="31">
        <f>F110/B110</f>
        <v>60.8137254901961</v>
      </c>
      <c r="I110" s="31">
        <f>D110/E110</f>
        <v>273.863134657837</v>
      </c>
      <c r="J110" s="31">
        <f>G110*SQRT(H110)</f>
        <v>44.1579618283145</v>
      </c>
      <c r="K110" s="43">
        <v>0</v>
      </c>
      <c r="L110" s="5">
        <v>0</v>
      </c>
    </row>
    <row r="111" spans="1:12">
      <c r="A111" s="8" t="s">
        <v>123</v>
      </c>
      <c r="B111" s="30">
        <v>7</v>
      </c>
      <c r="C111" s="30">
        <v>0</v>
      </c>
      <c r="D111" s="30">
        <v>481</v>
      </c>
      <c r="E111" s="30">
        <v>3.36</v>
      </c>
      <c r="F111" s="31">
        <f>D111-C111*200</f>
        <v>481</v>
      </c>
      <c r="G111" s="31">
        <f>F111/I111</f>
        <v>3.36</v>
      </c>
      <c r="H111" s="31">
        <f>F111/B111</f>
        <v>68.7142857142857</v>
      </c>
      <c r="I111" s="31">
        <f>D111/E111</f>
        <v>143.154761904762</v>
      </c>
      <c r="J111" s="31">
        <f>G111*SQRT(H111)</f>
        <v>27.8524110266957</v>
      </c>
      <c r="K111" s="43">
        <v>0</v>
      </c>
      <c r="L111" s="5">
        <v>0</v>
      </c>
    </row>
    <row r="112" spans="1:12">
      <c r="A112" s="8" t="s">
        <v>124</v>
      </c>
      <c r="B112" s="30">
        <v>9</v>
      </c>
      <c r="C112" s="30">
        <v>0</v>
      </c>
      <c r="D112" s="30">
        <v>563.25</v>
      </c>
      <c r="E112" s="30">
        <v>3.69</v>
      </c>
      <c r="F112" s="31">
        <f>D112-C112*200</f>
        <v>563.25</v>
      </c>
      <c r="G112" s="31">
        <f>F112/I112</f>
        <v>3.69</v>
      </c>
      <c r="H112" s="31">
        <f>F112/B112</f>
        <v>62.5833333333333</v>
      </c>
      <c r="I112" s="31">
        <f>D112/E112</f>
        <v>152.642276422764</v>
      </c>
      <c r="J112" s="31">
        <f>G112*SQRT(H112)</f>
        <v>29.1914529443123</v>
      </c>
      <c r="K112" s="43">
        <v>0</v>
      </c>
      <c r="L112" s="5">
        <v>0</v>
      </c>
    </row>
    <row r="113" spans="1:12">
      <c r="A113" s="11" t="s">
        <v>125</v>
      </c>
      <c r="B113" s="30">
        <v>20</v>
      </c>
      <c r="C113" s="30">
        <v>0</v>
      </c>
      <c r="D113" s="30">
        <v>1164.25</v>
      </c>
      <c r="E113" s="30">
        <v>4.72</v>
      </c>
      <c r="F113" s="31">
        <f>D113-C113*200</f>
        <v>1164.25</v>
      </c>
      <c r="G113" s="31">
        <f>F113/I113</f>
        <v>4.72</v>
      </c>
      <c r="H113" s="31">
        <f>F113/B113</f>
        <v>58.2125</v>
      </c>
      <c r="I113" s="31">
        <f>D113/E113</f>
        <v>246.66313559322</v>
      </c>
      <c r="J113" s="31">
        <f>G113*SQRT(H113)</f>
        <v>36.0122390306407</v>
      </c>
      <c r="K113" s="43">
        <v>0</v>
      </c>
      <c r="L113" s="5">
        <v>0</v>
      </c>
    </row>
    <row r="114" spans="1:12">
      <c r="A114" s="11" t="s">
        <v>126</v>
      </c>
      <c r="B114" s="30">
        <v>3.5</v>
      </c>
      <c r="C114" s="30">
        <v>0</v>
      </c>
      <c r="D114" s="30">
        <v>225.25</v>
      </c>
      <c r="E114" s="30">
        <v>2.8825</v>
      </c>
      <c r="F114" s="31">
        <f>D114-C114*200</f>
        <v>225.25</v>
      </c>
      <c r="G114" s="31">
        <f>F114/I114</f>
        <v>2.8825</v>
      </c>
      <c r="H114" s="31">
        <f>F114/B114</f>
        <v>64.3571428571429</v>
      </c>
      <c r="I114" s="31">
        <f>D114/E114</f>
        <v>78.143972246314</v>
      </c>
      <c r="J114" s="31">
        <f>G114*SQRT(H114)</f>
        <v>23.1242520052773</v>
      </c>
      <c r="K114" s="43">
        <v>0</v>
      </c>
      <c r="L114" s="5">
        <v>0</v>
      </c>
    </row>
    <row r="115" spans="1:12">
      <c r="A115" s="11" t="s">
        <v>127</v>
      </c>
      <c r="B115" s="31">
        <v>4.25</v>
      </c>
      <c r="C115" s="31">
        <v>0</v>
      </c>
      <c r="D115" s="31">
        <v>241</v>
      </c>
      <c r="E115" s="31">
        <v>3.5525</v>
      </c>
      <c r="F115" s="31">
        <f>D115-C115*200</f>
        <v>241</v>
      </c>
      <c r="G115" s="31">
        <f>F115/I115</f>
        <v>3.5525</v>
      </c>
      <c r="H115" s="31">
        <f>F115/B115</f>
        <v>56.7058823529412</v>
      </c>
      <c r="I115" s="31">
        <f>D115/E115</f>
        <v>67.8395496129486</v>
      </c>
      <c r="J115" s="31">
        <f>G115*SQRT(H115)</f>
        <v>26.7515002602933</v>
      </c>
      <c r="K115" s="43">
        <v>0</v>
      </c>
      <c r="L115" s="5">
        <v>0</v>
      </c>
    </row>
    <row r="116" spans="1:12">
      <c r="A116" s="11" t="s">
        <v>128</v>
      </c>
      <c r="B116" s="31">
        <v>27.75</v>
      </c>
      <c r="C116" s="31">
        <v>1</v>
      </c>
      <c r="D116" s="31">
        <v>1711.5</v>
      </c>
      <c r="E116" s="31">
        <v>5.535</v>
      </c>
      <c r="F116" s="31">
        <f>D116-C116*200</f>
        <v>1511.5</v>
      </c>
      <c r="G116" s="31">
        <f>F116/I116</f>
        <v>4.88819894829097</v>
      </c>
      <c r="H116" s="31">
        <f>F116/B116</f>
        <v>54.4684684684685</v>
      </c>
      <c r="I116" s="31">
        <f>D116/E116</f>
        <v>309.214092140921</v>
      </c>
      <c r="J116" s="31">
        <f>G116*SQRT(H116)</f>
        <v>36.0762556036927</v>
      </c>
      <c r="K116" s="43">
        <v>0</v>
      </c>
      <c r="L116" s="5">
        <v>0</v>
      </c>
    </row>
    <row r="117" spans="1:12">
      <c r="A117" s="11" t="s">
        <v>129</v>
      </c>
      <c r="B117" s="30">
        <v>9</v>
      </c>
      <c r="C117" s="30">
        <v>0</v>
      </c>
      <c r="D117" s="30">
        <v>444.5</v>
      </c>
      <c r="E117" s="30">
        <v>4.4075</v>
      </c>
      <c r="F117" s="31">
        <f>D117-C117*200</f>
        <v>444.5</v>
      </c>
      <c r="G117" s="31">
        <f>F117/I117</f>
        <v>4.4075</v>
      </c>
      <c r="H117" s="31">
        <f>F117/B117</f>
        <v>49.3888888888889</v>
      </c>
      <c r="I117" s="31">
        <f>D117/E117</f>
        <v>100.850822461713</v>
      </c>
      <c r="J117" s="31">
        <f>G117*SQRT(H117)</f>
        <v>30.9746885969909</v>
      </c>
      <c r="K117" s="43">
        <v>0</v>
      </c>
      <c r="L117" s="5">
        <v>0</v>
      </c>
    </row>
    <row r="118" spans="1:12">
      <c r="A118" s="11" t="s">
        <v>130</v>
      </c>
      <c r="B118" s="30">
        <v>15.25</v>
      </c>
      <c r="C118" s="30">
        <v>0</v>
      </c>
      <c r="D118" s="30">
        <v>794</v>
      </c>
      <c r="E118" s="30">
        <v>5.4175</v>
      </c>
      <c r="F118" s="31">
        <f>D118-C118*200</f>
        <v>794</v>
      </c>
      <c r="G118" s="31">
        <f>F118/I118</f>
        <v>5.4175</v>
      </c>
      <c r="H118" s="31">
        <f>F118/B118</f>
        <v>52.0655737704918</v>
      </c>
      <c r="I118" s="31">
        <f>D118/E118</f>
        <v>146.56206737425</v>
      </c>
      <c r="J118" s="31">
        <f>G118*SQRT(H118)</f>
        <v>39.090772180556</v>
      </c>
      <c r="K118" s="43">
        <v>0</v>
      </c>
      <c r="L118" s="5">
        <v>0</v>
      </c>
    </row>
    <row r="119" spans="1:12">
      <c r="A119" s="11" t="s">
        <v>131</v>
      </c>
      <c r="B119" s="31">
        <v>5</v>
      </c>
      <c r="C119" s="31">
        <v>0</v>
      </c>
      <c r="D119" s="31">
        <v>410.75</v>
      </c>
      <c r="E119" s="31">
        <v>2.995</v>
      </c>
      <c r="F119" s="31">
        <f>D119-C119*200</f>
        <v>410.75</v>
      </c>
      <c r="G119" s="31">
        <f>F119/I119</f>
        <v>2.995</v>
      </c>
      <c r="H119" s="31">
        <f>F119/B119</f>
        <v>82.15</v>
      </c>
      <c r="I119" s="31">
        <f>D119/E119</f>
        <v>137.145242070117</v>
      </c>
      <c r="J119" s="31">
        <f>G119*SQRT(H119)</f>
        <v>27.1456728365683</v>
      </c>
      <c r="K119" s="43">
        <v>0</v>
      </c>
      <c r="L119" s="5">
        <v>0</v>
      </c>
    </row>
    <row r="120" spans="1:12">
      <c r="A120" s="11" t="s">
        <v>132</v>
      </c>
      <c r="B120" s="31">
        <v>7</v>
      </c>
      <c r="C120" s="31">
        <v>0</v>
      </c>
      <c r="D120" s="31">
        <v>450.25</v>
      </c>
      <c r="E120" s="31">
        <v>4.99</v>
      </c>
      <c r="F120" s="31">
        <f>D120-C120*200</f>
        <v>450.25</v>
      </c>
      <c r="G120" s="31">
        <f>F120/I120</f>
        <v>4.99</v>
      </c>
      <c r="H120" s="31">
        <f>F120/B120</f>
        <v>64.3214285714286</v>
      </c>
      <c r="I120" s="31">
        <f>D120/E120</f>
        <v>90.2304609218437</v>
      </c>
      <c r="J120" s="31">
        <f>G120*SQRT(H120)</f>
        <v>40.0201199844707</v>
      </c>
      <c r="K120" s="43">
        <v>0</v>
      </c>
      <c r="L120" s="5">
        <v>0</v>
      </c>
    </row>
    <row r="121" spans="1:12">
      <c r="A121" s="11" t="s">
        <v>133</v>
      </c>
      <c r="B121" s="30">
        <v>14</v>
      </c>
      <c r="C121" s="30">
        <v>0</v>
      </c>
      <c r="D121" s="30">
        <v>823.5</v>
      </c>
      <c r="E121" s="30">
        <v>4.1675</v>
      </c>
      <c r="F121" s="31">
        <f>D121-C121*200</f>
        <v>823.5</v>
      </c>
      <c r="G121" s="31">
        <f>F121/I121</f>
        <v>4.1675</v>
      </c>
      <c r="H121" s="31">
        <f>F121/B121</f>
        <v>58.8214285714286</v>
      </c>
      <c r="I121" s="31">
        <f>D121/E121</f>
        <v>197.600479904019</v>
      </c>
      <c r="J121" s="31">
        <f>G121*SQRT(H121)</f>
        <v>31.9626951325124</v>
      </c>
      <c r="K121" s="43">
        <v>0</v>
      </c>
      <c r="L121" s="5">
        <v>0</v>
      </c>
    </row>
    <row r="122" spans="1:12">
      <c r="A122" s="11" t="s">
        <v>134</v>
      </c>
      <c r="B122" s="31">
        <v>4.25</v>
      </c>
      <c r="C122" s="31">
        <v>0</v>
      </c>
      <c r="D122" s="31">
        <v>249</v>
      </c>
      <c r="E122" s="31">
        <v>2.885</v>
      </c>
      <c r="F122" s="31">
        <f>D122-C122*200</f>
        <v>249</v>
      </c>
      <c r="G122" s="31">
        <f>F122/I122</f>
        <v>2.885</v>
      </c>
      <c r="H122" s="31">
        <f>F122/B122</f>
        <v>58.5882352941176</v>
      </c>
      <c r="I122" s="31">
        <f>D122/E122</f>
        <v>86.3084922010399</v>
      </c>
      <c r="J122" s="31">
        <f>G122*SQRT(H122)</f>
        <v>22.0826417057806</v>
      </c>
      <c r="K122" s="43">
        <v>0</v>
      </c>
      <c r="L122" s="5">
        <v>0</v>
      </c>
    </row>
    <row r="123" spans="1:12">
      <c r="A123" s="11" t="s">
        <v>135</v>
      </c>
      <c r="B123" s="30">
        <v>8</v>
      </c>
      <c r="C123" s="30">
        <v>0</v>
      </c>
      <c r="D123" s="30">
        <v>484</v>
      </c>
      <c r="E123" s="30">
        <v>5.26</v>
      </c>
      <c r="F123" s="31">
        <f>D123-C123*200</f>
        <v>484</v>
      </c>
      <c r="G123" s="31">
        <f>F123/I123</f>
        <v>5.26</v>
      </c>
      <c r="H123" s="31">
        <f>F123/B123</f>
        <v>60.5</v>
      </c>
      <c r="I123" s="31">
        <f>D123/E123</f>
        <v>92.0152091254753</v>
      </c>
      <c r="J123" s="31">
        <f>G123*SQRT(H123)</f>
        <v>40.9131983594536</v>
      </c>
      <c r="K123" s="43">
        <v>0</v>
      </c>
      <c r="L123" s="5">
        <v>0</v>
      </c>
    </row>
    <row r="124" spans="1:12">
      <c r="A124" s="11" t="s">
        <v>136</v>
      </c>
      <c r="B124" s="30">
        <v>15.75</v>
      </c>
      <c r="C124" s="30">
        <v>0</v>
      </c>
      <c r="D124" s="30">
        <v>866.25</v>
      </c>
      <c r="E124" s="30">
        <v>3.665</v>
      </c>
      <c r="F124" s="31">
        <f>D124-C124*200</f>
        <v>866.25</v>
      </c>
      <c r="G124" s="31">
        <f>F124/I124</f>
        <v>3.665</v>
      </c>
      <c r="H124" s="31">
        <f>F124/B124</f>
        <v>55</v>
      </c>
      <c r="I124" s="31">
        <f>D124/E124</f>
        <v>236.357435197817</v>
      </c>
      <c r="J124" s="31">
        <f>G124*SQRT(H124)</f>
        <v>27.1803674552056</v>
      </c>
      <c r="K124" s="43">
        <v>0</v>
      </c>
      <c r="L124" s="5">
        <v>0</v>
      </c>
    </row>
    <row r="125" spans="1:12">
      <c r="A125" s="11" t="s">
        <v>137</v>
      </c>
      <c r="B125" s="30">
        <v>11.75</v>
      </c>
      <c r="C125" s="30">
        <v>0</v>
      </c>
      <c r="D125" s="30">
        <v>713.5</v>
      </c>
      <c r="E125" s="30">
        <v>4.345</v>
      </c>
      <c r="F125" s="31">
        <f>D125-C125*200</f>
        <v>713.5</v>
      </c>
      <c r="G125" s="31">
        <f>F125/I125</f>
        <v>4.345</v>
      </c>
      <c r="H125" s="31">
        <f>F125/B125</f>
        <v>60.7234042553191</v>
      </c>
      <c r="I125" s="31">
        <f>D125/E125</f>
        <v>164.211737629459</v>
      </c>
      <c r="J125" s="31">
        <f>G125*SQRT(H125)</f>
        <v>33.8585095215557</v>
      </c>
      <c r="K125" s="43">
        <v>0</v>
      </c>
      <c r="L125" s="5">
        <v>0</v>
      </c>
    </row>
    <row r="126" spans="1:12">
      <c r="A126" s="11" t="s">
        <v>138</v>
      </c>
      <c r="B126" s="30">
        <v>8</v>
      </c>
      <c r="C126" s="30">
        <v>0</v>
      </c>
      <c r="D126" s="30">
        <v>452.5</v>
      </c>
      <c r="E126" s="30">
        <v>4.3575</v>
      </c>
      <c r="F126" s="31">
        <f>D126-C126*200</f>
        <v>452.5</v>
      </c>
      <c r="G126" s="31">
        <f>F126/I126</f>
        <v>4.3575</v>
      </c>
      <c r="H126" s="31">
        <f>F126/B126</f>
        <v>56.5625</v>
      </c>
      <c r="I126" s="31">
        <f>D126/E126</f>
        <v>103.843947217441</v>
      </c>
      <c r="J126" s="31">
        <f>G126*SQRT(H126)</f>
        <v>32.7719055139555</v>
      </c>
      <c r="K126" s="43">
        <v>0</v>
      </c>
      <c r="L126" s="5">
        <v>0</v>
      </c>
    </row>
    <row r="127" spans="1:12">
      <c r="A127" s="8" t="s">
        <v>139</v>
      </c>
      <c r="B127" s="30">
        <v>14</v>
      </c>
      <c r="C127" s="30">
        <v>0</v>
      </c>
      <c r="D127" s="30">
        <v>610.333333333333</v>
      </c>
      <c r="E127" s="30">
        <v>3.67</v>
      </c>
      <c r="F127" s="31">
        <f>D127-C127*200</f>
        <v>610.333333333333</v>
      </c>
      <c r="G127" s="31">
        <f>F127/I127</f>
        <v>3.67</v>
      </c>
      <c r="H127" s="31">
        <f>F127/B127</f>
        <v>43.5952380952381</v>
      </c>
      <c r="I127" s="31">
        <f>D127/E127</f>
        <v>166.30336058129</v>
      </c>
      <c r="J127" s="31">
        <f>G127*SQRT(H127)</f>
        <v>24.2317952777121</v>
      </c>
      <c r="K127" s="43">
        <v>0</v>
      </c>
      <c r="L127" s="5">
        <v>0</v>
      </c>
    </row>
    <row r="128" spans="1:12">
      <c r="A128" s="8" t="s">
        <v>140</v>
      </c>
      <c r="B128" s="30">
        <v>14</v>
      </c>
      <c r="C128" s="30">
        <v>1</v>
      </c>
      <c r="D128" s="30">
        <v>1033.25</v>
      </c>
      <c r="E128" s="30">
        <v>5.425</v>
      </c>
      <c r="F128" s="31">
        <f>D128-C128*200</f>
        <v>833.25</v>
      </c>
      <c r="G128" s="31">
        <f>F128/I128</f>
        <v>4.37491531575127</v>
      </c>
      <c r="H128" s="31">
        <f>F128/B128</f>
        <v>59.5178571428571</v>
      </c>
      <c r="I128" s="31">
        <f>D128/E128</f>
        <v>190.460829493088</v>
      </c>
      <c r="J128" s="31">
        <f>G128*SQRT(H128)</f>
        <v>33.751516748628</v>
      </c>
      <c r="K128" s="43">
        <v>0</v>
      </c>
      <c r="L128" s="5">
        <v>0</v>
      </c>
    </row>
    <row r="129" spans="1:12">
      <c r="A129" s="8" t="s">
        <v>141</v>
      </c>
      <c r="B129" s="30">
        <v>10</v>
      </c>
      <c r="C129" s="30">
        <v>0</v>
      </c>
      <c r="D129" s="30">
        <v>520.5</v>
      </c>
      <c r="E129" s="30">
        <v>6.0925</v>
      </c>
      <c r="F129" s="31">
        <f>D129-C129*200</f>
        <v>520.5</v>
      </c>
      <c r="G129" s="31">
        <f>F129/I129</f>
        <v>6.0925</v>
      </c>
      <c r="H129" s="31">
        <f>F129/B129</f>
        <v>52.05</v>
      </c>
      <c r="I129" s="31">
        <f>D129/E129</f>
        <v>85.4329093147312</v>
      </c>
      <c r="J129" s="31">
        <f>G129*SQRT(H129)</f>
        <v>43.9547591599874</v>
      </c>
      <c r="K129" s="43">
        <v>0</v>
      </c>
      <c r="L129" s="5">
        <v>0</v>
      </c>
    </row>
    <row r="130" spans="1:12">
      <c r="A130" s="11" t="s">
        <v>142</v>
      </c>
      <c r="B130" s="30">
        <v>11.25</v>
      </c>
      <c r="C130" s="30">
        <v>0</v>
      </c>
      <c r="D130" s="30">
        <v>718.75</v>
      </c>
      <c r="E130" s="30">
        <v>2.7875</v>
      </c>
      <c r="F130" s="31">
        <f>D130-C130*200</f>
        <v>718.75</v>
      </c>
      <c r="G130" s="31">
        <f>F130/I130</f>
        <v>2.7875</v>
      </c>
      <c r="H130" s="31">
        <f>F130/B130</f>
        <v>63.8888888888889</v>
      </c>
      <c r="I130" s="31">
        <f>D130/E130</f>
        <v>257.847533632287</v>
      </c>
      <c r="J130" s="31">
        <f>G130*SQRT(H130)</f>
        <v>22.280633952057</v>
      </c>
      <c r="K130" s="43">
        <v>0</v>
      </c>
      <c r="L130" s="5">
        <v>0</v>
      </c>
    </row>
    <row r="131" spans="1:12">
      <c r="A131" s="11" t="s">
        <v>143</v>
      </c>
      <c r="B131" s="30">
        <v>20.25</v>
      </c>
      <c r="C131" s="30">
        <v>1</v>
      </c>
      <c r="D131" s="30">
        <v>1220</v>
      </c>
      <c r="E131" s="30">
        <v>4.7075</v>
      </c>
      <c r="F131" s="31">
        <f>D131-C131*200</f>
        <v>1020</v>
      </c>
      <c r="G131" s="31">
        <f>F131/I131</f>
        <v>3.93577868852459</v>
      </c>
      <c r="H131" s="31">
        <f>F131/B131</f>
        <v>50.3703703703704</v>
      </c>
      <c r="I131" s="31">
        <f>D131/E131</f>
        <v>259.160913436006</v>
      </c>
      <c r="J131" s="31">
        <f>G131*SQRT(H131)</f>
        <v>27.9330424830126</v>
      </c>
      <c r="K131" s="43">
        <v>0</v>
      </c>
      <c r="L131" s="5">
        <v>0</v>
      </c>
    </row>
    <row r="132" spans="1:12">
      <c r="A132" s="11" t="s">
        <v>144</v>
      </c>
      <c r="B132" s="30">
        <v>18.75</v>
      </c>
      <c r="C132" s="30">
        <v>0</v>
      </c>
      <c r="D132" s="30">
        <v>1121.75</v>
      </c>
      <c r="E132" s="30">
        <v>4.7775</v>
      </c>
      <c r="F132" s="31">
        <f>D132-C132*200</f>
        <v>1121.75</v>
      </c>
      <c r="G132" s="31">
        <f>F132/I132</f>
        <v>4.7775</v>
      </c>
      <c r="H132" s="31">
        <f>F132/B132</f>
        <v>59.8266666666667</v>
      </c>
      <c r="I132" s="31">
        <f>D132/E132</f>
        <v>234.798534798535</v>
      </c>
      <c r="J132" s="31">
        <f>G132*SQRT(H132)</f>
        <v>36.9528635866018</v>
      </c>
      <c r="K132" s="43">
        <v>0</v>
      </c>
      <c r="L132" s="5">
        <v>0</v>
      </c>
    </row>
    <row r="133" spans="1:12">
      <c r="A133" s="11" t="s">
        <v>145</v>
      </c>
      <c r="B133" s="30">
        <v>14</v>
      </c>
      <c r="C133" s="30">
        <v>0</v>
      </c>
      <c r="D133" s="30">
        <v>779</v>
      </c>
      <c r="E133" s="30">
        <v>5.4775</v>
      </c>
      <c r="F133" s="31">
        <f>D133-C133*200</f>
        <v>779</v>
      </c>
      <c r="G133" s="31">
        <f>F133/I133</f>
        <v>5.4775</v>
      </c>
      <c r="H133" s="31">
        <f>F133/B133</f>
        <v>55.6428571428571</v>
      </c>
      <c r="I133" s="31">
        <f>D133/E133</f>
        <v>142.21816522136</v>
      </c>
      <c r="J133" s="31">
        <f>G133*SQRT(H133)</f>
        <v>40.8589401554299</v>
      </c>
      <c r="K133" s="43">
        <v>0</v>
      </c>
      <c r="L133" s="5">
        <v>0</v>
      </c>
    </row>
    <row r="134" spans="1:12">
      <c r="A134" s="11" t="s">
        <v>146</v>
      </c>
      <c r="B134" s="30">
        <v>17.5</v>
      </c>
      <c r="C134" s="30">
        <v>1</v>
      </c>
      <c r="D134" s="30">
        <v>1267.75</v>
      </c>
      <c r="E134" s="30">
        <v>4.6675</v>
      </c>
      <c r="F134" s="31">
        <f>D134-C134*200</f>
        <v>1067.75</v>
      </c>
      <c r="G134" s="31">
        <f>F134/I134</f>
        <v>3.9311560836127</v>
      </c>
      <c r="H134" s="31">
        <f>F134/B134</f>
        <v>61.0142857142857</v>
      </c>
      <c r="I134" s="31">
        <f>D134/E134</f>
        <v>271.612212104981</v>
      </c>
      <c r="J134" s="31">
        <f>G134*SQRT(H134)</f>
        <v>30.7069055529302</v>
      </c>
      <c r="K134" s="43">
        <v>0</v>
      </c>
      <c r="L134" s="5">
        <v>0</v>
      </c>
    </row>
    <row r="135" spans="1:12">
      <c r="A135" s="11" t="s">
        <v>147</v>
      </c>
      <c r="B135" s="30">
        <v>24</v>
      </c>
      <c r="C135" s="30">
        <v>0</v>
      </c>
      <c r="D135" s="30">
        <v>1664</v>
      </c>
      <c r="E135" s="30">
        <v>4.9</v>
      </c>
      <c r="F135" s="31">
        <f>D135-C135*200</f>
        <v>1664</v>
      </c>
      <c r="G135" s="31">
        <f>F135/I135</f>
        <v>4.9</v>
      </c>
      <c r="H135" s="31">
        <f>F135/B135</f>
        <v>69.3333333333333</v>
      </c>
      <c r="I135" s="31">
        <f>D135/E135</f>
        <v>339.591836734694</v>
      </c>
      <c r="J135" s="31">
        <f>G135*SQRT(H135)</f>
        <v>40.8006535895362</v>
      </c>
      <c r="K135" s="43">
        <v>0</v>
      </c>
      <c r="L135" s="5">
        <v>0</v>
      </c>
    </row>
    <row r="136" spans="1:12">
      <c r="A136" s="11" t="s">
        <v>148</v>
      </c>
      <c r="B136" s="31">
        <v>4.75</v>
      </c>
      <c r="C136" s="31">
        <v>0</v>
      </c>
      <c r="D136" s="31">
        <v>363.75</v>
      </c>
      <c r="E136" s="31">
        <v>3.005</v>
      </c>
      <c r="F136" s="31">
        <f>D136-C136*200</f>
        <v>363.75</v>
      </c>
      <c r="G136" s="31">
        <f>F136/I136</f>
        <v>3.005</v>
      </c>
      <c r="H136" s="31">
        <f>F136/B136</f>
        <v>76.5789473684211</v>
      </c>
      <c r="I136" s="31">
        <f>D136/E136</f>
        <v>121.048252911814</v>
      </c>
      <c r="J136" s="31">
        <f>G136*SQRT(H136)</f>
        <v>26.2965740964584</v>
      </c>
      <c r="K136" s="43">
        <v>0</v>
      </c>
      <c r="L136" s="5">
        <v>0</v>
      </c>
    </row>
    <row r="137" spans="1:12">
      <c r="A137" s="11" t="s">
        <v>149</v>
      </c>
      <c r="B137" s="31">
        <v>4.5</v>
      </c>
      <c r="C137" s="31">
        <v>0</v>
      </c>
      <c r="D137" s="31">
        <v>368</v>
      </c>
      <c r="E137" s="31">
        <v>2.5575</v>
      </c>
      <c r="F137" s="31">
        <f>D137-C137*200</f>
        <v>368</v>
      </c>
      <c r="G137" s="32">
        <f>F137/I137</f>
        <v>2.5575</v>
      </c>
      <c r="H137" s="31">
        <f>F137/B137</f>
        <v>81.7777777777778</v>
      </c>
      <c r="I137" s="31">
        <f>D137/E137</f>
        <v>143.890518084066</v>
      </c>
      <c r="J137" s="31">
        <f>G137*SQRT(H137)</f>
        <v>23.1277452424572</v>
      </c>
      <c r="K137" s="43">
        <v>0</v>
      </c>
      <c r="L137" s="5">
        <v>0</v>
      </c>
    </row>
    <row r="138" spans="1:12">
      <c r="A138" s="11" t="s">
        <v>150</v>
      </c>
      <c r="B138" s="31">
        <v>6</v>
      </c>
      <c r="C138" s="31">
        <v>0</v>
      </c>
      <c r="D138" s="31">
        <v>317.25</v>
      </c>
      <c r="E138" s="31">
        <v>3.7875</v>
      </c>
      <c r="F138" s="31">
        <f>D138-C138*200</f>
        <v>317.25</v>
      </c>
      <c r="G138" s="31">
        <f>F138/I138</f>
        <v>3.7875</v>
      </c>
      <c r="H138" s="31">
        <f>F138/B138</f>
        <v>52.875</v>
      </c>
      <c r="I138" s="31">
        <f>D138/E138</f>
        <v>83.7623762376238</v>
      </c>
      <c r="J138" s="31">
        <f>G138*SQRT(H138)</f>
        <v>27.5408811899465</v>
      </c>
      <c r="K138" s="43">
        <v>0</v>
      </c>
      <c r="L138" s="5">
        <v>0</v>
      </c>
    </row>
    <row r="139" spans="1:12">
      <c r="A139" s="11" t="s">
        <v>151</v>
      </c>
      <c r="B139" s="31">
        <v>14.5</v>
      </c>
      <c r="C139" s="31">
        <v>0</v>
      </c>
      <c r="D139" s="31">
        <v>783</v>
      </c>
      <c r="E139" s="31">
        <v>5.1325</v>
      </c>
      <c r="F139" s="31">
        <f>D139-C139*200</f>
        <v>783</v>
      </c>
      <c r="G139" s="31">
        <f>F139/I139</f>
        <v>5.1325</v>
      </c>
      <c r="H139" s="31">
        <f>F139/B139</f>
        <v>54</v>
      </c>
      <c r="I139" s="31">
        <f>D139/E139</f>
        <v>152.557233317097</v>
      </c>
      <c r="J139" s="31">
        <f>G139*SQRT(H139)</f>
        <v>37.716018314504</v>
      </c>
      <c r="K139" s="43">
        <v>0</v>
      </c>
      <c r="L139" s="5">
        <v>0</v>
      </c>
    </row>
    <row r="140" spans="1:12">
      <c r="A140" s="11" t="s">
        <v>152</v>
      </c>
      <c r="B140" s="31">
        <v>7.75</v>
      </c>
      <c r="C140" s="31">
        <v>0</v>
      </c>
      <c r="D140" s="31">
        <v>446.5</v>
      </c>
      <c r="E140" s="31">
        <v>4.335</v>
      </c>
      <c r="F140" s="31">
        <f>D140-C140*200</f>
        <v>446.5</v>
      </c>
      <c r="G140" s="31">
        <f>F140/I140</f>
        <v>4.335</v>
      </c>
      <c r="H140" s="31">
        <f>F140/B140</f>
        <v>57.6129032258064</v>
      </c>
      <c r="I140" s="31">
        <f>D140/E140</f>
        <v>102.998846597463</v>
      </c>
      <c r="J140" s="31">
        <f>G140*SQRT(H140)</f>
        <v>32.9040216436013</v>
      </c>
      <c r="K140" s="43">
        <v>0</v>
      </c>
      <c r="L140" s="5">
        <v>0</v>
      </c>
    </row>
    <row r="141" spans="1:12">
      <c r="A141" s="11" t="s">
        <v>153</v>
      </c>
      <c r="B141" s="31">
        <v>13.25</v>
      </c>
      <c r="C141" s="31">
        <v>0</v>
      </c>
      <c r="D141" s="31">
        <v>838</v>
      </c>
      <c r="E141" s="31">
        <v>4.3225</v>
      </c>
      <c r="F141" s="31">
        <f>D141-C141*200</f>
        <v>838</v>
      </c>
      <c r="G141" s="31">
        <f>F141/I141</f>
        <v>4.3225</v>
      </c>
      <c r="H141" s="31">
        <f>F141/B141</f>
        <v>63.2452830188679</v>
      </c>
      <c r="I141" s="31">
        <f>D141/E141</f>
        <v>193.869288606131</v>
      </c>
      <c r="J141" s="31">
        <f>G141*SQRT(H141)</f>
        <v>34.3755038247812</v>
      </c>
      <c r="K141" s="43">
        <v>0</v>
      </c>
      <c r="L141" s="5">
        <v>0</v>
      </c>
    </row>
    <row r="142" spans="1:12">
      <c r="A142" s="11" t="s">
        <v>154</v>
      </c>
      <c r="B142" s="31">
        <v>11</v>
      </c>
      <c r="C142" s="31">
        <v>0</v>
      </c>
      <c r="D142" s="31">
        <v>528.5</v>
      </c>
      <c r="E142" s="31">
        <v>5.1175</v>
      </c>
      <c r="F142" s="31">
        <f>D142-C142*200</f>
        <v>528.5</v>
      </c>
      <c r="G142" s="31">
        <f>F142/I142</f>
        <v>5.1175</v>
      </c>
      <c r="H142" s="31">
        <f>F142/B142</f>
        <v>48.0454545454545</v>
      </c>
      <c r="I142" s="31">
        <f>D142/E142</f>
        <v>103.273082559844</v>
      </c>
      <c r="J142" s="31">
        <f>G142*SQRT(H142)</f>
        <v>35.471863501712</v>
      </c>
      <c r="K142" s="43">
        <v>0</v>
      </c>
      <c r="L142" s="5">
        <v>0</v>
      </c>
    </row>
    <row r="143" spans="1:12">
      <c r="A143" s="11" t="s">
        <v>155</v>
      </c>
      <c r="B143" s="31">
        <v>20.5</v>
      </c>
      <c r="C143" s="31">
        <v>0</v>
      </c>
      <c r="D143" s="31">
        <v>1333.5</v>
      </c>
      <c r="E143" s="31">
        <v>5.4525</v>
      </c>
      <c r="F143" s="31">
        <f>D143-C143*200</f>
        <v>1333.5</v>
      </c>
      <c r="G143" s="31">
        <f>F143/I143</f>
        <v>5.4525</v>
      </c>
      <c r="H143" s="31">
        <f>F143/B143</f>
        <v>65.0487804878049</v>
      </c>
      <c r="I143" s="31">
        <f>D143/E143</f>
        <v>244.566712517194</v>
      </c>
      <c r="J143" s="31">
        <f>G143*SQRT(H143)</f>
        <v>43.9759523860734</v>
      </c>
      <c r="K143" s="43">
        <v>0</v>
      </c>
      <c r="L143" s="5">
        <v>0</v>
      </c>
    </row>
    <row r="144" spans="1:12">
      <c r="A144" s="11" t="s">
        <v>156</v>
      </c>
      <c r="B144" s="31">
        <v>9</v>
      </c>
      <c r="C144" s="31">
        <v>0</v>
      </c>
      <c r="D144" s="31">
        <v>432.25</v>
      </c>
      <c r="E144" s="31">
        <v>3.135</v>
      </c>
      <c r="F144" s="31">
        <f>D144-C144*200</f>
        <v>432.25</v>
      </c>
      <c r="G144" s="31">
        <f>F144/I144</f>
        <v>3.135</v>
      </c>
      <c r="H144" s="31">
        <f>F144/B144</f>
        <v>48.0277777777778</v>
      </c>
      <c r="I144" s="31">
        <f>D144/E144</f>
        <v>137.878787878788</v>
      </c>
      <c r="J144" s="31">
        <f>G144*SQRT(H144)</f>
        <v>21.7262009161749</v>
      </c>
      <c r="K144" s="43">
        <v>0</v>
      </c>
      <c r="L144" s="5">
        <v>0</v>
      </c>
    </row>
    <row r="145" spans="1:12">
      <c r="A145" s="11" t="s">
        <v>157</v>
      </c>
      <c r="B145" s="31">
        <v>17.25</v>
      </c>
      <c r="C145" s="31">
        <v>0</v>
      </c>
      <c r="D145" s="31">
        <v>760.5</v>
      </c>
      <c r="E145" s="31">
        <v>3.8475</v>
      </c>
      <c r="F145" s="31">
        <f>D145-C145*200</f>
        <v>760.5</v>
      </c>
      <c r="G145" s="31">
        <f>F145/I145</f>
        <v>3.8475</v>
      </c>
      <c r="H145" s="31">
        <f>F145/B145</f>
        <v>44.0869565217391</v>
      </c>
      <c r="I145" s="31">
        <f>D145/E145</f>
        <v>197.66081871345</v>
      </c>
      <c r="J145" s="31">
        <f>G145*SQRT(H145)</f>
        <v>25.5466341163354</v>
      </c>
      <c r="K145" s="43">
        <v>0</v>
      </c>
      <c r="L145" s="5">
        <v>0</v>
      </c>
    </row>
    <row r="146" spans="1:12">
      <c r="A146" s="11" t="s">
        <v>158</v>
      </c>
      <c r="B146" s="31">
        <v>8</v>
      </c>
      <c r="C146" s="31">
        <v>0.25</v>
      </c>
      <c r="D146" s="31">
        <v>508</v>
      </c>
      <c r="E146" s="31">
        <v>4.7875</v>
      </c>
      <c r="F146" s="31">
        <f>D146-C146*200</f>
        <v>458</v>
      </c>
      <c r="G146" s="31">
        <f>F146/I146</f>
        <v>4.31628937007874</v>
      </c>
      <c r="H146" s="31">
        <f>F146/B146</f>
        <v>57.25</v>
      </c>
      <c r="I146" s="31">
        <f>D146/E146</f>
        <v>106.109660574413</v>
      </c>
      <c r="J146" s="31">
        <f>G146*SQRT(H146)</f>
        <v>32.6586552429533</v>
      </c>
      <c r="K146" s="43">
        <v>0</v>
      </c>
      <c r="L146" s="5">
        <v>0</v>
      </c>
    </row>
    <row r="147" spans="1:12">
      <c r="A147" s="8"/>
      <c r="B147" s="30"/>
      <c r="C147" s="30"/>
      <c r="D147" s="30"/>
      <c r="E147" s="30"/>
      <c r="F147" s="31"/>
      <c r="G147" s="31"/>
      <c r="H147" s="31"/>
      <c r="I147" s="31"/>
      <c r="J147" s="32"/>
      <c r="K147" s="43"/>
      <c r="L147" s="5">
        <v>0</v>
      </c>
    </row>
    <row r="148" spans="1:12">
      <c r="A148" s="8"/>
      <c r="B148" s="30"/>
      <c r="C148" s="30"/>
      <c r="D148" s="30"/>
      <c r="E148" s="30"/>
      <c r="F148" s="31"/>
      <c r="G148" s="31"/>
      <c r="H148" s="31"/>
      <c r="I148" s="31"/>
      <c r="J148" s="32"/>
      <c r="K148" s="43"/>
      <c r="L148" s="5">
        <v>0</v>
      </c>
    </row>
    <row r="149" spans="1:12">
      <c r="A149" s="8"/>
      <c r="B149" s="30"/>
      <c r="C149" s="30"/>
      <c r="D149" s="30"/>
      <c r="E149" s="30"/>
      <c r="F149" s="31"/>
      <c r="G149" s="15"/>
      <c r="H149" s="31"/>
      <c r="I149" s="31"/>
      <c r="J149" s="32"/>
      <c r="K149" s="43"/>
      <c r="L149" s="5">
        <v>0</v>
      </c>
    </row>
    <row r="150" spans="1:1">
      <c r="A150" s="11"/>
    </row>
    <row r="151" spans="1:5">
      <c r="A151" s="8"/>
      <c r="B151" s="30"/>
      <c r="C151" s="30"/>
      <c r="D151" s="30"/>
      <c r="E151" s="30"/>
    </row>
    <row r="152" spans="1:5">
      <c r="A152" s="8"/>
      <c r="B152" s="30"/>
      <c r="C152" s="30"/>
      <c r="D152" s="30"/>
      <c r="E152" s="30"/>
    </row>
    <row r="153" spans="1:5">
      <c r="A153" s="8"/>
      <c r="B153" s="30"/>
      <c r="C153" s="30"/>
      <c r="D153" s="30"/>
      <c r="E153" s="30"/>
    </row>
    <row r="154" spans="1:5">
      <c r="A154" s="8"/>
      <c r="B154" s="30"/>
      <c r="C154" s="30"/>
      <c r="D154" s="30"/>
      <c r="E154" s="30"/>
    </row>
    <row r="155" spans="1:1">
      <c r="A155" s="16"/>
    </row>
    <row r="156" spans="1:5">
      <c r="A156" s="19"/>
      <c r="B156" s="30"/>
      <c r="C156" s="30"/>
      <c r="D156" s="30"/>
      <c r="E156" s="30"/>
    </row>
    <row r="157" spans="1:5">
      <c r="A157" s="19"/>
      <c r="B157" s="30"/>
      <c r="C157" s="30"/>
      <c r="D157" s="30"/>
      <c r="E157" s="30"/>
    </row>
    <row r="158" spans="1:5">
      <c r="A158" s="19"/>
      <c r="B158" s="30"/>
      <c r="C158" s="30"/>
      <c r="D158" s="30"/>
      <c r="E158" s="30"/>
    </row>
    <row r="159" spans="1:5">
      <c r="A159" s="19"/>
      <c r="B159" s="30"/>
      <c r="C159" s="30"/>
      <c r="D159" s="30"/>
      <c r="E159" s="30"/>
    </row>
    <row r="160" spans="1:5">
      <c r="A160" s="19"/>
      <c r="B160" s="30"/>
      <c r="C160" s="30"/>
      <c r="D160" s="30"/>
      <c r="E160" s="30"/>
    </row>
    <row r="161" spans="1:5">
      <c r="A161" s="19"/>
      <c r="B161" s="30"/>
      <c r="C161" s="30"/>
      <c r="D161" s="30"/>
      <c r="E161" s="30"/>
    </row>
    <row r="162" spans="1:5">
      <c r="A162" s="19"/>
      <c r="B162" s="30"/>
      <c r="C162" s="30"/>
      <c r="D162" s="30"/>
      <c r="E162" s="30"/>
    </row>
    <row r="163" spans="1:5">
      <c r="A163" s="19"/>
      <c r="B163" s="30"/>
      <c r="C163" s="30"/>
      <c r="D163" s="30"/>
      <c r="E163" s="30"/>
    </row>
    <row r="164" spans="1:5">
      <c r="A164" s="19"/>
      <c r="B164" s="30"/>
      <c r="C164" s="30"/>
      <c r="D164" s="30"/>
      <c r="E164" s="30"/>
    </row>
    <row r="165" spans="1:5">
      <c r="A165" s="19"/>
      <c r="B165" s="30"/>
      <c r="C165" s="30"/>
      <c r="D165" s="30"/>
      <c r="E165" s="30"/>
    </row>
    <row r="166" spans="1:5">
      <c r="A166" s="19"/>
      <c r="B166" s="30"/>
      <c r="C166" s="30"/>
      <c r="D166" s="30"/>
      <c r="E166" s="30"/>
    </row>
    <row r="167" spans="1:5">
      <c r="A167" s="19"/>
      <c r="B167" s="30"/>
      <c r="C167" s="30"/>
      <c r="D167" s="30"/>
      <c r="E167" s="30"/>
    </row>
    <row r="168" spans="1:5">
      <c r="A168" s="19"/>
      <c r="B168" s="30"/>
      <c r="C168" s="30"/>
      <c r="D168" s="30"/>
      <c r="E168" s="30"/>
    </row>
    <row r="169" spans="1:5">
      <c r="A169" s="19"/>
      <c r="B169" s="30"/>
      <c r="C169" s="30"/>
      <c r="D169" s="30"/>
      <c r="E169" s="30"/>
    </row>
    <row r="170" spans="1:5">
      <c r="A170" s="19"/>
      <c r="B170" s="30"/>
      <c r="C170" s="30"/>
      <c r="D170" s="30"/>
      <c r="E170" s="30"/>
    </row>
    <row r="171" spans="1:5">
      <c r="A171" s="19"/>
      <c r="B171" s="30"/>
      <c r="C171" s="30"/>
      <c r="D171" s="30"/>
      <c r="E171" s="30"/>
    </row>
    <row r="172" spans="1:5">
      <c r="A172" s="19"/>
      <c r="B172" s="30"/>
      <c r="C172" s="30"/>
      <c r="D172" s="30"/>
      <c r="E172" s="30"/>
    </row>
    <row r="173" spans="1:5">
      <c r="A173" s="19"/>
      <c r="B173" s="30"/>
      <c r="C173" s="30"/>
      <c r="D173" s="30"/>
      <c r="E173" s="30"/>
    </row>
    <row r="174" spans="1:5">
      <c r="A174" s="19"/>
      <c r="B174" s="30"/>
      <c r="C174" s="30"/>
      <c r="D174" s="30"/>
      <c r="E174" s="30"/>
    </row>
    <row r="175" spans="1:5">
      <c r="A175" s="19"/>
      <c r="B175" s="30"/>
      <c r="C175" s="30"/>
      <c r="D175" s="30"/>
      <c r="E175" s="30"/>
    </row>
    <row r="176" spans="1:5">
      <c r="A176" s="19"/>
      <c r="B176" s="30"/>
      <c r="C176" s="30"/>
      <c r="D176" s="30"/>
      <c r="E176" s="30"/>
    </row>
    <row r="177" spans="1:5">
      <c r="A177" s="19"/>
      <c r="B177" s="30"/>
      <c r="C177" s="30"/>
      <c r="D177" s="30"/>
      <c r="E177" s="30"/>
    </row>
    <row r="178" spans="1:5">
      <c r="A178" s="19"/>
      <c r="B178" s="30"/>
      <c r="C178" s="30"/>
      <c r="D178" s="30"/>
      <c r="E178" s="30"/>
    </row>
    <row r="179" spans="1:5">
      <c r="A179" s="19"/>
      <c r="B179" s="30"/>
      <c r="C179" s="30"/>
      <c r="D179" s="30"/>
      <c r="E179" s="30"/>
    </row>
    <row r="180" spans="1:5">
      <c r="A180" s="19"/>
      <c r="B180" s="30"/>
      <c r="C180" s="30"/>
      <c r="D180" s="30"/>
      <c r="E180" s="30"/>
    </row>
    <row r="181" spans="1:5">
      <c r="A181" s="19"/>
      <c r="B181" s="30"/>
      <c r="C181" s="30"/>
      <c r="D181" s="30"/>
      <c r="E181" s="30"/>
    </row>
    <row r="182" spans="1:5">
      <c r="A182" s="19"/>
      <c r="B182" s="30"/>
      <c r="C182" s="30"/>
      <c r="D182" s="30"/>
      <c r="E182" s="30"/>
    </row>
    <row r="183" spans="1:5">
      <c r="A183" s="19"/>
      <c r="B183" s="30"/>
      <c r="C183" s="30"/>
      <c r="D183" s="30"/>
      <c r="E183" s="30"/>
    </row>
    <row r="184" spans="1:5">
      <c r="A184" s="19"/>
      <c r="B184" s="30"/>
      <c r="C184" s="30"/>
      <c r="D184" s="30"/>
      <c r="E184" s="30"/>
    </row>
    <row r="185" spans="1:5">
      <c r="A185" s="19"/>
      <c r="B185" s="30"/>
      <c r="C185" s="30"/>
      <c r="D185" s="30"/>
      <c r="E185" s="30"/>
    </row>
    <row r="186" spans="1:5">
      <c r="A186" s="19"/>
      <c r="B186" s="30"/>
      <c r="C186" s="30"/>
      <c r="D186" s="30"/>
      <c r="E186" s="30"/>
    </row>
    <row r="187" spans="1:5">
      <c r="A187" s="19"/>
      <c r="B187" s="30"/>
      <c r="C187" s="30"/>
      <c r="D187" s="30"/>
      <c r="E187" s="30"/>
    </row>
    <row r="188" spans="1:5">
      <c r="A188" s="19"/>
      <c r="B188" s="30"/>
      <c r="C188" s="30"/>
      <c r="D188" s="30"/>
      <c r="E188" s="30"/>
    </row>
    <row r="189" spans="1:5">
      <c r="A189" s="19"/>
      <c r="B189" s="30"/>
      <c r="C189" s="30"/>
      <c r="D189" s="30"/>
      <c r="E189" s="30"/>
    </row>
    <row r="190" spans="1:5">
      <c r="A190" s="19"/>
      <c r="B190" s="30"/>
      <c r="C190" s="30"/>
      <c r="D190" s="30"/>
      <c r="E190" s="30"/>
    </row>
    <row r="191" spans="1:5">
      <c r="A191" s="19"/>
      <c r="B191" s="30"/>
      <c r="C191" s="30"/>
      <c r="D191" s="30"/>
      <c r="E191" s="30"/>
    </row>
    <row r="192" spans="1:5">
      <c r="A192" s="19"/>
      <c r="B192" s="30"/>
      <c r="C192" s="30"/>
      <c r="D192" s="30"/>
      <c r="E192" s="30"/>
    </row>
    <row r="193" spans="1:5">
      <c r="A193" s="19"/>
      <c r="B193" s="30"/>
      <c r="C193" s="30"/>
      <c r="D193" s="30"/>
      <c r="E193" s="30"/>
    </row>
    <row r="194" spans="1:5">
      <c r="A194" s="19"/>
      <c r="B194" s="30"/>
      <c r="C194" s="30"/>
      <c r="D194" s="30"/>
      <c r="E194" s="30"/>
    </row>
    <row r="195" spans="1:5">
      <c r="A195" s="19"/>
      <c r="B195" s="30"/>
      <c r="C195" s="30"/>
      <c r="D195" s="30"/>
      <c r="E195" s="30"/>
    </row>
    <row r="196" spans="1:5">
      <c r="A196" s="19"/>
      <c r="B196" s="30"/>
      <c r="C196" s="30"/>
      <c r="D196" s="30"/>
      <c r="E196" s="30"/>
    </row>
    <row r="197" spans="1:5">
      <c r="A197" s="19"/>
      <c r="B197" s="30"/>
      <c r="C197" s="30"/>
      <c r="D197" s="30"/>
      <c r="E197" s="30"/>
    </row>
    <row r="198" spans="1:5">
      <c r="A198" s="19"/>
      <c r="B198" s="30"/>
      <c r="C198" s="30"/>
      <c r="D198" s="30"/>
      <c r="E198" s="30"/>
    </row>
    <row r="199" spans="1:5">
      <c r="A199" s="19"/>
      <c r="B199" s="30"/>
      <c r="C199" s="30"/>
      <c r="D199" s="30"/>
      <c r="E199" s="30"/>
    </row>
    <row r="200" spans="1:5">
      <c r="A200" s="19"/>
      <c r="B200" s="30"/>
      <c r="C200" s="30"/>
      <c r="D200" s="30"/>
      <c r="E200" s="30"/>
    </row>
    <row r="201" spans="1:5">
      <c r="A201" s="19"/>
      <c r="B201" s="30"/>
      <c r="C201" s="30"/>
      <c r="D201" s="30"/>
      <c r="E201" s="30"/>
    </row>
    <row r="202" spans="1:5">
      <c r="A202" s="19"/>
      <c r="B202" s="30"/>
      <c r="C202" s="30"/>
      <c r="D202" s="30"/>
      <c r="E202" s="30"/>
    </row>
    <row r="203" spans="1:5">
      <c r="A203" s="19"/>
      <c r="B203" s="30"/>
      <c r="C203" s="30"/>
      <c r="D203" s="30"/>
      <c r="E203" s="30"/>
    </row>
    <row r="204" spans="1:5">
      <c r="A204" s="19"/>
      <c r="B204" s="30"/>
      <c r="C204" s="30"/>
      <c r="D204" s="30"/>
      <c r="E204" s="30"/>
    </row>
    <row r="205" spans="1:5">
      <c r="A205" s="19"/>
      <c r="B205" s="30"/>
      <c r="C205" s="30"/>
      <c r="D205" s="30"/>
      <c r="E205" s="30"/>
    </row>
    <row r="206" spans="1:5">
      <c r="A206" s="19"/>
      <c r="B206" s="30"/>
      <c r="C206" s="30"/>
      <c r="D206" s="30"/>
      <c r="E206" s="30"/>
    </row>
    <row r="207" spans="1:5">
      <c r="A207" s="19"/>
      <c r="B207" s="30"/>
      <c r="C207" s="30"/>
      <c r="D207" s="30"/>
      <c r="E207" s="30"/>
    </row>
    <row r="208" spans="1:5">
      <c r="A208" s="19"/>
      <c r="B208" s="30"/>
      <c r="C208" s="30"/>
      <c r="D208" s="30"/>
      <c r="E208" s="30"/>
    </row>
    <row r="209" spans="1:5">
      <c r="A209" s="19"/>
      <c r="B209" s="30"/>
      <c r="C209" s="30"/>
      <c r="D209" s="30"/>
      <c r="E209" s="30"/>
    </row>
    <row r="210" spans="1:5">
      <c r="A210" s="19"/>
      <c r="B210" s="30"/>
      <c r="C210" s="30"/>
      <c r="D210" s="30"/>
      <c r="E210" s="30"/>
    </row>
    <row r="211" spans="1:5">
      <c r="A211" s="19"/>
      <c r="B211" s="30"/>
      <c r="C211" s="30"/>
      <c r="D211" s="30"/>
      <c r="E211" s="30"/>
    </row>
    <row r="212" spans="1:5">
      <c r="A212" s="19"/>
      <c r="B212" s="30"/>
      <c r="C212" s="30"/>
      <c r="D212" s="30"/>
      <c r="E212" s="30"/>
    </row>
    <row r="213" spans="1:5">
      <c r="A213" s="19"/>
      <c r="B213" s="30"/>
      <c r="C213" s="30"/>
      <c r="D213" s="30"/>
      <c r="E213" s="30"/>
    </row>
    <row r="214" spans="1:5">
      <c r="A214" s="19"/>
      <c r="B214" s="30"/>
      <c r="C214" s="30"/>
      <c r="D214" s="30"/>
      <c r="E214" s="30"/>
    </row>
    <row r="215" spans="1:5">
      <c r="A215" s="19"/>
      <c r="B215" s="30"/>
      <c r="C215" s="30"/>
      <c r="D215" s="30"/>
      <c r="E215" s="30"/>
    </row>
    <row r="216" spans="1:5">
      <c r="A216" s="19"/>
      <c r="B216" s="30"/>
      <c r="C216" s="30"/>
      <c r="D216" s="30"/>
      <c r="E216" s="30"/>
    </row>
    <row r="217" spans="1:5">
      <c r="A217" s="19"/>
      <c r="B217" s="30"/>
      <c r="C217" s="30"/>
      <c r="D217" s="30"/>
      <c r="E217" s="30"/>
    </row>
    <row r="218" spans="1:5">
      <c r="A218" s="19"/>
      <c r="B218" s="30"/>
      <c r="C218" s="30"/>
      <c r="D218" s="30"/>
      <c r="E218" s="30"/>
    </row>
    <row r="219" spans="1:5">
      <c r="A219" s="19"/>
      <c r="B219" s="30"/>
      <c r="C219" s="30"/>
      <c r="D219" s="30"/>
      <c r="E219" s="30"/>
    </row>
    <row r="220" spans="1:5">
      <c r="A220" s="19"/>
      <c r="B220" s="30"/>
      <c r="C220" s="30"/>
      <c r="D220" s="30"/>
      <c r="E220" s="30"/>
    </row>
    <row r="221" spans="1:5">
      <c r="A221" s="19"/>
      <c r="B221" s="30"/>
      <c r="C221" s="30"/>
      <c r="D221" s="30"/>
      <c r="E221" s="30"/>
    </row>
    <row r="222" spans="1:5">
      <c r="A222" s="19"/>
      <c r="B222" s="30"/>
      <c r="C222" s="30"/>
      <c r="D222" s="30"/>
      <c r="E222" s="30"/>
    </row>
    <row r="223" spans="1:5">
      <c r="A223" s="19"/>
      <c r="B223" s="30"/>
      <c r="C223" s="30"/>
      <c r="D223" s="30"/>
      <c r="E223" s="30"/>
    </row>
    <row r="224" spans="1:5">
      <c r="A224" s="19"/>
      <c r="B224" s="30"/>
      <c r="C224" s="30"/>
      <c r="D224" s="30"/>
      <c r="E224" s="30"/>
    </row>
    <row r="225" spans="1:5">
      <c r="A225" s="19"/>
      <c r="B225" s="30"/>
      <c r="C225" s="30"/>
      <c r="D225" s="30"/>
      <c r="E225" s="30"/>
    </row>
    <row r="226" spans="1:5">
      <c r="A226" s="19"/>
      <c r="B226" s="30"/>
      <c r="C226" s="30"/>
      <c r="D226" s="30"/>
      <c r="E226" s="30"/>
    </row>
    <row r="227" spans="1:5">
      <c r="A227" s="19"/>
      <c r="B227" s="30"/>
      <c r="C227" s="30"/>
      <c r="D227" s="30"/>
      <c r="E227" s="30"/>
    </row>
    <row r="228" spans="1:5">
      <c r="A228" s="19"/>
      <c r="B228" s="30"/>
      <c r="C228" s="30"/>
      <c r="D228" s="30"/>
      <c r="E228" s="30"/>
    </row>
    <row r="229" spans="1:5">
      <c r="A229" s="19"/>
      <c r="B229" s="30"/>
      <c r="C229" s="30"/>
      <c r="D229" s="30"/>
      <c r="E229" s="30"/>
    </row>
    <row r="230" spans="1:5">
      <c r="A230" s="19"/>
      <c r="B230" s="30"/>
      <c r="C230" s="30"/>
      <c r="D230" s="30"/>
      <c r="E230" s="30"/>
    </row>
    <row r="231" spans="1:5">
      <c r="A231" s="19"/>
      <c r="B231" s="30"/>
      <c r="C231" s="30"/>
      <c r="D231" s="30"/>
      <c r="E231" s="30"/>
    </row>
    <row r="232" spans="1:5">
      <c r="A232" s="19"/>
      <c r="B232" s="30"/>
      <c r="C232" s="30"/>
      <c r="D232" s="30"/>
      <c r="E232" s="30"/>
    </row>
    <row r="233" spans="1:5">
      <c r="A233" s="19"/>
      <c r="B233" s="30"/>
      <c r="C233" s="30"/>
      <c r="D233" s="30"/>
      <c r="E233" s="30"/>
    </row>
    <row r="234" spans="1:5">
      <c r="A234" s="19"/>
      <c r="B234" s="30"/>
      <c r="C234" s="30"/>
      <c r="D234" s="30"/>
      <c r="E234" s="30"/>
    </row>
    <row r="235" spans="1:5">
      <c r="A235" s="19"/>
      <c r="B235" s="30"/>
      <c r="C235" s="30"/>
      <c r="D235" s="30"/>
      <c r="E235" s="30"/>
    </row>
    <row r="236" spans="1:5">
      <c r="A236" s="19"/>
      <c r="B236" s="30"/>
      <c r="C236" s="30"/>
      <c r="D236" s="30"/>
      <c r="E236" s="30"/>
    </row>
    <row r="237" spans="1:5">
      <c r="A237" s="19"/>
      <c r="B237" s="30"/>
      <c r="C237" s="30"/>
      <c r="D237" s="30"/>
      <c r="E237" s="30"/>
    </row>
    <row r="238" spans="1:5">
      <c r="A238" s="19"/>
      <c r="B238" s="30"/>
      <c r="C238" s="30"/>
      <c r="D238" s="30"/>
      <c r="E238" s="30"/>
    </row>
    <row r="239" spans="1:5">
      <c r="A239" s="19"/>
      <c r="B239" s="30"/>
      <c r="C239" s="30"/>
      <c r="D239" s="30"/>
      <c r="E239" s="30"/>
    </row>
    <row r="240" spans="1:5">
      <c r="A240" s="19"/>
      <c r="B240" s="30"/>
      <c r="C240" s="30"/>
      <c r="D240" s="30"/>
      <c r="E240" s="30"/>
    </row>
    <row r="241" spans="1:5">
      <c r="A241" s="19"/>
      <c r="B241" s="30"/>
      <c r="C241" s="30"/>
      <c r="D241" s="30"/>
      <c r="E241" s="30"/>
    </row>
    <row r="242" spans="1:5">
      <c r="A242" s="19"/>
      <c r="B242" s="30"/>
      <c r="C242" s="30"/>
      <c r="D242" s="30"/>
      <c r="E242" s="30"/>
    </row>
    <row r="243" spans="1:5">
      <c r="A243" s="19"/>
      <c r="B243" s="30"/>
      <c r="C243" s="30"/>
      <c r="D243" s="30"/>
      <c r="E243" s="30"/>
    </row>
    <row r="244" spans="1:5">
      <c r="A244" s="19"/>
      <c r="B244" s="30"/>
      <c r="C244" s="30"/>
      <c r="D244" s="30"/>
      <c r="E244" s="30"/>
    </row>
    <row r="245" spans="1:5">
      <c r="A245" s="19"/>
      <c r="B245" s="30"/>
      <c r="C245" s="30"/>
      <c r="D245" s="30"/>
      <c r="E245" s="30"/>
    </row>
    <row r="246" spans="1:5">
      <c r="A246" s="19"/>
      <c r="B246" s="30"/>
      <c r="C246" s="30"/>
      <c r="D246" s="30"/>
      <c r="E246" s="30"/>
    </row>
    <row r="247" spans="1:5">
      <c r="A247" s="19"/>
      <c r="B247" s="30"/>
      <c r="C247" s="30"/>
      <c r="D247" s="30"/>
      <c r="E247" s="30"/>
    </row>
    <row r="248" spans="1:5">
      <c r="A248" s="19"/>
      <c r="B248" s="30"/>
      <c r="C248" s="30"/>
      <c r="D248" s="30"/>
      <c r="E248" s="30"/>
    </row>
    <row r="249" spans="1:5">
      <c r="A249" s="19"/>
      <c r="B249" s="30"/>
      <c r="C249" s="30"/>
      <c r="D249" s="30"/>
      <c r="E249" s="30"/>
    </row>
    <row r="250" spans="1:5">
      <c r="A250" s="19"/>
      <c r="B250" s="30"/>
      <c r="C250" s="30"/>
      <c r="D250" s="30"/>
      <c r="E250" s="30"/>
    </row>
    <row r="251" spans="1:5">
      <c r="A251" s="19"/>
      <c r="B251" s="30"/>
      <c r="C251" s="30"/>
      <c r="D251" s="30"/>
      <c r="E251" s="30"/>
    </row>
    <row r="252" spans="1:5">
      <c r="A252" s="19"/>
      <c r="B252" s="30"/>
      <c r="C252" s="30"/>
      <c r="D252" s="30"/>
      <c r="E252" s="30"/>
    </row>
    <row r="253" spans="1:5">
      <c r="A253" s="19"/>
      <c r="B253" s="30"/>
      <c r="C253" s="30"/>
      <c r="D253" s="30"/>
      <c r="E253" s="30"/>
    </row>
    <row r="254" spans="1:5">
      <c r="A254" s="19"/>
      <c r="B254" s="30"/>
      <c r="C254" s="30"/>
      <c r="D254" s="30"/>
      <c r="E254" s="30"/>
    </row>
    <row r="255" spans="1:5">
      <c r="A255" s="19"/>
      <c r="B255" s="30"/>
      <c r="C255" s="30"/>
      <c r="D255" s="30"/>
      <c r="E255" s="30"/>
    </row>
    <row r="256" spans="1:5">
      <c r="A256" s="19"/>
      <c r="B256" s="30"/>
      <c r="C256" s="30"/>
      <c r="D256" s="30"/>
      <c r="E256" s="30"/>
    </row>
    <row r="257" spans="1:5">
      <c r="A257" s="19"/>
      <c r="B257" s="30"/>
      <c r="C257" s="30"/>
      <c r="D257" s="30"/>
      <c r="E257" s="30"/>
    </row>
    <row r="258" spans="1:5">
      <c r="A258" s="19"/>
      <c r="B258" s="30"/>
      <c r="C258" s="30"/>
      <c r="D258" s="30"/>
      <c r="E258" s="30"/>
    </row>
    <row r="259" spans="1:5">
      <c r="A259" s="19"/>
      <c r="B259" s="30"/>
      <c r="C259" s="30"/>
      <c r="D259" s="30"/>
      <c r="E259" s="30"/>
    </row>
    <row r="260" spans="1:5">
      <c r="A260" s="19"/>
      <c r="B260" s="30"/>
      <c r="C260" s="30"/>
      <c r="D260" s="30"/>
      <c r="E260" s="30"/>
    </row>
    <row r="261" spans="1:5">
      <c r="A261" s="19"/>
      <c r="B261" s="30"/>
      <c r="C261" s="30"/>
      <c r="D261" s="30"/>
      <c r="E261" s="30"/>
    </row>
    <row r="262" spans="1:5">
      <c r="A262" s="19"/>
      <c r="B262" s="30"/>
      <c r="C262" s="30"/>
      <c r="D262" s="30"/>
      <c r="E262" s="30"/>
    </row>
    <row r="263" spans="1:5">
      <c r="A263" s="19"/>
      <c r="B263" s="30"/>
      <c r="C263" s="30"/>
      <c r="D263" s="30"/>
      <c r="E263" s="30"/>
    </row>
    <row r="264" spans="1:5">
      <c r="A264" s="19"/>
      <c r="B264" s="30"/>
      <c r="C264" s="30"/>
      <c r="D264" s="30"/>
      <c r="E264" s="30"/>
    </row>
    <row r="265" spans="1:5">
      <c r="A265" s="19"/>
      <c r="B265" s="30"/>
      <c r="C265" s="30"/>
      <c r="D265" s="30"/>
      <c r="E265" s="30"/>
    </row>
    <row r="266" spans="1:5">
      <c r="A266" s="19"/>
      <c r="B266" s="30"/>
      <c r="C266" s="30"/>
      <c r="D266" s="30"/>
      <c r="E266" s="30"/>
    </row>
    <row r="267" spans="1:5">
      <c r="A267" s="19"/>
      <c r="B267" s="30"/>
      <c r="C267" s="30"/>
      <c r="D267" s="30"/>
      <c r="E267" s="30"/>
    </row>
    <row r="268" spans="1:5">
      <c r="A268" s="19"/>
      <c r="B268" s="30"/>
      <c r="C268" s="30"/>
      <c r="D268" s="30"/>
      <c r="E268" s="30"/>
    </row>
    <row r="269" spans="1:5">
      <c r="A269" s="19"/>
      <c r="B269" s="30"/>
      <c r="C269" s="30"/>
      <c r="D269" s="30"/>
      <c r="E269" s="30"/>
    </row>
    <row r="270" spans="1:5">
      <c r="A270" s="19"/>
      <c r="B270" s="30"/>
      <c r="C270" s="30"/>
      <c r="D270" s="30"/>
      <c r="E270" s="30"/>
    </row>
    <row r="271" spans="1:5">
      <c r="A271" s="19"/>
      <c r="B271" s="30"/>
      <c r="C271" s="30"/>
      <c r="D271" s="30"/>
      <c r="E271" s="30"/>
    </row>
    <row r="272" spans="1:5">
      <c r="A272" s="19"/>
      <c r="B272" s="30"/>
      <c r="C272" s="30"/>
      <c r="D272" s="30"/>
      <c r="E272" s="30"/>
    </row>
    <row r="273" spans="1:5">
      <c r="A273" s="19"/>
      <c r="B273" s="30"/>
      <c r="C273" s="30"/>
      <c r="D273" s="30"/>
      <c r="E273" s="30"/>
    </row>
    <row r="274" spans="1:5">
      <c r="A274" s="19"/>
      <c r="B274" s="30"/>
      <c r="C274" s="30"/>
      <c r="D274" s="30"/>
      <c r="E274" s="30"/>
    </row>
    <row r="275" spans="1:5">
      <c r="A275" s="19"/>
      <c r="B275" s="30"/>
      <c r="C275" s="30"/>
      <c r="D275" s="30"/>
      <c r="E275" s="30"/>
    </row>
    <row r="276" spans="1:5">
      <c r="A276" s="19"/>
      <c r="B276" s="30"/>
      <c r="C276" s="30"/>
      <c r="D276" s="30"/>
      <c r="E276" s="30"/>
    </row>
    <row r="277" spans="1:5">
      <c r="A277" s="19"/>
      <c r="B277" s="30"/>
      <c r="C277" s="30"/>
      <c r="D277" s="30"/>
      <c r="E277" s="30"/>
    </row>
    <row r="278" spans="1:5">
      <c r="A278" s="19"/>
      <c r="B278" s="30"/>
      <c r="C278" s="30"/>
      <c r="D278" s="30"/>
      <c r="E278" s="30"/>
    </row>
    <row r="279" spans="1:5">
      <c r="A279" s="19"/>
      <c r="B279" s="30"/>
      <c r="C279" s="30"/>
      <c r="D279" s="30"/>
      <c r="E279" s="30"/>
    </row>
    <row r="280" spans="1:5">
      <c r="A280" s="19"/>
      <c r="B280" s="30"/>
      <c r="C280" s="30"/>
      <c r="D280" s="30"/>
      <c r="E280" s="30"/>
    </row>
    <row r="281" spans="1:5">
      <c r="A281" s="19"/>
      <c r="B281" s="30"/>
      <c r="C281" s="30"/>
      <c r="D281" s="30"/>
      <c r="E281" s="30"/>
    </row>
    <row r="282" spans="1:5">
      <c r="A282" s="19"/>
      <c r="B282" s="30"/>
      <c r="C282" s="30"/>
      <c r="D282" s="30"/>
      <c r="E282" s="30"/>
    </row>
    <row r="283" spans="1:5">
      <c r="A283" s="19"/>
      <c r="B283" s="30"/>
      <c r="C283" s="30"/>
      <c r="D283" s="30"/>
      <c r="E283" s="30"/>
    </row>
    <row r="284" spans="1:5">
      <c r="A284" s="19"/>
      <c r="B284" s="30"/>
      <c r="C284" s="30"/>
      <c r="D284" s="30"/>
      <c r="E284" s="30"/>
    </row>
    <row r="285" spans="1:5">
      <c r="A285" s="19"/>
      <c r="B285" s="30"/>
      <c r="C285" s="30"/>
      <c r="D285" s="30"/>
      <c r="E285" s="30"/>
    </row>
    <row r="286" spans="1:5">
      <c r="A286" s="19"/>
      <c r="B286" s="30"/>
      <c r="C286" s="30"/>
      <c r="D286" s="30"/>
      <c r="E286" s="30"/>
    </row>
    <row r="287" spans="1:5">
      <c r="A287" s="19"/>
      <c r="B287" s="30"/>
      <c r="C287" s="30"/>
      <c r="D287" s="30"/>
      <c r="E287" s="30"/>
    </row>
    <row r="288" spans="1:5">
      <c r="A288" s="19"/>
      <c r="B288" s="30"/>
      <c r="C288" s="30"/>
      <c r="D288" s="30"/>
      <c r="E288" s="30"/>
    </row>
    <row r="289" spans="1:5">
      <c r="A289" s="19"/>
      <c r="B289" s="30"/>
      <c r="C289" s="30"/>
      <c r="D289" s="30"/>
      <c r="E289" s="30"/>
    </row>
    <row r="290" spans="1:5">
      <c r="A290" s="19"/>
      <c r="B290" s="30"/>
      <c r="C290" s="30"/>
      <c r="D290" s="30"/>
      <c r="E290" s="30"/>
    </row>
    <row r="291" spans="1:5">
      <c r="A291" s="19"/>
      <c r="B291" s="30"/>
      <c r="C291" s="30"/>
      <c r="D291" s="30"/>
      <c r="E291" s="30"/>
    </row>
  </sheetData>
  <autoFilter xmlns:etc="http://www.wps.cn/officeDocument/2017/etCustomData" ref="A1:K149" etc:filterBottomFollowUsedRange="0">
    <sortState ref="A2:K149">
      <sortCondition ref="A1"/>
    </sortState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1"/>
  <sheetViews>
    <sheetView workbookViewId="0">
      <selection activeCell="J12" sqref="A2:J12"/>
    </sheetView>
  </sheetViews>
  <sheetFormatPr defaultColWidth="9" defaultRowHeight="13.5"/>
  <cols>
    <col min="1" max="1" width="22.5" style="25" customWidth="1"/>
    <col min="2" max="2" width="9.125" style="25" customWidth="1"/>
    <col min="3" max="3" width="7.875" style="25" customWidth="1"/>
    <col min="4" max="4" width="11.875" style="25" customWidth="1"/>
    <col min="5" max="5" width="10.375" style="25" customWidth="1"/>
    <col min="6" max="7" width="11.25" style="25" customWidth="1"/>
    <col min="8" max="8" width="11.25" style="26" customWidth="1"/>
    <col min="9" max="9" width="13.875" style="27" customWidth="1"/>
    <col min="10" max="10" width="17.875" style="27" customWidth="1"/>
    <col min="11" max="11" width="13.875" style="26" customWidth="1"/>
    <col min="12" max="12" width="9.125" style="24"/>
    <col min="13" max="16384" width="9" style="24"/>
  </cols>
  <sheetData>
    <row r="1" s="24" customFormat="1" ht="37.5" spans="1:12">
      <c r="A1" s="6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34"/>
      <c r="L1" s="25"/>
    </row>
    <row r="2" s="24" customFormat="1" ht="18.75" spans="1:12">
      <c r="A2" s="8" t="s">
        <v>27</v>
      </c>
      <c r="B2" s="30">
        <v>5.75</v>
      </c>
      <c r="C2" s="30">
        <v>0.25</v>
      </c>
      <c r="D2" s="30">
        <v>281</v>
      </c>
      <c r="E2" s="30">
        <v>1.73</v>
      </c>
      <c r="F2" s="31">
        <f t="shared" ref="F2:F12" si="0">D2-C2*200</f>
        <v>231</v>
      </c>
      <c r="G2" s="32">
        <f t="shared" ref="G2:G12" si="1">F2/I2</f>
        <v>1.42217081850534</v>
      </c>
      <c r="H2" s="31">
        <f t="shared" ref="H2:H12" si="2">F2/B2</f>
        <v>40.1739130434783</v>
      </c>
      <c r="I2" s="31">
        <f t="shared" ref="I2:I12" si="3">D2/E2</f>
        <v>162.42774566474</v>
      </c>
      <c r="J2" s="32">
        <f t="shared" ref="J2:J12" si="4">G2*SQRT(H2)</f>
        <v>9.01413028285742</v>
      </c>
      <c r="K2" s="4"/>
      <c r="L2" s="4"/>
    </row>
    <row r="3" s="24" customFormat="1" ht="18.75" spans="1:12">
      <c r="A3" s="8" t="s">
        <v>159</v>
      </c>
      <c r="B3" s="30">
        <v>9</v>
      </c>
      <c r="C3" s="30">
        <v>3.75</v>
      </c>
      <c r="D3" s="30">
        <v>1110.5</v>
      </c>
      <c r="E3" s="30">
        <v>8.0475</v>
      </c>
      <c r="F3" s="31">
        <f t="shared" si="0"/>
        <v>360.5</v>
      </c>
      <c r="G3" s="15">
        <f t="shared" si="1"/>
        <v>2.61244822152184</v>
      </c>
      <c r="H3" s="31">
        <f t="shared" si="2"/>
        <v>40.0555555555556</v>
      </c>
      <c r="I3" s="31">
        <f t="shared" si="3"/>
        <v>137.993165579372</v>
      </c>
      <c r="J3" s="32">
        <f t="shared" si="4"/>
        <v>16.5340433264986</v>
      </c>
      <c r="K3" s="4"/>
      <c r="L3" s="4"/>
    </row>
    <row r="4" s="24" customFormat="1" ht="18.75" spans="1:12">
      <c r="A4" s="8" t="s">
        <v>57</v>
      </c>
      <c r="B4" s="30">
        <v>11.5</v>
      </c>
      <c r="C4" s="30">
        <v>2</v>
      </c>
      <c r="D4" s="30">
        <v>958.25</v>
      </c>
      <c r="E4" s="30">
        <v>3.8475</v>
      </c>
      <c r="F4" s="31">
        <f t="shared" si="0"/>
        <v>558.25</v>
      </c>
      <c r="G4" s="32">
        <f t="shared" si="1"/>
        <v>2.2414472997652</v>
      </c>
      <c r="H4" s="31">
        <f t="shared" si="2"/>
        <v>48.5434782608696</v>
      </c>
      <c r="I4" s="31">
        <f t="shared" si="3"/>
        <v>249.057829759584</v>
      </c>
      <c r="J4" s="32">
        <f t="shared" si="4"/>
        <v>15.6168693855854</v>
      </c>
      <c r="K4" s="4"/>
      <c r="L4" s="4"/>
    </row>
    <row r="5" s="24" customFormat="1" ht="18.75" spans="1:12">
      <c r="A5" s="8" t="s">
        <v>59</v>
      </c>
      <c r="B5" s="30">
        <v>9.5</v>
      </c>
      <c r="C5" s="30">
        <v>0</v>
      </c>
      <c r="D5" s="30">
        <v>377</v>
      </c>
      <c r="E5" s="30">
        <v>2.4775</v>
      </c>
      <c r="F5" s="31">
        <f t="shared" si="0"/>
        <v>377</v>
      </c>
      <c r="G5" s="32">
        <f t="shared" si="1"/>
        <v>2.4775</v>
      </c>
      <c r="H5" s="31">
        <f t="shared" si="2"/>
        <v>39.6842105263158</v>
      </c>
      <c r="I5" s="31">
        <f t="shared" si="3"/>
        <v>152.169525731584</v>
      </c>
      <c r="J5" s="32">
        <f t="shared" si="4"/>
        <v>15.6071115917341</v>
      </c>
      <c r="K5" s="4"/>
      <c r="L5" s="4"/>
    </row>
    <row r="6" s="24" customFormat="1" ht="18.75" spans="1:12">
      <c r="A6" s="8" t="s">
        <v>61</v>
      </c>
      <c r="B6" s="30">
        <v>11</v>
      </c>
      <c r="C6" s="30">
        <v>1</v>
      </c>
      <c r="D6" s="30">
        <v>675.5</v>
      </c>
      <c r="E6" s="30">
        <v>3.775</v>
      </c>
      <c r="F6" s="31">
        <f t="shared" si="0"/>
        <v>475.5</v>
      </c>
      <c r="G6" s="31">
        <f t="shared" si="1"/>
        <v>2.65730940044412</v>
      </c>
      <c r="H6" s="31">
        <f t="shared" si="2"/>
        <v>43.2272727272727</v>
      </c>
      <c r="I6" s="31">
        <f t="shared" si="3"/>
        <v>178.940397350993</v>
      </c>
      <c r="J6" s="32">
        <f t="shared" si="4"/>
        <v>17.4711318783742</v>
      </c>
      <c r="K6" s="4"/>
      <c r="L6" s="4"/>
    </row>
    <row r="7" s="24" customFormat="1" ht="18.75" spans="1:12">
      <c r="A7" s="8" t="s">
        <v>64</v>
      </c>
      <c r="B7" s="30">
        <v>8</v>
      </c>
      <c r="C7" s="30">
        <v>0</v>
      </c>
      <c r="D7" s="30">
        <v>354.75</v>
      </c>
      <c r="E7" s="30">
        <v>2.5775</v>
      </c>
      <c r="F7" s="31">
        <f t="shared" si="0"/>
        <v>354.75</v>
      </c>
      <c r="G7" s="15">
        <f t="shared" si="1"/>
        <v>2.5775</v>
      </c>
      <c r="H7" s="31">
        <f t="shared" si="2"/>
        <v>44.34375</v>
      </c>
      <c r="I7" s="31">
        <f t="shared" si="3"/>
        <v>137.633365664403</v>
      </c>
      <c r="J7" s="32">
        <f t="shared" si="4"/>
        <v>17.1638568006564</v>
      </c>
      <c r="K7" s="4"/>
      <c r="L7" s="4"/>
    </row>
    <row r="8" s="24" customFormat="1" ht="18.75" spans="1:12">
      <c r="A8" s="8" t="s">
        <v>71</v>
      </c>
      <c r="B8" s="30">
        <v>11</v>
      </c>
      <c r="C8" s="30">
        <v>1</v>
      </c>
      <c r="D8" s="30">
        <v>676.75</v>
      </c>
      <c r="E8" s="30">
        <v>3.6</v>
      </c>
      <c r="F8" s="31">
        <f t="shared" si="0"/>
        <v>476.75</v>
      </c>
      <c r="G8" s="32">
        <f t="shared" si="1"/>
        <v>2.53609161433321</v>
      </c>
      <c r="H8" s="31">
        <f t="shared" si="2"/>
        <v>43.3409090909091</v>
      </c>
      <c r="I8" s="31">
        <f t="shared" si="3"/>
        <v>187.986111111111</v>
      </c>
      <c r="J8" s="32">
        <f t="shared" si="4"/>
        <v>16.6960580606807</v>
      </c>
      <c r="K8" s="4"/>
      <c r="L8" s="4"/>
    </row>
    <row r="9" s="24" customFormat="1" ht="18.75" spans="1:12">
      <c r="A9" s="8" t="s">
        <v>75</v>
      </c>
      <c r="B9" s="30">
        <v>7</v>
      </c>
      <c r="C9" s="30">
        <v>0</v>
      </c>
      <c r="D9" s="30">
        <v>279.75</v>
      </c>
      <c r="E9" s="30">
        <v>2.2225</v>
      </c>
      <c r="F9" s="31">
        <f t="shared" si="0"/>
        <v>279.75</v>
      </c>
      <c r="G9" s="32">
        <f t="shared" si="1"/>
        <v>2.2225</v>
      </c>
      <c r="H9" s="31">
        <f t="shared" si="2"/>
        <v>39.9642857142857</v>
      </c>
      <c r="I9" s="31">
        <f t="shared" si="3"/>
        <v>125.871766029246</v>
      </c>
      <c r="J9" s="32">
        <f t="shared" si="4"/>
        <v>14.0500476533889</v>
      </c>
      <c r="K9" s="4"/>
      <c r="L9" s="4"/>
    </row>
    <row r="10" s="24" customFormat="1" ht="18.75" spans="1:12">
      <c r="A10" s="8" t="s">
        <v>78</v>
      </c>
      <c r="B10" s="30">
        <v>11.75</v>
      </c>
      <c r="C10" s="30">
        <v>1</v>
      </c>
      <c r="D10" s="30">
        <v>661</v>
      </c>
      <c r="E10" s="30">
        <v>3.97</v>
      </c>
      <c r="F10" s="31">
        <f t="shared" si="0"/>
        <v>461</v>
      </c>
      <c r="G10" s="31">
        <f t="shared" si="1"/>
        <v>2.76878971255673</v>
      </c>
      <c r="H10" s="31">
        <f t="shared" si="2"/>
        <v>39.2340425531915</v>
      </c>
      <c r="I10" s="31">
        <f t="shared" si="3"/>
        <v>166.498740554156</v>
      </c>
      <c r="J10" s="32">
        <f t="shared" si="4"/>
        <v>17.3428912992528</v>
      </c>
      <c r="K10" s="4"/>
      <c r="L10" s="4"/>
    </row>
    <row r="11" s="24" customFormat="1" ht="18.75" spans="1:12">
      <c r="A11" s="8" t="s">
        <v>88</v>
      </c>
      <c r="B11" s="30">
        <v>6</v>
      </c>
      <c r="C11" s="30">
        <v>0</v>
      </c>
      <c r="D11" s="30">
        <v>308</v>
      </c>
      <c r="E11" s="30">
        <v>2.2325</v>
      </c>
      <c r="F11" s="31">
        <f t="shared" si="0"/>
        <v>308</v>
      </c>
      <c r="G11" s="32">
        <f t="shared" si="1"/>
        <v>2.2325</v>
      </c>
      <c r="H11" s="31">
        <f t="shared" si="2"/>
        <v>51.3333333333333</v>
      </c>
      <c r="I11" s="31">
        <f t="shared" si="3"/>
        <v>137.961926091825</v>
      </c>
      <c r="J11" s="32">
        <f t="shared" si="4"/>
        <v>15.9952561978023</v>
      </c>
      <c r="K11" s="4"/>
      <c r="L11" s="4"/>
    </row>
    <row r="12" s="24" customFormat="1" ht="18.75" spans="1:12">
      <c r="A12" s="8" t="s">
        <v>89</v>
      </c>
      <c r="B12" s="31">
        <v>9</v>
      </c>
      <c r="C12" s="31">
        <v>0</v>
      </c>
      <c r="D12" s="31">
        <v>447</v>
      </c>
      <c r="E12" s="31">
        <v>2.3525</v>
      </c>
      <c r="F12" s="31">
        <f t="shared" si="0"/>
        <v>447</v>
      </c>
      <c r="G12" s="32">
        <f t="shared" si="1"/>
        <v>2.3525</v>
      </c>
      <c r="H12" s="31">
        <f t="shared" si="2"/>
        <v>49.6666666666667</v>
      </c>
      <c r="I12" s="31">
        <f t="shared" si="3"/>
        <v>190.010626992561</v>
      </c>
      <c r="J12" s="32">
        <f t="shared" si="4"/>
        <v>16.5791453463882</v>
      </c>
      <c r="K12" s="4"/>
      <c r="L12" s="4"/>
    </row>
    <row r="13" s="24" customFormat="1" ht="18.75" spans="1:12">
      <c r="A13" s="21"/>
      <c r="B13" s="21"/>
      <c r="C13" s="33"/>
      <c r="D13" s="21"/>
      <c r="E13" s="21"/>
      <c r="F13" s="21"/>
      <c r="G13" s="21"/>
      <c r="H13" s="34"/>
      <c r="I13" s="4"/>
      <c r="J13" s="4"/>
      <c r="K13" s="34"/>
      <c r="L13" s="4"/>
    </row>
    <row r="14" s="24" customFormat="1" ht="18.75" spans="1:12">
      <c r="A14" s="21"/>
      <c r="B14" s="21"/>
      <c r="C14" s="33"/>
      <c r="D14" s="21"/>
      <c r="E14" s="21"/>
      <c r="F14" s="21"/>
      <c r="G14" s="21"/>
      <c r="H14" s="34"/>
      <c r="I14" s="4"/>
      <c r="J14" s="4"/>
      <c r="K14" s="34"/>
      <c r="L14" s="4"/>
    </row>
    <row r="15" s="24" customFormat="1" ht="18.75" spans="1:12">
      <c r="A15" s="21"/>
      <c r="B15" s="21"/>
      <c r="C15" s="33"/>
      <c r="D15" s="21"/>
      <c r="E15" s="21"/>
      <c r="F15" s="21"/>
      <c r="G15" s="21"/>
      <c r="H15" s="34"/>
      <c r="I15" s="4"/>
      <c r="J15" s="4"/>
      <c r="K15" s="34"/>
      <c r="L15" s="4"/>
    </row>
    <row r="16" s="24" customFormat="1" ht="18.75" spans="1:12">
      <c r="A16" s="21"/>
      <c r="B16" s="21"/>
      <c r="C16" s="33"/>
      <c r="D16" s="21"/>
      <c r="E16" s="21"/>
      <c r="F16" s="21"/>
      <c r="G16" s="21"/>
      <c r="H16" s="34"/>
      <c r="I16" s="4"/>
      <c r="J16" s="4"/>
      <c r="K16" s="34"/>
      <c r="L16" s="4"/>
    </row>
    <row r="17" s="24" customFormat="1" ht="18.75" spans="1:16">
      <c r="A17" s="21"/>
      <c r="B17" s="21"/>
      <c r="C17" s="33"/>
      <c r="D17" s="21"/>
      <c r="E17" s="21"/>
      <c r="F17" s="21"/>
      <c r="G17" s="21"/>
      <c r="H17" s="34"/>
      <c r="I17" s="4"/>
      <c r="J17" s="4"/>
      <c r="K17" s="34"/>
      <c r="L17" s="4"/>
      <c r="P17" s="40"/>
    </row>
    <row r="18" ht="18.75" spans="1:12">
      <c r="A18" s="5"/>
      <c r="B18" s="5"/>
      <c r="C18" s="35"/>
      <c r="D18" s="5"/>
      <c r="E18" s="5"/>
      <c r="F18" s="5"/>
      <c r="G18" s="5"/>
      <c r="H18" s="34"/>
      <c r="I18" s="4"/>
      <c r="J18" s="4"/>
      <c r="K18" s="34"/>
      <c r="L18" s="4"/>
    </row>
    <row r="19" ht="18.75" spans="1:12">
      <c r="A19" s="36"/>
      <c r="B19" s="36"/>
      <c r="C19" s="37"/>
      <c r="D19" s="36"/>
      <c r="E19" s="36"/>
      <c r="F19" s="36"/>
      <c r="G19" s="36"/>
      <c r="H19" s="34"/>
      <c r="I19" s="4"/>
      <c r="J19" s="4"/>
      <c r="K19" s="34"/>
      <c r="L19" s="4"/>
    </row>
    <row r="20" ht="18.75" spans="1:12">
      <c r="A20" s="21"/>
      <c r="B20" s="21"/>
      <c r="C20" s="33"/>
      <c r="D20" s="21"/>
      <c r="E20" s="21"/>
      <c r="F20" s="21"/>
      <c r="G20" s="21"/>
      <c r="H20" s="34"/>
      <c r="I20" s="4"/>
      <c r="J20" s="4"/>
      <c r="K20" s="34"/>
      <c r="L20" s="4"/>
    </row>
    <row r="21" ht="18.75" spans="1:12">
      <c r="A21" s="21"/>
      <c r="B21" s="21"/>
      <c r="C21" s="33"/>
      <c r="D21" s="21"/>
      <c r="E21" s="21"/>
      <c r="F21" s="21"/>
      <c r="G21" s="21"/>
      <c r="H21" s="34"/>
      <c r="I21" s="4"/>
      <c r="J21" s="4"/>
      <c r="K21" s="34"/>
      <c r="L21" s="4"/>
    </row>
    <row r="22" ht="18.75" spans="1:12">
      <c r="A22" s="5"/>
      <c r="B22" s="5"/>
      <c r="C22" s="35"/>
      <c r="D22" s="5"/>
      <c r="E22" s="5"/>
      <c r="F22" s="5"/>
      <c r="G22" s="5"/>
      <c r="H22" s="34"/>
      <c r="I22" s="4"/>
      <c r="J22" s="4"/>
      <c r="K22" s="34"/>
      <c r="L22" s="4"/>
    </row>
    <row r="23" ht="20.25" spans="1:12">
      <c r="A23" s="38"/>
      <c r="B23" s="38"/>
      <c r="C23" s="38"/>
      <c r="D23" s="38"/>
      <c r="E23" s="38"/>
      <c r="F23" s="38"/>
      <c r="G23" s="38"/>
      <c r="H23" s="39"/>
      <c r="I23" s="41"/>
      <c r="J23" s="41"/>
      <c r="K23" s="39"/>
      <c r="L23" s="25"/>
    </row>
    <row r="24" ht="20.25" spans="1:12">
      <c r="A24" s="38"/>
      <c r="B24" s="38"/>
      <c r="C24" s="38"/>
      <c r="D24" s="38"/>
      <c r="E24" s="38"/>
      <c r="F24" s="38"/>
      <c r="G24" s="38"/>
      <c r="H24" s="39"/>
      <c r="I24" s="41"/>
      <c r="J24" s="41"/>
      <c r="K24" s="39"/>
      <c r="L24" s="25"/>
    </row>
    <row r="25" ht="20.25" spans="1:12">
      <c r="A25" s="38"/>
      <c r="B25" s="38"/>
      <c r="C25" s="38"/>
      <c r="D25" s="38"/>
      <c r="E25" s="38"/>
      <c r="F25" s="38"/>
      <c r="G25" s="38"/>
      <c r="H25" s="39"/>
      <c r="I25" s="41"/>
      <c r="J25" s="41"/>
      <c r="K25" s="39"/>
      <c r="L25" s="25"/>
    </row>
    <row r="26" ht="20.25" spans="1:12">
      <c r="A26" s="38"/>
      <c r="B26" s="38"/>
      <c r="C26" s="38"/>
      <c r="D26" s="38"/>
      <c r="E26" s="38"/>
      <c r="F26" s="38"/>
      <c r="G26" s="38"/>
      <c r="H26" s="39"/>
      <c r="I26" s="41"/>
      <c r="J26" s="41"/>
      <c r="K26" s="39"/>
      <c r="L26" s="25"/>
    </row>
    <row r="27" ht="20.25" spans="1:12">
      <c r="A27" s="38"/>
      <c r="B27" s="38"/>
      <c r="C27" s="38"/>
      <c r="D27" s="38"/>
      <c r="E27" s="38"/>
      <c r="F27" s="38"/>
      <c r="G27" s="38"/>
      <c r="H27" s="39"/>
      <c r="I27" s="41"/>
      <c r="J27" s="41"/>
      <c r="K27" s="39"/>
      <c r="L27" s="25"/>
    </row>
    <row r="28" ht="20.25" spans="1:12">
      <c r="A28" s="38"/>
      <c r="B28" s="38"/>
      <c r="C28" s="38"/>
      <c r="D28" s="38"/>
      <c r="E28" s="38"/>
      <c r="F28" s="38"/>
      <c r="G28" s="38"/>
      <c r="H28" s="39"/>
      <c r="I28" s="41"/>
      <c r="J28" s="41"/>
      <c r="K28" s="39"/>
      <c r="L28" s="25"/>
    </row>
    <row r="29" ht="20.25" spans="1:12">
      <c r="A29" s="38"/>
      <c r="B29" s="38"/>
      <c r="C29" s="38"/>
      <c r="D29" s="38"/>
      <c r="E29" s="38"/>
      <c r="F29" s="38"/>
      <c r="G29" s="38"/>
      <c r="H29" s="39"/>
      <c r="I29" s="41"/>
      <c r="J29" s="41"/>
      <c r="K29" s="39"/>
      <c r="L29" s="25"/>
    </row>
    <row r="30" ht="20.25" spans="1:12">
      <c r="A30" s="38"/>
      <c r="B30" s="38"/>
      <c r="C30" s="38"/>
      <c r="D30" s="38"/>
      <c r="E30" s="38"/>
      <c r="F30" s="38"/>
      <c r="G30" s="38"/>
      <c r="H30" s="39"/>
      <c r="I30" s="41"/>
      <c r="J30" s="41"/>
      <c r="K30" s="39"/>
      <c r="L30" s="25"/>
    </row>
    <row r="31" ht="20.25" spans="1:12">
      <c r="A31" s="38"/>
      <c r="B31" s="38"/>
      <c r="C31" s="38"/>
      <c r="D31" s="38"/>
      <c r="E31" s="38"/>
      <c r="F31" s="38"/>
      <c r="G31" s="38"/>
      <c r="H31" s="39"/>
      <c r="I31" s="41"/>
      <c r="J31" s="41"/>
      <c r="K31" s="39"/>
      <c r="L31" s="25"/>
    </row>
    <row r="32" ht="20.25" spans="1:12">
      <c r="A32" s="38"/>
      <c r="B32" s="38"/>
      <c r="C32" s="38"/>
      <c r="D32" s="38"/>
      <c r="E32" s="38"/>
      <c r="F32" s="38"/>
      <c r="G32" s="38"/>
      <c r="H32" s="39"/>
      <c r="I32" s="41"/>
      <c r="J32" s="41"/>
      <c r="K32" s="39"/>
      <c r="L32" s="25"/>
    </row>
    <row r="33" ht="20.25" spans="1:12">
      <c r="A33" s="38"/>
      <c r="B33" s="38"/>
      <c r="C33" s="38"/>
      <c r="D33" s="38"/>
      <c r="E33" s="38"/>
      <c r="F33" s="38"/>
      <c r="G33" s="38"/>
      <c r="H33" s="39"/>
      <c r="I33" s="41"/>
      <c r="J33" s="41"/>
      <c r="K33" s="39"/>
      <c r="L33" s="25"/>
    </row>
    <row r="34" ht="20.25" spans="1:12">
      <c r="A34" s="38"/>
      <c r="B34" s="38"/>
      <c r="C34" s="38"/>
      <c r="D34" s="38"/>
      <c r="E34" s="38"/>
      <c r="F34" s="38"/>
      <c r="G34" s="38"/>
      <c r="H34" s="39"/>
      <c r="I34" s="41"/>
      <c r="J34" s="41"/>
      <c r="K34" s="39"/>
      <c r="L34" s="25"/>
    </row>
    <row r="35" ht="20.25" spans="1:12">
      <c r="A35" s="38"/>
      <c r="B35" s="38"/>
      <c r="C35" s="38"/>
      <c r="D35" s="38"/>
      <c r="E35" s="38"/>
      <c r="F35" s="38"/>
      <c r="G35" s="38"/>
      <c r="H35" s="39"/>
      <c r="I35" s="41"/>
      <c r="J35" s="41"/>
      <c r="K35" s="39"/>
      <c r="L35" s="25"/>
    </row>
    <row r="36" ht="20.25" spans="1:12">
      <c r="A36" s="38"/>
      <c r="B36" s="38"/>
      <c r="C36" s="38"/>
      <c r="D36" s="38"/>
      <c r="E36" s="38"/>
      <c r="F36" s="38"/>
      <c r="G36" s="38"/>
      <c r="H36" s="39"/>
      <c r="I36" s="41"/>
      <c r="J36" s="41"/>
      <c r="K36" s="39"/>
      <c r="L36" s="25"/>
    </row>
    <row r="37" ht="20.25" spans="1:12">
      <c r="A37" s="38"/>
      <c r="B37" s="38"/>
      <c r="C37" s="38"/>
      <c r="D37" s="38"/>
      <c r="E37" s="38"/>
      <c r="F37" s="38"/>
      <c r="G37" s="38"/>
      <c r="H37" s="39"/>
      <c r="I37" s="41"/>
      <c r="J37" s="41"/>
      <c r="K37" s="39"/>
      <c r="L37" s="25"/>
    </row>
    <row r="38" ht="20.25" spans="1:12">
      <c r="A38" s="38"/>
      <c r="B38" s="38"/>
      <c r="C38" s="38"/>
      <c r="D38" s="38"/>
      <c r="E38" s="38"/>
      <c r="F38" s="38"/>
      <c r="G38" s="38"/>
      <c r="H38" s="39"/>
      <c r="I38" s="41"/>
      <c r="J38" s="41"/>
      <c r="K38" s="39"/>
      <c r="L38" s="25"/>
    </row>
    <row r="39" ht="20.25" spans="1:12">
      <c r="A39" s="38"/>
      <c r="B39" s="38"/>
      <c r="C39" s="38"/>
      <c r="D39" s="38"/>
      <c r="E39" s="38"/>
      <c r="F39" s="38"/>
      <c r="G39" s="38"/>
      <c r="H39" s="39"/>
      <c r="I39" s="41"/>
      <c r="J39" s="41"/>
      <c r="K39" s="39"/>
      <c r="L39" s="25"/>
    </row>
    <row r="40" ht="20.25" spans="1:12">
      <c r="A40" s="38"/>
      <c r="B40" s="38"/>
      <c r="C40" s="38"/>
      <c r="D40" s="38"/>
      <c r="E40" s="38"/>
      <c r="F40" s="38"/>
      <c r="G40" s="38"/>
      <c r="H40" s="39"/>
      <c r="I40" s="41"/>
      <c r="J40" s="41"/>
      <c r="K40" s="39"/>
      <c r="L40" s="25"/>
    </row>
    <row r="41" ht="20.25" spans="1:12">
      <c r="A41" s="38"/>
      <c r="B41" s="38"/>
      <c r="C41" s="38"/>
      <c r="D41" s="38"/>
      <c r="E41" s="38"/>
      <c r="F41" s="38"/>
      <c r="G41" s="38"/>
      <c r="H41" s="39"/>
      <c r="I41" s="41"/>
      <c r="J41" s="41"/>
      <c r="K41" s="39"/>
      <c r="L41" s="25"/>
    </row>
    <row r="42" ht="20.25" spans="1:12">
      <c r="A42" s="38"/>
      <c r="B42" s="38"/>
      <c r="C42" s="38"/>
      <c r="D42" s="38"/>
      <c r="E42" s="38"/>
      <c r="F42" s="38"/>
      <c r="G42" s="38"/>
      <c r="H42" s="39"/>
      <c r="I42" s="41"/>
      <c r="J42" s="41"/>
      <c r="K42" s="39"/>
      <c r="L42" s="25"/>
    </row>
    <row r="43" ht="20.25" spans="1:12">
      <c r="A43" s="38"/>
      <c r="B43" s="38"/>
      <c r="C43" s="38"/>
      <c r="D43" s="38"/>
      <c r="E43" s="38"/>
      <c r="F43" s="38"/>
      <c r="G43" s="38"/>
      <c r="H43" s="39"/>
      <c r="I43" s="41"/>
      <c r="J43" s="41"/>
      <c r="K43" s="39"/>
      <c r="L43" s="25"/>
    </row>
    <row r="44" ht="20.25" spans="1:12">
      <c r="A44" s="38"/>
      <c r="B44" s="38"/>
      <c r="C44" s="38"/>
      <c r="D44" s="38"/>
      <c r="E44" s="38"/>
      <c r="F44" s="38"/>
      <c r="G44" s="38"/>
      <c r="H44" s="39"/>
      <c r="I44" s="41"/>
      <c r="J44" s="41"/>
      <c r="K44" s="39"/>
      <c r="L44" s="25"/>
    </row>
    <row r="45" ht="20.25" spans="1:12">
      <c r="A45" s="38"/>
      <c r="B45" s="38"/>
      <c r="C45" s="38"/>
      <c r="D45" s="38"/>
      <c r="E45" s="38"/>
      <c r="F45" s="38"/>
      <c r="G45" s="38"/>
      <c r="H45" s="39"/>
      <c r="I45" s="41"/>
      <c r="J45" s="41"/>
      <c r="K45" s="39"/>
      <c r="L45" s="25"/>
    </row>
    <row r="46" ht="20.25" spans="1:12">
      <c r="A46" s="38"/>
      <c r="B46" s="38"/>
      <c r="C46" s="38"/>
      <c r="D46" s="38"/>
      <c r="E46" s="38"/>
      <c r="F46" s="38"/>
      <c r="G46" s="38"/>
      <c r="H46" s="39"/>
      <c r="I46" s="41"/>
      <c r="J46" s="41"/>
      <c r="K46" s="39"/>
      <c r="L46" s="25"/>
    </row>
    <row r="47" ht="20.25" spans="1:12">
      <c r="A47" s="38"/>
      <c r="B47" s="38"/>
      <c r="C47" s="38"/>
      <c r="D47" s="38"/>
      <c r="E47" s="38"/>
      <c r="F47" s="38"/>
      <c r="G47" s="38"/>
      <c r="H47" s="39"/>
      <c r="I47" s="41"/>
      <c r="J47" s="41"/>
      <c r="K47" s="39"/>
      <c r="L47" s="25"/>
    </row>
    <row r="48" ht="20.25" spans="1:12">
      <c r="A48" s="38"/>
      <c r="B48" s="38"/>
      <c r="C48" s="38"/>
      <c r="D48" s="38"/>
      <c r="E48" s="38"/>
      <c r="F48" s="38"/>
      <c r="G48" s="38"/>
      <c r="H48" s="39"/>
      <c r="I48" s="41"/>
      <c r="J48" s="41"/>
      <c r="K48" s="39"/>
      <c r="L48" s="25"/>
    </row>
    <row r="49" ht="20.25" spans="1:12">
      <c r="A49" s="38"/>
      <c r="B49" s="38"/>
      <c r="C49" s="38"/>
      <c r="D49" s="38"/>
      <c r="E49" s="38"/>
      <c r="F49" s="38"/>
      <c r="G49" s="38"/>
      <c r="H49" s="39"/>
      <c r="I49" s="41"/>
      <c r="J49" s="41"/>
      <c r="K49" s="39"/>
      <c r="L49" s="25"/>
    </row>
    <row r="50" ht="20.25" spans="1:12">
      <c r="A50" s="38"/>
      <c r="B50" s="38"/>
      <c r="C50" s="38"/>
      <c r="D50" s="38"/>
      <c r="E50" s="38"/>
      <c r="F50" s="38"/>
      <c r="G50" s="38"/>
      <c r="H50" s="39"/>
      <c r="I50" s="41"/>
      <c r="J50" s="41"/>
      <c r="K50" s="39"/>
      <c r="L50" s="25"/>
    </row>
    <row r="51" ht="20.25" spans="1:12">
      <c r="A51" s="38"/>
      <c r="B51" s="38"/>
      <c r="C51" s="38"/>
      <c r="D51" s="38"/>
      <c r="E51" s="38"/>
      <c r="F51" s="38"/>
      <c r="G51" s="38"/>
      <c r="H51" s="39"/>
      <c r="I51" s="41"/>
      <c r="J51" s="41"/>
      <c r="K51" s="39"/>
      <c r="L51" s="25"/>
    </row>
    <row r="52" ht="20.25" spans="1:12">
      <c r="A52" s="38"/>
      <c r="B52" s="38"/>
      <c r="C52" s="38"/>
      <c r="D52" s="38"/>
      <c r="E52" s="38"/>
      <c r="F52" s="38"/>
      <c r="G52" s="38"/>
      <c r="H52" s="39"/>
      <c r="I52" s="41"/>
      <c r="J52" s="41"/>
      <c r="K52" s="39"/>
      <c r="L52" s="25"/>
    </row>
    <row r="53" ht="20.25" spans="1:12">
      <c r="A53" s="38"/>
      <c r="B53" s="38"/>
      <c r="C53" s="38"/>
      <c r="D53" s="38"/>
      <c r="E53" s="38"/>
      <c r="F53" s="38"/>
      <c r="G53" s="38"/>
      <c r="H53" s="39"/>
      <c r="I53" s="41"/>
      <c r="J53" s="41"/>
      <c r="K53" s="39"/>
      <c r="L53" s="25"/>
    </row>
    <row r="54" ht="20.25" spans="1:12">
      <c r="A54" s="38"/>
      <c r="B54" s="38"/>
      <c r="C54" s="38"/>
      <c r="D54" s="38"/>
      <c r="E54" s="38"/>
      <c r="F54" s="38"/>
      <c r="G54" s="38"/>
      <c r="H54" s="39"/>
      <c r="I54" s="41"/>
      <c r="J54" s="41"/>
      <c r="K54" s="39"/>
      <c r="L54" s="25"/>
    </row>
    <row r="55" ht="20.25" spans="1:12">
      <c r="A55" s="38"/>
      <c r="B55" s="38"/>
      <c r="C55" s="38"/>
      <c r="D55" s="38"/>
      <c r="E55" s="38"/>
      <c r="F55" s="38"/>
      <c r="G55" s="38"/>
      <c r="H55" s="39"/>
      <c r="I55" s="41"/>
      <c r="J55" s="41"/>
      <c r="K55" s="39"/>
      <c r="L55" s="25"/>
    </row>
    <row r="56" ht="20.25" spans="1:12">
      <c r="A56" s="38"/>
      <c r="B56" s="38"/>
      <c r="C56" s="38"/>
      <c r="D56" s="38"/>
      <c r="E56" s="38"/>
      <c r="F56" s="38"/>
      <c r="G56" s="38"/>
      <c r="H56" s="39"/>
      <c r="I56" s="41"/>
      <c r="J56" s="41"/>
      <c r="K56" s="39"/>
      <c r="L56" s="25"/>
    </row>
    <row r="57" ht="20.25" spans="1:12">
      <c r="A57" s="38"/>
      <c r="B57" s="38"/>
      <c r="C57" s="38"/>
      <c r="D57" s="38"/>
      <c r="E57" s="38"/>
      <c r="F57" s="38"/>
      <c r="G57" s="38"/>
      <c r="H57" s="39"/>
      <c r="I57" s="41"/>
      <c r="J57" s="41"/>
      <c r="K57" s="39"/>
      <c r="L57" s="25"/>
    </row>
    <row r="58" ht="20.25" spans="1:12">
      <c r="A58" s="38"/>
      <c r="B58" s="38"/>
      <c r="C58" s="38"/>
      <c r="D58" s="38"/>
      <c r="E58" s="38"/>
      <c r="F58" s="38"/>
      <c r="G58" s="38"/>
      <c r="H58" s="39"/>
      <c r="I58" s="41"/>
      <c r="J58" s="41"/>
      <c r="K58" s="39"/>
      <c r="L58" s="25"/>
    </row>
    <row r="59" ht="20.25" spans="1:12">
      <c r="A59" s="38"/>
      <c r="B59" s="38"/>
      <c r="C59" s="38"/>
      <c r="D59" s="38"/>
      <c r="E59" s="38"/>
      <c r="F59" s="38"/>
      <c r="G59" s="38"/>
      <c r="H59" s="39"/>
      <c r="I59" s="41"/>
      <c r="J59" s="41"/>
      <c r="K59" s="39"/>
      <c r="L59" s="25"/>
    </row>
    <row r="60" ht="20.25" spans="1:12">
      <c r="A60" s="38"/>
      <c r="B60" s="38"/>
      <c r="C60" s="38"/>
      <c r="D60" s="38"/>
      <c r="E60" s="38"/>
      <c r="F60" s="38"/>
      <c r="G60" s="38"/>
      <c r="H60" s="39"/>
      <c r="I60" s="41"/>
      <c r="J60" s="41"/>
      <c r="K60" s="39"/>
      <c r="L60" s="25"/>
    </row>
    <row r="61" ht="20.25" spans="1:12">
      <c r="A61" s="38"/>
      <c r="B61" s="38"/>
      <c r="C61" s="38"/>
      <c r="D61" s="38"/>
      <c r="E61" s="38"/>
      <c r="F61" s="38"/>
      <c r="G61" s="38"/>
      <c r="H61" s="39"/>
      <c r="I61" s="41"/>
      <c r="J61" s="41"/>
      <c r="K61" s="39"/>
      <c r="L61" s="25"/>
    </row>
    <row r="62" ht="20.25" spans="1:12">
      <c r="A62" s="38"/>
      <c r="B62" s="38"/>
      <c r="C62" s="38"/>
      <c r="D62" s="38"/>
      <c r="E62" s="38"/>
      <c r="F62" s="38"/>
      <c r="G62" s="38"/>
      <c r="H62" s="39"/>
      <c r="I62" s="41"/>
      <c r="J62" s="41"/>
      <c r="K62" s="39"/>
      <c r="L62" s="25"/>
    </row>
    <row r="63" ht="20.25" spans="1:12">
      <c r="A63" s="38"/>
      <c r="B63" s="38"/>
      <c r="C63" s="38"/>
      <c r="D63" s="38"/>
      <c r="E63" s="38"/>
      <c r="F63" s="38"/>
      <c r="G63" s="38"/>
      <c r="H63" s="39"/>
      <c r="I63" s="41"/>
      <c r="J63" s="41"/>
      <c r="K63" s="39"/>
      <c r="L63" s="25"/>
    </row>
    <row r="64" ht="20.25" spans="1:12">
      <c r="A64" s="38"/>
      <c r="B64" s="38"/>
      <c r="C64" s="38"/>
      <c r="D64" s="38"/>
      <c r="E64" s="38"/>
      <c r="F64" s="38"/>
      <c r="G64" s="38"/>
      <c r="H64" s="39"/>
      <c r="I64" s="41"/>
      <c r="J64" s="41"/>
      <c r="K64" s="39"/>
      <c r="L64" s="25"/>
    </row>
    <row r="65" ht="20.25" spans="1:12">
      <c r="A65" s="38"/>
      <c r="B65" s="38"/>
      <c r="C65" s="38"/>
      <c r="D65" s="38"/>
      <c r="E65" s="38"/>
      <c r="F65" s="38"/>
      <c r="G65" s="38"/>
      <c r="H65" s="39"/>
      <c r="I65" s="41"/>
      <c r="J65" s="41"/>
      <c r="K65" s="39"/>
      <c r="L65" s="25"/>
    </row>
    <row r="66" ht="20.25" spans="1:12">
      <c r="A66" s="38"/>
      <c r="B66" s="38"/>
      <c r="C66" s="38"/>
      <c r="D66" s="38"/>
      <c r="E66" s="38"/>
      <c r="F66" s="38"/>
      <c r="G66" s="38"/>
      <c r="H66" s="39"/>
      <c r="I66" s="41"/>
      <c r="J66" s="41"/>
      <c r="K66" s="39"/>
      <c r="L66" s="25"/>
    </row>
    <row r="67" ht="20.25" spans="1:12">
      <c r="A67" s="38"/>
      <c r="B67" s="38"/>
      <c r="C67" s="38"/>
      <c r="D67" s="38"/>
      <c r="E67" s="38"/>
      <c r="F67" s="38"/>
      <c r="G67" s="38"/>
      <c r="H67" s="39"/>
      <c r="I67" s="41"/>
      <c r="J67" s="41"/>
      <c r="K67" s="39"/>
      <c r="L67" s="25"/>
    </row>
    <row r="68" ht="20.25" spans="1:12">
      <c r="A68" s="38"/>
      <c r="B68" s="38"/>
      <c r="C68" s="38"/>
      <c r="D68" s="38"/>
      <c r="E68" s="38"/>
      <c r="F68" s="38"/>
      <c r="G68" s="38"/>
      <c r="H68" s="39"/>
      <c r="I68" s="41"/>
      <c r="J68" s="41"/>
      <c r="K68" s="39"/>
      <c r="L68" s="25"/>
    </row>
    <row r="69" ht="20.25" spans="1:12">
      <c r="A69" s="38"/>
      <c r="B69" s="38"/>
      <c r="C69" s="38"/>
      <c r="D69" s="38"/>
      <c r="E69" s="38"/>
      <c r="F69" s="38"/>
      <c r="G69" s="38"/>
      <c r="H69" s="39"/>
      <c r="I69" s="41"/>
      <c r="J69" s="41"/>
      <c r="K69" s="39"/>
      <c r="L69" s="25"/>
    </row>
    <row r="70" ht="20.25" spans="1:12">
      <c r="A70" s="38"/>
      <c r="B70" s="38"/>
      <c r="C70" s="38"/>
      <c r="D70" s="38"/>
      <c r="E70" s="38"/>
      <c r="F70" s="38"/>
      <c r="G70" s="38"/>
      <c r="H70" s="39"/>
      <c r="I70" s="41"/>
      <c r="J70" s="41"/>
      <c r="K70" s="39"/>
      <c r="L70" s="25"/>
    </row>
    <row r="71" ht="20.25" spans="1:12">
      <c r="A71" s="38"/>
      <c r="B71" s="38"/>
      <c r="C71" s="38"/>
      <c r="D71" s="38"/>
      <c r="E71" s="38"/>
      <c r="F71" s="38"/>
      <c r="G71" s="38"/>
      <c r="H71" s="39"/>
      <c r="I71" s="41"/>
      <c r="J71" s="41"/>
      <c r="K71" s="39"/>
      <c r="L71" s="25"/>
    </row>
    <row r="72" ht="20.25" spans="1:12">
      <c r="A72" s="38"/>
      <c r="B72" s="38"/>
      <c r="C72" s="38"/>
      <c r="D72" s="38"/>
      <c r="E72" s="38"/>
      <c r="F72" s="38"/>
      <c r="G72" s="38"/>
      <c r="H72" s="39"/>
      <c r="I72" s="41"/>
      <c r="J72" s="41"/>
      <c r="K72" s="39"/>
      <c r="L72" s="25"/>
    </row>
    <row r="73" ht="20.25" spans="1:12">
      <c r="A73" s="38"/>
      <c r="B73" s="38"/>
      <c r="C73" s="38"/>
      <c r="D73" s="38"/>
      <c r="E73" s="38"/>
      <c r="F73" s="38"/>
      <c r="G73" s="38"/>
      <c r="H73" s="39"/>
      <c r="I73" s="41"/>
      <c r="J73" s="41"/>
      <c r="K73" s="39"/>
      <c r="L73" s="25"/>
    </row>
    <row r="74" ht="20.25" spans="1:12">
      <c r="A74" s="38"/>
      <c r="B74" s="38"/>
      <c r="C74" s="38"/>
      <c r="D74" s="38"/>
      <c r="E74" s="38"/>
      <c r="F74" s="38"/>
      <c r="G74" s="38"/>
      <c r="H74" s="39"/>
      <c r="I74" s="41"/>
      <c r="J74" s="41"/>
      <c r="K74" s="39"/>
      <c r="L74" s="25"/>
    </row>
    <row r="75" ht="20.25" spans="1:12">
      <c r="A75" s="38"/>
      <c r="B75" s="38"/>
      <c r="C75" s="38"/>
      <c r="D75" s="38"/>
      <c r="E75" s="38"/>
      <c r="F75" s="38"/>
      <c r="G75" s="38"/>
      <c r="H75" s="39"/>
      <c r="I75" s="41"/>
      <c r="J75" s="41"/>
      <c r="K75" s="39"/>
      <c r="L75" s="25"/>
    </row>
    <row r="76" ht="20.25" spans="1:12">
      <c r="A76" s="38"/>
      <c r="B76" s="38"/>
      <c r="C76" s="38"/>
      <c r="D76" s="38"/>
      <c r="E76" s="38"/>
      <c r="F76" s="38"/>
      <c r="G76" s="38"/>
      <c r="H76" s="39"/>
      <c r="I76" s="41"/>
      <c r="J76" s="41"/>
      <c r="K76" s="39"/>
      <c r="L76" s="25"/>
    </row>
    <row r="77" ht="20.25" spans="1:12">
      <c r="A77" s="38"/>
      <c r="B77" s="38"/>
      <c r="C77" s="38"/>
      <c r="D77" s="38"/>
      <c r="E77" s="38"/>
      <c r="F77" s="38"/>
      <c r="G77" s="38"/>
      <c r="H77" s="39"/>
      <c r="I77" s="41"/>
      <c r="J77" s="41"/>
      <c r="K77" s="39"/>
      <c r="L77" s="25"/>
    </row>
    <row r="78" ht="20.25" spans="1:12">
      <c r="A78" s="38"/>
      <c r="B78" s="38"/>
      <c r="C78" s="38"/>
      <c r="D78" s="38"/>
      <c r="E78" s="38"/>
      <c r="F78" s="38"/>
      <c r="G78" s="38"/>
      <c r="H78" s="39"/>
      <c r="I78" s="41"/>
      <c r="J78" s="41"/>
      <c r="K78" s="39"/>
      <c r="L78" s="25"/>
    </row>
    <row r="79" ht="20.25" spans="1:12">
      <c r="A79" s="38"/>
      <c r="B79" s="38"/>
      <c r="C79" s="38"/>
      <c r="D79" s="38"/>
      <c r="E79" s="38"/>
      <c r="F79" s="38"/>
      <c r="G79" s="38"/>
      <c r="H79" s="39"/>
      <c r="I79" s="41"/>
      <c r="J79" s="41"/>
      <c r="K79" s="39"/>
      <c r="L79" s="25"/>
    </row>
    <row r="80" ht="20.25" spans="1:12">
      <c r="A80" s="38"/>
      <c r="B80" s="38"/>
      <c r="C80" s="38"/>
      <c r="D80" s="38"/>
      <c r="E80" s="38"/>
      <c r="F80" s="38"/>
      <c r="G80" s="38"/>
      <c r="H80" s="39"/>
      <c r="I80" s="41"/>
      <c r="J80" s="41"/>
      <c r="K80" s="39"/>
      <c r="L80" s="25"/>
    </row>
    <row r="81" ht="20.25" spans="1:12">
      <c r="A81" s="38"/>
      <c r="B81" s="38"/>
      <c r="C81" s="38"/>
      <c r="D81" s="38"/>
      <c r="E81" s="38"/>
      <c r="F81" s="38"/>
      <c r="G81" s="38"/>
      <c r="H81" s="39"/>
      <c r="I81" s="41"/>
      <c r="J81" s="41"/>
      <c r="K81" s="39"/>
      <c r="L81" s="25"/>
    </row>
    <row r="82" ht="20.25" spans="1:12">
      <c r="A82" s="38"/>
      <c r="B82" s="38"/>
      <c r="C82" s="38"/>
      <c r="D82" s="38"/>
      <c r="E82" s="38"/>
      <c r="F82" s="38"/>
      <c r="G82" s="38"/>
      <c r="H82" s="39"/>
      <c r="I82" s="41"/>
      <c r="J82" s="41"/>
      <c r="K82" s="39"/>
      <c r="L82" s="25"/>
    </row>
    <row r="83" ht="20.25" spans="1:12">
      <c r="A83" s="38"/>
      <c r="B83" s="38"/>
      <c r="C83" s="38"/>
      <c r="D83" s="38"/>
      <c r="E83" s="38"/>
      <c r="F83" s="38"/>
      <c r="G83" s="38"/>
      <c r="H83" s="39"/>
      <c r="I83" s="41"/>
      <c r="J83" s="41"/>
      <c r="K83" s="39"/>
      <c r="L83" s="25"/>
    </row>
    <row r="84" ht="20.25" spans="1:12">
      <c r="A84" s="38"/>
      <c r="B84" s="38"/>
      <c r="C84" s="38"/>
      <c r="D84" s="38"/>
      <c r="E84" s="38"/>
      <c r="F84" s="38"/>
      <c r="G84" s="38"/>
      <c r="H84" s="39"/>
      <c r="I84" s="41"/>
      <c r="J84" s="41"/>
      <c r="K84" s="39"/>
      <c r="L84" s="25"/>
    </row>
    <row r="85" ht="20.25" spans="1:12">
      <c r="A85" s="38"/>
      <c r="B85" s="38"/>
      <c r="C85" s="38"/>
      <c r="D85" s="38"/>
      <c r="E85" s="38"/>
      <c r="F85" s="38"/>
      <c r="G85" s="38"/>
      <c r="H85" s="39"/>
      <c r="I85" s="41"/>
      <c r="J85" s="41"/>
      <c r="K85" s="39"/>
      <c r="L85" s="25"/>
    </row>
    <row r="86" ht="20.25" spans="1:12">
      <c r="A86" s="38"/>
      <c r="B86" s="38"/>
      <c r="C86" s="38"/>
      <c r="D86" s="38"/>
      <c r="E86" s="38"/>
      <c r="F86" s="38"/>
      <c r="G86" s="38"/>
      <c r="H86" s="39"/>
      <c r="I86" s="41"/>
      <c r="J86" s="41"/>
      <c r="K86" s="39"/>
      <c r="L86" s="25"/>
    </row>
    <row r="87" ht="20.25" spans="1:12">
      <c r="A87" s="38"/>
      <c r="B87" s="38"/>
      <c r="C87" s="38"/>
      <c r="D87" s="38"/>
      <c r="E87" s="38"/>
      <c r="F87" s="38"/>
      <c r="G87" s="38"/>
      <c r="H87" s="39"/>
      <c r="I87" s="41"/>
      <c r="J87" s="41"/>
      <c r="K87" s="39"/>
      <c r="L87" s="25"/>
    </row>
    <row r="88" ht="20.25" spans="1:12">
      <c r="A88" s="38"/>
      <c r="B88" s="38"/>
      <c r="C88" s="38"/>
      <c r="D88" s="38"/>
      <c r="E88" s="38"/>
      <c r="F88" s="38"/>
      <c r="G88" s="38"/>
      <c r="H88" s="39"/>
      <c r="I88" s="41"/>
      <c r="J88" s="41"/>
      <c r="K88" s="39"/>
      <c r="L88" s="25"/>
    </row>
    <row r="89" ht="20.25" spans="1:12">
      <c r="A89" s="38"/>
      <c r="B89" s="38"/>
      <c r="C89" s="38"/>
      <c r="D89" s="38"/>
      <c r="E89" s="38"/>
      <c r="F89" s="38"/>
      <c r="G89" s="38"/>
      <c r="H89" s="39"/>
      <c r="I89" s="41"/>
      <c r="J89" s="41"/>
      <c r="K89" s="39"/>
      <c r="L89" s="25"/>
    </row>
    <row r="90" ht="20.25" spans="1:12">
      <c r="A90" s="38"/>
      <c r="B90" s="38"/>
      <c r="C90" s="38"/>
      <c r="D90" s="38"/>
      <c r="E90" s="38"/>
      <c r="F90" s="38"/>
      <c r="G90" s="38"/>
      <c r="H90" s="39"/>
      <c r="I90" s="41"/>
      <c r="J90" s="41"/>
      <c r="K90" s="39"/>
      <c r="L90" s="25"/>
    </row>
    <row r="91" ht="20.25" spans="1:12">
      <c r="A91" s="38"/>
      <c r="B91" s="38"/>
      <c r="C91" s="38"/>
      <c r="D91" s="38"/>
      <c r="E91" s="38"/>
      <c r="F91" s="38"/>
      <c r="G91" s="38"/>
      <c r="H91" s="39"/>
      <c r="I91" s="41"/>
      <c r="J91" s="41"/>
      <c r="K91" s="39"/>
      <c r="L91" s="25"/>
    </row>
    <row r="92" ht="20.25" spans="1:12">
      <c r="A92" s="38"/>
      <c r="B92" s="38"/>
      <c r="C92" s="38"/>
      <c r="D92" s="38"/>
      <c r="E92" s="38"/>
      <c r="F92" s="38"/>
      <c r="G92" s="38"/>
      <c r="H92" s="39"/>
      <c r="I92" s="41"/>
      <c r="J92" s="41"/>
      <c r="K92" s="39"/>
      <c r="L92" s="25"/>
    </row>
    <row r="93" ht="20.25" spans="1:12">
      <c r="A93" s="38"/>
      <c r="B93" s="38"/>
      <c r="C93" s="38"/>
      <c r="D93" s="38"/>
      <c r="E93" s="38"/>
      <c r="F93" s="38"/>
      <c r="G93" s="38"/>
      <c r="H93" s="39"/>
      <c r="I93" s="41"/>
      <c r="J93" s="41"/>
      <c r="K93" s="39"/>
      <c r="L93" s="25"/>
    </row>
    <row r="94" ht="20.25" spans="1:12">
      <c r="A94" s="38"/>
      <c r="B94" s="38"/>
      <c r="C94" s="38"/>
      <c r="D94" s="38"/>
      <c r="E94" s="38"/>
      <c r="F94" s="38"/>
      <c r="G94" s="38"/>
      <c r="H94" s="39"/>
      <c r="I94" s="41"/>
      <c r="J94" s="41"/>
      <c r="K94" s="39"/>
      <c r="L94" s="25"/>
    </row>
    <row r="95" ht="20.25" spans="1:12">
      <c r="A95" s="38"/>
      <c r="B95" s="38"/>
      <c r="C95" s="38"/>
      <c r="D95" s="38"/>
      <c r="E95" s="38"/>
      <c r="F95" s="38"/>
      <c r="G95" s="38"/>
      <c r="H95" s="39"/>
      <c r="I95" s="41"/>
      <c r="J95" s="41"/>
      <c r="K95" s="39"/>
      <c r="L95" s="25"/>
    </row>
    <row r="96" ht="20.25" spans="1:12">
      <c r="A96" s="38"/>
      <c r="B96" s="38"/>
      <c r="C96" s="38"/>
      <c r="D96" s="38"/>
      <c r="E96" s="38"/>
      <c r="F96" s="38"/>
      <c r="G96" s="38"/>
      <c r="H96" s="39"/>
      <c r="I96" s="41"/>
      <c r="J96" s="41"/>
      <c r="K96" s="39"/>
      <c r="L96" s="25"/>
    </row>
    <row r="97" ht="20.25" spans="1:12">
      <c r="A97" s="38"/>
      <c r="B97" s="38"/>
      <c r="C97" s="38"/>
      <c r="D97" s="38"/>
      <c r="E97" s="38"/>
      <c r="F97" s="38"/>
      <c r="G97" s="38"/>
      <c r="H97" s="39"/>
      <c r="I97" s="41"/>
      <c r="J97" s="41"/>
      <c r="K97" s="39"/>
      <c r="L97" s="25"/>
    </row>
    <row r="98" ht="20.25" spans="1:12">
      <c r="A98" s="38"/>
      <c r="B98" s="38"/>
      <c r="C98" s="38"/>
      <c r="D98" s="38"/>
      <c r="E98" s="38"/>
      <c r="F98" s="38"/>
      <c r="G98" s="38"/>
      <c r="H98" s="39"/>
      <c r="I98" s="41"/>
      <c r="J98" s="41"/>
      <c r="K98" s="39"/>
      <c r="L98" s="25"/>
    </row>
    <row r="99" ht="20.25" spans="1:12">
      <c r="A99" s="38"/>
      <c r="B99" s="38"/>
      <c r="C99" s="38"/>
      <c r="D99" s="38"/>
      <c r="E99" s="38"/>
      <c r="F99" s="38"/>
      <c r="G99" s="38"/>
      <c r="H99" s="39"/>
      <c r="I99" s="41"/>
      <c r="J99" s="41"/>
      <c r="K99" s="39"/>
      <c r="L99" s="25"/>
    </row>
    <row r="100" ht="20.25" spans="1:12">
      <c r="A100" s="38"/>
      <c r="B100" s="38"/>
      <c r="C100" s="38"/>
      <c r="D100" s="38"/>
      <c r="E100" s="38"/>
      <c r="F100" s="38"/>
      <c r="G100" s="38"/>
      <c r="H100" s="39"/>
      <c r="I100" s="41"/>
      <c r="J100" s="41"/>
      <c r="K100" s="39"/>
      <c r="L100" s="25"/>
    </row>
    <row r="101" ht="20.25" spans="1:12">
      <c r="A101" s="38"/>
      <c r="B101" s="38"/>
      <c r="C101" s="38"/>
      <c r="D101" s="38"/>
      <c r="E101" s="38"/>
      <c r="F101" s="38"/>
      <c r="G101" s="38"/>
      <c r="H101" s="39"/>
      <c r="I101" s="41"/>
      <c r="J101" s="41"/>
      <c r="K101" s="39"/>
      <c r="L101" s="25"/>
    </row>
    <row r="102" ht="20.25" spans="1:12">
      <c r="A102" s="38"/>
      <c r="B102" s="38"/>
      <c r="C102" s="38"/>
      <c r="D102" s="38"/>
      <c r="E102" s="38"/>
      <c r="F102" s="38"/>
      <c r="G102" s="38"/>
      <c r="H102" s="39"/>
      <c r="I102" s="41"/>
      <c r="J102" s="41"/>
      <c r="K102" s="39"/>
      <c r="L102" s="25"/>
    </row>
    <row r="103" ht="20.25" spans="1:12">
      <c r="A103" s="38"/>
      <c r="B103" s="38"/>
      <c r="C103" s="38"/>
      <c r="D103" s="38"/>
      <c r="E103" s="38"/>
      <c r="F103" s="38"/>
      <c r="G103" s="38"/>
      <c r="H103" s="39"/>
      <c r="I103" s="41"/>
      <c r="J103" s="41"/>
      <c r="K103" s="39"/>
      <c r="L103" s="25"/>
    </row>
    <row r="104" ht="20.25" spans="1:12">
      <c r="A104" s="38"/>
      <c r="B104" s="38"/>
      <c r="C104" s="38"/>
      <c r="D104" s="38"/>
      <c r="E104" s="38"/>
      <c r="F104" s="38"/>
      <c r="G104" s="38"/>
      <c r="H104" s="39"/>
      <c r="I104" s="41"/>
      <c r="J104" s="41"/>
      <c r="K104" s="39"/>
      <c r="L104" s="25"/>
    </row>
    <row r="105" ht="20.25" spans="1:12">
      <c r="A105" s="38"/>
      <c r="B105" s="38"/>
      <c r="C105" s="38"/>
      <c r="D105" s="38"/>
      <c r="E105" s="38"/>
      <c r="F105" s="38"/>
      <c r="G105" s="38"/>
      <c r="H105" s="39"/>
      <c r="I105" s="41"/>
      <c r="J105" s="41"/>
      <c r="K105" s="39"/>
      <c r="L105" s="25"/>
    </row>
    <row r="106" ht="20.25" spans="1:12">
      <c r="A106" s="38"/>
      <c r="B106" s="38"/>
      <c r="C106" s="38"/>
      <c r="D106" s="38"/>
      <c r="E106" s="38"/>
      <c r="F106" s="38"/>
      <c r="G106" s="38"/>
      <c r="H106" s="39"/>
      <c r="I106" s="41"/>
      <c r="J106" s="41"/>
      <c r="K106" s="39"/>
      <c r="L106" s="25"/>
    </row>
    <row r="107" ht="20.25" spans="1:12">
      <c r="A107" s="38"/>
      <c r="B107" s="38"/>
      <c r="C107" s="38"/>
      <c r="D107" s="38"/>
      <c r="E107" s="38"/>
      <c r="F107" s="38"/>
      <c r="G107" s="38"/>
      <c r="H107" s="39"/>
      <c r="I107" s="41"/>
      <c r="J107" s="41"/>
      <c r="K107" s="39"/>
      <c r="L107" s="25"/>
    </row>
    <row r="108" ht="20.25" spans="1:12">
      <c r="A108" s="38"/>
      <c r="B108" s="38"/>
      <c r="C108" s="38"/>
      <c r="D108" s="38"/>
      <c r="E108" s="38"/>
      <c r="F108" s="38"/>
      <c r="G108" s="38"/>
      <c r="H108" s="39"/>
      <c r="I108" s="41"/>
      <c r="J108" s="41"/>
      <c r="K108" s="39"/>
      <c r="L108" s="25"/>
    </row>
    <row r="109" ht="20.25" spans="1:12">
      <c r="A109" s="38"/>
      <c r="B109" s="38"/>
      <c r="C109" s="38"/>
      <c r="D109" s="38"/>
      <c r="E109" s="38"/>
      <c r="F109" s="38"/>
      <c r="G109" s="38"/>
      <c r="H109" s="39"/>
      <c r="I109" s="41"/>
      <c r="J109" s="41"/>
      <c r="K109" s="39"/>
      <c r="L109" s="25"/>
    </row>
    <row r="110" ht="20.25" spans="1:12">
      <c r="A110" s="38"/>
      <c r="B110" s="38"/>
      <c r="C110" s="38"/>
      <c r="D110" s="38"/>
      <c r="E110" s="38"/>
      <c r="F110" s="38"/>
      <c r="G110" s="38"/>
      <c r="H110" s="39"/>
      <c r="I110" s="41"/>
      <c r="J110" s="41"/>
      <c r="K110" s="39"/>
      <c r="L110" s="25"/>
    </row>
    <row r="111" ht="20.25" spans="1:12">
      <c r="A111" s="38"/>
      <c r="B111" s="38"/>
      <c r="C111" s="38"/>
      <c r="D111" s="38"/>
      <c r="E111" s="38"/>
      <c r="F111" s="38"/>
      <c r="G111" s="38"/>
      <c r="H111" s="39"/>
      <c r="I111" s="41"/>
      <c r="J111" s="41"/>
      <c r="K111" s="39"/>
      <c r="L111" s="25"/>
    </row>
    <row r="112" ht="20.25" spans="1:12">
      <c r="A112" s="38"/>
      <c r="B112" s="38"/>
      <c r="C112" s="38"/>
      <c r="D112" s="38"/>
      <c r="E112" s="38"/>
      <c r="F112" s="38"/>
      <c r="G112" s="38"/>
      <c r="H112" s="39"/>
      <c r="I112" s="41"/>
      <c r="J112" s="41"/>
      <c r="K112" s="39"/>
      <c r="L112" s="25"/>
    </row>
    <row r="113" ht="20.25" spans="1:12">
      <c r="A113" s="38"/>
      <c r="B113" s="38"/>
      <c r="C113" s="38"/>
      <c r="D113" s="38"/>
      <c r="E113" s="38"/>
      <c r="F113" s="38"/>
      <c r="G113" s="38"/>
      <c r="H113" s="39"/>
      <c r="I113" s="41"/>
      <c r="J113" s="41"/>
      <c r="K113" s="39"/>
      <c r="L113" s="25"/>
    </row>
    <row r="114" ht="20.25" spans="1:12">
      <c r="A114" s="38"/>
      <c r="B114" s="38"/>
      <c r="C114" s="38"/>
      <c r="D114" s="38"/>
      <c r="E114" s="38"/>
      <c r="F114" s="38"/>
      <c r="G114" s="38"/>
      <c r="H114" s="39"/>
      <c r="I114" s="41"/>
      <c r="J114" s="41"/>
      <c r="K114" s="39"/>
      <c r="L114" s="25"/>
    </row>
    <row r="115" ht="20.25" spans="1:12">
      <c r="A115" s="38"/>
      <c r="B115" s="38"/>
      <c r="C115" s="38"/>
      <c r="D115" s="38"/>
      <c r="E115" s="38"/>
      <c r="F115" s="38"/>
      <c r="G115" s="38"/>
      <c r="H115" s="39"/>
      <c r="I115" s="41"/>
      <c r="J115" s="41"/>
      <c r="K115" s="39"/>
      <c r="L115" s="25"/>
    </row>
    <row r="116" ht="20.25" spans="1:12">
      <c r="A116" s="38"/>
      <c r="B116" s="38"/>
      <c r="C116" s="38"/>
      <c r="D116" s="38"/>
      <c r="E116" s="38"/>
      <c r="F116" s="38"/>
      <c r="G116" s="38"/>
      <c r="H116" s="39"/>
      <c r="I116" s="41"/>
      <c r="J116" s="41"/>
      <c r="K116" s="39"/>
      <c r="L116" s="25"/>
    </row>
    <row r="117" ht="20.25" spans="1:12">
      <c r="A117" s="38"/>
      <c r="B117" s="38"/>
      <c r="C117" s="38"/>
      <c r="D117" s="38"/>
      <c r="E117" s="38"/>
      <c r="F117" s="38"/>
      <c r="G117" s="38"/>
      <c r="H117" s="39"/>
      <c r="I117" s="41"/>
      <c r="J117" s="41"/>
      <c r="K117" s="39"/>
      <c r="L117" s="25"/>
    </row>
    <row r="118" ht="20.25" spans="1:12">
      <c r="A118" s="38"/>
      <c r="B118" s="38"/>
      <c r="C118" s="38"/>
      <c r="D118" s="38"/>
      <c r="E118" s="38"/>
      <c r="F118" s="38"/>
      <c r="G118" s="38"/>
      <c r="H118" s="39"/>
      <c r="I118" s="41"/>
      <c r="J118" s="41"/>
      <c r="K118" s="39"/>
      <c r="L118" s="25"/>
    </row>
    <row r="119" ht="20.25" spans="1:12">
      <c r="A119" s="38"/>
      <c r="B119" s="38"/>
      <c r="C119" s="38"/>
      <c r="D119" s="38"/>
      <c r="E119" s="38"/>
      <c r="F119" s="38"/>
      <c r="G119" s="38"/>
      <c r="H119" s="39"/>
      <c r="I119" s="41"/>
      <c r="J119" s="41"/>
      <c r="K119" s="39"/>
      <c r="L119" s="25"/>
    </row>
    <row r="120" ht="20.25" spans="1:12">
      <c r="A120" s="38"/>
      <c r="B120" s="38"/>
      <c r="C120" s="38"/>
      <c r="D120" s="38"/>
      <c r="E120" s="38"/>
      <c r="F120" s="38"/>
      <c r="G120" s="38"/>
      <c r="H120" s="39"/>
      <c r="I120" s="41"/>
      <c r="J120" s="41"/>
      <c r="K120" s="39"/>
      <c r="L120" s="25"/>
    </row>
    <row r="121" ht="20.25" spans="1:12">
      <c r="A121" s="38"/>
      <c r="B121" s="38"/>
      <c r="C121" s="38"/>
      <c r="D121" s="38"/>
      <c r="E121" s="38"/>
      <c r="F121" s="38"/>
      <c r="G121" s="38"/>
      <c r="H121" s="39"/>
      <c r="I121" s="41"/>
      <c r="J121" s="41"/>
      <c r="K121" s="39"/>
      <c r="L121" s="25"/>
    </row>
    <row r="122" ht="20.25" spans="1:12">
      <c r="A122" s="38"/>
      <c r="B122" s="38"/>
      <c r="C122" s="38"/>
      <c r="D122" s="38"/>
      <c r="E122" s="38"/>
      <c r="F122" s="38"/>
      <c r="G122" s="38"/>
      <c r="H122" s="39"/>
      <c r="I122" s="41"/>
      <c r="J122" s="41"/>
      <c r="K122" s="39"/>
      <c r="L122" s="25"/>
    </row>
    <row r="123" ht="20.25" spans="1:12">
      <c r="A123" s="38"/>
      <c r="B123" s="38"/>
      <c r="C123" s="38"/>
      <c r="D123" s="38"/>
      <c r="E123" s="38"/>
      <c r="F123" s="38"/>
      <c r="G123" s="38"/>
      <c r="H123" s="39"/>
      <c r="I123" s="41"/>
      <c r="J123" s="41"/>
      <c r="K123" s="39"/>
      <c r="L123" s="25"/>
    </row>
    <row r="124" ht="20.25" spans="1:12">
      <c r="A124" s="38"/>
      <c r="B124" s="38"/>
      <c r="C124" s="38"/>
      <c r="D124" s="38"/>
      <c r="E124" s="38"/>
      <c r="F124" s="38"/>
      <c r="G124" s="38"/>
      <c r="H124" s="39"/>
      <c r="I124" s="41"/>
      <c r="J124" s="41"/>
      <c r="K124" s="39"/>
      <c r="L124" s="25"/>
    </row>
    <row r="125" ht="20.25" spans="1:12">
      <c r="A125" s="38"/>
      <c r="B125" s="38"/>
      <c r="C125" s="38"/>
      <c r="D125" s="38"/>
      <c r="E125" s="38"/>
      <c r="F125" s="38"/>
      <c r="G125" s="38"/>
      <c r="H125" s="39"/>
      <c r="I125" s="41"/>
      <c r="J125" s="41"/>
      <c r="K125" s="39"/>
      <c r="L125" s="25"/>
    </row>
    <row r="126" ht="20.25" spans="1:12">
      <c r="A126" s="38"/>
      <c r="B126" s="38"/>
      <c r="C126" s="38"/>
      <c r="D126" s="38"/>
      <c r="E126" s="38"/>
      <c r="F126" s="38"/>
      <c r="G126" s="38"/>
      <c r="H126" s="39"/>
      <c r="I126" s="41"/>
      <c r="J126" s="41"/>
      <c r="K126" s="39"/>
      <c r="L126" s="25"/>
    </row>
    <row r="127" ht="20.25" spans="1:12">
      <c r="A127" s="38"/>
      <c r="B127" s="38"/>
      <c r="C127" s="38"/>
      <c r="D127" s="38"/>
      <c r="E127" s="38"/>
      <c r="F127" s="38"/>
      <c r="G127" s="38"/>
      <c r="H127" s="39"/>
      <c r="I127" s="41"/>
      <c r="J127" s="41"/>
      <c r="K127" s="39"/>
      <c r="L127" s="25"/>
    </row>
    <row r="128" ht="20.25" spans="1:12">
      <c r="A128" s="38"/>
      <c r="B128" s="38"/>
      <c r="C128" s="38"/>
      <c r="D128" s="38"/>
      <c r="E128" s="38"/>
      <c r="F128" s="38"/>
      <c r="G128" s="38"/>
      <c r="H128" s="39"/>
      <c r="I128" s="41"/>
      <c r="J128" s="41"/>
      <c r="K128" s="39"/>
      <c r="L128" s="25"/>
    </row>
    <row r="129" ht="20.25" spans="1:12">
      <c r="A129" s="38"/>
      <c r="B129" s="38"/>
      <c r="C129" s="38"/>
      <c r="D129" s="38"/>
      <c r="E129" s="38"/>
      <c r="F129" s="38"/>
      <c r="G129" s="38"/>
      <c r="H129" s="39"/>
      <c r="I129" s="41"/>
      <c r="J129" s="41"/>
      <c r="K129" s="39"/>
      <c r="L129" s="25"/>
    </row>
    <row r="130" ht="20.25" spans="1:12">
      <c r="A130" s="38"/>
      <c r="B130" s="38"/>
      <c r="C130" s="38"/>
      <c r="D130" s="38"/>
      <c r="E130" s="38"/>
      <c r="F130" s="38"/>
      <c r="G130" s="38"/>
      <c r="H130" s="39"/>
      <c r="I130" s="41"/>
      <c r="J130" s="41"/>
      <c r="K130" s="39"/>
      <c r="L130" s="25"/>
    </row>
    <row r="131" ht="20.25" spans="1:12">
      <c r="A131" s="38"/>
      <c r="B131" s="38"/>
      <c r="C131" s="38"/>
      <c r="D131" s="38"/>
      <c r="E131" s="38"/>
      <c r="F131" s="38"/>
      <c r="G131" s="38"/>
      <c r="H131" s="39"/>
      <c r="I131" s="41"/>
      <c r="J131" s="41"/>
      <c r="K131" s="39"/>
      <c r="L131" s="25"/>
    </row>
    <row r="132" ht="20.25" spans="1:12">
      <c r="A132" s="38"/>
      <c r="B132" s="38"/>
      <c r="C132" s="38"/>
      <c r="D132" s="38"/>
      <c r="E132" s="38"/>
      <c r="F132" s="38"/>
      <c r="G132" s="38"/>
      <c r="H132" s="39"/>
      <c r="I132" s="41"/>
      <c r="J132" s="41"/>
      <c r="K132" s="39"/>
      <c r="L132" s="25"/>
    </row>
    <row r="133" ht="20.25" spans="1:12">
      <c r="A133" s="38"/>
      <c r="B133" s="38"/>
      <c r="C133" s="38"/>
      <c r="D133" s="38"/>
      <c r="E133" s="38"/>
      <c r="F133" s="38"/>
      <c r="G133" s="38"/>
      <c r="H133" s="39"/>
      <c r="I133" s="41"/>
      <c r="J133" s="41"/>
      <c r="K133" s="39"/>
      <c r="L133" s="25"/>
    </row>
    <row r="134" ht="20.25" spans="1:12">
      <c r="A134" s="38"/>
      <c r="B134" s="38"/>
      <c r="C134" s="38"/>
      <c r="D134" s="38"/>
      <c r="E134" s="38"/>
      <c r="F134" s="38"/>
      <c r="G134" s="38"/>
      <c r="H134" s="39"/>
      <c r="I134" s="41"/>
      <c r="J134" s="41"/>
      <c r="K134" s="39"/>
      <c r="L134" s="25"/>
    </row>
    <row r="135" ht="20.25" spans="1:12">
      <c r="A135" s="38"/>
      <c r="B135" s="38"/>
      <c r="C135" s="38"/>
      <c r="D135" s="38"/>
      <c r="E135" s="38"/>
      <c r="F135" s="38"/>
      <c r="G135" s="38"/>
      <c r="H135" s="39"/>
      <c r="I135" s="41"/>
      <c r="J135" s="41"/>
      <c r="K135" s="39"/>
      <c r="L135" s="25"/>
    </row>
    <row r="136" ht="20.25" spans="1:12">
      <c r="A136" s="38"/>
      <c r="B136" s="38"/>
      <c r="C136" s="38"/>
      <c r="D136" s="38"/>
      <c r="E136" s="38"/>
      <c r="F136" s="38"/>
      <c r="G136" s="38"/>
      <c r="H136" s="39"/>
      <c r="I136" s="41"/>
      <c r="J136" s="41"/>
      <c r="K136" s="39"/>
      <c r="L136" s="25"/>
    </row>
    <row r="137" ht="20.25" spans="1:12">
      <c r="A137" s="38"/>
      <c r="B137" s="38"/>
      <c r="C137" s="38"/>
      <c r="D137" s="38"/>
      <c r="E137" s="38"/>
      <c r="F137" s="38"/>
      <c r="G137" s="38"/>
      <c r="H137" s="39"/>
      <c r="I137" s="41"/>
      <c r="J137" s="41"/>
      <c r="K137" s="39"/>
      <c r="L137" s="25"/>
    </row>
    <row r="138" ht="20.25" spans="1:12">
      <c r="A138" s="38"/>
      <c r="B138" s="38"/>
      <c r="C138" s="38"/>
      <c r="D138" s="38"/>
      <c r="E138" s="38"/>
      <c r="F138" s="38"/>
      <c r="G138" s="38"/>
      <c r="H138" s="39"/>
      <c r="I138" s="41"/>
      <c r="J138" s="41"/>
      <c r="K138" s="39"/>
      <c r="L138" s="25"/>
    </row>
    <row r="139" ht="20.25" spans="1:12">
      <c r="A139" s="38"/>
      <c r="B139" s="38"/>
      <c r="C139" s="38"/>
      <c r="D139" s="38"/>
      <c r="E139" s="38"/>
      <c r="F139" s="38"/>
      <c r="G139" s="38"/>
      <c r="H139" s="39"/>
      <c r="I139" s="41"/>
      <c r="J139" s="41"/>
      <c r="K139" s="39"/>
      <c r="L139" s="25"/>
    </row>
    <row r="140" ht="20.25" spans="1:12">
      <c r="A140" s="38"/>
      <c r="B140" s="38"/>
      <c r="C140" s="38"/>
      <c r="D140" s="38"/>
      <c r="E140" s="38"/>
      <c r="F140" s="38"/>
      <c r="G140" s="38"/>
      <c r="H140" s="39"/>
      <c r="I140" s="41"/>
      <c r="J140" s="41"/>
      <c r="K140" s="39"/>
      <c r="L140" s="25"/>
    </row>
    <row r="141" ht="20.25" spans="1:12">
      <c r="A141" s="38"/>
      <c r="B141" s="38"/>
      <c r="C141" s="38"/>
      <c r="D141" s="38"/>
      <c r="E141" s="38"/>
      <c r="F141" s="38"/>
      <c r="G141" s="38"/>
      <c r="H141" s="39"/>
      <c r="I141" s="41"/>
      <c r="J141" s="41"/>
      <c r="K141" s="39"/>
      <c r="L141" s="25"/>
    </row>
    <row r="142" ht="20.25" spans="1:12">
      <c r="A142" s="38"/>
      <c r="B142" s="38"/>
      <c r="C142" s="38"/>
      <c r="D142" s="38"/>
      <c r="E142" s="38"/>
      <c r="F142" s="38"/>
      <c r="G142" s="38"/>
      <c r="H142" s="39"/>
      <c r="I142" s="41"/>
      <c r="J142" s="41"/>
      <c r="K142" s="39"/>
      <c r="L142" s="25"/>
    </row>
    <row r="143" ht="20.25" spans="1:12">
      <c r="A143" s="38"/>
      <c r="B143" s="38"/>
      <c r="C143" s="38"/>
      <c r="D143" s="38"/>
      <c r="E143" s="38"/>
      <c r="F143" s="38"/>
      <c r="G143" s="38"/>
      <c r="H143" s="39"/>
      <c r="I143" s="41"/>
      <c r="J143" s="41"/>
      <c r="K143" s="39"/>
      <c r="L143" s="25"/>
    </row>
    <row r="144" ht="20.25" spans="1:12">
      <c r="A144" s="38"/>
      <c r="B144" s="38"/>
      <c r="C144" s="38"/>
      <c r="D144" s="38"/>
      <c r="E144" s="38"/>
      <c r="F144" s="38"/>
      <c r="G144" s="38"/>
      <c r="H144" s="39"/>
      <c r="I144" s="41"/>
      <c r="J144" s="41"/>
      <c r="K144" s="39"/>
      <c r="L144" s="25"/>
    </row>
    <row r="145" ht="20.25" spans="1:12">
      <c r="A145" s="38"/>
      <c r="B145" s="38"/>
      <c r="C145" s="38"/>
      <c r="D145" s="38"/>
      <c r="E145" s="38"/>
      <c r="F145" s="38"/>
      <c r="G145" s="38"/>
      <c r="H145" s="39"/>
      <c r="I145" s="41"/>
      <c r="J145" s="41"/>
      <c r="K145" s="39"/>
      <c r="L145" s="25"/>
    </row>
    <row r="146" ht="20.25" spans="1:12">
      <c r="A146" s="38"/>
      <c r="B146" s="38"/>
      <c r="C146" s="38"/>
      <c r="D146" s="38"/>
      <c r="E146" s="38"/>
      <c r="F146" s="38"/>
      <c r="G146" s="38"/>
      <c r="H146" s="39"/>
      <c r="I146" s="41"/>
      <c r="J146" s="41"/>
      <c r="K146" s="39"/>
      <c r="L146" s="25"/>
    </row>
    <row r="147" ht="20.25" spans="1:7">
      <c r="A147" s="42"/>
      <c r="B147" s="42"/>
      <c r="C147" s="42"/>
      <c r="D147" s="42"/>
      <c r="E147" s="42"/>
      <c r="F147" s="42"/>
      <c r="G147" s="42"/>
    </row>
    <row r="148" ht="20.25" spans="1:7">
      <c r="A148" s="42"/>
      <c r="B148" s="42"/>
      <c r="C148" s="42"/>
      <c r="D148" s="42"/>
      <c r="E148" s="42"/>
      <c r="F148" s="42"/>
      <c r="G148" s="42"/>
    </row>
    <row r="149" ht="20.25" spans="1:7">
      <c r="A149" s="42"/>
      <c r="B149" s="42"/>
      <c r="C149" s="42"/>
      <c r="D149" s="42"/>
      <c r="E149" s="42"/>
      <c r="F149" s="42"/>
      <c r="G149" s="42"/>
    </row>
    <row r="150" ht="20.25" spans="1:7">
      <c r="A150" s="42"/>
      <c r="B150" s="42"/>
      <c r="C150" s="42"/>
      <c r="D150" s="42"/>
      <c r="E150" s="42"/>
      <c r="F150" s="42"/>
      <c r="G150" s="42"/>
    </row>
    <row r="151" ht="20.25" spans="1:7">
      <c r="A151" s="42"/>
      <c r="B151" s="42"/>
      <c r="C151" s="42"/>
      <c r="D151" s="42"/>
      <c r="E151" s="42"/>
      <c r="F151" s="42"/>
      <c r="G151" s="42"/>
    </row>
    <row r="152" ht="20.25" spans="1:7">
      <c r="A152" s="42"/>
      <c r="B152" s="42"/>
      <c r="C152" s="42"/>
      <c r="D152" s="42"/>
      <c r="E152" s="42"/>
      <c r="F152" s="42"/>
      <c r="G152" s="42"/>
    </row>
    <row r="153" ht="20.25" spans="1:7">
      <c r="A153" s="42"/>
      <c r="B153" s="42"/>
      <c r="C153" s="42"/>
      <c r="D153" s="42"/>
      <c r="E153" s="42"/>
      <c r="F153" s="42"/>
      <c r="G153" s="42"/>
    </row>
    <row r="154" ht="20.25" spans="1:7">
      <c r="A154" s="42"/>
      <c r="B154" s="42"/>
      <c r="C154" s="42"/>
      <c r="D154" s="42"/>
      <c r="E154" s="42"/>
      <c r="F154" s="42"/>
      <c r="G154" s="42"/>
    </row>
    <row r="155" ht="20.25" spans="1:7">
      <c r="A155" s="42"/>
      <c r="B155" s="42"/>
      <c r="C155" s="42"/>
      <c r="D155" s="42"/>
      <c r="E155" s="42"/>
      <c r="F155" s="42"/>
      <c r="G155" s="42"/>
    </row>
    <row r="156" ht="20.25" spans="1:7">
      <c r="A156" s="42"/>
      <c r="B156" s="42"/>
      <c r="C156" s="42"/>
      <c r="D156" s="42"/>
      <c r="E156" s="42"/>
      <c r="F156" s="42"/>
      <c r="G156" s="42"/>
    </row>
    <row r="157" ht="20.25" spans="1:7">
      <c r="A157" s="42"/>
      <c r="B157" s="42"/>
      <c r="C157" s="42"/>
      <c r="D157" s="42"/>
      <c r="E157" s="42"/>
      <c r="F157" s="42"/>
      <c r="G157" s="42"/>
    </row>
    <row r="158" ht="20.25" spans="1:7">
      <c r="A158" s="42"/>
      <c r="B158" s="42"/>
      <c r="C158" s="42"/>
      <c r="D158" s="42"/>
      <c r="E158" s="42"/>
      <c r="F158" s="42"/>
      <c r="G158" s="42"/>
    </row>
    <row r="159" ht="20.25" spans="1:7">
      <c r="A159" s="42"/>
      <c r="B159" s="42"/>
      <c r="C159" s="42"/>
      <c r="D159" s="42"/>
      <c r="E159" s="42"/>
      <c r="F159" s="42"/>
      <c r="G159" s="42"/>
    </row>
    <row r="160" ht="20.25" spans="1:7">
      <c r="A160" s="42"/>
      <c r="B160" s="42"/>
      <c r="C160" s="42"/>
      <c r="D160" s="42"/>
      <c r="E160" s="42"/>
      <c r="F160" s="42"/>
      <c r="G160" s="42"/>
    </row>
    <row r="161" ht="20.25" spans="1:7">
      <c r="A161" s="42"/>
      <c r="B161" s="42"/>
      <c r="C161" s="42"/>
      <c r="D161" s="42"/>
      <c r="E161" s="42"/>
      <c r="F161" s="42"/>
      <c r="G161" s="42"/>
    </row>
    <row r="162" ht="20.25" spans="1:7">
      <c r="A162" s="42"/>
      <c r="B162" s="42"/>
      <c r="C162" s="42"/>
      <c r="D162" s="42"/>
      <c r="E162" s="42"/>
      <c r="F162" s="42"/>
      <c r="G162" s="42"/>
    </row>
    <row r="163" ht="20.25" spans="1:7">
      <c r="A163" s="42"/>
      <c r="B163" s="42"/>
      <c r="C163" s="42"/>
      <c r="D163" s="42"/>
      <c r="E163" s="42"/>
      <c r="F163" s="42"/>
      <c r="G163" s="42"/>
    </row>
    <row r="164" ht="20.25" spans="1:7">
      <c r="A164" s="42"/>
      <c r="B164" s="42"/>
      <c r="C164" s="42"/>
      <c r="D164" s="42"/>
      <c r="E164" s="42"/>
      <c r="F164" s="42"/>
      <c r="G164" s="42"/>
    </row>
    <row r="165" ht="20.25" spans="1:7">
      <c r="A165" s="42"/>
      <c r="B165" s="42"/>
      <c r="C165" s="42"/>
      <c r="D165" s="42"/>
      <c r="E165" s="42"/>
      <c r="F165" s="42"/>
      <c r="G165" s="42"/>
    </row>
    <row r="166" ht="20.25" spans="1:7">
      <c r="A166" s="42"/>
      <c r="B166" s="42"/>
      <c r="C166" s="42"/>
      <c r="D166" s="42"/>
      <c r="E166" s="42"/>
      <c r="F166" s="42"/>
      <c r="G166" s="42"/>
    </row>
    <row r="167" ht="20.25" spans="1:7">
      <c r="A167" s="42"/>
      <c r="B167" s="42"/>
      <c r="C167" s="42"/>
      <c r="D167" s="42"/>
      <c r="E167" s="42"/>
      <c r="F167" s="42"/>
      <c r="G167" s="42"/>
    </row>
    <row r="168" ht="20.25" spans="1:7">
      <c r="A168" s="42"/>
      <c r="B168" s="42"/>
      <c r="C168" s="42"/>
      <c r="D168" s="42"/>
      <c r="E168" s="42"/>
      <c r="F168" s="42"/>
      <c r="G168" s="42"/>
    </row>
    <row r="169" ht="20.25" spans="1:7">
      <c r="A169" s="42"/>
      <c r="B169" s="42"/>
      <c r="C169" s="42"/>
      <c r="D169" s="42"/>
      <c r="E169" s="42"/>
      <c r="F169" s="42"/>
      <c r="G169" s="42"/>
    </row>
    <row r="170" ht="20.25" spans="1:7">
      <c r="A170" s="42"/>
      <c r="B170" s="42"/>
      <c r="C170" s="42"/>
      <c r="D170" s="42"/>
      <c r="E170" s="42"/>
      <c r="F170" s="42"/>
      <c r="G170" s="42"/>
    </row>
    <row r="171" ht="20.25" spans="1:7">
      <c r="A171" s="42"/>
      <c r="B171" s="42"/>
      <c r="C171" s="42"/>
      <c r="D171" s="42"/>
      <c r="E171" s="42"/>
      <c r="F171" s="42"/>
      <c r="G171" s="42"/>
    </row>
    <row r="172" ht="20.25" spans="1:7">
      <c r="A172" s="42"/>
      <c r="B172" s="42"/>
      <c r="C172" s="42"/>
      <c r="D172" s="42"/>
      <c r="E172" s="42"/>
      <c r="F172" s="42"/>
      <c r="G172" s="42"/>
    </row>
    <row r="173" ht="20.25" spans="1:7">
      <c r="A173" s="42"/>
      <c r="B173" s="42"/>
      <c r="C173" s="42"/>
      <c r="D173" s="42"/>
      <c r="E173" s="42"/>
      <c r="F173" s="42"/>
      <c r="G173" s="42"/>
    </row>
    <row r="174" ht="20.25" spans="1:7">
      <c r="A174" s="42"/>
      <c r="B174" s="42"/>
      <c r="C174" s="42"/>
      <c r="D174" s="42"/>
      <c r="E174" s="42"/>
      <c r="F174" s="42"/>
      <c r="G174" s="42"/>
    </row>
    <row r="175" ht="20.25" spans="1:7">
      <c r="A175" s="42"/>
      <c r="B175" s="42"/>
      <c r="C175" s="42"/>
      <c r="D175" s="42"/>
      <c r="E175" s="42"/>
      <c r="F175" s="42"/>
      <c r="G175" s="42"/>
    </row>
    <row r="176" ht="20.25" spans="1:7">
      <c r="A176" s="42"/>
      <c r="B176" s="42"/>
      <c r="C176" s="42"/>
      <c r="D176" s="42"/>
      <c r="E176" s="42"/>
      <c r="F176" s="42"/>
      <c r="G176" s="42"/>
    </row>
    <row r="177" ht="20.25" spans="1:7">
      <c r="A177" s="42"/>
      <c r="B177" s="42"/>
      <c r="C177" s="42"/>
      <c r="D177" s="42"/>
      <c r="E177" s="42"/>
      <c r="F177" s="42"/>
      <c r="G177" s="42"/>
    </row>
    <row r="178" ht="20.25" spans="1:7">
      <c r="A178" s="42"/>
      <c r="B178" s="42"/>
      <c r="C178" s="42"/>
      <c r="D178" s="42"/>
      <c r="E178" s="42"/>
      <c r="F178" s="42"/>
      <c r="G178" s="42"/>
    </row>
    <row r="179" ht="20.25" spans="1:7">
      <c r="A179" s="42"/>
      <c r="B179" s="42"/>
      <c r="C179" s="42"/>
      <c r="D179" s="42"/>
      <c r="E179" s="42"/>
      <c r="F179" s="42"/>
      <c r="G179" s="42"/>
    </row>
    <row r="180" ht="20.25" spans="1:7">
      <c r="A180" s="42"/>
      <c r="B180" s="42"/>
      <c r="C180" s="42"/>
      <c r="D180" s="42"/>
      <c r="E180" s="42"/>
      <c r="F180" s="42"/>
      <c r="G180" s="42"/>
    </row>
    <row r="181" ht="20.25" spans="1:7">
      <c r="A181" s="42"/>
      <c r="B181" s="42"/>
      <c r="C181" s="42"/>
      <c r="D181" s="42"/>
      <c r="E181" s="42"/>
      <c r="F181" s="42"/>
      <c r="G181" s="42"/>
    </row>
    <row r="182" ht="20.25" spans="1:7">
      <c r="A182" s="42"/>
      <c r="B182" s="42"/>
      <c r="C182" s="42"/>
      <c r="D182" s="42"/>
      <c r="E182" s="42"/>
      <c r="F182" s="42"/>
      <c r="G182" s="42"/>
    </row>
    <row r="183" ht="20.25" spans="1:7">
      <c r="A183" s="42"/>
      <c r="B183" s="42"/>
      <c r="C183" s="42"/>
      <c r="D183" s="42"/>
      <c r="E183" s="42"/>
      <c r="F183" s="42"/>
      <c r="G183" s="42"/>
    </row>
    <row r="184" ht="20.25" spans="1:7">
      <c r="A184" s="42"/>
      <c r="B184" s="42"/>
      <c r="C184" s="42"/>
      <c r="D184" s="42"/>
      <c r="E184" s="42"/>
      <c r="F184" s="42"/>
      <c r="G184" s="42"/>
    </row>
    <row r="185" ht="20.25" spans="1:7">
      <c r="A185" s="42"/>
      <c r="B185" s="42"/>
      <c r="C185" s="42"/>
      <c r="D185" s="42"/>
      <c r="E185" s="42"/>
      <c r="F185" s="42"/>
      <c r="G185" s="42"/>
    </row>
    <row r="186" ht="20.25" spans="1:7">
      <c r="A186" s="42"/>
      <c r="B186" s="42"/>
      <c r="C186" s="42"/>
      <c r="D186" s="42"/>
      <c r="E186" s="42"/>
      <c r="F186" s="42"/>
      <c r="G186" s="42"/>
    </row>
    <row r="187" ht="20.25" spans="1:7">
      <c r="A187" s="42"/>
      <c r="B187" s="42"/>
      <c r="C187" s="42"/>
      <c r="D187" s="42"/>
      <c r="E187" s="42"/>
      <c r="F187" s="42"/>
      <c r="G187" s="42"/>
    </row>
    <row r="188" ht="20.25" spans="1:7">
      <c r="A188" s="42"/>
      <c r="B188" s="42"/>
      <c r="C188" s="42"/>
      <c r="D188" s="42"/>
      <c r="E188" s="42"/>
      <c r="F188" s="42"/>
      <c r="G188" s="42"/>
    </row>
    <row r="189" ht="20.25" spans="1:7">
      <c r="A189" s="42"/>
      <c r="B189" s="42"/>
      <c r="C189" s="42"/>
      <c r="D189" s="42"/>
      <c r="E189" s="42"/>
      <c r="F189" s="42"/>
      <c r="G189" s="42"/>
    </row>
    <row r="190" ht="20.25" spans="1:7">
      <c r="A190" s="42"/>
      <c r="B190" s="42"/>
      <c r="C190" s="42"/>
      <c r="D190" s="42"/>
      <c r="E190" s="42"/>
      <c r="F190" s="42"/>
      <c r="G190" s="42"/>
    </row>
    <row r="191" ht="20.25" spans="1:7">
      <c r="A191" s="42"/>
      <c r="B191" s="42"/>
      <c r="C191" s="42"/>
      <c r="D191" s="42"/>
      <c r="E191" s="42"/>
      <c r="F191" s="42"/>
      <c r="G191" s="42"/>
    </row>
    <row r="192" ht="20.25" spans="1:7">
      <c r="A192" s="42"/>
      <c r="B192" s="42"/>
      <c r="C192" s="42"/>
      <c r="D192" s="42"/>
      <c r="E192" s="42"/>
      <c r="F192" s="42"/>
      <c r="G192" s="42"/>
    </row>
    <row r="193" ht="20.25" spans="1:7">
      <c r="A193" s="42"/>
      <c r="B193" s="42"/>
      <c r="C193" s="42"/>
      <c r="D193" s="42"/>
      <c r="E193" s="42"/>
      <c r="F193" s="42"/>
      <c r="G193" s="42"/>
    </row>
    <row r="194" ht="20.25" spans="1:7">
      <c r="A194" s="42"/>
      <c r="B194" s="42"/>
      <c r="C194" s="42"/>
      <c r="D194" s="42"/>
      <c r="E194" s="42"/>
      <c r="F194" s="42"/>
      <c r="G194" s="42"/>
    </row>
    <row r="195" ht="20.25" spans="1:7">
      <c r="A195" s="42"/>
      <c r="B195" s="42"/>
      <c r="C195" s="42"/>
      <c r="D195" s="42"/>
      <c r="E195" s="42"/>
      <c r="F195" s="42"/>
      <c r="G195" s="42"/>
    </row>
    <row r="196" ht="20.25" spans="1:7">
      <c r="A196" s="42"/>
      <c r="B196" s="42"/>
      <c r="C196" s="42"/>
      <c r="D196" s="42"/>
      <c r="E196" s="42"/>
      <c r="F196" s="42"/>
      <c r="G196" s="42"/>
    </row>
    <row r="197" ht="20.25" spans="1:7">
      <c r="A197" s="42"/>
      <c r="B197" s="42"/>
      <c r="C197" s="42"/>
      <c r="D197" s="42"/>
      <c r="E197" s="42"/>
      <c r="F197" s="42"/>
      <c r="G197" s="42"/>
    </row>
    <row r="198" ht="20.25" spans="1:7">
      <c r="A198" s="42"/>
      <c r="B198" s="42"/>
      <c r="C198" s="42"/>
      <c r="D198" s="42"/>
      <c r="E198" s="42"/>
      <c r="F198" s="42"/>
      <c r="G198" s="42"/>
    </row>
    <row r="199" ht="20.25" spans="1:7">
      <c r="A199" s="42"/>
      <c r="B199" s="42"/>
      <c r="C199" s="42"/>
      <c r="D199" s="42"/>
      <c r="E199" s="42"/>
      <c r="F199" s="42"/>
      <c r="G199" s="42"/>
    </row>
    <row r="200" ht="20.25" spans="1:7">
      <c r="A200" s="42"/>
      <c r="B200" s="42"/>
      <c r="C200" s="42"/>
      <c r="D200" s="42"/>
      <c r="E200" s="42"/>
      <c r="F200" s="42"/>
      <c r="G200" s="42"/>
    </row>
    <row r="201" ht="20.25" spans="1:7">
      <c r="A201" s="42"/>
      <c r="B201" s="42"/>
      <c r="C201" s="42"/>
      <c r="D201" s="42"/>
      <c r="E201" s="42"/>
      <c r="F201" s="42"/>
      <c r="G201" s="42"/>
    </row>
    <row r="202" ht="20.25" spans="1:7">
      <c r="A202" s="42"/>
      <c r="B202" s="42"/>
      <c r="C202" s="42"/>
      <c r="D202" s="42"/>
      <c r="E202" s="42"/>
      <c r="F202" s="42"/>
      <c r="G202" s="42"/>
    </row>
    <row r="203" ht="20.25" spans="1:7">
      <c r="A203" s="42"/>
      <c r="B203" s="42"/>
      <c r="C203" s="42"/>
      <c r="D203" s="42"/>
      <c r="E203" s="42"/>
      <c r="F203" s="42"/>
      <c r="G203" s="42"/>
    </row>
    <row r="204" ht="20.25" spans="1:7">
      <c r="A204" s="42"/>
      <c r="B204" s="42"/>
      <c r="C204" s="42"/>
      <c r="D204" s="42"/>
      <c r="E204" s="42"/>
      <c r="F204" s="42"/>
      <c r="G204" s="42"/>
    </row>
    <row r="205" ht="20.25" spans="1:7">
      <c r="A205" s="42"/>
      <c r="B205" s="42"/>
      <c r="C205" s="42"/>
      <c r="D205" s="42"/>
      <c r="E205" s="42"/>
      <c r="F205" s="42"/>
      <c r="G205" s="42"/>
    </row>
    <row r="206" ht="20.25" spans="1:7">
      <c r="A206" s="42"/>
      <c r="B206" s="42"/>
      <c r="C206" s="42"/>
      <c r="D206" s="42"/>
      <c r="E206" s="42"/>
      <c r="F206" s="42"/>
      <c r="G206" s="42"/>
    </row>
    <row r="207" ht="20.25" spans="1:7">
      <c r="A207" s="42"/>
      <c r="B207" s="42"/>
      <c r="C207" s="42"/>
      <c r="D207" s="42"/>
      <c r="E207" s="42"/>
      <c r="F207" s="42"/>
      <c r="G207" s="42"/>
    </row>
    <row r="208" ht="20.25" spans="1:7">
      <c r="A208" s="42"/>
      <c r="B208" s="42"/>
      <c r="C208" s="42"/>
      <c r="D208" s="42"/>
      <c r="E208" s="42"/>
      <c r="F208" s="42"/>
      <c r="G208" s="42"/>
    </row>
    <row r="209" ht="20.25" spans="1:7">
      <c r="A209" s="42"/>
      <c r="B209" s="42"/>
      <c r="C209" s="42"/>
      <c r="D209" s="42"/>
      <c r="E209" s="42"/>
      <c r="F209" s="42"/>
      <c r="G209" s="42"/>
    </row>
    <row r="210" ht="20.25" spans="1:7">
      <c r="A210" s="42"/>
      <c r="B210" s="42"/>
      <c r="C210" s="42"/>
      <c r="D210" s="42"/>
      <c r="E210" s="42"/>
      <c r="F210" s="42"/>
      <c r="G210" s="42"/>
    </row>
    <row r="211" ht="20.25" spans="1:7">
      <c r="A211" s="42"/>
      <c r="B211" s="42"/>
      <c r="C211" s="42"/>
      <c r="D211" s="42"/>
      <c r="E211" s="42"/>
      <c r="F211" s="42"/>
      <c r="G211" s="42"/>
    </row>
    <row r="212" ht="20.25" spans="1:7">
      <c r="A212" s="42"/>
      <c r="B212" s="42"/>
      <c r="C212" s="42"/>
      <c r="D212" s="42"/>
      <c r="E212" s="42"/>
      <c r="F212" s="42"/>
      <c r="G212" s="42"/>
    </row>
    <row r="213" ht="20.25" spans="1:7">
      <c r="A213" s="42"/>
      <c r="B213" s="42"/>
      <c r="C213" s="42"/>
      <c r="D213" s="42"/>
      <c r="E213" s="42"/>
      <c r="F213" s="42"/>
      <c r="G213" s="42"/>
    </row>
    <row r="214" ht="20.25" spans="1:7">
      <c r="A214" s="42"/>
      <c r="B214" s="42"/>
      <c r="C214" s="42"/>
      <c r="D214" s="42"/>
      <c r="E214" s="42"/>
      <c r="F214" s="42"/>
      <c r="G214" s="42"/>
    </row>
    <row r="215" ht="20.25" spans="1:7">
      <c r="A215" s="42"/>
      <c r="B215" s="42"/>
      <c r="C215" s="42"/>
      <c r="D215" s="42"/>
      <c r="E215" s="42"/>
      <c r="F215" s="42"/>
      <c r="G215" s="42"/>
    </row>
    <row r="216" ht="20.25" spans="1:7">
      <c r="A216" s="42"/>
      <c r="B216" s="42"/>
      <c r="C216" s="42"/>
      <c r="D216" s="42"/>
      <c r="E216" s="42"/>
      <c r="F216" s="42"/>
      <c r="G216" s="42"/>
    </row>
    <row r="217" ht="20.25" spans="1:7">
      <c r="A217" s="42"/>
      <c r="B217" s="42"/>
      <c r="C217" s="42"/>
      <c r="D217" s="42"/>
      <c r="E217" s="42"/>
      <c r="F217" s="42"/>
      <c r="G217" s="42"/>
    </row>
    <row r="218" ht="20.25" spans="1:7">
      <c r="A218" s="42"/>
      <c r="B218" s="42"/>
      <c r="C218" s="42"/>
      <c r="D218" s="42"/>
      <c r="E218" s="42"/>
      <c r="F218" s="42"/>
      <c r="G218" s="42"/>
    </row>
    <row r="219" ht="20.25" spans="1:7">
      <c r="A219" s="42"/>
      <c r="B219" s="42"/>
      <c r="C219" s="42"/>
      <c r="D219" s="42"/>
      <c r="E219" s="42"/>
      <c r="F219" s="42"/>
      <c r="G219" s="42"/>
    </row>
    <row r="220" ht="20.25" spans="1:7">
      <c r="A220" s="42"/>
      <c r="B220" s="42"/>
      <c r="C220" s="42"/>
      <c r="D220" s="42"/>
      <c r="E220" s="42"/>
      <c r="F220" s="42"/>
      <c r="G220" s="42"/>
    </row>
    <row r="221" ht="20.25" spans="1:7">
      <c r="A221" s="42"/>
      <c r="B221" s="42"/>
      <c r="C221" s="42"/>
      <c r="D221" s="42"/>
      <c r="E221" s="42"/>
      <c r="F221" s="42"/>
      <c r="G221" s="42"/>
    </row>
    <row r="222" ht="20.25" spans="1:7">
      <c r="A222" s="42"/>
      <c r="B222" s="42"/>
      <c r="C222" s="42"/>
      <c r="D222" s="42"/>
      <c r="E222" s="42"/>
      <c r="F222" s="42"/>
      <c r="G222" s="42"/>
    </row>
    <row r="223" ht="20.25" spans="1:7">
      <c r="A223" s="42"/>
      <c r="B223" s="42"/>
      <c r="C223" s="42"/>
      <c r="D223" s="42"/>
      <c r="E223" s="42"/>
      <c r="F223" s="42"/>
      <c r="G223" s="42"/>
    </row>
    <row r="224" ht="20.25" spans="1:7">
      <c r="A224" s="42"/>
      <c r="B224" s="42"/>
      <c r="C224" s="42"/>
      <c r="D224" s="42"/>
      <c r="E224" s="42"/>
      <c r="F224" s="42"/>
      <c r="G224" s="42"/>
    </row>
    <row r="225" ht="20.25" spans="1:7">
      <c r="A225" s="42"/>
      <c r="B225" s="42"/>
      <c r="C225" s="42"/>
      <c r="D225" s="42"/>
      <c r="E225" s="42"/>
      <c r="F225" s="42"/>
      <c r="G225" s="42"/>
    </row>
    <row r="226" ht="20.25" spans="1:7">
      <c r="A226" s="42"/>
      <c r="B226" s="42"/>
      <c r="C226" s="42"/>
      <c r="D226" s="42"/>
      <c r="E226" s="42"/>
      <c r="F226" s="42"/>
      <c r="G226" s="42"/>
    </row>
    <row r="227" ht="20.25" spans="1:7">
      <c r="A227" s="42"/>
      <c r="B227" s="42"/>
      <c r="C227" s="42"/>
      <c r="D227" s="42"/>
      <c r="E227" s="42"/>
      <c r="F227" s="42"/>
      <c r="G227" s="42"/>
    </row>
    <row r="228" ht="20.25" spans="1:7">
      <c r="A228" s="42"/>
      <c r="B228" s="42"/>
      <c r="C228" s="42"/>
      <c r="D228" s="42"/>
      <c r="E228" s="42"/>
      <c r="F228" s="42"/>
      <c r="G228" s="42"/>
    </row>
    <row r="229" ht="20.25" spans="1:7">
      <c r="A229" s="42"/>
      <c r="B229" s="42"/>
      <c r="C229" s="42"/>
      <c r="D229" s="42"/>
      <c r="E229" s="42"/>
      <c r="F229" s="42"/>
      <c r="G229" s="42"/>
    </row>
    <row r="230" ht="20.25" spans="1:7">
      <c r="A230" s="42"/>
      <c r="B230" s="42"/>
      <c r="C230" s="42"/>
      <c r="D230" s="42"/>
      <c r="E230" s="42"/>
      <c r="F230" s="42"/>
      <c r="G230" s="42"/>
    </row>
    <row r="231" ht="20.25" spans="1:7">
      <c r="A231" s="42"/>
      <c r="B231" s="42"/>
      <c r="C231" s="42"/>
      <c r="D231" s="42"/>
      <c r="E231" s="42"/>
      <c r="F231" s="42"/>
      <c r="G231" s="42"/>
    </row>
    <row r="232" ht="20.25" spans="1:7">
      <c r="A232" s="42"/>
      <c r="B232" s="42"/>
      <c r="C232" s="42"/>
      <c r="D232" s="42"/>
      <c r="E232" s="42"/>
      <c r="F232" s="42"/>
      <c r="G232" s="42"/>
    </row>
    <row r="233" ht="20.25" spans="1:7">
      <c r="A233" s="42"/>
      <c r="B233" s="42"/>
      <c r="C233" s="42"/>
      <c r="D233" s="42"/>
      <c r="E233" s="42"/>
      <c r="F233" s="42"/>
      <c r="G233" s="42"/>
    </row>
    <row r="234" ht="20.25" spans="1:7">
      <c r="A234" s="42"/>
      <c r="B234" s="42"/>
      <c r="C234" s="42"/>
      <c r="D234" s="42"/>
      <c r="E234" s="42"/>
      <c r="F234" s="42"/>
      <c r="G234" s="42"/>
    </row>
    <row r="235" ht="20.25" spans="1:7">
      <c r="A235" s="42"/>
      <c r="B235" s="42"/>
      <c r="C235" s="42"/>
      <c r="D235" s="42"/>
      <c r="E235" s="42"/>
      <c r="F235" s="42"/>
      <c r="G235" s="42"/>
    </row>
    <row r="236" ht="20.25" spans="1:7">
      <c r="A236" s="42"/>
      <c r="B236" s="42"/>
      <c r="C236" s="42"/>
      <c r="D236" s="42"/>
      <c r="E236" s="42"/>
      <c r="F236" s="42"/>
      <c r="G236" s="42"/>
    </row>
    <row r="237" ht="20.25" spans="1:7">
      <c r="A237" s="42"/>
      <c r="B237" s="42"/>
      <c r="C237" s="42"/>
      <c r="D237" s="42"/>
      <c r="E237" s="42"/>
      <c r="F237" s="42"/>
      <c r="G237" s="42"/>
    </row>
    <row r="238" ht="20.25" spans="1:7">
      <c r="A238" s="42"/>
      <c r="B238" s="42"/>
      <c r="C238" s="42"/>
      <c r="D238" s="42"/>
      <c r="E238" s="42"/>
      <c r="F238" s="42"/>
      <c r="G238" s="42"/>
    </row>
    <row r="239" ht="20.25" spans="1:7">
      <c r="A239" s="42"/>
      <c r="B239" s="42"/>
      <c r="C239" s="42"/>
      <c r="D239" s="42"/>
      <c r="E239" s="42"/>
      <c r="F239" s="42"/>
      <c r="G239" s="42"/>
    </row>
    <row r="240" ht="20.25" spans="1:7">
      <c r="A240" s="42"/>
      <c r="B240" s="42"/>
      <c r="C240" s="42"/>
      <c r="D240" s="42"/>
      <c r="E240" s="42"/>
      <c r="F240" s="42"/>
      <c r="G240" s="42"/>
    </row>
    <row r="241" ht="20.25" spans="1:7">
      <c r="A241" s="42"/>
      <c r="B241" s="42"/>
      <c r="C241" s="42"/>
      <c r="D241" s="42"/>
      <c r="E241" s="42"/>
      <c r="F241" s="42"/>
      <c r="G241" s="42"/>
    </row>
    <row r="242" ht="20.25" spans="1:7">
      <c r="A242" s="42"/>
      <c r="B242" s="42"/>
      <c r="C242" s="42"/>
      <c r="D242" s="42"/>
      <c r="E242" s="42"/>
      <c r="F242" s="42"/>
      <c r="G242" s="42"/>
    </row>
    <row r="243" ht="20.25" spans="1:7">
      <c r="A243" s="42"/>
      <c r="B243" s="42"/>
      <c r="C243" s="42"/>
      <c r="D243" s="42"/>
      <c r="E243" s="42"/>
      <c r="F243" s="42"/>
      <c r="G243" s="42"/>
    </row>
    <row r="244" ht="20.25" spans="1:7">
      <c r="A244" s="42"/>
      <c r="B244" s="42"/>
      <c r="C244" s="42"/>
      <c r="D244" s="42"/>
      <c r="E244" s="42"/>
      <c r="F244" s="42"/>
      <c r="G244" s="42"/>
    </row>
    <row r="245" ht="20.25" spans="1:7">
      <c r="A245" s="42"/>
      <c r="B245" s="42"/>
      <c r="C245" s="42"/>
      <c r="D245" s="42"/>
      <c r="E245" s="42"/>
      <c r="F245" s="42"/>
      <c r="G245" s="42"/>
    </row>
    <row r="246" ht="20.25" spans="1:7">
      <c r="A246" s="42"/>
      <c r="B246" s="42"/>
      <c r="C246" s="42"/>
      <c r="D246" s="42"/>
      <c r="E246" s="42"/>
      <c r="F246" s="42"/>
      <c r="G246" s="42"/>
    </row>
    <row r="247" ht="20.25" spans="1:7">
      <c r="A247" s="42"/>
      <c r="B247" s="42"/>
      <c r="C247" s="42"/>
      <c r="D247" s="42"/>
      <c r="E247" s="42"/>
      <c r="F247" s="42"/>
      <c r="G247" s="42"/>
    </row>
    <row r="248" ht="20.25" spans="1:7">
      <c r="A248" s="42"/>
      <c r="B248" s="42"/>
      <c r="C248" s="42"/>
      <c r="D248" s="42"/>
      <c r="E248" s="42"/>
      <c r="F248" s="42"/>
      <c r="G248" s="42"/>
    </row>
    <row r="249" ht="20.25" spans="1:7">
      <c r="A249" s="42"/>
      <c r="B249" s="42"/>
      <c r="C249" s="42"/>
      <c r="D249" s="42"/>
      <c r="E249" s="42"/>
      <c r="F249" s="42"/>
      <c r="G249" s="42"/>
    </row>
    <row r="250" ht="20.25" spans="1:7">
      <c r="A250" s="42"/>
      <c r="B250" s="42"/>
      <c r="C250" s="42"/>
      <c r="D250" s="42"/>
      <c r="E250" s="42"/>
      <c r="F250" s="42"/>
      <c r="G250" s="42"/>
    </row>
    <row r="251" ht="20.25" spans="1:7">
      <c r="A251" s="42"/>
      <c r="B251" s="42"/>
      <c r="C251" s="42"/>
      <c r="D251" s="42"/>
      <c r="E251" s="42"/>
      <c r="F251" s="42"/>
      <c r="G251" s="42"/>
    </row>
    <row r="252" ht="20.25" spans="1:7">
      <c r="A252" s="42"/>
      <c r="B252" s="42"/>
      <c r="C252" s="42"/>
      <c r="D252" s="42"/>
      <c r="E252" s="42"/>
      <c r="F252" s="42"/>
      <c r="G252" s="42"/>
    </row>
    <row r="253" ht="20.25" spans="1:7">
      <c r="A253" s="42"/>
      <c r="B253" s="42"/>
      <c r="C253" s="42"/>
      <c r="D253" s="42"/>
      <c r="E253" s="42"/>
      <c r="F253" s="42"/>
      <c r="G253" s="42"/>
    </row>
    <row r="254" ht="20.25" spans="1:7">
      <c r="A254" s="42"/>
      <c r="B254" s="42"/>
      <c r="C254" s="42"/>
      <c r="D254" s="42"/>
      <c r="E254" s="42"/>
      <c r="F254" s="42"/>
      <c r="G254" s="42"/>
    </row>
    <row r="255" ht="20.25" spans="1:7">
      <c r="A255" s="42"/>
      <c r="B255" s="42"/>
      <c r="C255" s="42"/>
      <c r="D255" s="42"/>
      <c r="E255" s="42"/>
      <c r="F255" s="42"/>
      <c r="G255" s="42"/>
    </row>
    <row r="256" ht="20.25" spans="1:7">
      <c r="A256" s="42"/>
      <c r="B256" s="42"/>
      <c r="C256" s="42"/>
      <c r="D256" s="42"/>
      <c r="E256" s="42"/>
      <c r="F256" s="42"/>
      <c r="G256" s="42"/>
    </row>
    <row r="257" ht="20.25" spans="1:7">
      <c r="A257" s="42"/>
      <c r="B257" s="42"/>
      <c r="C257" s="42"/>
      <c r="D257" s="42"/>
      <c r="E257" s="42"/>
      <c r="F257" s="42"/>
      <c r="G257" s="42"/>
    </row>
    <row r="258" ht="20.25" spans="1:7">
      <c r="A258" s="42"/>
      <c r="B258" s="42"/>
      <c r="C258" s="42"/>
      <c r="D258" s="42"/>
      <c r="E258" s="42"/>
      <c r="F258" s="42"/>
      <c r="G258" s="42"/>
    </row>
    <row r="259" ht="20.25" spans="1:7">
      <c r="A259" s="42"/>
      <c r="B259" s="42"/>
      <c r="C259" s="42"/>
      <c r="D259" s="42"/>
      <c r="E259" s="42"/>
      <c r="F259" s="42"/>
      <c r="G259" s="42"/>
    </row>
    <row r="260" ht="20.25" spans="1:7">
      <c r="A260" s="42"/>
      <c r="B260" s="42"/>
      <c r="C260" s="42"/>
      <c r="D260" s="42"/>
      <c r="E260" s="42"/>
      <c r="F260" s="42"/>
      <c r="G260" s="42"/>
    </row>
    <row r="261" ht="20.25" spans="1:7">
      <c r="A261" s="42"/>
      <c r="B261" s="42"/>
      <c r="C261" s="42"/>
      <c r="D261" s="42"/>
      <c r="E261" s="42"/>
      <c r="F261" s="42"/>
      <c r="G261" s="42"/>
    </row>
    <row r="262" ht="20.25" spans="1:7">
      <c r="A262" s="42"/>
      <c r="B262" s="42"/>
      <c r="C262" s="42"/>
      <c r="D262" s="42"/>
      <c r="E262" s="42"/>
      <c r="F262" s="42"/>
      <c r="G262" s="42"/>
    </row>
    <row r="263" ht="20.25" spans="1:7">
      <c r="A263" s="42"/>
      <c r="B263" s="42"/>
      <c r="C263" s="42"/>
      <c r="D263" s="42"/>
      <c r="E263" s="42"/>
      <c r="F263" s="42"/>
      <c r="G263" s="42"/>
    </row>
    <row r="264" ht="20.25" spans="1:7">
      <c r="A264" s="42"/>
      <c r="B264" s="42"/>
      <c r="C264" s="42"/>
      <c r="D264" s="42"/>
      <c r="E264" s="42"/>
      <c r="F264" s="42"/>
      <c r="G264" s="42"/>
    </row>
    <row r="265" ht="20.25" spans="1:7">
      <c r="A265" s="42"/>
      <c r="B265" s="42"/>
      <c r="C265" s="42"/>
      <c r="D265" s="42"/>
      <c r="E265" s="42"/>
      <c r="F265" s="42"/>
      <c r="G265" s="42"/>
    </row>
    <row r="266" ht="20.25" spans="1:7">
      <c r="A266" s="42"/>
      <c r="B266" s="42"/>
      <c r="C266" s="42"/>
      <c r="D266" s="42"/>
      <c r="E266" s="42"/>
      <c r="F266" s="42"/>
      <c r="G266" s="42"/>
    </row>
    <row r="267" ht="20.25" spans="1:7">
      <c r="A267" s="42"/>
      <c r="B267" s="42"/>
      <c r="C267" s="42"/>
      <c r="D267" s="42"/>
      <c r="E267" s="42"/>
      <c r="F267" s="42"/>
      <c r="G267" s="42"/>
    </row>
    <row r="268" ht="20.25" spans="1:7">
      <c r="A268" s="42"/>
      <c r="B268" s="42"/>
      <c r="C268" s="42"/>
      <c r="D268" s="42"/>
      <c r="E268" s="42"/>
      <c r="F268" s="42"/>
      <c r="G268" s="42"/>
    </row>
    <row r="269" ht="20.25" spans="1:7">
      <c r="A269" s="42"/>
      <c r="B269" s="42"/>
      <c r="C269" s="42"/>
      <c r="D269" s="42"/>
      <c r="E269" s="42"/>
      <c r="F269" s="42"/>
      <c r="G269" s="42"/>
    </row>
    <row r="270" ht="20.25" spans="1:7">
      <c r="A270" s="42"/>
      <c r="B270" s="42"/>
      <c r="C270" s="42"/>
      <c r="D270" s="42"/>
      <c r="E270" s="42"/>
      <c r="F270" s="42"/>
      <c r="G270" s="42"/>
    </row>
    <row r="271" ht="20.25" spans="1:7">
      <c r="A271" s="42"/>
      <c r="B271" s="42"/>
      <c r="C271" s="42"/>
      <c r="D271" s="42"/>
      <c r="E271" s="42"/>
      <c r="F271" s="42"/>
      <c r="G271" s="42"/>
    </row>
    <row r="272" ht="20.25" spans="1:7">
      <c r="A272" s="42"/>
      <c r="B272" s="42"/>
      <c r="C272" s="42"/>
      <c r="D272" s="42"/>
      <c r="E272" s="42"/>
      <c r="F272" s="42"/>
      <c r="G272" s="42"/>
    </row>
    <row r="273" ht="20.25" spans="1:7">
      <c r="A273" s="42"/>
      <c r="B273" s="42"/>
      <c r="C273" s="42"/>
      <c r="D273" s="42"/>
      <c r="E273" s="42"/>
      <c r="F273" s="42"/>
      <c r="G273" s="42"/>
    </row>
    <row r="274" ht="20.25" spans="1:7">
      <c r="A274" s="42"/>
      <c r="B274" s="42"/>
      <c r="C274" s="42"/>
      <c r="D274" s="42"/>
      <c r="E274" s="42"/>
      <c r="F274" s="42"/>
      <c r="G274" s="42"/>
    </row>
    <row r="275" ht="20.25" spans="1:7">
      <c r="A275" s="42"/>
      <c r="B275" s="42"/>
      <c r="C275" s="42"/>
      <c r="D275" s="42"/>
      <c r="E275" s="42"/>
      <c r="F275" s="42"/>
      <c r="G275" s="42"/>
    </row>
    <row r="276" ht="20.25" spans="1:7">
      <c r="A276" s="42"/>
      <c r="B276" s="42"/>
      <c r="C276" s="42"/>
      <c r="D276" s="42"/>
      <c r="E276" s="42"/>
      <c r="F276" s="42"/>
      <c r="G276" s="42"/>
    </row>
    <row r="277" ht="20.25" spans="1:7">
      <c r="A277" s="42"/>
      <c r="B277" s="42"/>
      <c r="C277" s="42"/>
      <c r="D277" s="42"/>
      <c r="E277" s="42"/>
      <c r="F277" s="42"/>
      <c r="G277" s="42"/>
    </row>
    <row r="278" ht="20.25" spans="1:7">
      <c r="A278" s="42"/>
      <c r="B278" s="42"/>
      <c r="C278" s="42"/>
      <c r="D278" s="42"/>
      <c r="E278" s="42"/>
      <c r="F278" s="42"/>
      <c r="G278" s="42"/>
    </row>
    <row r="279" ht="20.25" spans="1:7">
      <c r="A279" s="42"/>
      <c r="B279" s="42"/>
      <c r="C279" s="42"/>
      <c r="D279" s="42"/>
      <c r="E279" s="42"/>
      <c r="F279" s="42"/>
      <c r="G279" s="42"/>
    </row>
    <row r="280" ht="20.25" spans="1:7">
      <c r="A280" s="42"/>
      <c r="B280" s="42"/>
      <c r="C280" s="42"/>
      <c r="D280" s="42"/>
      <c r="E280" s="42"/>
      <c r="F280" s="42"/>
      <c r="G280" s="42"/>
    </row>
    <row r="281" ht="20.25" spans="1:7">
      <c r="A281" s="42"/>
      <c r="B281" s="42"/>
      <c r="C281" s="42"/>
      <c r="D281" s="42"/>
      <c r="E281" s="42"/>
      <c r="F281" s="42"/>
      <c r="G281" s="42"/>
    </row>
    <row r="282" ht="20.25" spans="1:7">
      <c r="A282" s="42"/>
      <c r="B282" s="42"/>
      <c r="C282" s="42"/>
      <c r="D282" s="42"/>
      <c r="E282" s="42"/>
      <c r="F282" s="42"/>
      <c r="G282" s="42"/>
    </row>
    <row r="283" ht="20.25" spans="1:7">
      <c r="A283" s="42"/>
      <c r="B283" s="42"/>
      <c r="C283" s="42"/>
      <c r="D283" s="42"/>
      <c r="E283" s="42"/>
      <c r="F283" s="42"/>
      <c r="G283" s="42"/>
    </row>
    <row r="284" ht="20.25" spans="1:7">
      <c r="A284" s="42"/>
      <c r="B284" s="42"/>
      <c r="C284" s="42"/>
      <c r="D284" s="42"/>
      <c r="E284" s="42"/>
      <c r="F284" s="42"/>
      <c r="G284" s="42"/>
    </row>
    <row r="285" ht="20.25" spans="1:7">
      <c r="A285" s="42"/>
      <c r="B285" s="42"/>
      <c r="C285" s="42"/>
      <c r="D285" s="42"/>
      <c r="E285" s="42"/>
      <c r="F285" s="42"/>
      <c r="G285" s="42"/>
    </row>
    <row r="286" ht="20.25" spans="1:7">
      <c r="A286" s="42"/>
      <c r="B286" s="42"/>
      <c r="C286" s="42"/>
      <c r="D286" s="42"/>
      <c r="E286" s="42"/>
      <c r="F286" s="42"/>
      <c r="G286" s="42"/>
    </row>
    <row r="287" ht="20.25" spans="1:7">
      <c r="A287" s="42"/>
      <c r="B287" s="42"/>
      <c r="C287" s="42"/>
      <c r="D287" s="42"/>
      <c r="E287" s="42"/>
      <c r="F287" s="42"/>
      <c r="G287" s="42"/>
    </row>
    <row r="288" ht="20.25" spans="1:7">
      <c r="A288" s="42"/>
      <c r="B288" s="42"/>
      <c r="C288" s="42"/>
      <c r="D288" s="42"/>
      <c r="E288" s="42"/>
      <c r="F288" s="42"/>
      <c r="G288" s="42"/>
    </row>
    <row r="289" ht="20.25" spans="1:7">
      <c r="A289" s="42"/>
      <c r="B289" s="42"/>
      <c r="C289" s="42"/>
      <c r="D289" s="42"/>
      <c r="E289" s="42"/>
      <c r="F289" s="42"/>
      <c r="G289" s="42"/>
    </row>
    <row r="290" ht="20.25" spans="1:7">
      <c r="A290" s="42"/>
      <c r="B290" s="42"/>
      <c r="C290" s="42"/>
      <c r="D290" s="42"/>
      <c r="E290" s="42"/>
      <c r="F290" s="42"/>
      <c r="G290" s="42"/>
    </row>
    <row r="291" ht="20.25" spans="1:7">
      <c r="A291" s="42"/>
      <c r="B291" s="42"/>
      <c r="C291" s="42"/>
      <c r="D291" s="42"/>
      <c r="E291" s="42"/>
      <c r="F291" s="42"/>
      <c r="G291" s="42"/>
    </row>
  </sheetData>
  <autoFilter xmlns:etc="http://www.wps.cn/officeDocument/2017/etCustomData" ref="A1:P291" etc:filterBottomFollowUsedRange="0">
    <sortState ref="A1:P291">
      <sortCondition ref="A1"/>
    </sortState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91"/>
  <sheetViews>
    <sheetView zoomScale="70" zoomScaleNormal="70" workbookViewId="0">
      <selection activeCell="C1" sqref="C$1:F$1048576"/>
    </sheetView>
  </sheetViews>
  <sheetFormatPr defaultColWidth="9" defaultRowHeight="18.75"/>
  <cols>
    <col min="1" max="1" width="43.875" style="3" customWidth="1"/>
    <col min="3" max="4" width="10.375" style="4" customWidth="1"/>
    <col min="5" max="5" width="12.125" style="4" customWidth="1"/>
    <col min="6" max="6" width="10.375" style="4" customWidth="1"/>
    <col min="8" max="11" width="10.375" style="5" customWidth="1"/>
    <col min="13" max="16" width="10.375" style="5" customWidth="1"/>
    <col min="18" max="21" width="10.375" style="5" customWidth="1"/>
    <col min="23" max="26" width="10.375" style="5" customWidth="1"/>
    <col min="28" max="31" width="10.375" style="5" customWidth="1"/>
  </cols>
  <sheetData>
    <row r="1" ht="37.5" spans="1:31">
      <c r="A1" s="6" t="s">
        <v>0</v>
      </c>
      <c r="B1" t="s">
        <v>160</v>
      </c>
      <c r="C1" s="7" t="s">
        <v>1</v>
      </c>
      <c r="D1" s="7" t="s">
        <v>2</v>
      </c>
      <c r="E1" s="7" t="s">
        <v>3</v>
      </c>
      <c r="F1" s="7" t="s">
        <v>4</v>
      </c>
      <c r="G1" t="s">
        <v>160</v>
      </c>
      <c r="H1" s="6" t="s">
        <v>1</v>
      </c>
      <c r="I1" s="6" t="s">
        <v>2</v>
      </c>
      <c r="J1" s="6" t="s">
        <v>3</v>
      </c>
      <c r="K1" s="6" t="s">
        <v>4</v>
      </c>
      <c r="L1" t="s">
        <v>160</v>
      </c>
      <c r="M1" s="6" t="s">
        <v>1</v>
      </c>
      <c r="N1" s="6" t="s">
        <v>2</v>
      </c>
      <c r="O1" s="6" t="s">
        <v>3</v>
      </c>
      <c r="P1" s="6" t="s">
        <v>4</v>
      </c>
      <c r="Q1" t="s">
        <v>160</v>
      </c>
      <c r="R1" s="6" t="s">
        <v>1</v>
      </c>
      <c r="S1" s="6" t="s">
        <v>2</v>
      </c>
      <c r="T1" s="6" t="s">
        <v>3</v>
      </c>
      <c r="U1" s="6" t="s">
        <v>4</v>
      </c>
      <c r="V1" t="s">
        <v>160</v>
      </c>
      <c r="W1" s="6" t="s">
        <v>1</v>
      </c>
      <c r="X1" s="6" t="s">
        <v>2</v>
      </c>
      <c r="Y1" s="6" t="s">
        <v>3</v>
      </c>
      <c r="Z1" s="6" t="s">
        <v>4</v>
      </c>
      <c r="AA1" t="s">
        <v>161</v>
      </c>
      <c r="AB1" s="6" t="s">
        <v>1</v>
      </c>
      <c r="AC1" s="6" t="s">
        <v>2</v>
      </c>
      <c r="AD1" s="6" t="s">
        <v>3</v>
      </c>
      <c r="AE1" s="6" t="s">
        <v>4</v>
      </c>
    </row>
    <row r="2" spans="1:31">
      <c r="A2" s="8" t="s">
        <v>14</v>
      </c>
      <c r="B2">
        <f>G2+L2+Q2+V2+AA2</f>
        <v>4</v>
      </c>
      <c r="C2" s="9">
        <f>(G2*H2+L2*M2+Q2*R2+V2*W2+AA2*AB2)/(G2+L2+Q2+V2+AA2)</f>
        <v>22.75</v>
      </c>
      <c r="D2" s="9">
        <f>(G2*I2+L2*N2+Q2*S2+V2*X2+AA2*AC2)/(G2+L2+Q2+V2+AA2)</f>
        <v>1</v>
      </c>
      <c r="E2" s="9">
        <f>(G2*J2+L2*O2+Q2*T2+V2*Y2+AA2*AD2)/(G2+L2+Q2+V2+AA2)</f>
        <v>1162.75</v>
      </c>
      <c r="F2" s="9">
        <f>(G2*K2+L2*P2+Q2*U2+V2*Z2+AA2*AE2)/(G2+L2+Q2+V2+AA2)</f>
        <v>5.995</v>
      </c>
      <c r="G2">
        <v>1</v>
      </c>
      <c r="H2" s="10">
        <v>23</v>
      </c>
      <c r="I2" s="10">
        <v>1</v>
      </c>
      <c r="J2" s="10">
        <v>1174</v>
      </c>
      <c r="K2" s="10">
        <v>5.7</v>
      </c>
      <c r="L2">
        <v>1</v>
      </c>
      <c r="M2" s="10">
        <v>23</v>
      </c>
      <c r="N2" s="10">
        <v>1</v>
      </c>
      <c r="O2" s="10">
        <v>1202</v>
      </c>
      <c r="P2" s="10">
        <v>6.04</v>
      </c>
      <c r="Q2">
        <v>1</v>
      </c>
      <c r="R2" s="10">
        <v>23</v>
      </c>
      <c r="S2" s="10">
        <v>1</v>
      </c>
      <c r="T2" s="10">
        <v>1195</v>
      </c>
      <c r="U2" s="10">
        <v>6.46</v>
      </c>
      <c r="V2">
        <v>1</v>
      </c>
      <c r="W2" s="10">
        <v>22</v>
      </c>
      <c r="X2" s="10">
        <v>1</v>
      </c>
      <c r="Y2" s="10">
        <v>1080</v>
      </c>
      <c r="Z2" s="10">
        <v>5.78</v>
      </c>
      <c r="AA2">
        <v>0</v>
      </c>
      <c r="AB2" s="10">
        <v>22</v>
      </c>
      <c r="AC2" s="10">
        <v>1</v>
      </c>
      <c r="AD2" s="10">
        <v>1146</v>
      </c>
      <c r="AE2" s="10">
        <v>3.97</v>
      </c>
    </row>
    <row r="3" spans="1:31">
      <c r="A3" s="8" t="s">
        <v>15</v>
      </c>
      <c r="B3">
        <f t="shared" ref="B3:B34" si="0">G3+L3+Q3+V3+AA3</f>
        <v>4</v>
      </c>
      <c r="C3" s="9">
        <f t="shared" ref="C3:C34" si="1">(G3*H3+L3*M3+Q3*R3+V3*W3+AA3*AB3)/(G3+L3+Q3+V3+AA3)</f>
        <v>15.75</v>
      </c>
      <c r="D3" s="9">
        <f t="shared" ref="D3:D34" si="2">(G3*I3+L3*N3+Q3*S3+V3*X3+AA3*AC3)/(G3+L3+Q3+V3+AA3)</f>
        <v>1</v>
      </c>
      <c r="E3" s="9">
        <f t="shared" ref="E3:E34" si="3">(G3*J3+L3*O3+Q3*T3+V3*Y3+AA3*AD3)/(G3+L3+Q3+V3+AA3)</f>
        <v>843.75</v>
      </c>
      <c r="F3" s="9">
        <f t="shared" ref="F3:F34" si="4">(G3*K3+L3*P3+Q3*U3+V3*Z3+AA3*AE3)/(G3+L3+Q3+V3+AA3)</f>
        <v>5.1575</v>
      </c>
      <c r="G3">
        <v>1</v>
      </c>
      <c r="H3" s="10">
        <v>16</v>
      </c>
      <c r="I3" s="10">
        <v>1</v>
      </c>
      <c r="J3" s="10">
        <v>873</v>
      </c>
      <c r="K3" s="10">
        <v>5.74</v>
      </c>
      <c r="L3">
        <v>1</v>
      </c>
      <c r="M3" s="10">
        <v>16</v>
      </c>
      <c r="N3" s="10">
        <v>1</v>
      </c>
      <c r="O3" s="10">
        <v>808</v>
      </c>
      <c r="P3" s="10">
        <v>4.59</v>
      </c>
      <c r="Q3">
        <v>1</v>
      </c>
      <c r="R3" s="10">
        <v>16</v>
      </c>
      <c r="S3" s="10">
        <v>1</v>
      </c>
      <c r="T3" s="10">
        <v>863</v>
      </c>
      <c r="U3" s="10">
        <v>5.23</v>
      </c>
      <c r="V3">
        <v>1</v>
      </c>
      <c r="W3" s="10">
        <v>15</v>
      </c>
      <c r="X3" s="10">
        <v>1</v>
      </c>
      <c r="Y3" s="10">
        <v>831</v>
      </c>
      <c r="Z3" s="10">
        <v>5.07</v>
      </c>
      <c r="AA3">
        <v>0</v>
      </c>
      <c r="AB3" s="10">
        <v>14</v>
      </c>
      <c r="AC3" s="10">
        <v>1</v>
      </c>
      <c r="AD3" s="10">
        <v>769</v>
      </c>
      <c r="AE3" s="10">
        <v>2.8</v>
      </c>
    </row>
    <row r="4" spans="1:31">
      <c r="A4" s="8" t="s">
        <v>16</v>
      </c>
      <c r="B4">
        <f t="shared" si="0"/>
        <v>4</v>
      </c>
      <c r="C4" s="9">
        <f t="shared" si="1"/>
        <v>25</v>
      </c>
      <c r="D4" s="9">
        <f t="shared" si="2"/>
        <v>0.25</v>
      </c>
      <c r="E4" s="9">
        <f t="shared" si="3"/>
        <v>1187</v>
      </c>
      <c r="F4" s="9">
        <f t="shared" si="4"/>
        <v>3.9925</v>
      </c>
      <c r="G4">
        <v>1</v>
      </c>
      <c r="H4" s="10">
        <v>21</v>
      </c>
      <c r="I4" s="10"/>
      <c r="J4" s="10">
        <v>933</v>
      </c>
      <c r="K4" s="10">
        <v>3.64</v>
      </c>
      <c r="L4">
        <v>1</v>
      </c>
      <c r="M4" s="10">
        <v>28</v>
      </c>
      <c r="N4" s="10">
        <v>1</v>
      </c>
      <c r="O4" s="10">
        <v>1509</v>
      </c>
      <c r="P4" s="10">
        <v>5.45</v>
      </c>
      <c r="Q4">
        <v>1</v>
      </c>
      <c r="R4" s="10">
        <v>26</v>
      </c>
      <c r="S4" s="10"/>
      <c r="T4" s="10">
        <v>1165</v>
      </c>
      <c r="U4" s="10">
        <v>3.49</v>
      </c>
      <c r="V4">
        <v>1</v>
      </c>
      <c r="W4" s="10">
        <v>25</v>
      </c>
      <c r="X4" s="10"/>
      <c r="Y4" s="10">
        <v>1141</v>
      </c>
      <c r="Z4" s="10">
        <v>3.39</v>
      </c>
      <c r="AA4">
        <v>0</v>
      </c>
      <c r="AB4" s="10">
        <v>24</v>
      </c>
      <c r="AC4" s="10"/>
      <c r="AD4" s="10">
        <v>1049</v>
      </c>
      <c r="AE4" s="10">
        <v>2.84</v>
      </c>
    </row>
    <row r="5" spans="1:31">
      <c r="A5" s="8" t="s">
        <v>17</v>
      </c>
      <c r="B5">
        <f t="shared" si="0"/>
        <v>4</v>
      </c>
      <c r="C5" s="9">
        <f t="shared" si="1"/>
        <v>18.75</v>
      </c>
      <c r="D5" s="9">
        <f t="shared" si="2"/>
        <v>0</v>
      </c>
      <c r="E5" s="9">
        <f t="shared" si="3"/>
        <v>774.5</v>
      </c>
      <c r="F5" s="9">
        <f t="shared" si="4"/>
        <v>4.665</v>
      </c>
      <c r="G5">
        <v>1</v>
      </c>
      <c r="H5" s="10">
        <v>18</v>
      </c>
      <c r="I5" s="10"/>
      <c r="J5" s="10">
        <v>727</v>
      </c>
      <c r="K5" s="10">
        <v>4.11</v>
      </c>
      <c r="L5">
        <v>1</v>
      </c>
      <c r="M5" s="10">
        <v>18</v>
      </c>
      <c r="N5" s="10"/>
      <c r="O5" s="10">
        <v>750</v>
      </c>
      <c r="P5" s="10">
        <v>4.69</v>
      </c>
      <c r="Q5">
        <v>1</v>
      </c>
      <c r="R5" s="10">
        <v>21</v>
      </c>
      <c r="S5" s="10"/>
      <c r="T5" s="10">
        <v>891</v>
      </c>
      <c r="U5" s="10">
        <v>5.12</v>
      </c>
      <c r="V5">
        <v>1</v>
      </c>
      <c r="W5" s="10">
        <v>18</v>
      </c>
      <c r="X5" s="10"/>
      <c r="Y5" s="10">
        <v>730</v>
      </c>
      <c r="Z5" s="10">
        <v>4.74</v>
      </c>
      <c r="AA5">
        <v>0</v>
      </c>
      <c r="AB5" s="10">
        <v>21</v>
      </c>
      <c r="AC5" s="10"/>
      <c r="AD5" s="10">
        <v>854</v>
      </c>
      <c r="AE5" s="10">
        <v>3.92</v>
      </c>
    </row>
    <row r="6" spans="1:31">
      <c r="A6" s="8" t="s">
        <v>18</v>
      </c>
      <c r="B6">
        <f t="shared" si="0"/>
        <v>4</v>
      </c>
      <c r="C6" s="9">
        <f t="shared" si="1"/>
        <v>25</v>
      </c>
      <c r="D6" s="9">
        <f t="shared" si="2"/>
        <v>1</v>
      </c>
      <c r="E6" s="9">
        <f t="shared" si="3"/>
        <v>1221.75</v>
      </c>
      <c r="F6" s="9">
        <f t="shared" si="4"/>
        <v>5.6925</v>
      </c>
      <c r="G6">
        <v>1</v>
      </c>
      <c r="H6" s="10">
        <v>25</v>
      </c>
      <c r="I6" s="10">
        <v>1</v>
      </c>
      <c r="J6" s="10">
        <v>1257</v>
      </c>
      <c r="K6" s="10">
        <v>5.28</v>
      </c>
      <c r="L6">
        <v>1</v>
      </c>
      <c r="M6" s="10">
        <v>27</v>
      </c>
      <c r="N6" s="10">
        <v>1</v>
      </c>
      <c r="O6" s="10">
        <v>1271</v>
      </c>
      <c r="P6" s="10">
        <v>6.02</v>
      </c>
      <c r="Q6">
        <v>1</v>
      </c>
      <c r="R6" s="10">
        <v>26</v>
      </c>
      <c r="S6" s="10">
        <v>1</v>
      </c>
      <c r="T6" s="10">
        <v>1263</v>
      </c>
      <c r="U6" s="10">
        <v>5.85</v>
      </c>
      <c r="V6">
        <v>1</v>
      </c>
      <c r="W6" s="10">
        <v>22</v>
      </c>
      <c r="X6" s="10">
        <v>1</v>
      </c>
      <c r="Y6" s="10">
        <v>1096</v>
      </c>
      <c r="Z6" s="10">
        <v>5.62</v>
      </c>
      <c r="AA6">
        <v>0</v>
      </c>
      <c r="AB6" s="10">
        <v>27</v>
      </c>
      <c r="AC6" s="10">
        <v>1</v>
      </c>
      <c r="AD6" s="10">
        <v>1363</v>
      </c>
      <c r="AE6" s="10">
        <v>5.47</v>
      </c>
    </row>
    <row r="7" spans="1:31">
      <c r="A7" s="8" t="s">
        <v>19</v>
      </c>
      <c r="B7">
        <f t="shared" si="0"/>
        <v>4</v>
      </c>
      <c r="C7" s="9">
        <f t="shared" si="1"/>
        <v>24.5</v>
      </c>
      <c r="D7" s="9">
        <f t="shared" si="2"/>
        <v>1.75</v>
      </c>
      <c r="E7" s="9">
        <f t="shared" si="3"/>
        <v>1424</v>
      </c>
      <c r="F7" s="9">
        <f t="shared" si="4"/>
        <v>7.165</v>
      </c>
      <c r="G7">
        <v>1</v>
      </c>
      <c r="H7" s="10">
        <v>26</v>
      </c>
      <c r="I7" s="10">
        <v>2</v>
      </c>
      <c r="J7" s="10">
        <v>1534</v>
      </c>
      <c r="K7" s="10">
        <v>7.17</v>
      </c>
      <c r="L7">
        <v>1</v>
      </c>
      <c r="M7" s="10">
        <v>26</v>
      </c>
      <c r="N7" s="10">
        <v>2</v>
      </c>
      <c r="O7" s="10">
        <v>1529</v>
      </c>
      <c r="P7" s="10">
        <v>7.76</v>
      </c>
      <c r="Q7">
        <v>1</v>
      </c>
      <c r="R7" s="10">
        <v>21</v>
      </c>
      <c r="S7" s="10">
        <v>1</v>
      </c>
      <c r="T7" s="10">
        <v>1123</v>
      </c>
      <c r="U7" s="10">
        <v>5.48</v>
      </c>
      <c r="V7">
        <v>1</v>
      </c>
      <c r="W7" s="10">
        <v>25</v>
      </c>
      <c r="X7" s="10">
        <v>2</v>
      </c>
      <c r="Y7" s="10">
        <v>1510</v>
      </c>
      <c r="Z7" s="10">
        <v>8.25</v>
      </c>
      <c r="AA7">
        <v>0</v>
      </c>
      <c r="AB7" s="10">
        <v>23</v>
      </c>
      <c r="AC7" s="10">
        <v>1</v>
      </c>
      <c r="AD7" s="10">
        <v>1204</v>
      </c>
      <c r="AE7" s="10">
        <v>4.7</v>
      </c>
    </row>
    <row r="8" spans="1:31">
      <c r="A8" s="8" t="s">
        <v>20</v>
      </c>
      <c r="B8">
        <f t="shared" si="0"/>
        <v>4</v>
      </c>
      <c r="C8" s="9">
        <f t="shared" si="1"/>
        <v>32.5</v>
      </c>
      <c r="D8" s="9">
        <f t="shared" si="2"/>
        <v>2</v>
      </c>
      <c r="E8" s="9">
        <f t="shared" si="3"/>
        <v>1956</v>
      </c>
      <c r="F8" s="9">
        <f t="shared" si="4"/>
        <v>6.1075</v>
      </c>
      <c r="G8">
        <v>1</v>
      </c>
      <c r="H8" s="10">
        <v>33</v>
      </c>
      <c r="I8" s="10">
        <v>2</v>
      </c>
      <c r="J8" s="10">
        <v>1988</v>
      </c>
      <c r="K8" s="10">
        <v>5.26</v>
      </c>
      <c r="L8">
        <v>1</v>
      </c>
      <c r="M8" s="10">
        <v>34</v>
      </c>
      <c r="N8" s="10">
        <v>2</v>
      </c>
      <c r="O8" s="10">
        <v>2089</v>
      </c>
      <c r="P8" s="10">
        <v>7.03</v>
      </c>
      <c r="Q8">
        <v>1</v>
      </c>
      <c r="R8" s="10">
        <v>31</v>
      </c>
      <c r="S8" s="10">
        <v>2</v>
      </c>
      <c r="T8" s="10">
        <v>1857</v>
      </c>
      <c r="U8" s="10">
        <v>5.86</v>
      </c>
      <c r="V8">
        <v>1</v>
      </c>
      <c r="W8" s="10">
        <v>32</v>
      </c>
      <c r="X8" s="10">
        <v>2</v>
      </c>
      <c r="Y8" s="10">
        <v>1890</v>
      </c>
      <c r="Z8" s="10">
        <v>6.28</v>
      </c>
      <c r="AA8">
        <v>0</v>
      </c>
      <c r="AB8" s="10">
        <v>29</v>
      </c>
      <c r="AC8" s="10">
        <v>2</v>
      </c>
      <c r="AD8" s="10">
        <v>1764</v>
      </c>
      <c r="AE8" s="10">
        <v>4.61</v>
      </c>
    </row>
    <row r="9" spans="1:31">
      <c r="A9" s="8" t="s">
        <v>21</v>
      </c>
      <c r="B9">
        <f t="shared" si="0"/>
        <v>4</v>
      </c>
      <c r="C9" s="9">
        <f t="shared" si="1"/>
        <v>2.5</v>
      </c>
      <c r="D9" s="9">
        <f t="shared" si="2"/>
        <v>0</v>
      </c>
      <c r="E9" s="9">
        <f t="shared" si="3"/>
        <v>317</v>
      </c>
      <c r="F9" s="9">
        <f t="shared" si="4"/>
        <v>4.86</v>
      </c>
      <c r="G9">
        <v>1</v>
      </c>
      <c r="H9" s="10">
        <v>3</v>
      </c>
      <c r="I9" s="10"/>
      <c r="J9" s="10">
        <v>391</v>
      </c>
      <c r="K9" s="10">
        <v>4.95</v>
      </c>
      <c r="L9">
        <v>1</v>
      </c>
      <c r="M9" s="10">
        <v>2</v>
      </c>
      <c r="N9" s="10"/>
      <c r="O9" s="10">
        <v>260</v>
      </c>
      <c r="P9" s="10">
        <v>5.31</v>
      </c>
      <c r="Q9">
        <v>1</v>
      </c>
      <c r="R9" s="10">
        <v>3</v>
      </c>
      <c r="S9" s="10"/>
      <c r="T9" s="10">
        <v>339</v>
      </c>
      <c r="U9" s="10">
        <v>4.13</v>
      </c>
      <c r="V9">
        <v>1</v>
      </c>
      <c r="W9" s="10">
        <v>2</v>
      </c>
      <c r="X9" s="10"/>
      <c r="Y9" s="10">
        <v>278</v>
      </c>
      <c r="Z9" s="10">
        <v>5.05</v>
      </c>
      <c r="AA9">
        <v>0</v>
      </c>
      <c r="AB9" s="10">
        <v>3</v>
      </c>
      <c r="AC9" s="10"/>
      <c r="AD9" s="10">
        <v>373</v>
      </c>
      <c r="AE9" s="10">
        <v>5.25</v>
      </c>
    </row>
    <row r="10" spans="1:31">
      <c r="A10" s="8" t="s">
        <v>22</v>
      </c>
      <c r="B10">
        <f t="shared" si="0"/>
        <v>4</v>
      </c>
      <c r="C10" s="9">
        <f t="shared" si="1"/>
        <v>20</v>
      </c>
      <c r="D10" s="9">
        <f t="shared" si="2"/>
        <v>3</v>
      </c>
      <c r="E10" s="9">
        <f t="shared" si="3"/>
        <v>1791.5</v>
      </c>
      <c r="F10" s="9">
        <f t="shared" si="4"/>
        <v>5.395</v>
      </c>
      <c r="G10">
        <v>1</v>
      </c>
      <c r="H10" s="10">
        <v>20</v>
      </c>
      <c r="I10" s="10">
        <v>3</v>
      </c>
      <c r="J10" s="10">
        <v>1775</v>
      </c>
      <c r="K10" s="10">
        <v>5.3</v>
      </c>
      <c r="L10">
        <v>1</v>
      </c>
      <c r="M10" s="10">
        <v>19</v>
      </c>
      <c r="N10" s="10">
        <v>3</v>
      </c>
      <c r="O10" s="10">
        <v>1682</v>
      </c>
      <c r="P10" s="10">
        <v>4.79</v>
      </c>
      <c r="Q10">
        <v>1</v>
      </c>
      <c r="R10" s="10">
        <v>21</v>
      </c>
      <c r="S10" s="10">
        <v>3</v>
      </c>
      <c r="T10" s="10">
        <v>1873</v>
      </c>
      <c r="U10" s="10">
        <v>5.59</v>
      </c>
      <c r="V10">
        <v>1</v>
      </c>
      <c r="W10" s="10">
        <v>20</v>
      </c>
      <c r="X10" s="10">
        <v>3</v>
      </c>
      <c r="Y10" s="10">
        <v>1836</v>
      </c>
      <c r="Z10" s="10">
        <v>5.9</v>
      </c>
      <c r="AA10">
        <v>0</v>
      </c>
      <c r="AB10" s="10">
        <v>19</v>
      </c>
      <c r="AC10" s="10">
        <v>3</v>
      </c>
      <c r="AD10" s="10">
        <v>1607</v>
      </c>
      <c r="AE10" s="10">
        <v>3.05</v>
      </c>
    </row>
    <row r="11" spans="1:31">
      <c r="A11" s="8" t="s">
        <v>23</v>
      </c>
      <c r="B11">
        <f t="shared" si="0"/>
        <v>4</v>
      </c>
      <c r="C11" s="9">
        <f t="shared" si="1"/>
        <v>7</v>
      </c>
      <c r="D11" s="9">
        <f t="shared" si="2"/>
        <v>0</v>
      </c>
      <c r="E11" s="9">
        <f t="shared" si="3"/>
        <v>322.5</v>
      </c>
      <c r="F11" s="9">
        <f t="shared" si="4"/>
        <v>5.6725</v>
      </c>
      <c r="G11">
        <v>1</v>
      </c>
      <c r="H11" s="10">
        <v>7</v>
      </c>
      <c r="I11" s="10"/>
      <c r="J11" s="10">
        <v>309</v>
      </c>
      <c r="K11" s="10">
        <v>5.62</v>
      </c>
      <c r="L11">
        <v>1</v>
      </c>
      <c r="M11" s="10">
        <v>7</v>
      </c>
      <c r="N11" s="10"/>
      <c r="O11" s="10">
        <v>320</v>
      </c>
      <c r="P11" s="10">
        <v>5.71</v>
      </c>
      <c r="Q11">
        <v>1</v>
      </c>
      <c r="R11" s="10">
        <v>7</v>
      </c>
      <c r="S11" s="10"/>
      <c r="T11" s="10">
        <v>356</v>
      </c>
      <c r="U11" s="10">
        <v>6.36</v>
      </c>
      <c r="V11">
        <v>1</v>
      </c>
      <c r="W11" s="10">
        <v>7</v>
      </c>
      <c r="X11" s="10"/>
      <c r="Y11" s="10">
        <v>305</v>
      </c>
      <c r="Z11" s="10">
        <v>5</v>
      </c>
      <c r="AA11">
        <v>0</v>
      </c>
      <c r="AB11" s="10">
        <v>7</v>
      </c>
      <c r="AC11" s="10"/>
      <c r="AD11" s="10">
        <v>324</v>
      </c>
      <c r="AE11" s="10">
        <v>6.48</v>
      </c>
    </row>
    <row r="12" spans="1:31">
      <c r="A12" s="8" t="s">
        <v>24</v>
      </c>
      <c r="B12">
        <f t="shared" si="0"/>
        <v>4</v>
      </c>
      <c r="C12" s="9">
        <f t="shared" si="1"/>
        <v>7</v>
      </c>
      <c r="D12" s="9">
        <f t="shared" si="2"/>
        <v>0</v>
      </c>
      <c r="E12" s="9">
        <f t="shared" si="3"/>
        <v>326</v>
      </c>
      <c r="F12" s="9">
        <f t="shared" si="4"/>
        <v>7.165</v>
      </c>
      <c r="G12">
        <v>1</v>
      </c>
      <c r="H12" s="10">
        <v>7</v>
      </c>
      <c r="I12" s="10"/>
      <c r="J12" s="10">
        <v>326</v>
      </c>
      <c r="K12" s="10">
        <v>6.94</v>
      </c>
      <c r="L12">
        <v>1</v>
      </c>
      <c r="M12" s="10">
        <v>7</v>
      </c>
      <c r="N12" s="10"/>
      <c r="O12" s="10">
        <v>338</v>
      </c>
      <c r="P12" s="10">
        <v>7.04</v>
      </c>
      <c r="Q12">
        <v>1</v>
      </c>
      <c r="R12" s="10">
        <v>7</v>
      </c>
      <c r="S12" s="10"/>
      <c r="T12" s="10">
        <v>308</v>
      </c>
      <c r="U12" s="10">
        <v>7.9</v>
      </c>
      <c r="V12">
        <v>1</v>
      </c>
      <c r="W12" s="10">
        <v>7</v>
      </c>
      <c r="X12" s="10"/>
      <c r="Y12" s="10">
        <v>332</v>
      </c>
      <c r="Z12" s="10">
        <v>6.78</v>
      </c>
      <c r="AA12">
        <v>0</v>
      </c>
      <c r="AB12" s="10">
        <v>7</v>
      </c>
      <c r="AC12" s="10"/>
      <c r="AD12" s="10">
        <v>345</v>
      </c>
      <c r="AE12" s="10">
        <v>5.85</v>
      </c>
    </row>
    <row r="13" spans="1:31">
      <c r="A13" s="8" t="s">
        <v>25</v>
      </c>
      <c r="B13">
        <f t="shared" si="0"/>
        <v>4</v>
      </c>
      <c r="C13" s="9">
        <f t="shared" si="1"/>
        <v>11.5</v>
      </c>
      <c r="D13" s="9">
        <f t="shared" si="2"/>
        <v>1</v>
      </c>
      <c r="E13" s="9">
        <f t="shared" si="3"/>
        <v>702</v>
      </c>
      <c r="F13" s="9">
        <f t="shared" si="4"/>
        <v>6.47</v>
      </c>
      <c r="G13">
        <v>1</v>
      </c>
      <c r="H13" s="10">
        <v>11</v>
      </c>
      <c r="I13" s="10">
        <v>1</v>
      </c>
      <c r="J13" s="10">
        <v>667</v>
      </c>
      <c r="K13" s="10">
        <v>6.74</v>
      </c>
      <c r="L13">
        <v>1</v>
      </c>
      <c r="M13" s="10">
        <v>13</v>
      </c>
      <c r="N13" s="10">
        <v>1</v>
      </c>
      <c r="O13" s="10">
        <v>764</v>
      </c>
      <c r="P13" s="10">
        <v>5.79</v>
      </c>
      <c r="Q13">
        <v>1</v>
      </c>
      <c r="R13" s="10">
        <v>11</v>
      </c>
      <c r="S13" s="10">
        <v>1</v>
      </c>
      <c r="T13" s="10">
        <v>680</v>
      </c>
      <c r="U13" s="10">
        <v>7.01</v>
      </c>
      <c r="V13">
        <v>1</v>
      </c>
      <c r="W13" s="10">
        <v>11</v>
      </c>
      <c r="X13" s="10">
        <v>1</v>
      </c>
      <c r="Y13" s="10">
        <v>697</v>
      </c>
      <c r="Z13" s="10">
        <v>6.34</v>
      </c>
      <c r="AA13">
        <v>0</v>
      </c>
      <c r="AB13" s="10">
        <v>12</v>
      </c>
      <c r="AC13" s="10">
        <v>1</v>
      </c>
      <c r="AD13" s="10">
        <v>741</v>
      </c>
      <c r="AE13" s="10">
        <v>7.97</v>
      </c>
    </row>
    <row r="14" spans="1:31">
      <c r="A14" s="8" t="s">
        <v>26</v>
      </c>
      <c r="B14">
        <f t="shared" si="0"/>
        <v>4</v>
      </c>
      <c r="C14" s="9">
        <f t="shared" si="1"/>
        <v>15.75</v>
      </c>
      <c r="D14" s="9">
        <f t="shared" si="2"/>
        <v>0</v>
      </c>
      <c r="E14" s="9">
        <f t="shared" si="3"/>
        <v>640</v>
      </c>
      <c r="F14" s="9">
        <f t="shared" si="4"/>
        <v>3.6925</v>
      </c>
      <c r="G14">
        <v>1</v>
      </c>
      <c r="H14" s="10">
        <v>13</v>
      </c>
      <c r="I14" s="10"/>
      <c r="J14" s="10">
        <v>556</v>
      </c>
      <c r="K14" s="10">
        <v>3.45</v>
      </c>
      <c r="L14">
        <v>1</v>
      </c>
      <c r="M14" s="10">
        <v>16</v>
      </c>
      <c r="N14" s="10"/>
      <c r="O14" s="10">
        <v>671</v>
      </c>
      <c r="P14" s="10">
        <v>4.3</v>
      </c>
      <c r="Q14">
        <v>1</v>
      </c>
      <c r="R14" s="10">
        <v>17</v>
      </c>
      <c r="S14" s="10"/>
      <c r="T14" s="10">
        <v>667</v>
      </c>
      <c r="U14" s="10">
        <v>3.24</v>
      </c>
      <c r="V14">
        <v>1</v>
      </c>
      <c r="W14" s="10">
        <v>17</v>
      </c>
      <c r="X14" s="10"/>
      <c r="Y14" s="10">
        <v>666</v>
      </c>
      <c r="Z14" s="10">
        <v>3.78</v>
      </c>
      <c r="AA14">
        <v>0</v>
      </c>
      <c r="AB14" s="10">
        <v>13</v>
      </c>
      <c r="AC14" s="10"/>
      <c r="AD14" s="10">
        <v>551</v>
      </c>
      <c r="AE14" s="10">
        <v>3.36</v>
      </c>
    </row>
    <row r="15" spans="1:31">
      <c r="A15" s="8" t="s">
        <v>27</v>
      </c>
      <c r="B15">
        <f t="shared" si="0"/>
        <v>4</v>
      </c>
      <c r="C15" s="9">
        <f t="shared" si="1"/>
        <v>5.75</v>
      </c>
      <c r="D15" s="9">
        <f t="shared" si="2"/>
        <v>0.25</v>
      </c>
      <c r="E15" s="9">
        <f t="shared" si="3"/>
        <v>281</v>
      </c>
      <c r="F15" s="9">
        <f t="shared" si="4"/>
        <v>1.73</v>
      </c>
      <c r="G15">
        <v>1</v>
      </c>
      <c r="H15" s="10">
        <v>6</v>
      </c>
      <c r="I15" s="10">
        <v>1</v>
      </c>
      <c r="J15" s="10">
        <v>444</v>
      </c>
      <c r="K15" s="10">
        <v>2.41</v>
      </c>
      <c r="L15">
        <v>1</v>
      </c>
      <c r="M15" s="10">
        <v>5</v>
      </c>
      <c r="N15" s="10"/>
      <c r="O15" s="10">
        <v>217</v>
      </c>
      <c r="P15" s="10">
        <v>1.37</v>
      </c>
      <c r="Q15">
        <v>1</v>
      </c>
      <c r="R15" s="10">
        <v>6</v>
      </c>
      <c r="S15" s="10"/>
      <c r="T15" s="10">
        <v>236</v>
      </c>
      <c r="U15" s="10">
        <v>1.45</v>
      </c>
      <c r="V15">
        <v>1</v>
      </c>
      <c r="W15" s="10">
        <v>6</v>
      </c>
      <c r="X15" s="10"/>
      <c r="Y15" s="10">
        <v>227</v>
      </c>
      <c r="Z15" s="10">
        <v>1.69</v>
      </c>
      <c r="AA15">
        <v>0</v>
      </c>
      <c r="AB15" s="10"/>
      <c r="AC15" s="10"/>
      <c r="AD15" s="10">
        <v>0</v>
      </c>
      <c r="AE15" s="10">
        <v>0</v>
      </c>
    </row>
    <row r="16" spans="1:31">
      <c r="A16" s="8" t="s">
        <v>28</v>
      </c>
      <c r="B16">
        <f t="shared" si="0"/>
        <v>4</v>
      </c>
      <c r="C16" s="9">
        <f t="shared" si="1"/>
        <v>14.25</v>
      </c>
      <c r="D16" s="9">
        <f t="shared" si="2"/>
        <v>0</v>
      </c>
      <c r="E16" s="9">
        <f t="shared" si="3"/>
        <v>930.5</v>
      </c>
      <c r="F16" s="9">
        <f t="shared" si="4"/>
        <v>4.465</v>
      </c>
      <c r="G16">
        <v>1</v>
      </c>
      <c r="H16" s="10">
        <v>14</v>
      </c>
      <c r="I16" s="10"/>
      <c r="J16" s="10">
        <v>885</v>
      </c>
      <c r="K16" s="10">
        <v>3.93</v>
      </c>
      <c r="L16">
        <v>1</v>
      </c>
      <c r="M16" s="10">
        <v>15</v>
      </c>
      <c r="N16" s="10"/>
      <c r="O16" s="10">
        <v>1045</v>
      </c>
      <c r="P16" s="10">
        <v>5.1</v>
      </c>
      <c r="Q16">
        <v>1</v>
      </c>
      <c r="R16" s="10">
        <v>15</v>
      </c>
      <c r="S16" s="10"/>
      <c r="T16" s="10">
        <v>997</v>
      </c>
      <c r="U16" s="10">
        <v>4.89</v>
      </c>
      <c r="V16">
        <v>1</v>
      </c>
      <c r="W16" s="10">
        <v>13</v>
      </c>
      <c r="X16" s="10"/>
      <c r="Y16" s="10">
        <v>795</v>
      </c>
      <c r="Z16" s="10">
        <v>3.94</v>
      </c>
      <c r="AA16">
        <v>0</v>
      </c>
      <c r="AB16" s="10">
        <v>15</v>
      </c>
      <c r="AC16" s="10"/>
      <c r="AD16" s="10">
        <v>1056</v>
      </c>
      <c r="AE16" s="10">
        <v>3.37</v>
      </c>
    </row>
    <row r="17" spans="1:31">
      <c r="A17" s="8" t="s">
        <v>29</v>
      </c>
      <c r="B17">
        <f t="shared" si="0"/>
        <v>4</v>
      </c>
      <c r="C17" s="9">
        <f t="shared" si="1"/>
        <v>25</v>
      </c>
      <c r="D17" s="9">
        <f t="shared" si="2"/>
        <v>3</v>
      </c>
      <c r="E17" s="9">
        <f t="shared" si="3"/>
        <v>1621.75</v>
      </c>
      <c r="F17" s="9">
        <f t="shared" si="4"/>
        <v>6.72</v>
      </c>
      <c r="G17">
        <v>1</v>
      </c>
      <c r="H17" s="10">
        <v>25</v>
      </c>
      <c r="I17" s="10">
        <v>3</v>
      </c>
      <c r="J17" s="10">
        <v>1641</v>
      </c>
      <c r="K17" s="10">
        <v>6.46</v>
      </c>
      <c r="L17">
        <v>1</v>
      </c>
      <c r="M17" s="10">
        <v>25</v>
      </c>
      <c r="N17" s="10">
        <v>3</v>
      </c>
      <c r="O17" s="10">
        <v>1594</v>
      </c>
      <c r="P17" s="10">
        <v>6.56</v>
      </c>
      <c r="Q17">
        <v>1</v>
      </c>
      <c r="R17" s="10">
        <v>25</v>
      </c>
      <c r="S17" s="10">
        <v>3</v>
      </c>
      <c r="T17" s="10">
        <v>1645</v>
      </c>
      <c r="U17" s="10">
        <v>7.41</v>
      </c>
      <c r="V17">
        <v>1</v>
      </c>
      <c r="W17" s="10">
        <v>25</v>
      </c>
      <c r="X17" s="10">
        <v>3</v>
      </c>
      <c r="Y17" s="10">
        <v>1607</v>
      </c>
      <c r="Z17" s="10">
        <v>6.45</v>
      </c>
      <c r="AA17">
        <v>0</v>
      </c>
      <c r="AB17" s="10">
        <v>24</v>
      </c>
      <c r="AC17" s="10">
        <v>3</v>
      </c>
      <c r="AD17" s="10">
        <v>1590</v>
      </c>
      <c r="AE17" s="10">
        <v>5.08</v>
      </c>
    </row>
    <row r="18" spans="1:31">
      <c r="A18" s="8" t="s">
        <v>30</v>
      </c>
      <c r="B18">
        <f t="shared" si="0"/>
        <v>4</v>
      </c>
      <c r="C18" s="9">
        <f t="shared" si="1"/>
        <v>28.75</v>
      </c>
      <c r="D18" s="9">
        <f t="shared" si="2"/>
        <v>3</v>
      </c>
      <c r="E18" s="9">
        <f t="shared" si="3"/>
        <v>2169.25</v>
      </c>
      <c r="F18" s="9">
        <f t="shared" si="4"/>
        <v>6.07</v>
      </c>
      <c r="G18">
        <v>1</v>
      </c>
      <c r="H18" s="10">
        <v>29</v>
      </c>
      <c r="I18" s="10">
        <v>3</v>
      </c>
      <c r="J18" s="10">
        <v>2214</v>
      </c>
      <c r="K18" s="10">
        <v>6.2</v>
      </c>
      <c r="L18">
        <v>1</v>
      </c>
      <c r="M18" s="10">
        <v>29</v>
      </c>
      <c r="N18" s="10">
        <v>3</v>
      </c>
      <c r="O18" s="10">
        <v>2113</v>
      </c>
      <c r="P18" s="10">
        <v>5.58</v>
      </c>
      <c r="Q18">
        <v>1</v>
      </c>
      <c r="R18" s="10">
        <v>29</v>
      </c>
      <c r="S18" s="10">
        <v>3</v>
      </c>
      <c r="T18" s="10">
        <v>2214</v>
      </c>
      <c r="U18" s="10">
        <v>6.34</v>
      </c>
      <c r="V18">
        <v>1</v>
      </c>
      <c r="W18" s="10">
        <v>28</v>
      </c>
      <c r="X18" s="10">
        <v>3</v>
      </c>
      <c r="Y18" s="10">
        <v>2136</v>
      </c>
      <c r="Z18" s="10">
        <v>6.16</v>
      </c>
      <c r="AA18">
        <v>0</v>
      </c>
      <c r="AB18" s="10">
        <v>21</v>
      </c>
      <c r="AC18" s="10">
        <v>3</v>
      </c>
      <c r="AD18" s="10">
        <v>1585</v>
      </c>
      <c r="AE18" s="10">
        <v>5.34</v>
      </c>
    </row>
    <row r="19" spans="1:31">
      <c r="A19" s="8" t="s">
        <v>31</v>
      </c>
      <c r="B19">
        <f t="shared" si="0"/>
        <v>4</v>
      </c>
      <c r="C19" s="9">
        <f t="shared" si="1"/>
        <v>11.75</v>
      </c>
      <c r="D19" s="9">
        <f t="shared" si="2"/>
        <v>1</v>
      </c>
      <c r="E19" s="9">
        <f t="shared" si="3"/>
        <v>686.75</v>
      </c>
      <c r="F19" s="9">
        <f t="shared" si="4"/>
        <v>5.1875</v>
      </c>
      <c r="G19">
        <v>1</v>
      </c>
      <c r="H19" s="10">
        <v>12</v>
      </c>
      <c r="I19" s="10">
        <v>1</v>
      </c>
      <c r="J19" s="10">
        <v>690</v>
      </c>
      <c r="K19" s="10">
        <v>4.86</v>
      </c>
      <c r="L19">
        <v>1</v>
      </c>
      <c r="M19" s="10">
        <v>10</v>
      </c>
      <c r="N19" s="10">
        <v>1</v>
      </c>
      <c r="O19" s="10">
        <v>611</v>
      </c>
      <c r="P19" s="10">
        <v>4.53</v>
      </c>
      <c r="Q19">
        <v>1</v>
      </c>
      <c r="R19" s="10">
        <v>12</v>
      </c>
      <c r="S19" s="10">
        <v>1</v>
      </c>
      <c r="T19" s="10">
        <v>701</v>
      </c>
      <c r="U19" s="10">
        <v>5.84</v>
      </c>
      <c r="V19">
        <v>1</v>
      </c>
      <c r="W19" s="10">
        <v>13</v>
      </c>
      <c r="X19" s="10">
        <v>1</v>
      </c>
      <c r="Y19" s="10">
        <v>745</v>
      </c>
      <c r="Z19" s="10">
        <v>5.52</v>
      </c>
      <c r="AA19">
        <v>0</v>
      </c>
      <c r="AB19" s="10">
        <v>12</v>
      </c>
      <c r="AC19" s="10">
        <v>1</v>
      </c>
      <c r="AD19" s="10">
        <v>691</v>
      </c>
      <c r="AE19" s="10">
        <v>3.62</v>
      </c>
    </row>
    <row r="20" spans="1:31">
      <c r="A20" s="8" t="s">
        <v>32</v>
      </c>
      <c r="B20">
        <f t="shared" si="0"/>
        <v>4</v>
      </c>
      <c r="C20" s="9">
        <f t="shared" si="1"/>
        <v>16</v>
      </c>
      <c r="D20" s="9">
        <f t="shared" si="2"/>
        <v>0</v>
      </c>
      <c r="E20" s="9">
        <f t="shared" si="3"/>
        <v>651.75</v>
      </c>
      <c r="F20" s="9">
        <f t="shared" si="4"/>
        <v>3.61</v>
      </c>
      <c r="G20">
        <v>1</v>
      </c>
      <c r="H20" s="10">
        <v>16</v>
      </c>
      <c r="I20" s="10"/>
      <c r="J20" s="10">
        <v>641</v>
      </c>
      <c r="K20" s="10">
        <v>3.71</v>
      </c>
      <c r="L20">
        <v>1</v>
      </c>
      <c r="M20" s="10">
        <v>16</v>
      </c>
      <c r="N20" s="10"/>
      <c r="O20" s="10">
        <v>680</v>
      </c>
      <c r="P20" s="10">
        <v>3.52</v>
      </c>
      <c r="Q20">
        <v>1</v>
      </c>
      <c r="R20" s="10">
        <v>16</v>
      </c>
      <c r="S20" s="10"/>
      <c r="T20" s="10">
        <v>612</v>
      </c>
      <c r="U20" s="10">
        <v>3.36</v>
      </c>
      <c r="V20">
        <v>1</v>
      </c>
      <c r="W20" s="10">
        <v>16</v>
      </c>
      <c r="X20" s="10"/>
      <c r="Y20" s="10">
        <v>674</v>
      </c>
      <c r="Z20" s="10">
        <v>3.85</v>
      </c>
      <c r="AA20">
        <v>0</v>
      </c>
      <c r="AB20" s="10">
        <v>16</v>
      </c>
      <c r="AC20" s="10"/>
      <c r="AD20" s="10">
        <v>620</v>
      </c>
      <c r="AE20" s="10">
        <v>3.9</v>
      </c>
    </row>
    <row r="21" spans="1:31">
      <c r="A21" s="8" t="s">
        <v>33</v>
      </c>
      <c r="B21">
        <f t="shared" si="0"/>
        <v>4</v>
      </c>
      <c r="C21" s="9">
        <f t="shared" si="1"/>
        <v>6.25</v>
      </c>
      <c r="D21" s="9">
        <f t="shared" si="2"/>
        <v>0</v>
      </c>
      <c r="E21" s="9">
        <f t="shared" si="3"/>
        <v>241.75</v>
      </c>
      <c r="F21" s="9">
        <f t="shared" si="4"/>
        <v>2.845</v>
      </c>
      <c r="G21">
        <v>1</v>
      </c>
      <c r="H21" s="10">
        <v>6</v>
      </c>
      <c r="I21" s="10"/>
      <c r="J21" s="10">
        <v>239</v>
      </c>
      <c r="K21" s="10">
        <v>3.06</v>
      </c>
      <c r="L21">
        <v>1</v>
      </c>
      <c r="M21" s="10">
        <v>7</v>
      </c>
      <c r="N21" s="10"/>
      <c r="O21" s="10">
        <v>262</v>
      </c>
      <c r="P21" s="10">
        <v>3.59</v>
      </c>
      <c r="Q21">
        <v>1</v>
      </c>
      <c r="R21" s="10">
        <v>6</v>
      </c>
      <c r="S21" s="10"/>
      <c r="T21" s="10">
        <v>239</v>
      </c>
      <c r="U21" s="10">
        <v>2.88</v>
      </c>
      <c r="V21">
        <v>1</v>
      </c>
      <c r="W21" s="10">
        <v>6</v>
      </c>
      <c r="X21" s="10"/>
      <c r="Y21" s="10">
        <v>227</v>
      </c>
      <c r="Z21" s="10">
        <v>1.85</v>
      </c>
      <c r="AA21">
        <v>0</v>
      </c>
      <c r="AB21" s="10">
        <v>6</v>
      </c>
      <c r="AC21" s="10"/>
      <c r="AD21" s="10">
        <v>212</v>
      </c>
      <c r="AE21" s="10">
        <v>3.16</v>
      </c>
    </row>
    <row r="22" spans="1:31">
      <c r="A22" s="8" t="s">
        <v>34</v>
      </c>
      <c r="B22">
        <f t="shared" si="0"/>
        <v>4</v>
      </c>
      <c r="C22" s="9">
        <f t="shared" si="1"/>
        <v>6</v>
      </c>
      <c r="D22" s="9">
        <f t="shared" si="2"/>
        <v>1</v>
      </c>
      <c r="E22" s="9">
        <f t="shared" si="3"/>
        <v>542.5</v>
      </c>
      <c r="F22" s="9">
        <f t="shared" si="4"/>
        <v>4.925</v>
      </c>
      <c r="G22">
        <v>1</v>
      </c>
      <c r="H22" s="10">
        <v>6</v>
      </c>
      <c r="I22" s="10">
        <v>1</v>
      </c>
      <c r="J22" s="10">
        <v>526</v>
      </c>
      <c r="K22" s="10">
        <v>4.24</v>
      </c>
      <c r="L22">
        <v>1</v>
      </c>
      <c r="M22" s="10">
        <v>6</v>
      </c>
      <c r="N22" s="10">
        <v>1</v>
      </c>
      <c r="O22" s="10">
        <v>528</v>
      </c>
      <c r="P22" s="10">
        <v>4.93</v>
      </c>
      <c r="Q22">
        <v>1</v>
      </c>
      <c r="R22" s="10">
        <v>6</v>
      </c>
      <c r="S22" s="10">
        <v>1</v>
      </c>
      <c r="T22" s="10">
        <v>550</v>
      </c>
      <c r="U22" s="10">
        <v>5.29</v>
      </c>
      <c r="V22">
        <v>1</v>
      </c>
      <c r="W22" s="10">
        <v>6</v>
      </c>
      <c r="X22" s="10">
        <v>1</v>
      </c>
      <c r="Y22" s="10">
        <v>566</v>
      </c>
      <c r="Z22" s="10">
        <v>5.24</v>
      </c>
      <c r="AA22">
        <v>0</v>
      </c>
      <c r="AB22" s="10">
        <v>6</v>
      </c>
      <c r="AC22" s="10">
        <v>1</v>
      </c>
      <c r="AD22" s="10">
        <v>565</v>
      </c>
      <c r="AE22" s="10">
        <v>5</v>
      </c>
    </row>
    <row r="23" spans="1:31">
      <c r="A23" s="8" t="s">
        <v>35</v>
      </c>
      <c r="B23">
        <f t="shared" si="0"/>
        <v>4</v>
      </c>
      <c r="C23" s="9">
        <f t="shared" si="1"/>
        <v>13</v>
      </c>
      <c r="D23" s="9">
        <f t="shared" si="2"/>
        <v>0</v>
      </c>
      <c r="E23" s="9">
        <f t="shared" si="3"/>
        <v>701</v>
      </c>
      <c r="F23" s="9">
        <f t="shared" si="4"/>
        <v>4.885</v>
      </c>
      <c r="G23">
        <v>1</v>
      </c>
      <c r="H23" s="10">
        <v>13</v>
      </c>
      <c r="I23" s="10"/>
      <c r="J23" s="10">
        <v>731</v>
      </c>
      <c r="K23" s="10">
        <v>4.38</v>
      </c>
      <c r="L23">
        <v>1</v>
      </c>
      <c r="M23" s="10">
        <v>13</v>
      </c>
      <c r="N23" s="10"/>
      <c r="O23" s="10">
        <v>694</v>
      </c>
      <c r="P23" s="10">
        <v>5.64</v>
      </c>
      <c r="Q23">
        <v>1</v>
      </c>
      <c r="R23" s="10">
        <v>13</v>
      </c>
      <c r="S23" s="10"/>
      <c r="T23" s="10">
        <v>679</v>
      </c>
      <c r="U23" s="10">
        <v>4.22</v>
      </c>
      <c r="V23">
        <v>1</v>
      </c>
      <c r="W23" s="10">
        <v>13</v>
      </c>
      <c r="X23" s="10"/>
      <c r="Y23" s="10">
        <v>700</v>
      </c>
      <c r="Z23" s="10">
        <v>5.3</v>
      </c>
      <c r="AA23">
        <v>0</v>
      </c>
      <c r="AB23" s="10">
        <v>13</v>
      </c>
      <c r="AC23" s="10"/>
      <c r="AD23" s="10">
        <v>705</v>
      </c>
      <c r="AE23" s="10">
        <v>4.08</v>
      </c>
    </row>
    <row r="24" spans="1:31">
      <c r="A24" s="8" t="s">
        <v>36</v>
      </c>
      <c r="B24">
        <f t="shared" si="0"/>
        <v>4</v>
      </c>
      <c r="C24" s="9">
        <f t="shared" si="1"/>
        <v>10</v>
      </c>
      <c r="D24" s="9">
        <f t="shared" si="2"/>
        <v>0</v>
      </c>
      <c r="E24" s="9">
        <f t="shared" si="3"/>
        <v>625.25</v>
      </c>
      <c r="F24" s="9">
        <f t="shared" si="4"/>
        <v>4.12</v>
      </c>
      <c r="G24">
        <v>1</v>
      </c>
      <c r="H24" s="10">
        <v>10</v>
      </c>
      <c r="I24" s="10"/>
      <c r="J24" s="10">
        <v>625</v>
      </c>
      <c r="K24" s="10">
        <v>4.4</v>
      </c>
      <c r="L24">
        <v>1</v>
      </c>
      <c r="M24" s="10">
        <v>10</v>
      </c>
      <c r="N24" s="10"/>
      <c r="O24" s="10">
        <v>639</v>
      </c>
      <c r="P24" s="10">
        <v>3.85</v>
      </c>
      <c r="Q24">
        <v>1</v>
      </c>
      <c r="R24" s="10">
        <v>10</v>
      </c>
      <c r="S24" s="10"/>
      <c r="T24" s="10">
        <v>594</v>
      </c>
      <c r="U24" s="10">
        <v>3.54</v>
      </c>
      <c r="V24">
        <v>1</v>
      </c>
      <c r="W24" s="10">
        <v>10</v>
      </c>
      <c r="X24" s="10"/>
      <c r="Y24" s="10">
        <v>643</v>
      </c>
      <c r="Z24" s="10">
        <v>4.69</v>
      </c>
      <c r="AA24">
        <v>0</v>
      </c>
      <c r="AB24" s="10">
        <v>10</v>
      </c>
      <c r="AC24" s="10"/>
      <c r="AD24" s="10">
        <v>582</v>
      </c>
      <c r="AE24" s="10">
        <v>3.49</v>
      </c>
    </row>
    <row r="25" spans="1:31">
      <c r="A25" s="8" t="s">
        <v>37</v>
      </c>
      <c r="B25">
        <f t="shared" si="0"/>
        <v>4</v>
      </c>
      <c r="C25" s="9">
        <f t="shared" si="1"/>
        <v>9</v>
      </c>
      <c r="D25" s="9">
        <f t="shared" si="2"/>
        <v>1</v>
      </c>
      <c r="E25" s="9">
        <f t="shared" si="3"/>
        <v>561.5</v>
      </c>
      <c r="F25" s="9">
        <f t="shared" si="4"/>
        <v>6.185</v>
      </c>
      <c r="G25">
        <v>1</v>
      </c>
      <c r="H25" s="10">
        <v>9</v>
      </c>
      <c r="I25" s="10">
        <v>1</v>
      </c>
      <c r="J25" s="10">
        <v>552</v>
      </c>
      <c r="K25" s="10">
        <v>5.31</v>
      </c>
      <c r="L25">
        <v>1</v>
      </c>
      <c r="M25" s="10">
        <v>9</v>
      </c>
      <c r="N25" s="10">
        <v>1</v>
      </c>
      <c r="O25" s="10">
        <v>567</v>
      </c>
      <c r="P25" s="10">
        <v>6.83</v>
      </c>
      <c r="Q25">
        <v>1</v>
      </c>
      <c r="R25" s="10">
        <v>9</v>
      </c>
      <c r="S25" s="10">
        <v>1</v>
      </c>
      <c r="T25" s="10">
        <v>560</v>
      </c>
      <c r="U25" s="10">
        <v>6.44</v>
      </c>
      <c r="V25">
        <v>1</v>
      </c>
      <c r="W25" s="10">
        <v>9</v>
      </c>
      <c r="X25" s="10">
        <v>1</v>
      </c>
      <c r="Y25" s="10">
        <v>567</v>
      </c>
      <c r="Z25" s="10">
        <v>6.16</v>
      </c>
      <c r="AA25">
        <v>0</v>
      </c>
      <c r="AB25" s="10">
        <v>9</v>
      </c>
      <c r="AC25" s="10">
        <v>1</v>
      </c>
      <c r="AD25" s="10">
        <v>556</v>
      </c>
      <c r="AE25" s="10">
        <v>4.15</v>
      </c>
    </row>
    <row r="26" spans="1:31">
      <c r="A26" s="8" t="s">
        <v>38</v>
      </c>
      <c r="B26">
        <f t="shared" si="0"/>
        <v>4</v>
      </c>
      <c r="C26" s="9">
        <f t="shared" si="1"/>
        <v>14</v>
      </c>
      <c r="D26" s="9">
        <f t="shared" si="2"/>
        <v>0</v>
      </c>
      <c r="E26" s="9">
        <f t="shared" si="3"/>
        <v>672.25</v>
      </c>
      <c r="F26" s="9">
        <f t="shared" si="4"/>
        <v>3.86</v>
      </c>
      <c r="G26">
        <v>1</v>
      </c>
      <c r="H26" s="10">
        <v>14</v>
      </c>
      <c r="I26" s="10"/>
      <c r="J26" s="10">
        <v>688</v>
      </c>
      <c r="K26" s="10">
        <v>3.91</v>
      </c>
      <c r="L26">
        <v>1</v>
      </c>
      <c r="M26" s="10">
        <v>14</v>
      </c>
      <c r="N26" s="10"/>
      <c r="O26" s="10">
        <v>644</v>
      </c>
      <c r="P26" s="10">
        <v>3.81</v>
      </c>
      <c r="Q26">
        <v>1</v>
      </c>
      <c r="R26" s="10">
        <v>14</v>
      </c>
      <c r="S26" s="10"/>
      <c r="T26" s="10">
        <v>684</v>
      </c>
      <c r="U26" s="10">
        <v>4.1</v>
      </c>
      <c r="V26">
        <v>1</v>
      </c>
      <c r="W26" s="10">
        <v>14</v>
      </c>
      <c r="X26" s="10"/>
      <c r="Y26" s="10">
        <v>673</v>
      </c>
      <c r="Z26" s="10">
        <v>3.62</v>
      </c>
      <c r="AA26">
        <v>0</v>
      </c>
      <c r="AB26" s="10">
        <v>14</v>
      </c>
      <c r="AC26" s="10"/>
      <c r="AD26" s="10">
        <v>673</v>
      </c>
      <c r="AE26" s="10">
        <v>4.03</v>
      </c>
    </row>
    <row r="27" spans="1:31">
      <c r="A27" s="8" t="s">
        <v>39</v>
      </c>
      <c r="B27">
        <f t="shared" si="0"/>
        <v>4</v>
      </c>
      <c r="C27" s="9">
        <f t="shared" si="1"/>
        <v>24.5</v>
      </c>
      <c r="D27" s="9">
        <f t="shared" si="2"/>
        <v>2</v>
      </c>
      <c r="E27" s="9">
        <f t="shared" si="3"/>
        <v>1571</v>
      </c>
      <c r="F27" s="9">
        <f t="shared" si="4"/>
        <v>6.4475</v>
      </c>
      <c r="G27">
        <v>1</v>
      </c>
      <c r="H27" s="10">
        <v>24</v>
      </c>
      <c r="I27" s="10">
        <v>2</v>
      </c>
      <c r="J27" s="10">
        <v>1519</v>
      </c>
      <c r="K27" s="10">
        <v>5.98</v>
      </c>
      <c r="L27">
        <v>1</v>
      </c>
      <c r="M27" s="10">
        <v>25</v>
      </c>
      <c r="N27" s="10">
        <v>2</v>
      </c>
      <c r="O27" s="10">
        <v>1616</v>
      </c>
      <c r="P27" s="10">
        <v>6.62</v>
      </c>
      <c r="Q27">
        <v>1</v>
      </c>
      <c r="R27" s="10">
        <v>25</v>
      </c>
      <c r="S27" s="10">
        <v>2</v>
      </c>
      <c r="T27" s="10">
        <v>1606</v>
      </c>
      <c r="U27" s="10">
        <v>6.42</v>
      </c>
      <c r="V27">
        <v>1</v>
      </c>
      <c r="W27" s="10">
        <v>24</v>
      </c>
      <c r="X27" s="10">
        <v>2</v>
      </c>
      <c r="Y27" s="10">
        <v>1543</v>
      </c>
      <c r="Z27" s="10">
        <v>6.77</v>
      </c>
      <c r="AA27">
        <v>0</v>
      </c>
      <c r="AB27" s="10">
        <v>23</v>
      </c>
      <c r="AC27" s="10">
        <v>2</v>
      </c>
      <c r="AD27" s="10">
        <v>1496</v>
      </c>
      <c r="AE27" s="10">
        <v>4.41</v>
      </c>
    </row>
    <row r="28" spans="1:31">
      <c r="A28" s="8" t="s">
        <v>40</v>
      </c>
      <c r="B28">
        <f t="shared" si="0"/>
        <v>4</v>
      </c>
      <c r="C28" s="9">
        <f t="shared" si="1"/>
        <v>6</v>
      </c>
      <c r="D28" s="9">
        <f t="shared" si="2"/>
        <v>0</v>
      </c>
      <c r="E28" s="9">
        <f t="shared" si="3"/>
        <v>237</v>
      </c>
      <c r="F28" s="9">
        <f t="shared" si="4"/>
        <v>5.935</v>
      </c>
      <c r="G28">
        <v>1</v>
      </c>
      <c r="H28" s="10">
        <v>6</v>
      </c>
      <c r="I28" s="10"/>
      <c r="J28" s="10">
        <v>239</v>
      </c>
      <c r="K28" s="10">
        <v>5.56</v>
      </c>
      <c r="L28">
        <v>1</v>
      </c>
      <c r="M28" s="10">
        <v>6</v>
      </c>
      <c r="N28" s="10"/>
      <c r="O28" s="10">
        <v>226</v>
      </c>
      <c r="P28" s="10">
        <v>5.65</v>
      </c>
      <c r="Q28">
        <v>1</v>
      </c>
      <c r="R28" s="10">
        <v>6</v>
      </c>
      <c r="S28" s="10"/>
      <c r="T28" s="10">
        <v>246</v>
      </c>
      <c r="U28" s="10">
        <v>7.69</v>
      </c>
      <c r="V28">
        <v>1</v>
      </c>
      <c r="W28" s="10">
        <v>6</v>
      </c>
      <c r="X28" s="10"/>
      <c r="Y28" s="10">
        <v>237</v>
      </c>
      <c r="Z28" s="10">
        <v>4.84</v>
      </c>
      <c r="AA28">
        <v>0</v>
      </c>
      <c r="AB28" s="10">
        <v>6</v>
      </c>
      <c r="AC28" s="10"/>
      <c r="AD28" s="10">
        <v>232</v>
      </c>
      <c r="AE28" s="10">
        <v>3.93</v>
      </c>
    </row>
    <row r="29" spans="1:31">
      <c r="A29" s="8" t="s">
        <v>159</v>
      </c>
      <c r="B29">
        <f t="shared" si="0"/>
        <v>4</v>
      </c>
      <c r="C29" s="9">
        <f t="shared" si="1"/>
        <v>9</v>
      </c>
      <c r="D29" s="9">
        <f t="shared" si="2"/>
        <v>3.75</v>
      </c>
      <c r="E29" s="9">
        <f t="shared" si="3"/>
        <v>1110.5</v>
      </c>
      <c r="F29" s="9">
        <f t="shared" si="4"/>
        <v>8.0475</v>
      </c>
      <c r="G29">
        <v>1</v>
      </c>
      <c r="H29" s="10">
        <v>10</v>
      </c>
      <c r="I29" s="10">
        <v>4</v>
      </c>
      <c r="J29" s="10">
        <v>1233</v>
      </c>
      <c r="K29" s="10">
        <v>8.62</v>
      </c>
      <c r="L29">
        <v>1</v>
      </c>
      <c r="M29" s="10">
        <v>6</v>
      </c>
      <c r="N29" s="10">
        <v>3</v>
      </c>
      <c r="O29" s="10">
        <v>837</v>
      </c>
      <c r="P29" s="10">
        <v>6.8</v>
      </c>
      <c r="Q29">
        <v>1</v>
      </c>
      <c r="R29" s="10">
        <v>10</v>
      </c>
      <c r="S29" s="10">
        <v>4</v>
      </c>
      <c r="T29" s="10">
        <v>1175</v>
      </c>
      <c r="U29" s="10">
        <v>8.22</v>
      </c>
      <c r="V29">
        <v>1</v>
      </c>
      <c r="W29" s="10">
        <v>10</v>
      </c>
      <c r="X29" s="10">
        <v>4</v>
      </c>
      <c r="Y29" s="10">
        <v>1197</v>
      </c>
      <c r="Z29" s="10">
        <v>8.55</v>
      </c>
      <c r="AA29">
        <v>0</v>
      </c>
      <c r="AB29" s="10"/>
      <c r="AC29" s="10"/>
      <c r="AD29" s="10">
        <v>0</v>
      </c>
      <c r="AE29" s="10">
        <v>0</v>
      </c>
    </row>
    <row r="30" spans="1:31">
      <c r="A30" s="8" t="s">
        <v>41</v>
      </c>
      <c r="B30">
        <f t="shared" si="0"/>
        <v>4</v>
      </c>
      <c r="C30" s="9">
        <f t="shared" si="1"/>
        <v>6</v>
      </c>
      <c r="D30" s="9">
        <f t="shared" si="2"/>
        <v>0</v>
      </c>
      <c r="E30" s="9">
        <f t="shared" si="3"/>
        <v>368.25</v>
      </c>
      <c r="F30" s="9">
        <f t="shared" si="4"/>
        <v>4.4025</v>
      </c>
      <c r="G30">
        <v>1</v>
      </c>
      <c r="H30" s="10">
        <v>6</v>
      </c>
      <c r="I30" s="10"/>
      <c r="J30" s="10">
        <v>352</v>
      </c>
      <c r="K30" s="10">
        <v>4</v>
      </c>
      <c r="L30">
        <v>1</v>
      </c>
      <c r="M30" s="10">
        <v>6</v>
      </c>
      <c r="N30" s="10"/>
      <c r="O30" s="10">
        <v>353</v>
      </c>
      <c r="P30" s="10">
        <v>4.3</v>
      </c>
      <c r="Q30">
        <v>1</v>
      </c>
      <c r="R30" s="10">
        <v>6</v>
      </c>
      <c r="S30" s="10"/>
      <c r="T30" s="10">
        <v>376</v>
      </c>
      <c r="U30" s="10">
        <v>4.7</v>
      </c>
      <c r="V30">
        <v>1</v>
      </c>
      <c r="W30" s="10">
        <v>6</v>
      </c>
      <c r="X30" s="10"/>
      <c r="Y30" s="10">
        <v>392</v>
      </c>
      <c r="Z30" s="10">
        <v>4.61</v>
      </c>
      <c r="AA30">
        <v>0</v>
      </c>
      <c r="AB30" s="10">
        <v>6</v>
      </c>
      <c r="AC30" s="10"/>
      <c r="AD30" s="10">
        <v>372</v>
      </c>
      <c r="AE30" s="10">
        <v>4.83</v>
      </c>
    </row>
    <row r="31" spans="1:31">
      <c r="A31" s="8" t="s">
        <v>42</v>
      </c>
      <c r="B31">
        <f t="shared" si="0"/>
        <v>4</v>
      </c>
      <c r="C31" s="9">
        <f t="shared" si="1"/>
        <v>9</v>
      </c>
      <c r="D31" s="9">
        <f t="shared" si="2"/>
        <v>0</v>
      </c>
      <c r="E31" s="9">
        <f t="shared" si="3"/>
        <v>438</v>
      </c>
      <c r="F31" s="9">
        <f t="shared" si="4"/>
        <v>3.3625</v>
      </c>
      <c r="G31">
        <v>1</v>
      </c>
      <c r="H31" s="10">
        <v>9</v>
      </c>
      <c r="I31" s="10"/>
      <c r="J31" s="10">
        <v>481</v>
      </c>
      <c r="K31" s="10">
        <v>3.54</v>
      </c>
      <c r="L31">
        <v>1</v>
      </c>
      <c r="M31" s="10">
        <v>9</v>
      </c>
      <c r="N31" s="10"/>
      <c r="O31" s="10">
        <v>433</v>
      </c>
      <c r="P31" s="10">
        <v>3.49</v>
      </c>
      <c r="Q31">
        <v>1</v>
      </c>
      <c r="R31" s="10">
        <v>9</v>
      </c>
      <c r="S31" s="10"/>
      <c r="T31" s="10">
        <v>432</v>
      </c>
      <c r="U31" s="10">
        <v>3.6</v>
      </c>
      <c r="V31">
        <v>1</v>
      </c>
      <c r="W31" s="10">
        <v>9</v>
      </c>
      <c r="X31" s="10"/>
      <c r="Y31" s="10">
        <v>406</v>
      </c>
      <c r="Z31" s="10">
        <v>2.82</v>
      </c>
      <c r="AA31">
        <v>0</v>
      </c>
      <c r="AB31" s="10">
        <v>8</v>
      </c>
      <c r="AC31" s="10"/>
      <c r="AD31" s="10">
        <v>427</v>
      </c>
      <c r="AE31" s="10">
        <v>2.72</v>
      </c>
    </row>
    <row r="32" spans="1:31">
      <c r="A32" s="8" t="s">
        <v>43</v>
      </c>
      <c r="B32">
        <f t="shared" si="0"/>
        <v>4</v>
      </c>
      <c r="C32" s="9">
        <f t="shared" si="1"/>
        <v>4</v>
      </c>
      <c r="D32" s="9">
        <f t="shared" si="2"/>
        <v>2</v>
      </c>
      <c r="E32" s="9">
        <f t="shared" si="3"/>
        <v>650.75</v>
      </c>
      <c r="F32" s="9">
        <f t="shared" si="4"/>
        <v>6.235</v>
      </c>
      <c r="G32">
        <v>1</v>
      </c>
      <c r="H32" s="10">
        <v>4</v>
      </c>
      <c r="I32" s="10">
        <v>2</v>
      </c>
      <c r="J32" s="10">
        <v>641</v>
      </c>
      <c r="K32" s="10">
        <v>5.94</v>
      </c>
      <c r="L32">
        <v>1</v>
      </c>
      <c r="M32" s="10">
        <v>4</v>
      </c>
      <c r="N32" s="10">
        <v>2</v>
      </c>
      <c r="O32" s="10">
        <v>636</v>
      </c>
      <c r="P32" s="10">
        <v>6.17</v>
      </c>
      <c r="Q32">
        <v>1</v>
      </c>
      <c r="R32" s="10">
        <v>4</v>
      </c>
      <c r="S32" s="10">
        <v>2</v>
      </c>
      <c r="T32" s="10">
        <v>677</v>
      </c>
      <c r="U32" s="10">
        <v>6.98</v>
      </c>
      <c r="V32">
        <v>1</v>
      </c>
      <c r="W32" s="10">
        <v>4</v>
      </c>
      <c r="X32" s="10">
        <v>2</v>
      </c>
      <c r="Y32" s="10">
        <v>649</v>
      </c>
      <c r="Z32" s="10">
        <v>5.85</v>
      </c>
      <c r="AA32">
        <v>0</v>
      </c>
      <c r="AB32" s="10"/>
      <c r="AC32" s="10"/>
      <c r="AD32" s="10">
        <v>0</v>
      </c>
      <c r="AE32" s="10">
        <v>0</v>
      </c>
    </row>
    <row r="33" spans="1:31">
      <c r="A33" s="8" t="s">
        <v>44</v>
      </c>
      <c r="B33">
        <f t="shared" si="0"/>
        <v>4</v>
      </c>
      <c r="C33" s="9">
        <f t="shared" si="1"/>
        <v>5</v>
      </c>
      <c r="D33" s="9">
        <f t="shared" si="2"/>
        <v>0</v>
      </c>
      <c r="E33" s="9">
        <f t="shared" si="3"/>
        <v>276.75</v>
      </c>
      <c r="F33" s="9">
        <f t="shared" si="4"/>
        <v>4.395</v>
      </c>
      <c r="G33">
        <v>1</v>
      </c>
      <c r="H33" s="10">
        <v>5</v>
      </c>
      <c r="I33" s="10"/>
      <c r="J33" s="10">
        <v>284</v>
      </c>
      <c r="K33" s="10">
        <v>4.06</v>
      </c>
      <c r="L33">
        <v>1</v>
      </c>
      <c r="M33" s="10">
        <v>5</v>
      </c>
      <c r="N33" s="10"/>
      <c r="O33" s="10">
        <v>265</v>
      </c>
      <c r="P33" s="10">
        <v>4.14</v>
      </c>
      <c r="Q33">
        <v>1</v>
      </c>
      <c r="R33" s="10">
        <v>5</v>
      </c>
      <c r="S33" s="10"/>
      <c r="T33" s="10">
        <v>276</v>
      </c>
      <c r="U33" s="10">
        <v>4.76</v>
      </c>
      <c r="V33">
        <v>1</v>
      </c>
      <c r="W33" s="10">
        <v>5</v>
      </c>
      <c r="X33" s="10"/>
      <c r="Y33" s="10">
        <v>282</v>
      </c>
      <c r="Z33" s="10">
        <v>4.62</v>
      </c>
      <c r="AA33">
        <v>0</v>
      </c>
      <c r="AB33" s="10">
        <v>5</v>
      </c>
      <c r="AC33" s="10"/>
      <c r="AD33" s="10">
        <v>275</v>
      </c>
      <c r="AE33" s="10">
        <v>5.61</v>
      </c>
    </row>
    <row r="34" spans="1:31">
      <c r="A34" s="8" t="s">
        <v>45</v>
      </c>
      <c r="B34">
        <f t="shared" si="0"/>
        <v>4</v>
      </c>
      <c r="C34" s="9">
        <f t="shared" si="1"/>
        <v>4.75</v>
      </c>
      <c r="D34" s="9">
        <f t="shared" si="2"/>
        <v>0</v>
      </c>
      <c r="E34" s="9">
        <f t="shared" si="3"/>
        <v>297.25</v>
      </c>
      <c r="F34" s="9">
        <f t="shared" si="4"/>
        <v>6.0125</v>
      </c>
      <c r="G34">
        <v>1</v>
      </c>
      <c r="H34" s="10">
        <v>4</v>
      </c>
      <c r="I34" s="10"/>
      <c r="J34" s="10">
        <v>219</v>
      </c>
      <c r="K34" s="10">
        <v>4.98</v>
      </c>
      <c r="L34">
        <v>1</v>
      </c>
      <c r="M34" s="10">
        <v>5</v>
      </c>
      <c r="N34" s="10"/>
      <c r="O34" s="10">
        <v>349</v>
      </c>
      <c r="P34" s="10">
        <v>6.71</v>
      </c>
      <c r="Q34">
        <v>1</v>
      </c>
      <c r="R34" s="10">
        <v>5</v>
      </c>
      <c r="S34" s="10"/>
      <c r="T34" s="10">
        <v>314</v>
      </c>
      <c r="U34" s="10">
        <v>4.69</v>
      </c>
      <c r="V34">
        <v>1</v>
      </c>
      <c r="W34" s="10">
        <v>5</v>
      </c>
      <c r="X34" s="10"/>
      <c r="Y34" s="10">
        <v>307</v>
      </c>
      <c r="Z34" s="10">
        <v>7.67</v>
      </c>
      <c r="AA34">
        <v>0</v>
      </c>
      <c r="AB34" s="10">
        <v>4</v>
      </c>
      <c r="AC34" s="10"/>
      <c r="AD34" s="10">
        <v>202</v>
      </c>
      <c r="AE34" s="10">
        <v>1.43</v>
      </c>
    </row>
    <row r="35" spans="1:31">
      <c r="A35" s="8" t="s">
        <v>46</v>
      </c>
      <c r="B35">
        <f t="shared" ref="B35:B66" si="5">G35+L35+Q35+V35+AA35</f>
        <v>4</v>
      </c>
      <c r="C35" s="9">
        <f t="shared" ref="C35:C66" si="6">(G35*H35+L35*M35+Q35*R35+V35*W35+AA35*AB35)/(G35+L35+Q35+V35+AA35)</f>
        <v>12.75</v>
      </c>
      <c r="D35" s="9">
        <f t="shared" ref="D35:D66" si="7">(G35*I35+L35*N35+Q35*S35+V35*X35+AA35*AC35)/(G35+L35+Q35+V35+AA35)</f>
        <v>0</v>
      </c>
      <c r="E35" s="9">
        <f t="shared" ref="E35:E66" si="8">(G35*J35+L35*O35+Q35*T35+V35*Y35+AA35*AD35)/(G35+L35+Q35+V35+AA35)</f>
        <v>583.5</v>
      </c>
      <c r="F35" s="9">
        <f t="shared" ref="F35:F66" si="9">(G35*K35+L35*P35+Q35*U35+V35*Z35+AA35*AE35)/(G35+L35+Q35+V35+AA35)</f>
        <v>3.8525</v>
      </c>
      <c r="G35">
        <v>1</v>
      </c>
      <c r="H35" s="10">
        <v>13</v>
      </c>
      <c r="I35" s="10"/>
      <c r="J35" s="10">
        <v>589</v>
      </c>
      <c r="K35" s="10">
        <v>3.85</v>
      </c>
      <c r="L35">
        <v>1</v>
      </c>
      <c r="M35" s="10">
        <v>12</v>
      </c>
      <c r="N35" s="10"/>
      <c r="O35" s="10">
        <v>549</v>
      </c>
      <c r="P35" s="10">
        <v>4.07</v>
      </c>
      <c r="Q35">
        <v>1</v>
      </c>
      <c r="R35" s="10">
        <v>13</v>
      </c>
      <c r="S35" s="10"/>
      <c r="T35" s="10">
        <v>611</v>
      </c>
      <c r="U35" s="10">
        <v>3.94</v>
      </c>
      <c r="V35">
        <v>1</v>
      </c>
      <c r="W35" s="10">
        <v>13</v>
      </c>
      <c r="X35" s="10"/>
      <c r="Y35" s="10">
        <v>585</v>
      </c>
      <c r="Z35" s="10">
        <v>3.55</v>
      </c>
      <c r="AA35">
        <v>0</v>
      </c>
      <c r="AB35" s="10">
        <v>13</v>
      </c>
      <c r="AC35" s="10"/>
      <c r="AD35" s="10">
        <v>607</v>
      </c>
      <c r="AE35" s="10">
        <v>2.25</v>
      </c>
    </row>
    <row r="36" spans="1:31">
      <c r="A36" s="8" t="s">
        <v>47</v>
      </c>
      <c r="B36">
        <f t="shared" si="5"/>
        <v>4</v>
      </c>
      <c r="C36" s="9">
        <f t="shared" si="6"/>
        <v>4</v>
      </c>
      <c r="D36" s="9">
        <f t="shared" si="7"/>
        <v>0</v>
      </c>
      <c r="E36" s="9">
        <f t="shared" si="8"/>
        <v>491.75</v>
      </c>
      <c r="F36" s="9">
        <f t="shared" si="9"/>
        <v>7.9325</v>
      </c>
      <c r="G36">
        <v>1</v>
      </c>
      <c r="H36" s="10">
        <v>4</v>
      </c>
      <c r="I36" s="10"/>
      <c r="J36" s="10">
        <v>501</v>
      </c>
      <c r="K36" s="10">
        <v>8.21</v>
      </c>
      <c r="L36">
        <v>1</v>
      </c>
      <c r="M36" s="10">
        <v>5</v>
      </c>
      <c r="N36" s="10"/>
      <c r="O36" s="10">
        <v>589</v>
      </c>
      <c r="P36" s="10">
        <v>8.79</v>
      </c>
      <c r="Q36">
        <v>1</v>
      </c>
      <c r="R36" s="10">
        <v>4</v>
      </c>
      <c r="S36" s="10"/>
      <c r="T36" s="10">
        <v>474</v>
      </c>
      <c r="U36" s="10">
        <v>7.9</v>
      </c>
      <c r="V36">
        <v>1</v>
      </c>
      <c r="W36" s="10">
        <v>3</v>
      </c>
      <c r="X36" s="10"/>
      <c r="Y36" s="10">
        <v>403</v>
      </c>
      <c r="Z36" s="10">
        <v>6.83</v>
      </c>
      <c r="AA36">
        <v>0</v>
      </c>
      <c r="AB36" s="10">
        <v>3</v>
      </c>
      <c r="AC36" s="10"/>
      <c r="AD36" s="10">
        <v>385</v>
      </c>
      <c r="AE36" s="10">
        <v>5</v>
      </c>
    </row>
    <row r="37" spans="1:31">
      <c r="A37" s="8" t="s">
        <v>48</v>
      </c>
      <c r="B37">
        <f t="shared" si="5"/>
        <v>4</v>
      </c>
      <c r="C37" s="9">
        <f t="shared" si="6"/>
        <v>20.25</v>
      </c>
      <c r="D37" s="9">
        <f t="shared" si="7"/>
        <v>1</v>
      </c>
      <c r="E37" s="9">
        <f t="shared" si="8"/>
        <v>1142</v>
      </c>
      <c r="F37" s="9">
        <f t="shared" si="9"/>
        <v>5.8475</v>
      </c>
      <c r="G37">
        <v>1</v>
      </c>
      <c r="H37" s="10">
        <v>15</v>
      </c>
      <c r="I37" s="10">
        <v>1</v>
      </c>
      <c r="J37" s="10">
        <v>956</v>
      </c>
      <c r="K37" s="10">
        <v>4.83</v>
      </c>
      <c r="L37">
        <v>1</v>
      </c>
      <c r="M37" s="10">
        <v>22</v>
      </c>
      <c r="N37" s="10">
        <v>1</v>
      </c>
      <c r="O37" s="10">
        <v>1198</v>
      </c>
      <c r="P37" s="10">
        <v>6.34</v>
      </c>
      <c r="Q37">
        <v>1</v>
      </c>
      <c r="R37" s="10">
        <v>22</v>
      </c>
      <c r="S37" s="10">
        <v>1</v>
      </c>
      <c r="T37" s="10">
        <v>1197</v>
      </c>
      <c r="U37" s="10">
        <v>6.2</v>
      </c>
      <c r="V37">
        <v>1</v>
      </c>
      <c r="W37" s="10">
        <v>22</v>
      </c>
      <c r="X37" s="10">
        <v>1</v>
      </c>
      <c r="Y37" s="10">
        <v>1217</v>
      </c>
      <c r="Z37" s="10">
        <v>6.02</v>
      </c>
      <c r="AA37">
        <v>0</v>
      </c>
      <c r="AB37" s="10">
        <v>23</v>
      </c>
      <c r="AC37" s="10">
        <v>1</v>
      </c>
      <c r="AD37" s="10">
        <v>1363</v>
      </c>
      <c r="AE37" s="10">
        <v>5.93</v>
      </c>
    </row>
    <row r="38" spans="1:31">
      <c r="A38" s="8" t="s">
        <v>49</v>
      </c>
      <c r="B38">
        <f t="shared" si="5"/>
        <v>4</v>
      </c>
      <c r="C38" s="9">
        <f t="shared" si="6"/>
        <v>9.75</v>
      </c>
      <c r="D38" s="9">
        <f t="shared" si="7"/>
        <v>0</v>
      </c>
      <c r="E38" s="9">
        <f t="shared" si="8"/>
        <v>419</v>
      </c>
      <c r="F38" s="9">
        <f t="shared" si="9"/>
        <v>5.41</v>
      </c>
      <c r="G38">
        <v>1</v>
      </c>
      <c r="H38" s="10">
        <v>10</v>
      </c>
      <c r="I38" s="10"/>
      <c r="J38" s="10">
        <v>437</v>
      </c>
      <c r="K38" s="10">
        <v>5.27</v>
      </c>
      <c r="L38">
        <v>1</v>
      </c>
      <c r="M38" s="10">
        <v>9</v>
      </c>
      <c r="N38" s="10"/>
      <c r="O38" s="10">
        <v>372</v>
      </c>
      <c r="P38" s="10">
        <v>5.03</v>
      </c>
      <c r="Q38">
        <v>1</v>
      </c>
      <c r="R38" s="10">
        <v>10</v>
      </c>
      <c r="S38" s="10"/>
      <c r="T38" s="10">
        <v>424</v>
      </c>
      <c r="U38" s="10">
        <v>5.51</v>
      </c>
      <c r="V38">
        <v>1</v>
      </c>
      <c r="W38" s="10">
        <v>10</v>
      </c>
      <c r="X38" s="10"/>
      <c r="Y38" s="10">
        <v>443</v>
      </c>
      <c r="Z38" s="10">
        <v>5.83</v>
      </c>
      <c r="AA38">
        <v>0</v>
      </c>
      <c r="AB38" s="10">
        <v>10</v>
      </c>
      <c r="AC38" s="10"/>
      <c r="AD38" s="10">
        <v>456</v>
      </c>
      <c r="AE38" s="10">
        <v>3.93</v>
      </c>
    </row>
    <row r="39" spans="1:31">
      <c r="A39" s="8" t="s">
        <v>50</v>
      </c>
      <c r="B39">
        <f t="shared" si="5"/>
        <v>4</v>
      </c>
      <c r="C39" s="9">
        <f t="shared" si="6"/>
        <v>23.5</v>
      </c>
      <c r="D39" s="9">
        <f t="shared" si="7"/>
        <v>0</v>
      </c>
      <c r="E39" s="9">
        <f t="shared" si="8"/>
        <v>1066.25</v>
      </c>
      <c r="F39" s="9">
        <f t="shared" si="9"/>
        <v>4.1775</v>
      </c>
      <c r="G39">
        <v>1</v>
      </c>
      <c r="H39" s="10">
        <v>23</v>
      </c>
      <c r="I39" s="10"/>
      <c r="J39" s="10">
        <v>1044</v>
      </c>
      <c r="K39" s="10">
        <v>3.9</v>
      </c>
      <c r="L39">
        <v>1</v>
      </c>
      <c r="M39" s="10">
        <v>25</v>
      </c>
      <c r="N39" s="10"/>
      <c r="O39" s="10">
        <v>1132</v>
      </c>
      <c r="P39" s="10">
        <v>4.7</v>
      </c>
      <c r="Q39">
        <v>1</v>
      </c>
      <c r="R39" s="10">
        <v>23</v>
      </c>
      <c r="S39" s="10"/>
      <c r="T39" s="10">
        <v>1027</v>
      </c>
      <c r="U39" s="10">
        <v>4.04</v>
      </c>
      <c r="V39">
        <v>1</v>
      </c>
      <c r="W39" s="10">
        <v>23</v>
      </c>
      <c r="X39" s="10"/>
      <c r="Y39" s="10">
        <v>1062</v>
      </c>
      <c r="Z39" s="10">
        <v>4.07</v>
      </c>
      <c r="AA39">
        <v>0</v>
      </c>
      <c r="AB39" s="10">
        <v>24</v>
      </c>
      <c r="AC39" s="10"/>
      <c r="AD39" s="10">
        <v>1160</v>
      </c>
      <c r="AE39" s="10">
        <v>3.59</v>
      </c>
    </row>
    <row r="40" spans="1:31">
      <c r="A40" s="8" t="s">
        <v>51</v>
      </c>
      <c r="B40">
        <f t="shared" si="5"/>
        <v>4</v>
      </c>
      <c r="C40" s="9">
        <f t="shared" si="6"/>
        <v>4</v>
      </c>
      <c r="D40" s="9">
        <f t="shared" si="7"/>
        <v>0</v>
      </c>
      <c r="E40" s="9">
        <f t="shared" si="8"/>
        <v>165.75</v>
      </c>
      <c r="F40" s="9">
        <f t="shared" si="9"/>
        <v>4.635</v>
      </c>
      <c r="G40">
        <v>1</v>
      </c>
      <c r="H40" s="10">
        <v>4</v>
      </c>
      <c r="I40" s="10"/>
      <c r="J40" s="10">
        <v>178</v>
      </c>
      <c r="K40" s="10">
        <v>4.56</v>
      </c>
      <c r="L40">
        <v>1</v>
      </c>
      <c r="M40" s="10">
        <v>4</v>
      </c>
      <c r="N40" s="10"/>
      <c r="O40" s="10">
        <v>152</v>
      </c>
      <c r="P40" s="10">
        <v>4.47</v>
      </c>
      <c r="Q40">
        <v>1</v>
      </c>
      <c r="R40" s="10">
        <v>4</v>
      </c>
      <c r="S40" s="10"/>
      <c r="T40" s="10">
        <v>169</v>
      </c>
      <c r="U40" s="10">
        <v>4.69</v>
      </c>
      <c r="V40">
        <v>1</v>
      </c>
      <c r="W40" s="10">
        <v>4</v>
      </c>
      <c r="X40" s="10"/>
      <c r="Y40" s="10">
        <v>164</v>
      </c>
      <c r="Z40" s="10">
        <v>4.82</v>
      </c>
      <c r="AA40">
        <v>0</v>
      </c>
      <c r="AB40" s="10">
        <v>4</v>
      </c>
      <c r="AC40" s="10"/>
      <c r="AD40" s="10">
        <v>167</v>
      </c>
      <c r="AE40" s="10">
        <v>6.68</v>
      </c>
    </row>
    <row r="41" spans="1:31">
      <c r="A41" s="8" t="s">
        <v>52</v>
      </c>
      <c r="B41">
        <f t="shared" si="5"/>
        <v>4</v>
      </c>
      <c r="C41" s="9">
        <f t="shared" si="6"/>
        <v>13</v>
      </c>
      <c r="D41" s="9">
        <f t="shared" si="7"/>
        <v>0</v>
      </c>
      <c r="E41" s="9">
        <f t="shared" si="8"/>
        <v>621.25</v>
      </c>
      <c r="F41" s="9">
        <f t="shared" si="9"/>
        <v>4.855</v>
      </c>
      <c r="G41">
        <v>1</v>
      </c>
      <c r="H41" s="10">
        <v>13</v>
      </c>
      <c r="I41" s="10"/>
      <c r="J41" s="10">
        <v>668</v>
      </c>
      <c r="K41" s="10">
        <v>5.22</v>
      </c>
      <c r="L41">
        <v>1</v>
      </c>
      <c r="M41" s="10">
        <v>13</v>
      </c>
      <c r="N41" s="10"/>
      <c r="O41" s="10">
        <v>613</v>
      </c>
      <c r="P41" s="10">
        <v>4.79</v>
      </c>
      <c r="Q41">
        <v>1</v>
      </c>
      <c r="R41" s="10">
        <v>13</v>
      </c>
      <c r="S41" s="10"/>
      <c r="T41" s="10">
        <v>627</v>
      </c>
      <c r="U41" s="10">
        <v>5.1</v>
      </c>
      <c r="V41">
        <v>1</v>
      </c>
      <c r="W41" s="10">
        <v>13</v>
      </c>
      <c r="X41" s="10"/>
      <c r="Y41" s="10">
        <v>577</v>
      </c>
      <c r="Z41" s="10">
        <v>4.31</v>
      </c>
      <c r="AA41">
        <v>0</v>
      </c>
      <c r="AB41" s="10">
        <v>9</v>
      </c>
      <c r="AC41" s="10"/>
      <c r="AD41" s="10">
        <v>391</v>
      </c>
      <c r="AE41" s="10">
        <v>1.72</v>
      </c>
    </row>
    <row r="42" spans="1:31">
      <c r="A42" s="8" t="s">
        <v>53</v>
      </c>
      <c r="B42">
        <f t="shared" si="5"/>
        <v>4</v>
      </c>
      <c r="C42" s="9">
        <f t="shared" si="6"/>
        <v>11</v>
      </c>
      <c r="D42" s="9">
        <f t="shared" si="7"/>
        <v>0</v>
      </c>
      <c r="E42" s="9">
        <f t="shared" si="8"/>
        <v>437</v>
      </c>
      <c r="F42" s="9">
        <f t="shared" si="9"/>
        <v>2.8975</v>
      </c>
      <c r="G42">
        <v>1</v>
      </c>
      <c r="H42" s="10">
        <v>11</v>
      </c>
      <c r="I42" s="10"/>
      <c r="J42" s="10">
        <v>443</v>
      </c>
      <c r="K42" s="10">
        <v>2.99</v>
      </c>
      <c r="L42">
        <v>1</v>
      </c>
      <c r="M42" s="10">
        <v>11</v>
      </c>
      <c r="N42" s="10"/>
      <c r="O42" s="10">
        <v>425</v>
      </c>
      <c r="P42" s="10">
        <v>2.31</v>
      </c>
      <c r="Q42">
        <v>1</v>
      </c>
      <c r="R42" s="10">
        <v>11</v>
      </c>
      <c r="S42" s="10"/>
      <c r="T42" s="10">
        <v>422</v>
      </c>
      <c r="U42" s="10">
        <v>3.17</v>
      </c>
      <c r="V42">
        <v>1</v>
      </c>
      <c r="W42" s="10">
        <v>11</v>
      </c>
      <c r="X42" s="10"/>
      <c r="Y42" s="10">
        <v>458</v>
      </c>
      <c r="Z42" s="10">
        <v>3.12</v>
      </c>
      <c r="AA42">
        <v>0</v>
      </c>
      <c r="AB42" s="10"/>
      <c r="AC42" s="10"/>
      <c r="AD42" s="10">
        <v>0</v>
      </c>
      <c r="AE42" s="10">
        <v>0</v>
      </c>
    </row>
    <row r="43" spans="1:31">
      <c r="A43" s="8" t="s">
        <v>54</v>
      </c>
      <c r="B43">
        <f t="shared" si="5"/>
        <v>4</v>
      </c>
      <c r="C43" s="9">
        <f t="shared" si="6"/>
        <v>23</v>
      </c>
      <c r="D43" s="9">
        <f t="shared" si="7"/>
        <v>0</v>
      </c>
      <c r="E43" s="9">
        <f t="shared" si="8"/>
        <v>1107.25</v>
      </c>
      <c r="F43" s="9">
        <f t="shared" si="9"/>
        <v>4.51</v>
      </c>
      <c r="G43">
        <v>1</v>
      </c>
      <c r="H43" s="10">
        <v>23</v>
      </c>
      <c r="I43" s="10"/>
      <c r="J43" s="10">
        <v>1131</v>
      </c>
      <c r="K43" s="10">
        <v>4.52</v>
      </c>
      <c r="L43">
        <v>1</v>
      </c>
      <c r="M43" s="10">
        <v>23</v>
      </c>
      <c r="N43" s="10"/>
      <c r="O43" s="10">
        <v>1121</v>
      </c>
      <c r="P43" s="10">
        <v>4.71</v>
      </c>
      <c r="Q43">
        <v>1</v>
      </c>
      <c r="R43" s="10">
        <v>23</v>
      </c>
      <c r="S43" s="10"/>
      <c r="T43" s="10">
        <v>1068</v>
      </c>
      <c r="U43" s="10">
        <v>4.53</v>
      </c>
      <c r="V43">
        <v>1</v>
      </c>
      <c r="W43" s="10">
        <v>23</v>
      </c>
      <c r="X43" s="10"/>
      <c r="Y43" s="10">
        <v>1109</v>
      </c>
      <c r="Z43" s="10">
        <v>4.28</v>
      </c>
      <c r="AA43">
        <v>0</v>
      </c>
      <c r="AB43" s="10"/>
      <c r="AC43" s="10"/>
      <c r="AD43" s="10">
        <v>0</v>
      </c>
      <c r="AE43" s="10">
        <v>0</v>
      </c>
    </row>
    <row r="44" spans="1:31">
      <c r="A44" s="8" t="s">
        <v>55</v>
      </c>
      <c r="B44">
        <f t="shared" si="5"/>
        <v>4</v>
      </c>
      <c r="C44" s="9">
        <f t="shared" si="6"/>
        <v>19</v>
      </c>
      <c r="D44" s="9">
        <f t="shared" si="7"/>
        <v>1</v>
      </c>
      <c r="E44" s="9">
        <f t="shared" si="8"/>
        <v>1096</v>
      </c>
      <c r="F44" s="9">
        <f t="shared" si="9"/>
        <v>5.4325</v>
      </c>
      <c r="G44">
        <v>1</v>
      </c>
      <c r="H44" s="10">
        <v>19</v>
      </c>
      <c r="I44" s="10">
        <v>1</v>
      </c>
      <c r="J44" s="10">
        <v>1052</v>
      </c>
      <c r="K44" s="10">
        <v>4.76</v>
      </c>
      <c r="L44">
        <v>1</v>
      </c>
      <c r="M44" s="10">
        <v>19</v>
      </c>
      <c r="N44" s="10">
        <v>1</v>
      </c>
      <c r="O44" s="10">
        <v>1043</v>
      </c>
      <c r="P44" s="10">
        <v>5.38</v>
      </c>
      <c r="Q44">
        <v>1</v>
      </c>
      <c r="R44" s="10">
        <v>19</v>
      </c>
      <c r="S44" s="10">
        <v>1</v>
      </c>
      <c r="T44" s="10">
        <v>1122</v>
      </c>
      <c r="U44" s="10">
        <v>5.64</v>
      </c>
      <c r="V44">
        <v>1</v>
      </c>
      <c r="W44" s="10">
        <v>19</v>
      </c>
      <c r="X44" s="10">
        <v>1</v>
      </c>
      <c r="Y44" s="10">
        <v>1167</v>
      </c>
      <c r="Z44" s="10">
        <v>5.95</v>
      </c>
      <c r="AA44">
        <v>0</v>
      </c>
      <c r="AB44" s="10"/>
      <c r="AC44" s="10"/>
      <c r="AD44" s="10">
        <v>0</v>
      </c>
      <c r="AE44" s="10">
        <v>0</v>
      </c>
    </row>
    <row r="45" spans="1:31">
      <c r="A45" s="8" t="s">
        <v>56</v>
      </c>
      <c r="B45">
        <f t="shared" si="5"/>
        <v>4</v>
      </c>
      <c r="C45" s="9">
        <f t="shared" si="6"/>
        <v>12.25</v>
      </c>
      <c r="D45" s="9">
        <f t="shared" si="7"/>
        <v>1</v>
      </c>
      <c r="E45" s="9">
        <f t="shared" si="8"/>
        <v>735</v>
      </c>
      <c r="F45" s="9">
        <f t="shared" si="9"/>
        <v>4.4125</v>
      </c>
      <c r="G45">
        <v>1</v>
      </c>
      <c r="H45" s="10">
        <v>13</v>
      </c>
      <c r="I45" s="10">
        <v>1</v>
      </c>
      <c r="J45" s="10">
        <v>726</v>
      </c>
      <c r="K45" s="10">
        <v>4.3</v>
      </c>
      <c r="L45">
        <v>1</v>
      </c>
      <c r="M45" s="10">
        <v>11</v>
      </c>
      <c r="N45" s="10">
        <v>1</v>
      </c>
      <c r="O45" s="10">
        <v>706</v>
      </c>
      <c r="P45" s="10">
        <v>3.99</v>
      </c>
      <c r="Q45">
        <v>1</v>
      </c>
      <c r="R45" s="10">
        <v>13</v>
      </c>
      <c r="S45" s="10">
        <v>1</v>
      </c>
      <c r="T45" s="10">
        <v>783</v>
      </c>
      <c r="U45" s="10">
        <v>4.86</v>
      </c>
      <c r="V45">
        <v>1</v>
      </c>
      <c r="W45" s="10">
        <v>12</v>
      </c>
      <c r="X45" s="10">
        <v>1</v>
      </c>
      <c r="Y45" s="10">
        <v>725</v>
      </c>
      <c r="Z45" s="10">
        <v>4.5</v>
      </c>
      <c r="AA45">
        <v>0</v>
      </c>
      <c r="AB45" s="10"/>
      <c r="AC45" s="10"/>
      <c r="AD45" s="10">
        <v>0</v>
      </c>
      <c r="AE45" s="10">
        <v>0</v>
      </c>
    </row>
    <row r="46" spans="1:31">
      <c r="A46" s="8" t="s">
        <v>57</v>
      </c>
      <c r="B46">
        <f t="shared" si="5"/>
        <v>4</v>
      </c>
      <c r="C46" s="9">
        <f t="shared" si="6"/>
        <v>11.5</v>
      </c>
      <c r="D46" s="9">
        <f t="shared" si="7"/>
        <v>2</v>
      </c>
      <c r="E46" s="9">
        <f t="shared" si="8"/>
        <v>958.25</v>
      </c>
      <c r="F46" s="9">
        <f t="shared" si="9"/>
        <v>3.8475</v>
      </c>
      <c r="G46">
        <v>1</v>
      </c>
      <c r="H46" s="10">
        <v>11</v>
      </c>
      <c r="I46" s="10">
        <v>2</v>
      </c>
      <c r="J46" s="10">
        <v>938</v>
      </c>
      <c r="K46" s="10">
        <v>3.91</v>
      </c>
      <c r="L46">
        <v>1</v>
      </c>
      <c r="M46" s="10">
        <v>12</v>
      </c>
      <c r="N46" s="10">
        <v>2</v>
      </c>
      <c r="O46" s="10">
        <v>1010</v>
      </c>
      <c r="P46" s="10">
        <v>3.85</v>
      </c>
      <c r="Q46">
        <v>1</v>
      </c>
      <c r="R46" s="10">
        <v>11</v>
      </c>
      <c r="S46" s="10">
        <v>2</v>
      </c>
      <c r="T46" s="10">
        <v>915</v>
      </c>
      <c r="U46" s="10">
        <v>3.65</v>
      </c>
      <c r="V46">
        <v>1</v>
      </c>
      <c r="W46" s="10">
        <v>12</v>
      </c>
      <c r="X46" s="10">
        <v>2</v>
      </c>
      <c r="Y46" s="10">
        <v>970</v>
      </c>
      <c r="Z46" s="10">
        <v>3.98</v>
      </c>
      <c r="AA46">
        <v>0</v>
      </c>
      <c r="AB46" s="10"/>
      <c r="AC46" s="10"/>
      <c r="AD46" s="10">
        <v>0</v>
      </c>
      <c r="AE46" s="10">
        <v>0</v>
      </c>
    </row>
    <row r="47" spans="1:31">
      <c r="A47" s="8" t="s">
        <v>58</v>
      </c>
      <c r="B47">
        <f t="shared" si="5"/>
        <v>4</v>
      </c>
      <c r="C47" s="9">
        <f t="shared" si="6"/>
        <v>12.25</v>
      </c>
      <c r="D47" s="9">
        <f t="shared" si="7"/>
        <v>0</v>
      </c>
      <c r="E47" s="9">
        <f t="shared" si="8"/>
        <v>521.75</v>
      </c>
      <c r="F47" s="9">
        <f t="shared" si="9"/>
        <v>3.1625</v>
      </c>
      <c r="G47">
        <v>1</v>
      </c>
      <c r="H47" s="10">
        <v>13</v>
      </c>
      <c r="I47" s="10"/>
      <c r="J47" s="10">
        <v>533</v>
      </c>
      <c r="K47" s="10">
        <v>3.06</v>
      </c>
      <c r="L47">
        <v>1</v>
      </c>
      <c r="M47" s="10">
        <v>12</v>
      </c>
      <c r="N47" s="10"/>
      <c r="O47" s="10">
        <v>564</v>
      </c>
      <c r="P47" s="10">
        <v>3.76</v>
      </c>
      <c r="Q47">
        <v>1</v>
      </c>
      <c r="R47" s="10">
        <v>11</v>
      </c>
      <c r="S47" s="10"/>
      <c r="T47" s="10">
        <v>450</v>
      </c>
      <c r="U47" s="10">
        <v>2.71</v>
      </c>
      <c r="V47">
        <v>1</v>
      </c>
      <c r="W47" s="10">
        <v>13</v>
      </c>
      <c r="X47" s="10"/>
      <c r="Y47" s="10">
        <v>540</v>
      </c>
      <c r="Z47" s="10">
        <v>3.12</v>
      </c>
      <c r="AA47">
        <v>0</v>
      </c>
      <c r="AB47" s="10"/>
      <c r="AC47" s="10"/>
      <c r="AD47" s="10">
        <v>0</v>
      </c>
      <c r="AE47" s="10">
        <v>0</v>
      </c>
    </row>
    <row r="48" spans="1:31">
      <c r="A48" s="8" t="s">
        <v>59</v>
      </c>
      <c r="B48">
        <f t="shared" si="5"/>
        <v>4</v>
      </c>
      <c r="C48" s="9">
        <f t="shared" si="6"/>
        <v>9.5</v>
      </c>
      <c r="D48" s="9">
        <f t="shared" si="7"/>
        <v>0</v>
      </c>
      <c r="E48" s="9">
        <f t="shared" si="8"/>
        <v>377</v>
      </c>
      <c r="F48" s="9">
        <f t="shared" si="9"/>
        <v>2.4775</v>
      </c>
      <c r="G48">
        <v>1</v>
      </c>
      <c r="H48" s="10">
        <v>8</v>
      </c>
      <c r="I48" s="10"/>
      <c r="J48" s="10">
        <v>327</v>
      </c>
      <c r="K48" s="10">
        <v>2.19</v>
      </c>
      <c r="L48">
        <v>1</v>
      </c>
      <c r="M48" s="10">
        <v>10</v>
      </c>
      <c r="N48" s="10"/>
      <c r="O48" s="10">
        <v>382</v>
      </c>
      <c r="P48" s="10">
        <v>2.18</v>
      </c>
      <c r="Q48">
        <v>1</v>
      </c>
      <c r="R48" s="10">
        <v>10</v>
      </c>
      <c r="S48" s="10"/>
      <c r="T48" s="10">
        <v>400</v>
      </c>
      <c r="U48" s="10">
        <v>2.86</v>
      </c>
      <c r="V48">
        <v>1</v>
      </c>
      <c r="W48" s="10">
        <v>10</v>
      </c>
      <c r="X48" s="10"/>
      <c r="Y48" s="10">
        <v>399</v>
      </c>
      <c r="Z48" s="10">
        <v>2.68</v>
      </c>
      <c r="AA48">
        <v>0</v>
      </c>
      <c r="AB48" s="10"/>
      <c r="AC48" s="10"/>
      <c r="AD48" s="10">
        <v>0</v>
      </c>
      <c r="AE48" s="10">
        <v>0</v>
      </c>
    </row>
    <row r="49" spans="1:31">
      <c r="A49" s="8" t="s">
        <v>60</v>
      </c>
      <c r="B49">
        <f t="shared" si="5"/>
        <v>4</v>
      </c>
      <c r="C49" s="9">
        <f t="shared" si="6"/>
        <v>48.75</v>
      </c>
      <c r="D49" s="9">
        <f t="shared" si="7"/>
        <v>2</v>
      </c>
      <c r="E49" s="9">
        <f t="shared" si="8"/>
        <v>2427.25</v>
      </c>
      <c r="F49" s="9">
        <f t="shared" si="9"/>
        <v>5.4475</v>
      </c>
      <c r="G49">
        <v>1</v>
      </c>
      <c r="H49" s="10">
        <v>49</v>
      </c>
      <c r="I49" s="10">
        <v>2</v>
      </c>
      <c r="J49" s="10">
        <v>2418</v>
      </c>
      <c r="K49" s="10">
        <v>4.45</v>
      </c>
      <c r="L49">
        <v>1</v>
      </c>
      <c r="M49" s="10">
        <v>49</v>
      </c>
      <c r="N49" s="10">
        <v>2</v>
      </c>
      <c r="O49" s="10">
        <v>2401</v>
      </c>
      <c r="P49" s="10">
        <v>5.44</v>
      </c>
      <c r="Q49">
        <v>1</v>
      </c>
      <c r="R49" s="10">
        <v>48</v>
      </c>
      <c r="S49" s="10">
        <v>2</v>
      </c>
      <c r="T49" s="10">
        <v>2388</v>
      </c>
      <c r="U49" s="10">
        <v>5.81</v>
      </c>
      <c r="V49">
        <v>1</v>
      </c>
      <c r="W49" s="10">
        <v>49</v>
      </c>
      <c r="X49" s="10">
        <v>2</v>
      </c>
      <c r="Y49" s="10">
        <v>2502</v>
      </c>
      <c r="Z49" s="10">
        <v>6.09</v>
      </c>
      <c r="AA49">
        <v>0</v>
      </c>
      <c r="AB49" s="10"/>
      <c r="AC49" s="10"/>
      <c r="AD49" s="10">
        <v>0</v>
      </c>
      <c r="AE49" s="10">
        <v>0</v>
      </c>
    </row>
    <row r="50" spans="1:31">
      <c r="A50" s="8" t="s">
        <v>61</v>
      </c>
      <c r="B50">
        <f t="shared" si="5"/>
        <v>4</v>
      </c>
      <c r="C50" s="9">
        <f t="shared" si="6"/>
        <v>11</v>
      </c>
      <c r="D50" s="9">
        <f t="shared" si="7"/>
        <v>1</v>
      </c>
      <c r="E50" s="9">
        <f t="shared" si="8"/>
        <v>675.5</v>
      </c>
      <c r="F50" s="9">
        <f t="shared" si="9"/>
        <v>3.775</v>
      </c>
      <c r="G50">
        <v>1</v>
      </c>
      <c r="H50" s="10">
        <v>11</v>
      </c>
      <c r="I50" s="10">
        <v>1</v>
      </c>
      <c r="J50" s="10">
        <v>683</v>
      </c>
      <c r="K50" s="10">
        <v>3.67</v>
      </c>
      <c r="L50">
        <v>1</v>
      </c>
      <c r="M50" s="10">
        <v>11</v>
      </c>
      <c r="N50" s="10">
        <v>1</v>
      </c>
      <c r="O50" s="10">
        <v>657</v>
      </c>
      <c r="P50" s="10">
        <v>3.82</v>
      </c>
      <c r="Q50">
        <v>1</v>
      </c>
      <c r="R50" s="10">
        <v>11</v>
      </c>
      <c r="S50" s="10">
        <v>1</v>
      </c>
      <c r="T50" s="10">
        <v>684</v>
      </c>
      <c r="U50" s="10">
        <v>4</v>
      </c>
      <c r="V50">
        <v>1</v>
      </c>
      <c r="W50" s="10">
        <v>11</v>
      </c>
      <c r="X50" s="10">
        <v>1</v>
      </c>
      <c r="Y50" s="10">
        <v>678</v>
      </c>
      <c r="Z50" s="10">
        <v>3.61</v>
      </c>
      <c r="AA50">
        <v>0</v>
      </c>
      <c r="AB50" s="10"/>
      <c r="AC50" s="10"/>
      <c r="AD50" s="10">
        <v>0</v>
      </c>
      <c r="AE50" s="10">
        <v>0</v>
      </c>
    </row>
    <row r="51" spans="1:31">
      <c r="A51" s="8" t="s">
        <v>62</v>
      </c>
      <c r="B51">
        <f t="shared" si="5"/>
        <v>4</v>
      </c>
      <c r="C51" s="9">
        <f t="shared" si="6"/>
        <v>20.5</v>
      </c>
      <c r="D51" s="9">
        <f t="shared" si="7"/>
        <v>1</v>
      </c>
      <c r="E51" s="9">
        <f t="shared" si="8"/>
        <v>1141</v>
      </c>
      <c r="F51" s="9">
        <f t="shared" si="9"/>
        <v>6.4225</v>
      </c>
      <c r="G51">
        <v>1</v>
      </c>
      <c r="H51" s="10">
        <v>19</v>
      </c>
      <c r="I51" s="10">
        <v>1</v>
      </c>
      <c r="J51" s="10">
        <v>1100</v>
      </c>
      <c r="K51" s="10">
        <v>6.11</v>
      </c>
      <c r="L51">
        <v>1</v>
      </c>
      <c r="M51" s="10">
        <v>21</v>
      </c>
      <c r="N51" s="10">
        <v>1</v>
      </c>
      <c r="O51" s="10">
        <v>1144</v>
      </c>
      <c r="P51" s="10">
        <v>6.43</v>
      </c>
      <c r="Q51">
        <v>1</v>
      </c>
      <c r="R51" s="10">
        <v>21</v>
      </c>
      <c r="S51" s="10">
        <v>1</v>
      </c>
      <c r="T51" s="10">
        <v>1177</v>
      </c>
      <c r="U51" s="10">
        <v>6.69</v>
      </c>
      <c r="V51">
        <v>1</v>
      </c>
      <c r="W51" s="10">
        <v>21</v>
      </c>
      <c r="X51" s="10">
        <v>1</v>
      </c>
      <c r="Y51" s="10">
        <v>1143</v>
      </c>
      <c r="Z51" s="10">
        <v>6.46</v>
      </c>
      <c r="AA51">
        <v>0</v>
      </c>
      <c r="AB51" s="10"/>
      <c r="AC51" s="10"/>
      <c r="AD51" s="10">
        <v>0</v>
      </c>
      <c r="AE51" s="10">
        <v>0</v>
      </c>
    </row>
    <row r="52" spans="1:31">
      <c r="A52" s="8" t="s">
        <v>63</v>
      </c>
      <c r="B52">
        <f t="shared" si="5"/>
        <v>4</v>
      </c>
      <c r="C52" s="9">
        <f t="shared" si="6"/>
        <v>14</v>
      </c>
      <c r="D52" s="9">
        <f t="shared" si="7"/>
        <v>2</v>
      </c>
      <c r="E52" s="9">
        <f t="shared" si="8"/>
        <v>1007.5</v>
      </c>
      <c r="F52" s="9">
        <f t="shared" si="9"/>
        <v>6.8475</v>
      </c>
      <c r="G52">
        <v>1</v>
      </c>
      <c r="H52" s="10">
        <v>14</v>
      </c>
      <c r="I52" s="10">
        <v>2</v>
      </c>
      <c r="J52" s="10">
        <v>1018</v>
      </c>
      <c r="K52" s="10">
        <v>7.65</v>
      </c>
      <c r="L52">
        <v>1</v>
      </c>
      <c r="M52" s="10">
        <v>14</v>
      </c>
      <c r="N52" s="10">
        <v>2</v>
      </c>
      <c r="O52" s="10">
        <v>1038</v>
      </c>
      <c r="P52" s="10">
        <v>6.25</v>
      </c>
      <c r="Q52">
        <v>1</v>
      </c>
      <c r="R52" s="10">
        <v>14</v>
      </c>
      <c r="S52" s="10">
        <v>2</v>
      </c>
      <c r="T52" s="10">
        <v>999</v>
      </c>
      <c r="U52" s="10">
        <v>6.32</v>
      </c>
      <c r="V52">
        <v>1</v>
      </c>
      <c r="W52" s="10">
        <v>14</v>
      </c>
      <c r="X52" s="10">
        <v>2</v>
      </c>
      <c r="Y52" s="10">
        <v>975</v>
      </c>
      <c r="Z52" s="10">
        <v>7.17</v>
      </c>
      <c r="AA52">
        <v>0</v>
      </c>
      <c r="AB52" s="10"/>
      <c r="AC52" s="10"/>
      <c r="AD52" s="10">
        <v>0</v>
      </c>
      <c r="AE52" s="10">
        <v>0</v>
      </c>
    </row>
    <row r="53" spans="1:31">
      <c r="A53" s="8" t="s">
        <v>64</v>
      </c>
      <c r="B53">
        <f t="shared" si="5"/>
        <v>4</v>
      </c>
      <c r="C53" s="9">
        <f t="shared" si="6"/>
        <v>8</v>
      </c>
      <c r="D53" s="9">
        <f t="shared" si="7"/>
        <v>0</v>
      </c>
      <c r="E53" s="9">
        <f t="shared" si="8"/>
        <v>354.75</v>
      </c>
      <c r="F53" s="9">
        <f t="shared" si="9"/>
        <v>2.5775</v>
      </c>
      <c r="G53">
        <v>1</v>
      </c>
      <c r="H53" s="10">
        <v>8</v>
      </c>
      <c r="I53" s="10"/>
      <c r="J53" s="10">
        <v>370</v>
      </c>
      <c r="K53" s="10">
        <v>3.25</v>
      </c>
      <c r="L53">
        <v>1</v>
      </c>
      <c r="M53" s="10">
        <v>8</v>
      </c>
      <c r="N53" s="10"/>
      <c r="O53" s="10">
        <v>349</v>
      </c>
      <c r="P53" s="10">
        <v>1.35</v>
      </c>
      <c r="Q53">
        <v>1</v>
      </c>
      <c r="R53" s="10">
        <v>8</v>
      </c>
      <c r="S53" s="10"/>
      <c r="T53" s="10">
        <v>356</v>
      </c>
      <c r="U53" s="10">
        <v>2.09</v>
      </c>
      <c r="V53">
        <v>1</v>
      </c>
      <c r="W53" s="10">
        <v>8</v>
      </c>
      <c r="X53" s="10"/>
      <c r="Y53" s="10">
        <v>344</v>
      </c>
      <c r="Z53" s="10">
        <v>3.62</v>
      </c>
      <c r="AA53">
        <v>0</v>
      </c>
      <c r="AB53" s="10"/>
      <c r="AC53" s="10"/>
      <c r="AD53" s="10">
        <v>0</v>
      </c>
      <c r="AE53" s="10">
        <v>0</v>
      </c>
    </row>
    <row r="54" spans="1:31">
      <c r="A54" s="8" t="s">
        <v>65</v>
      </c>
      <c r="B54">
        <f t="shared" si="5"/>
        <v>4</v>
      </c>
      <c r="C54" s="9">
        <f t="shared" si="6"/>
        <v>12.5</v>
      </c>
      <c r="D54" s="9">
        <f t="shared" si="7"/>
        <v>0</v>
      </c>
      <c r="E54" s="9">
        <f t="shared" si="8"/>
        <v>519</v>
      </c>
      <c r="F54" s="9">
        <f t="shared" si="9"/>
        <v>3.7375</v>
      </c>
      <c r="G54">
        <v>1</v>
      </c>
      <c r="H54" s="10">
        <v>13</v>
      </c>
      <c r="I54" s="10"/>
      <c r="J54" s="10">
        <v>555</v>
      </c>
      <c r="K54" s="10">
        <v>4.05</v>
      </c>
      <c r="L54">
        <v>1</v>
      </c>
      <c r="M54" s="10">
        <v>13</v>
      </c>
      <c r="N54" s="10"/>
      <c r="O54" s="10">
        <v>548</v>
      </c>
      <c r="P54" s="10">
        <v>3.81</v>
      </c>
      <c r="Q54">
        <v>1</v>
      </c>
      <c r="R54" s="10">
        <v>12</v>
      </c>
      <c r="S54" s="10"/>
      <c r="T54" s="10">
        <v>470</v>
      </c>
      <c r="U54" s="10">
        <v>3.67</v>
      </c>
      <c r="V54">
        <v>1</v>
      </c>
      <c r="W54" s="10">
        <v>12</v>
      </c>
      <c r="X54" s="10"/>
      <c r="Y54" s="10">
        <v>503</v>
      </c>
      <c r="Z54" s="10">
        <v>3.42</v>
      </c>
      <c r="AA54">
        <v>0</v>
      </c>
      <c r="AB54" s="10"/>
      <c r="AC54" s="10"/>
      <c r="AD54" s="10">
        <v>0</v>
      </c>
      <c r="AE54" s="10">
        <v>0</v>
      </c>
    </row>
    <row r="55" spans="1:31">
      <c r="A55" s="8" t="s">
        <v>66</v>
      </c>
      <c r="B55">
        <f t="shared" si="5"/>
        <v>4</v>
      </c>
      <c r="C55" s="9">
        <f t="shared" si="6"/>
        <v>13</v>
      </c>
      <c r="D55" s="9">
        <f t="shared" si="7"/>
        <v>0</v>
      </c>
      <c r="E55" s="9">
        <f t="shared" si="8"/>
        <v>602.25</v>
      </c>
      <c r="F55" s="9">
        <f t="shared" si="9"/>
        <v>6.1975</v>
      </c>
      <c r="G55">
        <v>1</v>
      </c>
      <c r="H55" s="10">
        <v>13</v>
      </c>
      <c r="I55" s="10"/>
      <c r="J55" s="10">
        <v>569</v>
      </c>
      <c r="K55" s="10">
        <v>5.81</v>
      </c>
      <c r="L55">
        <v>1</v>
      </c>
      <c r="M55" s="10">
        <v>13</v>
      </c>
      <c r="N55" s="10"/>
      <c r="O55" s="10">
        <v>607</v>
      </c>
      <c r="P55" s="10">
        <v>6.07</v>
      </c>
      <c r="Q55">
        <v>1</v>
      </c>
      <c r="R55" s="10">
        <v>13</v>
      </c>
      <c r="S55" s="10"/>
      <c r="T55" s="10">
        <v>615</v>
      </c>
      <c r="U55" s="10">
        <v>6.54</v>
      </c>
      <c r="V55">
        <v>1</v>
      </c>
      <c r="W55" s="10">
        <v>13</v>
      </c>
      <c r="X55" s="10"/>
      <c r="Y55" s="10">
        <v>618</v>
      </c>
      <c r="Z55" s="10">
        <v>6.37</v>
      </c>
      <c r="AA55">
        <v>0</v>
      </c>
      <c r="AB55" s="10"/>
      <c r="AC55" s="10"/>
      <c r="AD55" s="10">
        <v>0</v>
      </c>
      <c r="AE55" s="10">
        <v>0</v>
      </c>
    </row>
    <row r="56" spans="1:31">
      <c r="A56" s="8" t="s">
        <v>67</v>
      </c>
      <c r="B56">
        <f t="shared" si="5"/>
        <v>4</v>
      </c>
      <c r="C56" s="9">
        <f t="shared" si="6"/>
        <v>6</v>
      </c>
      <c r="D56" s="9">
        <f t="shared" si="7"/>
        <v>0</v>
      </c>
      <c r="E56" s="9">
        <f t="shared" si="8"/>
        <v>245</v>
      </c>
      <c r="F56" s="9">
        <f t="shared" si="9"/>
        <v>2.9125</v>
      </c>
      <c r="G56">
        <v>1</v>
      </c>
      <c r="H56" s="10">
        <v>6</v>
      </c>
      <c r="I56" s="10"/>
      <c r="J56" s="10">
        <v>252</v>
      </c>
      <c r="K56" s="10">
        <v>3.04</v>
      </c>
      <c r="L56">
        <v>1</v>
      </c>
      <c r="M56" s="10">
        <v>6</v>
      </c>
      <c r="N56" s="10"/>
      <c r="O56" s="10">
        <v>237</v>
      </c>
      <c r="P56" s="10">
        <v>2.89</v>
      </c>
      <c r="Q56">
        <v>1</v>
      </c>
      <c r="R56" s="10">
        <v>6</v>
      </c>
      <c r="S56" s="10"/>
      <c r="T56" s="10">
        <v>265</v>
      </c>
      <c r="U56" s="10">
        <v>3.12</v>
      </c>
      <c r="V56">
        <v>1</v>
      </c>
      <c r="W56" s="10">
        <v>6</v>
      </c>
      <c r="X56" s="10"/>
      <c r="Y56" s="10">
        <v>226</v>
      </c>
      <c r="Z56" s="10">
        <v>2.6</v>
      </c>
      <c r="AA56">
        <v>0</v>
      </c>
      <c r="AB56" s="10"/>
      <c r="AC56" s="10"/>
      <c r="AD56" s="10">
        <v>0</v>
      </c>
      <c r="AE56" s="10">
        <v>0</v>
      </c>
    </row>
    <row r="57" spans="1:31">
      <c r="A57" s="8" t="s">
        <v>68</v>
      </c>
      <c r="B57">
        <f t="shared" si="5"/>
        <v>4</v>
      </c>
      <c r="C57" s="9">
        <f t="shared" si="6"/>
        <v>9.5</v>
      </c>
      <c r="D57" s="9">
        <f t="shared" si="7"/>
        <v>0</v>
      </c>
      <c r="E57" s="9">
        <f t="shared" si="8"/>
        <v>383.25</v>
      </c>
      <c r="F57" s="9">
        <f t="shared" si="9"/>
        <v>2.8625</v>
      </c>
      <c r="G57">
        <v>1</v>
      </c>
      <c r="H57" s="10">
        <v>10</v>
      </c>
      <c r="I57" s="10"/>
      <c r="J57" s="10">
        <v>380</v>
      </c>
      <c r="K57" s="10">
        <v>2.77</v>
      </c>
      <c r="L57">
        <v>1</v>
      </c>
      <c r="M57" s="10">
        <v>10</v>
      </c>
      <c r="N57" s="10"/>
      <c r="O57" s="10">
        <v>408</v>
      </c>
      <c r="P57" s="10">
        <v>3.21</v>
      </c>
      <c r="Q57">
        <v>1</v>
      </c>
      <c r="R57" s="10">
        <v>10</v>
      </c>
      <c r="S57" s="10"/>
      <c r="T57" s="10">
        <v>409</v>
      </c>
      <c r="U57" s="10">
        <v>2.78</v>
      </c>
      <c r="V57">
        <v>1</v>
      </c>
      <c r="W57" s="10">
        <v>8</v>
      </c>
      <c r="X57" s="10"/>
      <c r="Y57" s="10">
        <v>336</v>
      </c>
      <c r="Z57" s="10">
        <v>2.69</v>
      </c>
      <c r="AA57">
        <v>0</v>
      </c>
      <c r="AB57" s="10"/>
      <c r="AC57" s="10"/>
      <c r="AD57" s="10">
        <v>0</v>
      </c>
      <c r="AE57" s="10">
        <v>0</v>
      </c>
    </row>
    <row r="58" spans="1:31">
      <c r="A58" s="8" t="s">
        <v>69</v>
      </c>
      <c r="B58">
        <f t="shared" si="5"/>
        <v>4</v>
      </c>
      <c r="C58" s="9">
        <f t="shared" si="6"/>
        <v>14.75</v>
      </c>
      <c r="D58" s="9">
        <f t="shared" si="7"/>
        <v>1</v>
      </c>
      <c r="E58" s="9">
        <f t="shared" si="8"/>
        <v>803.25</v>
      </c>
      <c r="F58" s="9">
        <f t="shared" si="9"/>
        <v>5.2225</v>
      </c>
      <c r="G58">
        <v>1</v>
      </c>
      <c r="H58" s="10">
        <v>15</v>
      </c>
      <c r="I58" s="10">
        <v>1</v>
      </c>
      <c r="J58" s="10">
        <v>817</v>
      </c>
      <c r="K58" s="10">
        <v>5.38</v>
      </c>
      <c r="L58">
        <v>1</v>
      </c>
      <c r="M58" s="10">
        <v>15</v>
      </c>
      <c r="N58" s="10">
        <v>1</v>
      </c>
      <c r="O58" s="10">
        <v>819</v>
      </c>
      <c r="P58" s="10">
        <v>5.28</v>
      </c>
      <c r="Q58">
        <v>1</v>
      </c>
      <c r="R58" s="10">
        <v>15</v>
      </c>
      <c r="S58" s="10">
        <v>1</v>
      </c>
      <c r="T58" s="10">
        <v>802</v>
      </c>
      <c r="U58" s="10">
        <v>4.92</v>
      </c>
      <c r="V58">
        <v>1</v>
      </c>
      <c r="W58" s="10">
        <v>14</v>
      </c>
      <c r="X58" s="10">
        <v>1</v>
      </c>
      <c r="Y58" s="10">
        <v>775</v>
      </c>
      <c r="Z58" s="10">
        <v>5.31</v>
      </c>
      <c r="AA58">
        <v>0</v>
      </c>
      <c r="AB58" s="10"/>
      <c r="AC58" s="10"/>
      <c r="AD58" s="10">
        <v>0</v>
      </c>
      <c r="AE58" s="10">
        <v>0</v>
      </c>
    </row>
    <row r="59" spans="1:31">
      <c r="A59" s="8" t="s">
        <v>70</v>
      </c>
      <c r="B59">
        <f t="shared" si="5"/>
        <v>4</v>
      </c>
      <c r="C59" s="9">
        <f t="shared" si="6"/>
        <v>11.75</v>
      </c>
      <c r="D59" s="9">
        <f t="shared" si="7"/>
        <v>1</v>
      </c>
      <c r="E59" s="9">
        <f t="shared" si="8"/>
        <v>666</v>
      </c>
      <c r="F59" s="9">
        <f t="shared" si="9"/>
        <v>5.685</v>
      </c>
      <c r="G59">
        <v>1</v>
      </c>
      <c r="H59" s="10">
        <v>12</v>
      </c>
      <c r="I59" s="10">
        <v>1</v>
      </c>
      <c r="J59" s="10">
        <v>707</v>
      </c>
      <c r="K59" s="10">
        <v>5.89</v>
      </c>
      <c r="L59">
        <v>1</v>
      </c>
      <c r="M59" s="10">
        <v>12</v>
      </c>
      <c r="N59" s="10">
        <v>1</v>
      </c>
      <c r="O59" s="10">
        <v>647</v>
      </c>
      <c r="P59" s="10">
        <v>5.39</v>
      </c>
      <c r="Q59">
        <v>1</v>
      </c>
      <c r="R59" s="10">
        <v>12</v>
      </c>
      <c r="S59" s="10">
        <v>1</v>
      </c>
      <c r="T59" s="10">
        <v>694</v>
      </c>
      <c r="U59" s="10">
        <v>5.42</v>
      </c>
      <c r="V59">
        <v>1</v>
      </c>
      <c r="W59" s="10">
        <v>11</v>
      </c>
      <c r="X59" s="10">
        <v>1</v>
      </c>
      <c r="Y59" s="10">
        <v>616</v>
      </c>
      <c r="Z59" s="10">
        <v>6.04</v>
      </c>
      <c r="AA59">
        <v>0</v>
      </c>
      <c r="AB59" s="10"/>
      <c r="AC59" s="10"/>
      <c r="AD59" s="10">
        <v>0</v>
      </c>
      <c r="AE59" s="10">
        <v>0</v>
      </c>
    </row>
    <row r="60" spans="1:31">
      <c r="A60" s="8" t="s">
        <v>71</v>
      </c>
      <c r="B60">
        <f t="shared" si="5"/>
        <v>4</v>
      </c>
      <c r="C60" s="9">
        <f t="shared" si="6"/>
        <v>11</v>
      </c>
      <c r="D60" s="9">
        <f t="shared" si="7"/>
        <v>1</v>
      </c>
      <c r="E60" s="9">
        <f t="shared" si="8"/>
        <v>676.75</v>
      </c>
      <c r="F60" s="9">
        <f t="shared" si="9"/>
        <v>3.6</v>
      </c>
      <c r="G60">
        <v>1</v>
      </c>
      <c r="H60" s="10">
        <v>11</v>
      </c>
      <c r="I60" s="10">
        <v>1</v>
      </c>
      <c r="J60" s="10">
        <v>667</v>
      </c>
      <c r="K60" s="10">
        <v>3.61</v>
      </c>
      <c r="L60">
        <v>1</v>
      </c>
      <c r="M60" s="10">
        <v>11</v>
      </c>
      <c r="N60" s="10">
        <v>1</v>
      </c>
      <c r="O60" s="10">
        <v>673</v>
      </c>
      <c r="P60" s="10">
        <v>3.54</v>
      </c>
      <c r="Q60">
        <v>1</v>
      </c>
      <c r="R60" s="10">
        <v>11</v>
      </c>
      <c r="S60" s="10">
        <v>1</v>
      </c>
      <c r="T60" s="10">
        <v>694</v>
      </c>
      <c r="U60" s="10">
        <v>3.67</v>
      </c>
      <c r="V60">
        <v>1</v>
      </c>
      <c r="W60" s="10">
        <v>11</v>
      </c>
      <c r="X60" s="10">
        <v>1</v>
      </c>
      <c r="Y60" s="10">
        <v>673</v>
      </c>
      <c r="Z60" s="10">
        <v>3.58</v>
      </c>
      <c r="AA60">
        <v>0</v>
      </c>
      <c r="AB60" s="10"/>
      <c r="AC60" s="10"/>
      <c r="AD60" s="10">
        <v>0</v>
      </c>
      <c r="AE60" s="10">
        <v>0</v>
      </c>
    </row>
    <row r="61" spans="1:31">
      <c r="A61" s="8" t="s">
        <v>72</v>
      </c>
      <c r="B61">
        <f t="shared" si="5"/>
        <v>4</v>
      </c>
      <c r="C61" s="9">
        <f t="shared" si="6"/>
        <v>2.25</v>
      </c>
      <c r="D61" s="9">
        <f t="shared" si="7"/>
        <v>0</v>
      </c>
      <c r="E61" s="9">
        <f t="shared" si="8"/>
        <v>151</v>
      </c>
      <c r="F61" s="9">
        <f t="shared" si="9"/>
        <v>3.7475</v>
      </c>
      <c r="G61">
        <v>1</v>
      </c>
      <c r="H61" s="10">
        <v>2</v>
      </c>
      <c r="I61" s="10"/>
      <c r="J61" s="10">
        <v>144</v>
      </c>
      <c r="K61" s="10">
        <v>3.69</v>
      </c>
      <c r="L61">
        <v>1</v>
      </c>
      <c r="M61" s="10">
        <v>3</v>
      </c>
      <c r="N61" s="10"/>
      <c r="O61" s="10">
        <v>201</v>
      </c>
      <c r="P61" s="10">
        <v>4.1</v>
      </c>
      <c r="Q61">
        <v>1</v>
      </c>
      <c r="R61" s="10">
        <v>2</v>
      </c>
      <c r="S61" s="10"/>
      <c r="T61" s="10">
        <v>127</v>
      </c>
      <c r="U61" s="10">
        <v>3.63</v>
      </c>
      <c r="V61">
        <v>1</v>
      </c>
      <c r="W61" s="10">
        <v>2</v>
      </c>
      <c r="X61" s="10"/>
      <c r="Y61" s="10">
        <v>132</v>
      </c>
      <c r="Z61" s="10">
        <v>3.57</v>
      </c>
      <c r="AA61">
        <v>0</v>
      </c>
      <c r="AB61" s="10"/>
      <c r="AC61" s="10"/>
      <c r="AD61" s="10">
        <v>0</v>
      </c>
      <c r="AE61" s="10">
        <v>0</v>
      </c>
    </row>
    <row r="62" spans="1:31">
      <c r="A62" s="8" t="s">
        <v>73</v>
      </c>
      <c r="B62">
        <f t="shared" si="5"/>
        <v>4</v>
      </c>
      <c r="C62" s="9">
        <f t="shared" si="6"/>
        <v>9.75</v>
      </c>
      <c r="D62" s="9">
        <f t="shared" si="7"/>
        <v>0</v>
      </c>
      <c r="E62" s="9">
        <f t="shared" si="8"/>
        <v>400.5</v>
      </c>
      <c r="F62" s="9">
        <f t="shared" si="9"/>
        <v>4.1425</v>
      </c>
      <c r="G62">
        <v>1</v>
      </c>
      <c r="H62" s="10">
        <v>10</v>
      </c>
      <c r="I62" s="10"/>
      <c r="J62" s="10">
        <v>396</v>
      </c>
      <c r="K62" s="10">
        <v>3.38</v>
      </c>
      <c r="L62">
        <v>1</v>
      </c>
      <c r="M62" s="10">
        <v>9</v>
      </c>
      <c r="N62" s="10"/>
      <c r="O62" s="10">
        <v>369</v>
      </c>
      <c r="P62" s="10">
        <v>4.73</v>
      </c>
      <c r="Q62">
        <v>1</v>
      </c>
      <c r="R62" s="10">
        <v>10</v>
      </c>
      <c r="S62" s="10"/>
      <c r="T62" s="10">
        <v>418</v>
      </c>
      <c r="U62" s="10">
        <v>4.31</v>
      </c>
      <c r="V62">
        <v>1</v>
      </c>
      <c r="W62" s="10">
        <v>10</v>
      </c>
      <c r="X62" s="10"/>
      <c r="Y62" s="10">
        <v>419</v>
      </c>
      <c r="Z62" s="10">
        <v>4.15</v>
      </c>
      <c r="AA62">
        <v>0</v>
      </c>
      <c r="AB62" s="10"/>
      <c r="AC62" s="10"/>
      <c r="AD62" s="10">
        <v>0</v>
      </c>
      <c r="AE62" s="10">
        <v>0</v>
      </c>
    </row>
    <row r="63" spans="1:31">
      <c r="A63" s="8" t="s">
        <v>74</v>
      </c>
      <c r="B63">
        <f t="shared" si="5"/>
        <v>4</v>
      </c>
      <c r="C63" s="9">
        <f t="shared" si="6"/>
        <v>10</v>
      </c>
      <c r="D63" s="9">
        <f t="shared" si="7"/>
        <v>0</v>
      </c>
      <c r="E63" s="9">
        <f t="shared" si="8"/>
        <v>417</v>
      </c>
      <c r="F63" s="9">
        <f t="shared" si="9"/>
        <v>3.235</v>
      </c>
      <c r="G63">
        <v>1</v>
      </c>
      <c r="H63" s="10">
        <v>10</v>
      </c>
      <c r="I63" s="10"/>
      <c r="J63" s="10">
        <v>406</v>
      </c>
      <c r="K63" s="10">
        <v>2.64</v>
      </c>
      <c r="L63">
        <v>1</v>
      </c>
      <c r="M63" s="10">
        <v>10</v>
      </c>
      <c r="N63" s="10"/>
      <c r="O63" s="10">
        <v>428</v>
      </c>
      <c r="P63" s="10">
        <v>3.86</v>
      </c>
      <c r="Q63">
        <v>1</v>
      </c>
      <c r="R63" s="10">
        <v>10</v>
      </c>
      <c r="S63" s="10"/>
      <c r="T63" s="10">
        <v>425</v>
      </c>
      <c r="U63" s="10">
        <v>2.91</v>
      </c>
      <c r="V63">
        <v>1</v>
      </c>
      <c r="W63" s="10">
        <v>10</v>
      </c>
      <c r="X63" s="10"/>
      <c r="Y63" s="10">
        <v>409</v>
      </c>
      <c r="Z63" s="10">
        <v>3.53</v>
      </c>
      <c r="AA63">
        <v>0</v>
      </c>
      <c r="AB63" s="10"/>
      <c r="AC63" s="10"/>
      <c r="AD63" s="10">
        <v>0</v>
      </c>
      <c r="AE63" s="10">
        <v>0</v>
      </c>
    </row>
    <row r="64" spans="1:31">
      <c r="A64" s="8" t="s">
        <v>75</v>
      </c>
      <c r="B64">
        <f t="shared" si="5"/>
        <v>4</v>
      </c>
      <c r="C64" s="9">
        <f t="shared" si="6"/>
        <v>7</v>
      </c>
      <c r="D64" s="9">
        <f t="shared" si="7"/>
        <v>0</v>
      </c>
      <c r="E64" s="9">
        <f t="shared" si="8"/>
        <v>279.75</v>
      </c>
      <c r="F64" s="9">
        <f t="shared" si="9"/>
        <v>2.2225</v>
      </c>
      <c r="G64">
        <v>1</v>
      </c>
      <c r="H64" s="10">
        <v>7</v>
      </c>
      <c r="I64" s="10"/>
      <c r="J64" s="10">
        <v>272</v>
      </c>
      <c r="K64" s="10">
        <v>2.01</v>
      </c>
      <c r="L64">
        <v>1</v>
      </c>
      <c r="M64" s="10">
        <v>7</v>
      </c>
      <c r="N64" s="10"/>
      <c r="O64" s="10">
        <v>273</v>
      </c>
      <c r="P64" s="10">
        <v>2.04</v>
      </c>
      <c r="Q64">
        <v>1</v>
      </c>
      <c r="R64" s="10">
        <v>7</v>
      </c>
      <c r="S64" s="10"/>
      <c r="T64" s="10">
        <v>276</v>
      </c>
      <c r="U64" s="10">
        <v>2.34</v>
      </c>
      <c r="V64">
        <v>1</v>
      </c>
      <c r="W64" s="10">
        <v>7</v>
      </c>
      <c r="X64" s="10"/>
      <c r="Y64" s="10">
        <v>298</v>
      </c>
      <c r="Z64" s="10">
        <v>2.5</v>
      </c>
      <c r="AA64">
        <v>0</v>
      </c>
      <c r="AB64" s="10"/>
      <c r="AC64" s="10"/>
      <c r="AD64" s="10">
        <v>0</v>
      </c>
      <c r="AE64" s="10">
        <v>0</v>
      </c>
    </row>
    <row r="65" spans="1:31">
      <c r="A65" s="8" t="s">
        <v>76</v>
      </c>
      <c r="B65">
        <f t="shared" si="5"/>
        <v>4</v>
      </c>
      <c r="C65" s="9">
        <f t="shared" si="6"/>
        <v>7.5</v>
      </c>
      <c r="D65" s="9">
        <f t="shared" si="7"/>
        <v>0</v>
      </c>
      <c r="E65" s="9">
        <f t="shared" si="8"/>
        <v>494.25</v>
      </c>
      <c r="F65" s="9">
        <f t="shared" si="9"/>
        <v>2.65</v>
      </c>
      <c r="G65">
        <v>1</v>
      </c>
      <c r="H65" s="10">
        <v>8</v>
      </c>
      <c r="I65" s="10"/>
      <c r="J65" s="10">
        <v>522</v>
      </c>
      <c r="K65" s="10">
        <v>2.92</v>
      </c>
      <c r="L65">
        <v>1</v>
      </c>
      <c r="M65" s="10">
        <v>8</v>
      </c>
      <c r="N65" s="10"/>
      <c r="O65" s="10">
        <v>492</v>
      </c>
      <c r="P65" s="10">
        <v>2.32</v>
      </c>
      <c r="Q65">
        <v>1</v>
      </c>
      <c r="R65" s="10">
        <v>8</v>
      </c>
      <c r="S65" s="10"/>
      <c r="T65" s="10">
        <v>493</v>
      </c>
      <c r="U65" s="10">
        <v>2.72</v>
      </c>
      <c r="V65">
        <v>1</v>
      </c>
      <c r="W65" s="10">
        <v>6</v>
      </c>
      <c r="X65" s="10"/>
      <c r="Y65" s="10">
        <v>470</v>
      </c>
      <c r="Z65" s="10">
        <v>2.64</v>
      </c>
      <c r="AA65">
        <v>0</v>
      </c>
      <c r="AB65" s="10"/>
      <c r="AC65" s="10"/>
      <c r="AD65" s="10">
        <v>0</v>
      </c>
      <c r="AE65" s="10">
        <v>0</v>
      </c>
    </row>
    <row r="66" spans="1:31">
      <c r="A66" s="8" t="s">
        <v>77</v>
      </c>
      <c r="B66">
        <f t="shared" si="5"/>
        <v>4</v>
      </c>
      <c r="C66" s="9">
        <f t="shared" si="6"/>
        <v>5</v>
      </c>
      <c r="D66" s="9">
        <f t="shared" si="7"/>
        <v>0</v>
      </c>
      <c r="E66" s="9">
        <f t="shared" si="8"/>
        <v>323.5</v>
      </c>
      <c r="F66" s="9">
        <f t="shared" si="9"/>
        <v>5.0575</v>
      </c>
      <c r="G66">
        <v>1</v>
      </c>
      <c r="H66" s="10">
        <v>5</v>
      </c>
      <c r="I66" s="10"/>
      <c r="J66" s="10">
        <v>340</v>
      </c>
      <c r="K66" s="10">
        <v>4.66</v>
      </c>
      <c r="L66">
        <v>1</v>
      </c>
      <c r="M66" s="10">
        <v>5</v>
      </c>
      <c r="N66" s="10"/>
      <c r="O66" s="10">
        <v>321</v>
      </c>
      <c r="P66" s="10">
        <v>5.26</v>
      </c>
      <c r="Q66">
        <v>1</v>
      </c>
      <c r="R66" s="10">
        <v>5</v>
      </c>
      <c r="S66" s="10"/>
      <c r="T66" s="10">
        <v>315</v>
      </c>
      <c r="U66" s="10">
        <v>5.34</v>
      </c>
      <c r="V66">
        <v>1</v>
      </c>
      <c r="W66" s="10">
        <v>5</v>
      </c>
      <c r="X66" s="10"/>
      <c r="Y66" s="10">
        <v>318</v>
      </c>
      <c r="Z66" s="10">
        <v>4.97</v>
      </c>
      <c r="AA66">
        <v>0</v>
      </c>
      <c r="AB66" s="10"/>
      <c r="AC66" s="10"/>
      <c r="AD66" s="10">
        <v>0</v>
      </c>
      <c r="AE66" s="10">
        <v>0</v>
      </c>
    </row>
    <row r="67" spans="1:31">
      <c r="A67" s="8" t="s">
        <v>78</v>
      </c>
      <c r="B67">
        <f t="shared" ref="B67:B98" si="10">G67+L67+Q67+V67+AA67</f>
        <v>4</v>
      </c>
      <c r="C67" s="9">
        <f t="shared" ref="C67:C98" si="11">(G67*H67+L67*M67+Q67*R67+V67*W67+AA67*AB67)/(G67+L67+Q67+V67+AA67)</f>
        <v>11.75</v>
      </c>
      <c r="D67" s="9">
        <f t="shared" ref="D67:D98" si="12">(G67*I67+L67*N67+Q67*S67+V67*X67+AA67*AC67)/(G67+L67+Q67+V67+AA67)</f>
        <v>1</v>
      </c>
      <c r="E67" s="9">
        <f t="shared" ref="E67:E98" si="13">(G67*J67+L67*O67+Q67*T67+V67*Y67+AA67*AD67)/(G67+L67+Q67+V67+AA67)</f>
        <v>661</v>
      </c>
      <c r="F67" s="9">
        <f t="shared" ref="F67:F98" si="14">(G67*K67+L67*P67+Q67*U67+V67*Z67+AA67*AE67)/(G67+L67+Q67+V67+AA67)</f>
        <v>3.97</v>
      </c>
      <c r="G67">
        <v>1</v>
      </c>
      <c r="H67" s="10">
        <v>12</v>
      </c>
      <c r="I67" s="10">
        <v>1</v>
      </c>
      <c r="J67" s="10">
        <v>685</v>
      </c>
      <c r="K67" s="10">
        <v>4.34</v>
      </c>
      <c r="L67">
        <v>1</v>
      </c>
      <c r="M67" s="10">
        <v>13</v>
      </c>
      <c r="N67" s="10">
        <v>1</v>
      </c>
      <c r="O67" s="10">
        <v>672</v>
      </c>
      <c r="P67" s="10">
        <v>3.8</v>
      </c>
      <c r="Q67">
        <v>1</v>
      </c>
      <c r="R67" s="10">
        <v>13</v>
      </c>
      <c r="S67" s="10">
        <v>1</v>
      </c>
      <c r="T67" s="10">
        <v>736</v>
      </c>
      <c r="U67" s="10">
        <v>4.21</v>
      </c>
      <c r="V67">
        <v>1</v>
      </c>
      <c r="W67" s="10">
        <v>9</v>
      </c>
      <c r="X67" s="10">
        <v>1</v>
      </c>
      <c r="Y67" s="10">
        <v>551</v>
      </c>
      <c r="Z67" s="10">
        <v>3.53</v>
      </c>
      <c r="AA67">
        <v>0</v>
      </c>
      <c r="AB67" s="10"/>
      <c r="AC67" s="10"/>
      <c r="AD67" s="10">
        <v>0</v>
      </c>
      <c r="AE67" s="10">
        <v>0</v>
      </c>
    </row>
    <row r="68" spans="1:31">
      <c r="A68" s="8" t="s">
        <v>79</v>
      </c>
      <c r="B68">
        <f t="shared" si="10"/>
        <v>4</v>
      </c>
      <c r="C68" s="9">
        <f t="shared" si="11"/>
        <v>15</v>
      </c>
      <c r="D68" s="9">
        <f t="shared" si="12"/>
        <v>0</v>
      </c>
      <c r="E68" s="9">
        <f t="shared" si="13"/>
        <v>642.5</v>
      </c>
      <c r="F68" s="9">
        <f t="shared" si="14"/>
        <v>3.185</v>
      </c>
      <c r="G68">
        <v>1</v>
      </c>
      <c r="H68" s="10">
        <v>14</v>
      </c>
      <c r="I68" s="10"/>
      <c r="J68" s="10">
        <v>638</v>
      </c>
      <c r="K68" s="10">
        <v>3.21</v>
      </c>
      <c r="L68">
        <v>1</v>
      </c>
      <c r="M68" s="10">
        <v>16</v>
      </c>
      <c r="N68" s="10"/>
      <c r="O68" s="10">
        <v>646</v>
      </c>
      <c r="P68" s="10">
        <v>2.95</v>
      </c>
      <c r="Q68">
        <v>1</v>
      </c>
      <c r="R68" s="10">
        <v>16</v>
      </c>
      <c r="S68" s="10"/>
      <c r="T68" s="10">
        <v>694</v>
      </c>
      <c r="U68" s="10">
        <v>3.51</v>
      </c>
      <c r="V68">
        <v>1</v>
      </c>
      <c r="W68" s="10">
        <v>14</v>
      </c>
      <c r="X68" s="10"/>
      <c r="Y68" s="10">
        <v>592</v>
      </c>
      <c r="Z68" s="10">
        <v>3.07</v>
      </c>
      <c r="AA68">
        <v>0</v>
      </c>
      <c r="AB68" s="10"/>
      <c r="AC68" s="10"/>
      <c r="AD68" s="10">
        <v>0</v>
      </c>
      <c r="AE68" s="10">
        <v>0</v>
      </c>
    </row>
    <row r="69" spans="1:31">
      <c r="A69" s="8" t="s">
        <v>80</v>
      </c>
      <c r="B69">
        <f t="shared" si="10"/>
        <v>4</v>
      </c>
      <c r="C69" s="9">
        <f t="shared" si="11"/>
        <v>20.75</v>
      </c>
      <c r="D69" s="9">
        <f t="shared" si="12"/>
        <v>0</v>
      </c>
      <c r="E69" s="9">
        <f t="shared" si="13"/>
        <v>997.5</v>
      </c>
      <c r="F69" s="9">
        <f t="shared" si="14"/>
        <v>3.8275</v>
      </c>
      <c r="G69">
        <v>1</v>
      </c>
      <c r="H69" s="10">
        <v>21</v>
      </c>
      <c r="I69" s="10"/>
      <c r="J69" s="10">
        <v>1001</v>
      </c>
      <c r="K69" s="10">
        <v>3.74</v>
      </c>
      <c r="L69">
        <v>1</v>
      </c>
      <c r="M69" s="10">
        <v>22</v>
      </c>
      <c r="N69" s="10"/>
      <c r="O69" s="10">
        <v>1013</v>
      </c>
      <c r="P69" s="10">
        <v>3.78</v>
      </c>
      <c r="Q69">
        <v>1</v>
      </c>
      <c r="R69" s="10">
        <v>22</v>
      </c>
      <c r="S69" s="10"/>
      <c r="T69" s="10">
        <v>1060</v>
      </c>
      <c r="U69" s="10">
        <v>4.14</v>
      </c>
      <c r="V69">
        <v>1</v>
      </c>
      <c r="W69" s="10">
        <v>18</v>
      </c>
      <c r="X69" s="10"/>
      <c r="Y69" s="10">
        <v>916</v>
      </c>
      <c r="Z69" s="10">
        <v>3.65</v>
      </c>
      <c r="AA69">
        <v>0</v>
      </c>
      <c r="AB69" s="10"/>
      <c r="AC69" s="10"/>
      <c r="AD69" s="10">
        <v>0</v>
      </c>
      <c r="AE69" s="10">
        <v>0</v>
      </c>
    </row>
    <row r="70" spans="1:31">
      <c r="A70" s="8" t="s">
        <v>81</v>
      </c>
      <c r="B70">
        <f t="shared" si="10"/>
        <v>4</v>
      </c>
      <c r="C70" s="9">
        <f t="shared" si="11"/>
        <v>15.75</v>
      </c>
      <c r="D70" s="9">
        <f t="shared" si="12"/>
        <v>0</v>
      </c>
      <c r="E70" s="9">
        <f t="shared" si="13"/>
        <v>746.25</v>
      </c>
      <c r="F70" s="9">
        <f t="shared" si="14"/>
        <v>3.1475</v>
      </c>
      <c r="G70">
        <v>1</v>
      </c>
      <c r="H70" s="10">
        <v>16</v>
      </c>
      <c r="I70" s="10"/>
      <c r="J70" s="10">
        <v>784</v>
      </c>
      <c r="K70" s="10">
        <v>2.95</v>
      </c>
      <c r="L70">
        <v>1</v>
      </c>
      <c r="M70" s="10">
        <v>16</v>
      </c>
      <c r="N70" s="10"/>
      <c r="O70" s="10">
        <v>755</v>
      </c>
      <c r="P70" s="10">
        <v>3.54</v>
      </c>
      <c r="Q70">
        <v>1</v>
      </c>
      <c r="R70" s="10">
        <v>16</v>
      </c>
      <c r="S70" s="10"/>
      <c r="T70" s="10">
        <v>741</v>
      </c>
      <c r="U70" s="10">
        <v>3.15</v>
      </c>
      <c r="V70">
        <v>1</v>
      </c>
      <c r="W70" s="10">
        <v>15</v>
      </c>
      <c r="X70" s="10"/>
      <c r="Y70" s="10">
        <v>705</v>
      </c>
      <c r="Z70" s="10">
        <v>2.95</v>
      </c>
      <c r="AA70">
        <v>0</v>
      </c>
      <c r="AB70" s="10"/>
      <c r="AC70" s="10"/>
      <c r="AD70" s="10">
        <v>0</v>
      </c>
      <c r="AE70" s="10">
        <v>0</v>
      </c>
    </row>
    <row r="71" spans="1:31">
      <c r="A71" s="8" t="s">
        <v>82</v>
      </c>
      <c r="B71">
        <f t="shared" si="10"/>
        <v>4</v>
      </c>
      <c r="C71" s="9">
        <f t="shared" si="11"/>
        <v>9</v>
      </c>
      <c r="D71" s="9">
        <f t="shared" si="12"/>
        <v>1</v>
      </c>
      <c r="E71" s="9">
        <f t="shared" si="13"/>
        <v>605</v>
      </c>
      <c r="F71" s="9">
        <f t="shared" si="14"/>
        <v>5.0375</v>
      </c>
      <c r="G71">
        <v>1</v>
      </c>
      <c r="H71" s="10">
        <v>9</v>
      </c>
      <c r="I71" s="10">
        <v>1</v>
      </c>
      <c r="J71" s="10">
        <v>608</v>
      </c>
      <c r="K71" s="10">
        <v>4.28</v>
      </c>
      <c r="L71">
        <v>1</v>
      </c>
      <c r="M71" s="10">
        <v>9</v>
      </c>
      <c r="N71" s="10">
        <v>1</v>
      </c>
      <c r="O71" s="10">
        <v>595</v>
      </c>
      <c r="P71" s="10">
        <v>5.78</v>
      </c>
      <c r="Q71">
        <v>1</v>
      </c>
      <c r="R71" s="10">
        <v>9</v>
      </c>
      <c r="S71" s="10">
        <v>1</v>
      </c>
      <c r="T71" s="10">
        <v>606</v>
      </c>
      <c r="U71" s="10">
        <v>5.32</v>
      </c>
      <c r="V71">
        <v>1</v>
      </c>
      <c r="W71" s="10">
        <v>9</v>
      </c>
      <c r="X71" s="10">
        <v>1</v>
      </c>
      <c r="Y71" s="10">
        <v>611</v>
      </c>
      <c r="Z71" s="10">
        <v>4.77</v>
      </c>
      <c r="AA71">
        <v>0</v>
      </c>
      <c r="AB71" s="10"/>
      <c r="AC71" s="10"/>
      <c r="AD71" s="10">
        <v>0</v>
      </c>
      <c r="AE71" s="10">
        <v>0</v>
      </c>
    </row>
    <row r="72" spans="1:31">
      <c r="A72" s="8" t="s">
        <v>83</v>
      </c>
      <c r="B72">
        <f t="shared" si="10"/>
        <v>4</v>
      </c>
      <c r="C72" s="9">
        <f t="shared" si="11"/>
        <v>16</v>
      </c>
      <c r="D72" s="9">
        <f t="shared" si="12"/>
        <v>2</v>
      </c>
      <c r="E72" s="9">
        <f t="shared" si="13"/>
        <v>1145.75</v>
      </c>
      <c r="F72" s="9">
        <f t="shared" si="14"/>
        <v>3.97</v>
      </c>
      <c r="G72">
        <v>1</v>
      </c>
      <c r="H72" s="10">
        <v>16</v>
      </c>
      <c r="I72" s="10">
        <v>2</v>
      </c>
      <c r="J72" s="10">
        <v>1169</v>
      </c>
      <c r="K72" s="10">
        <v>4.13</v>
      </c>
      <c r="L72">
        <v>1</v>
      </c>
      <c r="M72" s="10">
        <v>16</v>
      </c>
      <c r="N72" s="10">
        <v>2</v>
      </c>
      <c r="O72" s="10">
        <v>1121</v>
      </c>
      <c r="P72" s="10">
        <v>4.12</v>
      </c>
      <c r="Q72">
        <v>1</v>
      </c>
      <c r="R72" s="10">
        <v>16</v>
      </c>
      <c r="S72" s="10">
        <v>2</v>
      </c>
      <c r="T72" s="10">
        <v>1160</v>
      </c>
      <c r="U72" s="10">
        <v>3.88</v>
      </c>
      <c r="V72">
        <v>1</v>
      </c>
      <c r="W72" s="10">
        <v>16</v>
      </c>
      <c r="X72" s="10">
        <v>2</v>
      </c>
      <c r="Y72" s="10">
        <v>1133</v>
      </c>
      <c r="Z72" s="10">
        <v>3.75</v>
      </c>
      <c r="AA72">
        <v>0</v>
      </c>
      <c r="AB72" s="10"/>
      <c r="AC72" s="10"/>
      <c r="AD72" s="10">
        <v>0</v>
      </c>
      <c r="AE72" s="10">
        <v>0</v>
      </c>
    </row>
    <row r="73" spans="1:31">
      <c r="A73" s="8" t="s">
        <v>84</v>
      </c>
      <c r="B73">
        <f t="shared" si="10"/>
        <v>4</v>
      </c>
      <c r="C73" s="9">
        <f t="shared" si="11"/>
        <v>17.75</v>
      </c>
      <c r="D73" s="9">
        <f t="shared" si="12"/>
        <v>1</v>
      </c>
      <c r="E73" s="9">
        <f t="shared" si="13"/>
        <v>990</v>
      </c>
      <c r="F73" s="9">
        <f t="shared" si="14"/>
        <v>3.98</v>
      </c>
      <c r="G73">
        <v>1</v>
      </c>
      <c r="H73" s="10">
        <v>17</v>
      </c>
      <c r="I73" s="10">
        <v>1</v>
      </c>
      <c r="J73" s="10">
        <v>980</v>
      </c>
      <c r="K73" s="10">
        <v>3.84</v>
      </c>
      <c r="L73">
        <v>1</v>
      </c>
      <c r="M73" s="10">
        <v>18</v>
      </c>
      <c r="N73" s="10">
        <v>1</v>
      </c>
      <c r="O73" s="10">
        <v>1010</v>
      </c>
      <c r="P73" s="10">
        <v>4.17</v>
      </c>
      <c r="Q73">
        <v>1</v>
      </c>
      <c r="R73" s="10">
        <v>18</v>
      </c>
      <c r="S73" s="10">
        <v>1</v>
      </c>
      <c r="T73" s="10">
        <v>975</v>
      </c>
      <c r="U73" s="10">
        <v>4.18</v>
      </c>
      <c r="V73">
        <v>1</v>
      </c>
      <c r="W73" s="10">
        <v>18</v>
      </c>
      <c r="X73" s="10">
        <v>1</v>
      </c>
      <c r="Y73" s="10">
        <v>995</v>
      </c>
      <c r="Z73" s="10">
        <v>3.73</v>
      </c>
      <c r="AA73">
        <v>0</v>
      </c>
      <c r="AB73" s="10"/>
      <c r="AC73" s="10"/>
      <c r="AD73" s="10">
        <v>0</v>
      </c>
      <c r="AE73" s="10">
        <v>0</v>
      </c>
    </row>
    <row r="74" spans="1:31">
      <c r="A74" s="8" t="s">
        <v>85</v>
      </c>
      <c r="B74">
        <f t="shared" si="10"/>
        <v>4</v>
      </c>
      <c r="C74" s="9">
        <f t="shared" si="11"/>
        <v>14</v>
      </c>
      <c r="D74" s="9">
        <f t="shared" si="12"/>
        <v>0</v>
      </c>
      <c r="E74" s="9">
        <f t="shared" si="13"/>
        <v>729.5</v>
      </c>
      <c r="F74" s="9">
        <f t="shared" si="14"/>
        <v>2.74</v>
      </c>
      <c r="G74">
        <v>1</v>
      </c>
      <c r="H74" s="10">
        <v>13</v>
      </c>
      <c r="I74" s="10"/>
      <c r="J74" s="10">
        <v>675</v>
      </c>
      <c r="K74" s="10">
        <v>2.42</v>
      </c>
      <c r="L74">
        <v>1</v>
      </c>
      <c r="M74" s="10">
        <v>16</v>
      </c>
      <c r="N74" s="10"/>
      <c r="O74" s="10">
        <v>819</v>
      </c>
      <c r="P74" s="10">
        <v>3.02</v>
      </c>
      <c r="Q74">
        <v>1</v>
      </c>
      <c r="R74" s="10">
        <v>16</v>
      </c>
      <c r="S74" s="10"/>
      <c r="T74" s="10">
        <v>800</v>
      </c>
      <c r="U74" s="10">
        <v>3.09</v>
      </c>
      <c r="V74">
        <v>1</v>
      </c>
      <c r="W74" s="10">
        <v>11</v>
      </c>
      <c r="X74" s="10"/>
      <c r="Y74" s="10">
        <v>624</v>
      </c>
      <c r="Z74" s="10">
        <v>2.43</v>
      </c>
      <c r="AA74">
        <v>0</v>
      </c>
      <c r="AB74" s="10"/>
      <c r="AC74" s="10"/>
      <c r="AD74" s="10">
        <v>0</v>
      </c>
      <c r="AE74" s="10">
        <v>0</v>
      </c>
    </row>
    <row r="75" spans="1:31">
      <c r="A75" s="8" t="s">
        <v>86</v>
      </c>
      <c r="B75">
        <f t="shared" si="10"/>
        <v>4</v>
      </c>
      <c r="C75" s="9">
        <f t="shared" si="11"/>
        <v>8</v>
      </c>
      <c r="D75" s="9">
        <f t="shared" si="12"/>
        <v>0</v>
      </c>
      <c r="E75" s="9">
        <f t="shared" si="13"/>
        <v>416</v>
      </c>
      <c r="F75" s="9">
        <f t="shared" si="14"/>
        <v>2.575</v>
      </c>
      <c r="G75">
        <v>1</v>
      </c>
      <c r="H75" s="10">
        <v>8</v>
      </c>
      <c r="I75" s="10"/>
      <c r="J75" s="10">
        <v>427</v>
      </c>
      <c r="K75" s="10">
        <v>1.89</v>
      </c>
      <c r="L75">
        <v>1</v>
      </c>
      <c r="M75" s="10">
        <v>8</v>
      </c>
      <c r="N75" s="10"/>
      <c r="O75" s="10">
        <v>404</v>
      </c>
      <c r="P75" s="10">
        <v>2.62</v>
      </c>
      <c r="Q75">
        <v>1</v>
      </c>
      <c r="R75" s="10">
        <v>8</v>
      </c>
      <c r="S75" s="10"/>
      <c r="T75" s="10">
        <v>433</v>
      </c>
      <c r="U75" s="10">
        <v>2.97</v>
      </c>
      <c r="V75">
        <v>1</v>
      </c>
      <c r="W75" s="10">
        <v>8</v>
      </c>
      <c r="X75" s="10"/>
      <c r="Y75" s="10">
        <v>400</v>
      </c>
      <c r="Z75" s="10">
        <v>2.82</v>
      </c>
      <c r="AA75">
        <v>0</v>
      </c>
      <c r="AB75" s="10"/>
      <c r="AC75" s="10"/>
      <c r="AD75" s="10">
        <v>0</v>
      </c>
      <c r="AE75" s="10">
        <v>0</v>
      </c>
    </row>
    <row r="76" spans="1:31">
      <c r="A76" s="8" t="s">
        <v>87</v>
      </c>
      <c r="B76">
        <f t="shared" si="10"/>
        <v>4</v>
      </c>
      <c r="C76" s="9">
        <f t="shared" si="11"/>
        <v>6</v>
      </c>
      <c r="D76" s="9">
        <f t="shared" si="12"/>
        <v>1</v>
      </c>
      <c r="E76" s="9">
        <f t="shared" si="13"/>
        <v>493.5</v>
      </c>
      <c r="F76" s="9">
        <f t="shared" si="14"/>
        <v>4.82</v>
      </c>
      <c r="G76">
        <v>1</v>
      </c>
      <c r="H76" s="10">
        <v>6</v>
      </c>
      <c r="I76" s="10">
        <v>1</v>
      </c>
      <c r="J76" s="10">
        <v>484</v>
      </c>
      <c r="K76" s="10">
        <v>4.36</v>
      </c>
      <c r="L76">
        <v>1</v>
      </c>
      <c r="M76" s="10">
        <v>6</v>
      </c>
      <c r="N76" s="10">
        <v>1</v>
      </c>
      <c r="O76" s="10">
        <v>499</v>
      </c>
      <c r="P76" s="10">
        <v>4.99</v>
      </c>
      <c r="Q76">
        <v>1</v>
      </c>
      <c r="R76" s="10">
        <v>6</v>
      </c>
      <c r="S76" s="10">
        <v>1</v>
      </c>
      <c r="T76" s="10">
        <v>510</v>
      </c>
      <c r="U76" s="10">
        <v>5.6</v>
      </c>
      <c r="V76">
        <v>1</v>
      </c>
      <c r="W76" s="10">
        <v>6</v>
      </c>
      <c r="X76" s="10">
        <v>1</v>
      </c>
      <c r="Y76" s="10">
        <v>481</v>
      </c>
      <c r="Z76" s="10">
        <v>4.33</v>
      </c>
      <c r="AA76">
        <v>0</v>
      </c>
      <c r="AB76" s="10"/>
      <c r="AC76" s="10"/>
      <c r="AD76" s="10">
        <v>0</v>
      </c>
      <c r="AE76" s="10">
        <v>0</v>
      </c>
    </row>
    <row r="77" spans="1:31">
      <c r="A77" s="8" t="s">
        <v>88</v>
      </c>
      <c r="B77">
        <f t="shared" si="10"/>
        <v>4</v>
      </c>
      <c r="C77" s="9">
        <f t="shared" si="11"/>
        <v>6</v>
      </c>
      <c r="D77" s="9">
        <f t="shared" si="12"/>
        <v>0</v>
      </c>
      <c r="E77" s="9">
        <f t="shared" si="13"/>
        <v>308</v>
      </c>
      <c r="F77" s="9">
        <f t="shared" si="14"/>
        <v>2.2325</v>
      </c>
      <c r="G77">
        <v>1</v>
      </c>
      <c r="H77" s="10">
        <v>6</v>
      </c>
      <c r="I77" s="10"/>
      <c r="J77" s="10">
        <v>300</v>
      </c>
      <c r="K77" s="10">
        <v>2.08</v>
      </c>
      <c r="L77">
        <v>1</v>
      </c>
      <c r="M77" s="10">
        <v>6</v>
      </c>
      <c r="N77" s="10"/>
      <c r="O77" s="10">
        <v>306</v>
      </c>
      <c r="P77" s="10">
        <v>2.45</v>
      </c>
      <c r="Q77">
        <v>1</v>
      </c>
      <c r="R77" s="10">
        <v>6</v>
      </c>
      <c r="S77" s="10"/>
      <c r="T77" s="10">
        <v>317</v>
      </c>
      <c r="U77" s="10">
        <v>2.31</v>
      </c>
      <c r="V77">
        <v>1</v>
      </c>
      <c r="W77" s="10">
        <v>6</v>
      </c>
      <c r="X77" s="10"/>
      <c r="Y77" s="10">
        <v>309</v>
      </c>
      <c r="Z77" s="10">
        <v>2.09</v>
      </c>
      <c r="AA77">
        <v>0</v>
      </c>
      <c r="AB77" s="10"/>
      <c r="AC77" s="10"/>
      <c r="AD77" s="10">
        <v>0</v>
      </c>
      <c r="AE77" s="10">
        <v>0</v>
      </c>
    </row>
    <row r="78" spans="1:31">
      <c r="A78" s="8" t="s">
        <v>89</v>
      </c>
      <c r="B78">
        <f t="shared" si="10"/>
        <v>4</v>
      </c>
      <c r="C78" s="9">
        <f t="shared" si="11"/>
        <v>9</v>
      </c>
      <c r="D78" s="9">
        <f t="shared" si="12"/>
        <v>0</v>
      </c>
      <c r="E78" s="9">
        <f t="shared" si="13"/>
        <v>447</v>
      </c>
      <c r="F78" s="9">
        <f t="shared" si="14"/>
        <v>2.3525</v>
      </c>
      <c r="G78">
        <v>1</v>
      </c>
      <c r="H78" s="10">
        <v>9</v>
      </c>
      <c r="I78" s="10"/>
      <c r="J78" s="10">
        <v>445</v>
      </c>
      <c r="K78" s="10">
        <v>2.34</v>
      </c>
      <c r="L78">
        <v>1</v>
      </c>
      <c r="M78" s="10">
        <v>9</v>
      </c>
      <c r="N78" s="10"/>
      <c r="O78" s="10">
        <v>421</v>
      </c>
      <c r="P78" s="10">
        <v>2.04</v>
      </c>
      <c r="Q78">
        <v>1</v>
      </c>
      <c r="R78" s="10">
        <v>9</v>
      </c>
      <c r="S78" s="10"/>
      <c r="T78" s="10">
        <v>440</v>
      </c>
      <c r="U78" s="10">
        <v>2.51</v>
      </c>
      <c r="V78">
        <v>1</v>
      </c>
      <c r="W78" s="10">
        <v>9</v>
      </c>
      <c r="X78" s="10"/>
      <c r="Y78" s="10">
        <v>482</v>
      </c>
      <c r="Z78" s="10">
        <v>2.52</v>
      </c>
      <c r="AA78">
        <v>0</v>
      </c>
      <c r="AB78" s="10"/>
      <c r="AC78" s="10"/>
      <c r="AD78" s="10">
        <v>0</v>
      </c>
      <c r="AE78" s="10">
        <v>0</v>
      </c>
    </row>
    <row r="79" spans="1:31">
      <c r="A79" s="8" t="s">
        <v>90</v>
      </c>
      <c r="B79">
        <f t="shared" si="10"/>
        <v>4</v>
      </c>
      <c r="C79" s="9">
        <f t="shared" si="11"/>
        <v>14</v>
      </c>
      <c r="D79" s="9">
        <f t="shared" si="12"/>
        <v>1</v>
      </c>
      <c r="E79" s="9">
        <f t="shared" si="13"/>
        <v>955.25</v>
      </c>
      <c r="F79" s="9">
        <f t="shared" si="14"/>
        <v>4.11</v>
      </c>
      <c r="G79">
        <v>1</v>
      </c>
      <c r="H79" s="10">
        <v>14</v>
      </c>
      <c r="I79" s="10">
        <v>1</v>
      </c>
      <c r="J79" s="10">
        <v>904</v>
      </c>
      <c r="K79" s="10">
        <v>3.7</v>
      </c>
      <c r="L79">
        <v>1</v>
      </c>
      <c r="M79" s="10">
        <v>15</v>
      </c>
      <c r="N79" s="10">
        <v>1</v>
      </c>
      <c r="O79" s="10">
        <v>988</v>
      </c>
      <c r="P79" s="10">
        <v>4.43</v>
      </c>
      <c r="Q79">
        <v>1</v>
      </c>
      <c r="R79" s="10">
        <v>15</v>
      </c>
      <c r="S79" s="10">
        <v>1</v>
      </c>
      <c r="T79" s="10">
        <v>1042</v>
      </c>
      <c r="U79" s="10">
        <v>4.47</v>
      </c>
      <c r="V79">
        <v>1</v>
      </c>
      <c r="W79" s="10">
        <v>12</v>
      </c>
      <c r="X79" s="10">
        <v>1</v>
      </c>
      <c r="Y79" s="10">
        <v>887</v>
      </c>
      <c r="Z79" s="10">
        <v>3.84</v>
      </c>
      <c r="AA79">
        <v>0</v>
      </c>
      <c r="AB79" s="10"/>
      <c r="AC79" s="10"/>
      <c r="AD79" s="10">
        <v>0</v>
      </c>
      <c r="AE79" s="10">
        <v>0</v>
      </c>
    </row>
    <row r="80" spans="1:31">
      <c r="A80" s="8" t="s">
        <v>91</v>
      </c>
      <c r="B80">
        <f t="shared" si="10"/>
        <v>4</v>
      </c>
      <c r="C80" s="9">
        <f t="shared" si="11"/>
        <v>14</v>
      </c>
      <c r="D80" s="9">
        <f t="shared" si="12"/>
        <v>0</v>
      </c>
      <c r="E80" s="9">
        <f t="shared" si="13"/>
        <v>777.75</v>
      </c>
      <c r="F80" s="9">
        <f t="shared" si="14"/>
        <v>3.7675</v>
      </c>
      <c r="G80">
        <v>1</v>
      </c>
      <c r="H80" s="10">
        <v>14</v>
      </c>
      <c r="I80" s="10"/>
      <c r="J80" s="10">
        <v>763</v>
      </c>
      <c r="K80" s="10">
        <v>3.89</v>
      </c>
      <c r="L80">
        <v>1</v>
      </c>
      <c r="M80" s="10">
        <v>13</v>
      </c>
      <c r="N80" s="10"/>
      <c r="O80" s="10">
        <v>753</v>
      </c>
      <c r="P80" s="10">
        <v>3.88</v>
      </c>
      <c r="Q80">
        <v>1</v>
      </c>
      <c r="R80" s="10">
        <v>15</v>
      </c>
      <c r="S80" s="10"/>
      <c r="T80" s="10">
        <v>774</v>
      </c>
      <c r="U80" s="10">
        <v>3.37</v>
      </c>
      <c r="V80">
        <v>1</v>
      </c>
      <c r="W80" s="10">
        <v>14</v>
      </c>
      <c r="X80" s="10"/>
      <c r="Y80" s="10">
        <v>821</v>
      </c>
      <c r="Z80" s="10">
        <v>3.93</v>
      </c>
      <c r="AA80">
        <v>0</v>
      </c>
      <c r="AB80" s="10"/>
      <c r="AC80" s="10"/>
      <c r="AD80" s="10">
        <v>0</v>
      </c>
      <c r="AE80" s="10">
        <v>0</v>
      </c>
    </row>
    <row r="81" spans="1:31">
      <c r="A81" s="8" t="s">
        <v>92</v>
      </c>
      <c r="B81">
        <f t="shared" si="10"/>
        <v>3</v>
      </c>
      <c r="C81" s="9">
        <f t="shared" si="11"/>
        <v>18.6666666666667</v>
      </c>
      <c r="D81" s="9">
        <f t="shared" si="12"/>
        <v>0</v>
      </c>
      <c r="E81" s="9">
        <f t="shared" si="13"/>
        <v>1020</v>
      </c>
      <c r="F81" s="9">
        <f t="shared" si="14"/>
        <v>3.69666666666667</v>
      </c>
      <c r="G81">
        <v>1</v>
      </c>
      <c r="H81" s="10">
        <v>18</v>
      </c>
      <c r="I81" s="10"/>
      <c r="J81" s="10">
        <v>978</v>
      </c>
      <c r="K81" s="10">
        <v>3.76</v>
      </c>
      <c r="L81">
        <v>1</v>
      </c>
      <c r="M81" s="10">
        <v>19</v>
      </c>
      <c r="N81" s="10"/>
      <c r="O81" s="10">
        <v>1033</v>
      </c>
      <c r="P81" s="10">
        <v>3.28</v>
      </c>
      <c r="Q81">
        <v>0</v>
      </c>
      <c r="V81">
        <v>1</v>
      </c>
      <c r="W81" s="10">
        <v>19</v>
      </c>
      <c r="X81" s="10"/>
      <c r="Y81" s="10">
        <v>1049</v>
      </c>
      <c r="Z81" s="10">
        <v>4.05</v>
      </c>
      <c r="AA81">
        <v>0</v>
      </c>
      <c r="AB81" s="10">
        <v>14</v>
      </c>
      <c r="AC81" s="10"/>
      <c r="AD81" s="10">
        <v>781</v>
      </c>
      <c r="AE81" s="10">
        <v>2.1</v>
      </c>
    </row>
    <row r="82" spans="1:31">
      <c r="A82" s="8" t="s">
        <v>93</v>
      </c>
      <c r="B82">
        <f t="shared" si="10"/>
        <v>3</v>
      </c>
      <c r="C82" s="9">
        <f t="shared" si="11"/>
        <v>11</v>
      </c>
      <c r="D82" s="9">
        <f t="shared" si="12"/>
        <v>0</v>
      </c>
      <c r="E82" s="9">
        <f t="shared" si="13"/>
        <v>642.666666666667</v>
      </c>
      <c r="F82" s="9">
        <f t="shared" si="14"/>
        <v>3.42333333333333</v>
      </c>
      <c r="G82">
        <v>1</v>
      </c>
      <c r="H82" s="10">
        <v>14</v>
      </c>
      <c r="I82" s="10"/>
      <c r="J82" s="10">
        <v>832</v>
      </c>
      <c r="K82" s="10">
        <v>3.8</v>
      </c>
      <c r="L82">
        <v>1</v>
      </c>
      <c r="M82" s="10">
        <v>13</v>
      </c>
      <c r="N82" s="10"/>
      <c r="O82" s="10">
        <v>763</v>
      </c>
      <c r="P82" s="10">
        <v>3.85</v>
      </c>
      <c r="Q82">
        <v>0</v>
      </c>
      <c r="V82">
        <v>1</v>
      </c>
      <c r="W82" s="10">
        <v>6</v>
      </c>
      <c r="X82" s="10"/>
      <c r="Y82" s="10">
        <v>333</v>
      </c>
      <c r="Z82" s="10">
        <v>2.62</v>
      </c>
      <c r="AA82">
        <v>0</v>
      </c>
      <c r="AB82" s="10">
        <v>14</v>
      </c>
      <c r="AC82" s="10"/>
      <c r="AD82" s="10">
        <v>847</v>
      </c>
      <c r="AE82" s="10">
        <v>4.11</v>
      </c>
    </row>
    <row r="83" spans="1:31">
      <c r="A83" s="8" t="s">
        <v>94</v>
      </c>
      <c r="B83">
        <f t="shared" si="10"/>
        <v>3</v>
      </c>
      <c r="C83" s="9">
        <f t="shared" si="11"/>
        <v>8.33333333333333</v>
      </c>
      <c r="D83" s="9">
        <f t="shared" si="12"/>
        <v>0</v>
      </c>
      <c r="E83" s="9">
        <f t="shared" si="13"/>
        <v>566.333333333333</v>
      </c>
      <c r="F83" s="9">
        <f t="shared" si="14"/>
        <v>5.78</v>
      </c>
      <c r="G83">
        <v>1</v>
      </c>
      <c r="H83" s="10">
        <v>8</v>
      </c>
      <c r="I83" s="10"/>
      <c r="J83" s="10">
        <v>525</v>
      </c>
      <c r="K83" s="10">
        <v>4.73</v>
      </c>
      <c r="L83">
        <v>1</v>
      </c>
      <c r="M83" s="10">
        <v>9</v>
      </c>
      <c r="N83" s="10"/>
      <c r="O83" s="10">
        <v>617</v>
      </c>
      <c r="P83" s="10">
        <v>6.56</v>
      </c>
      <c r="Q83">
        <v>0</v>
      </c>
      <c r="V83">
        <v>1</v>
      </c>
      <c r="W83" s="10">
        <v>8</v>
      </c>
      <c r="X83" s="10"/>
      <c r="Y83" s="10">
        <v>557</v>
      </c>
      <c r="Z83" s="10">
        <v>6.05</v>
      </c>
      <c r="AA83">
        <v>0</v>
      </c>
      <c r="AB83" s="10">
        <v>8</v>
      </c>
      <c r="AC83" s="10"/>
      <c r="AD83" s="10">
        <v>482</v>
      </c>
      <c r="AE83" s="10">
        <v>3.95</v>
      </c>
    </row>
    <row r="84" spans="1:31">
      <c r="A84" s="8" t="s">
        <v>95</v>
      </c>
      <c r="B84">
        <f t="shared" si="10"/>
        <v>3</v>
      </c>
      <c r="C84" s="9">
        <f t="shared" si="11"/>
        <v>14.3333333333333</v>
      </c>
      <c r="D84" s="9">
        <f t="shared" si="12"/>
        <v>0</v>
      </c>
      <c r="E84" s="9">
        <f t="shared" si="13"/>
        <v>888.333333333333</v>
      </c>
      <c r="F84" s="9">
        <f t="shared" si="14"/>
        <v>3.62666666666667</v>
      </c>
      <c r="G84">
        <v>1</v>
      </c>
      <c r="H84" s="10">
        <v>15</v>
      </c>
      <c r="I84" s="10"/>
      <c r="J84" s="10">
        <v>965</v>
      </c>
      <c r="K84" s="10">
        <v>4.02</v>
      </c>
      <c r="L84">
        <v>1</v>
      </c>
      <c r="M84" s="10">
        <v>14</v>
      </c>
      <c r="N84" s="10"/>
      <c r="O84" s="10">
        <v>897</v>
      </c>
      <c r="P84" s="10">
        <v>3.56</v>
      </c>
      <c r="Q84">
        <v>0</v>
      </c>
      <c r="V84">
        <v>1</v>
      </c>
      <c r="W84" s="10">
        <v>14</v>
      </c>
      <c r="X84" s="10"/>
      <c r="Y84" s="10">
        <v>803</v>
      </c>
      <c r="Z84" s="10">
        <v>3.3</v>
      </c>
      <c r="AA84">
        <v>0</v>
      </c>
      <c r="AB84" s="10">
        <v>15</v>
      </c>
      <c r="AC84" s="10"/>
      <c r="AD84" s="10">
        <v>931</v>
      </c>
      <c r="AE84" s="10">
        <v>1.29</v>
      </c>
    </row>
    <row r="85" spans="1:31">
      <c r="A85" s="8" t="s">
        <v>96</v>
      </c>
      <c r="B85">
        <f t="shared" si="10"/>
        <v>3</v>
      </c>
      <c r="C85" s="9">
        <f t="shared" si="11"/>
        <v>3</v>
      </c>
      <c r="D85" s="9">
        <f t="shared" si="12"/>
        <v>0</v>
      </c>
      <c r="E85" s="9">
        <f t="shared" si="13"/>
        <v>242</v>
      </c>
      <c r="F85" s="9">
        <f t="shared" si="14"/>
        <v>5.24</v>
      </c>
      <c r="G85">
        <v>1</v>
      </c>
      <c r="H85" s="10">
        <v>3</v>
      </c>
      <c r="I85" s="10"/>
      <c r="J85" s="10">
        <v>230</v>
      </c>
      <c r="K85" s="10">
        <v>4.79</v>
      </c>
      <c r="L85">
        <v>1</v>
      </c>
      <c r="M85" s="10">
        <v>3</v>
      </c>
      <c r="N85" s="10"/>
      <c r="O85" s="10">
        <v>247</v>
      </c>
      <c r="P85" s="10">
        <v>5.74</v>
      </c>
      <c r="Q85">
        <v>0</v>
      </c>
      <c r="V85">
        <v>1</v>
      </c>
      <c r="W85" s="10">
        <v>3</v>
      </c>
      <c r="X85" s="10"/>
      <c r="Y85" s="10">
        <v>249</v>
      </c>
      <c r="Z85" s="10">
        <v>5.19</v>
      </c>
      <c r="AA85">
        <v>0</v>
      </c>
      <c r="AB85" s="10">
        <v>3</v>
      </c>
      <c r="AC85" s="10"/>
      <c r="AD85" s="10">
        <v>227</v>
      </c>
      <c r="AE85" s="10">
        <v>6.14</v>
      </c>
    </row>
    <row r="86" spans="1:31">
      <c r="A86" s="8" t="s">
        <v>97</v>
      </c>
      <c r="B86">
        <f t="shared" si="10"/>
        <v>3</v>
      </c>
      <c r="C86" s="9">
        <f t="shared" si="11"/>
        <v>12.6666666666667</v>
      </c>
      <c r="D86" s="9">
        <f t="shared" si="12"/>
        <v>0</v>
      </c>
      <c r="E86" s="9">
        <f t="shared" si="13"/>
        <v>752</v>
      </c>
      <c r="F86" s="9">
        <f t="shared" si="14"/>
        <v>5.21666666666667</v>
      </c>
      <c r="G86">
        <v>1</v>
      </c>
      <c r="H86" s="10">
        <v>13</v>
      </c>
      <c r="I86" s="10"/>
      <c r="J86" s="10">
        <v>780</v>
      </c>
      <c r="K86" s="10">
        <v>5.53</v>
      </c>
      <c r="L86">
        <v>1</v>
      </c>
      <c r="M86" s="10">
        <v>12</v>
      </c>
      <c r="N86" s="10"/>
      <c r="O86" s="10">
        <v>700</v>
      </c>
      <c r="P86" s="10">
        <v>4.24</v>
      </c>
      <c r="Q86">
        <v>0</v>
      </c>
      <c r="V86">
        <v>1</v>
      </c>
      <c r="W86" s="10">
        <v>13</v>
      </c>
      <c r="X86" s="10"/>
      <c r="Y86" s="10">
        <v>776</v>
      </c>
      <c r="Z86" s="10">
        <v>5.88</v>
      </c>
      <c r="AA86">
        <v>0</v>
      </c>
      <c r="AB86" s="10">
        <v>11</v>
      </c>
      <c r="AC86" s="10"/>
      <c r="AD86" s="10">
        <v>643</v>
      </c>
      <c r="AE86" s="10">
        <v>4.83</v>
      </c>
    </row>
    <row r="87" spans="1:31">
      <c r="A87" s="8" t="s">
        <v>98</v>
      </c>
      <c r="B87">
        <f t="shared" si="10"/>
        <v>3</v>
      </c>
      <c r="C87" s="9">
        <f t="shared" si="11"/>
        <v>14.3333333333333</v>
      </c>
      <c r="D87" s="9">
        <f t="shared" si="12"/>
        <v>0</v>
      </c>
      <c r="E87" s="9">
        <f t="shared" si="13"/>
        <v>934.333333333333</v>
      </c>
      <c r="F87" s="9">
        <f t="shared" si="14"/>
        <v>5.69333333333333</v>
      </c>
      <c r="G87">
        <v>1</v>
      </c>
      <c r="H87" s="10">
        <v>15</v>
      </c>
      <c r="I87" s="10"/>
      <c r="J87" s="10">
        <v>1002</v>
      </c>
      <c r="K87" s="10">
        <v>5.6</v>
      </c>
      <c r="L87">
        <v>1</v>
      </c>
      <c r="M87" s="10">
        <v>15</v>
      </c>
      <c r="N87" s="10"/>
      <c r="O87" s="10">
        <v>993</v>
      </c>
      <c r="P87" s="10">
        <v>5.49</v>
      </c>
      <c r="Q87">
        <v>0</v>
      </c>
      <c r="V87">
        <v>1</v>
      </c>
      <c r="W87" s="10">
        <v>13</v>
      </c>
      <c r="X87" s="10"/>
      <c r="Y87" s="10">
        <v>808</v>
      </c>
      <c r="Z87" s="10">
        <v>5.99</v>
      </c>
      <c r="AA87">
        <v>0</v>
      </c>
      <c r="AB87" s="10">
        <v>15</v>
      </c>
      <c r="AC87" s="10"/>
      <c r="AD87" s="10">
        <v>903</v>
      </c>
      <c r="AE87" s="10">
        <v>3.86</v>
      </c>
    </row>
    <row r="88" spans="1:31">
      <c r="A88" s="8" t="s">
        <v>99</v>
      </c>
      <c r="B88">
        <f t="shared" si="10"/>
        <v>3</v>
      </c>
      <c r="C88" s="9">
        <f t="shared" si="11"/>
        <v>12.6666666666667</v>
      </c>
      <c r="D88" s="9">
        <f t="shared" si="12"/>
        <v>0</v>
      </c>
      <c r="E88" s="9">
        <f t="shared" si="13"/>
        <v>829.333333333333</v>
      </c>
      <c r="F88" s="9">
        <f t="shared" si="14"/>
        <v>4.29333333333333</v>
      </c>
      <c r="G88">
        <v>1</v>
      </c>
      <c r="H88" s="10">
        <v>13</v>
      </c>
      <c r="I88" s="10"/>
      <c r="J88" s="10">
        <v>884</v>
      </c>
      <c r="K88" s="10">
        <v>4.19</v>
      </c>
      <c r="L88">
        <v>1</v>
      </c>
      <c r="M88" s="10">
        <v>13</v>
      </c>
      <c r="N88" s="10"/>
      <c r="O88" s="10">
        <v>853</v>
      </c>
      <c r="P88" s="10">
        <v>4.49</v>
      </c>
      <c r="Q88">
        <v>0</v>
      </c>
      <c r="V88">
        <v>1</v>
      </c>
      <c r="W88" s="10">
        <v>12</v>
      </c>
      <c r="X88" s="10"/>
      <c r="Y88" s="10">
        <v>751</v>
      </c>
      <c r="Z88" s="10">
        <v>4.2</v>
      </c>
      <c r="AA88">
        <v>0</v>
      </c>
      <c r="AB88" s="10">
        <v>13</v>
      </c>
      <c r="AC88" s="10"/>
      <c r="AD88" s="10">
        <v>834</v>
      </c>
      <c r="AE88" s="10">
        <v>3.28</v>
      </c>
    </row>
    <row r="89" spans="1:31">
      <c r="A89" s="8" t="s">
        <v>100</v>
      </c>
      <c r="B89">
        <f t="shared" si="10"/>
        <v>3</v>
      </c>
      <c r="C89" s="9">
        <f t="shared" si="11"/>
        <v>12.3333333333333</v>
      </c>
      <c r="D89" s="9">
        <f t="shared" si="12"/>
        <v>1</v>
      </c>
      <c r="E89" s="9">
        <f t="shared" si="13"/>
        <v>1134</v>
      </c>
      <c r="F89" s="9">
        <f t="shared" si="14"/>
        <v>4.87</v>
      </c>
      <c r="G89">
        <v>1</v>
      </c>
      <c r="H89" s="10">
        <v>12</v>
      </c>
      <c r="I89" s="10">
        <v>1</v>
      </c>
      <c r="J89" s="10">
        <v>1076</v>
      </c>
      <c r="K89" s="10">
        <v>4.56</v>
      </c>
      <c r="L89">
        <v>1</v>
      </c>
      <c r="M89" s="10">
        <v>12</v>
      </c>
      <c r="N89" s="10">
        <v>1</v>
      </c>
      <c r="O89" s="10">
        <v>1117</v>
      </c>
      <c r="P89" s="10">
        <v>4.77</v>
      </c>
      <c r="Q89">
        <v>0</v>
      </c>
      <c r="V89">
        <v>1</v>
      </c>
      <c r="W89" s="10">
        <v>13</v>
      </c>
      <c r="X89" s="10">
        <v>1</v>
      </c>
      <c r="Y89" s="10">
        <v>1209</v>
      </c>
      <c r="Z89" s="10">
        <v>5.28</v>
      </c>
      <c r="AA89">
        <v>0</v>
      </c>
      <c r="AB89" s="10">
        <v>9</v>
      </c>
      <c r="AC89" s="10">
        <v>1</v>
      </c>
      <c r="AD89" s="10">
        <v>854</v>
      </c>
      <c r="AE89" s="10">
        <v>1.77</v>
      </c>
    </row>
    <row r="90" spans="1:31">
      <c r="A90" s="8" t="s">
        <v>101</v>
      </c>
      <c r="B90">
        <f t="shared" si="10"/>
        <v>3</v>
      </c>
      <c r="C90" s="9">
        <f t="shared" si="11"/>
        <v>8</v>
      </c>
      <c r="D90" s="9">
        <f t="shared" si="12"/>
        <v>0.333333333333333</v>
      </c>
      <c r="E90" s="9">
        <f t="shared" si="13"/>
        <v>676.333333333333</v>
      </c>
      <c r="F90" s="9">
        <f t="shared" si="14"/>
        <v>4.96</v>
      </c>
      <c r="G90">
        <v>1</v>
      </c>
      <c r="H90" s="10">
        <v>8</v>
      </c>
      <c r="I90" s="10">
        <v>1</v>
      </c>
      <c r="J90" s="10">
        <v>812</v>
      </c>
      <c r="K90" s="10">
        <v>5.31</v>
      </c>
      <c r="L90">
        <v>1</v>
      </c>
      <c r="M90" s="10">
        <v>8</v>
      </c>
      <c r="N90" s="10"/>
      <c r="O90" s="10">
        <v>671</v>
      </c>
      <c r="P90" s="10">
        <v>4.69</v>
      </c>
      <c r="Q90">
        <v>0</v>
      </c>
      <c r="V90">
        <v>1</v>
      </c>
      <c r="W90" s="10">
        <v>8</v>
      </c>
      <c r="X90" s="10"/>
      <c r="Y90" s="10">
        <v>546</v>
      </c>
      <c r="Z90" s="10">
        <v>4.88</v>
      </c>
      <c r="AA90">
        <v>0</v>
      </c>
      <c r="AB90" s="10">
        <v>7</v>
      </c>
      <c r="AC90" s="10"/>
      <c r="AD90" s="10">
        <v>473</v>
      </c>
      <c r="AE90" s="10">
        <v>3.78</v>
      </c>
    </row>
    <row r="91" spans="1:31">
      <c r="A91" s="8" t="s">
        <v>102</v>
      </c>
      <c r="B91">
        <f t="shared" si="10"/>
        <v>3</v>
      </c>
      <c r="C91" s="9">
        <f t="shared" si="11"/>
        <v>5.66666666666667</v>
      </c>
      <c r="D91" s="9">
        <f t="shared" si="12"/>
        <v>0</v>
      </c>
      <c r="E91" s="9">
        <f t="shared" si="13"/>
        <v>407.333333333333</v>
      </c>
      <c r="F91" s="9">
        <f t="shared" si="14"/>
        <v>3.41333333333333</v>
      </c>
      <c r="G91">
        <v>1</v>
      </c>
      <c r="H91" s="10">
        <v>6</v>
      </c>
      <c r="I91" s="10"/>
      <c r="J91" s="10">
        <v>409</v>
      </c>
      <c r="K91" s="10">
        <v>2.69</v>
      </c>
      <c r="L91">
        <v>1</v>
      </c>
      <c r="M91" s="10">
        <v>5</v>
      </c>
      <c r="N91" s="10"/>
      <c r="O91" s="10">
        <v>370</v>
      </c>
      <c r="P91" s="10">
        <v>3.63</v>
      </c>
      <c r="Q91">
        <v>0</v>
      </c>
      <c r="V91">
        <v>1</v>
      </c>
      <c r="W91" s="10">
        <v>6</v>
      </c>
      <c r="X91" s="10"/>
      <c r="Y91" s="10">
        <v>443</v>
      </c>
      <c r="Z91" s="10">
        <v>3.92</v>
      </c>
      <c r="AA91">
        <v>0</v>
      </c>
      <c r="AB91" s="10">
        <v>5</v>
      </c>
      <c r="AC91" s="10"/>
      <c r="AD91" s="10">
        <v>362</v>
      </c>
      <c r="AE91" s="10">
        <v>2.64</v>
      </c>
    </row>
    <row r="92" spans="1:31">
      <c r="A92" s="8" t="s">
        <v>103</v>
      </c>
      <c r="B92">
        <f t="shared" si="10"/>
        <v>4</v>
      </c>
      <c r="C92" s="9">
        <f t="shared" si="11"/>
        <v>8.75</v>
      </c>
      <c r="D92" s="9">
        <f t="shared" si="12"/>
        <v>0</v>
      </c>
      <c r="E92" s="9">
        <f t="shared" si="13"/>
        <v>602.5</v>
      </c>
      <c r="F92" s="9">
        <f t="shared" si="14"/>
        <v>3.7325</v>
      </c>
      <c r="G92">
        <v>1</v>
      </c>
      <c r="H92" s="10">
        <v>11</v>
      </c>
      <c r="I92" s="10"/>
      <c r="J92" s="10">
        <v>767</v>
      </c>
      <c r="K92" s="10">
        <v>4.46</v>
      </c>
      <c r="L92">
        <v>1</v>
      </c>
      <c r="M92" s="10">
        <v>11</v>
      </c>
      <c r="N92" s="10"/>
      <c r="O92" s="10">
        <v>753</v>
      </c>
      <c r="P92" s="10">
        <v>4.86</v>
      </c>
      <c r="Q92">
        <v>1</v>
      </c>
      <c r="R92" s="10">
        <v>2</v>
      </c>
      <c r="S92" s="10"/>
      <c r="T92" s="10">
        <v>142</v>
      </c>
      <c r="U92" s="10">
        <v>0.75</v>
      </c>
      <c r="V92">
        <v>1</v>
      </c>
      <c r="W92" s="10">
        <v>11</v>
      </c>
      <c r="X92" s="10"/>
      <c r="Y92" s="10">
        <v>748</v>
      </c>
      <c r="Z92" s="10">
        <v>4.86</v>
      </c>
      <c r="AA92">
        <v>0</v>
      </c>
      <c r="AB92" s="10">
        <v>10</v>
      </c>
      <c r="AC92" s="10"/>
      <c r="AD92" s="10">
        <v>677</v>
      </c>
      <c r="AE92" s="10">
        <v>3.6</v>
      </c>
    </row>
    <row r="93" spans="1:31">
      <c r="A93" s="8" t="s">
        <v>104</v>
      </c>
      <c r="B93">
        <f t="shared" si="10"/>
        <v>4</v>
      </c>
      <c r="C93" s="9">
        <f t="shared" si="11"/>
        <v>9.5</v>
      </c>
      <c r="D93" s="9">
        <f t="shared" si="12"/>
        <v>0</v>
      </c>
      <c r="E93" s="9">
        <f t="shared" si="13"/>
        <v>530.5</v>
      </c>
      <c r="F93" s="9">
        <f t="shared" si="14"/>
        <v>3.7525</v>
      </c>
      <c r="G93">
        <v>1</v>
      </c>
      <c r="H93" s="10">
        <v>9</v>
      </c>
      <c r="I93" s="10"/>
      <c r="J93" s="10">
        <v>496</v>
      </c>
      <c r="K93" s="10">
        <v>3.65</v>
      </c>
      <c r="L93">
        <v>1</v>
      </c>
      <c r="M93" s="10">
        <v>9</v>
      </c>
      <c r="N93" s="10"/>
      <c r="O93" s="10">
        <v>536</v>
      </c>
      <c r="P93" s="10">
        <v>3.23</v>
      </c>
      <c r="Q93">
        <v>1</v>
      </c>
      <c r="R93" s="10">
        <v>11</v>
      </c>
      <c r="S93" s="10"/>
      <c r="T93" s="10">
        <v>604</v>
      </c>
      <c r="U93" s="10">
        <v>4.58</v>
      </c>
      <c r="V93">
        <v>1</v>
      </c>
      <c r="W93" s="10">
        <v>9</v>
      </c>
      <c r="X93" s="10"/>
      <c r="Y93" s="10">
        <v>486</v>
      </c>
      <c r="Z93" s="10">
        <v>3.55</v>
      </c>
      <c r="AA93">
        <v>0</v>
      </c>
      <c r="AB93" s="10">
        <v>9</v>
      </c>
      <c r="AC93" s="10"/>
      <c r="AD93" s="10">
        <v>471</v>
      </c>
      <c r="AE93" s="10">
        <v>3.12</v>
      </c>
    </row>
    <row r="94" spans="1:31">
      <c r="A94" s="8" t="s">
        <v>105</v>
      </c>
      <c r="B94">
        <f t="shared" si="10"/>
        <v>4</v>
      </c>
      <c r="C94" s="9">
        <f t="shared" si="11"/>
        <v>9</v>
      </c>
      <c r="D94" s="9">
        <f t="shared" si="12"/>
        <v>0</v>
      </c>
      <c r="E94" s="9">
        <f t="shared" si="13"/>
        <v>524.25</v>
      </c>
      <c r="F94" s="9">
        <f t="shared" si="14"/>
        <v>3.645</v>
      </c>
      <c r="G94">
        <v>1</v>
      </c>
      <c r="H94" s="10">
        <v>9</v>
      </c>
      <c r="I94" s="10"/>
      <c r="J94" s="10">
        <v>514</v>
      </c>
      <c r="K94" s="10">
        <v>3.54</v>
      </c>
      <c r="L94">
        <v>1</v>
      </c>
      <c r="M94" s="10">
        <v>9</v>
      </c>
      <c r="N94" s="10"/>
      <c r="O94" s="10">
        <v>483</v>
      </c>
      <c r="P94" s="10">
        <v>3.24</v>
      </c>
      <c r="Q94">
        <v>1</v>
      </c>
      <c r="R94" s="10">
        <v>9</v>
      </c>
      <c r="S94" s="10"/>
      <c r="T94" s="10">
        <v>576</v>
      </c>
      <c r="U94" s="10">
        <v>3.92</v>
      </c>
      <c r="V94">
        <v>1</v>
      </c>
      <c r="W94" s="10">
        <v>9</v>
      </c>
      <c r="X94" s="10"/>
      <c r="Y94" s="10">
        <v>524</v>
      </c>
      <c r="Z94" s="10">
        <v>3.88</v>
      </c>
      <c r="AA94">
        <v>0</v>
      </c>
      <c r="AB94" s="10">
        <v>8</v>
      </c>
      <c r="AC94" s="10"/>
      <c r="AD94" s="10">
        <v>469</v>
      </c>
      <c r="AE94" s="10">
        <v>2.79</v>
      </c>
    </row>
    <row r="95" spans="1:31">
      <c r="A95" s="8" t="s">
        <v>106</v>
      </c>
      <c r="B95">
        <f t="shared" si="10"/>
        <v>4</v>
      </c>
      <c r="C95" s="9">
        <f t="shared" si="11"/>
        <v>12</v>
      </c>
      <c r="D95" s="9">
        <f t="shared" si="12"/>
        <v>0</v>
      </c>
      <c r="E95" s="9">
        <f t="shared" si="13"/>
        <v>646.5</v>
      </c>
      <c r="F95" s="9">
        <f t="shared" si="14"/>
        <v>4.0875</v>
      </c>
      <c r="G95">
        <v>1</v>
      </c>
      <c r="H95" s="10">
        <v>12</v>
      </c>
      <c r="I95" s="10"/>
      <c r="J95" s="10">
        <v>626</v>
      </c>
      <c r="K95" s="10">
        <v>3.86</v>
      </c>
      <c r="L95">
        <v>1</v>
      </c>
      <c r="M95" s="10">
        <v>12</v>
      </c>
      <c r="N95" s="10"/>
      <c r="O95" s="10">
        <v>662</v>
      </c>
      <c r="P95" s="10">
        <v>4.16</v>
      </c>
      <c r="Q95">
        <v>1</v>
      </c>
      <c r="R95" s="10">
        <v>12</v>
      </c>
      <c r="S95" s="10"/>
      <c r="T95" s="10">
        <v>642</v>
      </c>
      <c r="U95" s="10">
        <v>4.31</v>
      </c>
      <c r="V95">
        <v>1</v>
      </c>
      <c r="W95" s="10">
        <v>12</v>
      </c>
      <c r="X95" s="10"/>
      <c r="Y95" s="10">
        <v>656</v>
      </c>
      <c r="Z95" s="10">
        <v>4.02</v>
      </c>
      <c r="AA95">
        <v>0</v>
      </c>
      <c r="AB95" s="10">
        <v>11</v>
      </c>
      <c r="AC95" s="10"/>
      <c r="AD95" s="10">
        <v>572</v>
      </c>
      <c r="AE95" s="10">
        <v>2.76</v>
      </c>
    </row>
    <row r="96" spans="1:31">
      <c r="A96" s="8" t="s">
        <v>107</v>
      </c>
      <c r="B96">
        <f t="shared" si="10"/>
        <v>4</v>
      </c>
      <c r="C96" s="9">
        <f t="shared" si="11"/>
        <v>6.25</v>
      </c>
      <c r="D96" s="9">
        <f t="shared" si="12"/>
        <v>0</v>
      </c>
      <c r="E96" s="9">
        <f t="shared" si="13"/>
        <v>371</v>
      </c>
      <c r="F96" s="9">
        <f t="shared" si="14"/>
        <v>3.0225</v>
      </c>
      <c r="G96">
        <v>1</v>
      </c>
      <c r="H96" s="10">
        <v>6</v>
      </c>
      <c r="I96" s="10"/>
      <c r="J96" s="10">
        <v>352</v>
      </c>
      <c r="K96" s="10">
        <v>2.71</v>
      </c>
      <c r="L96">
        <v>1</v>
      </c>
      <c r="M96" s="10">
        <v>6</v>
      </c>
      <c r="N96" s="10"/>
      <c r="O96" s="10">
        <v>349</v>
      </c>
      <c r="P96" s="10">
        <v>3.17</v>
      </c>
      <c r="Q96">
        <v>1</v>
      </c>
      <c r="R96" s="10">
        <v>7</v>
      </c>
      <c r="S96" s="10"/>
      <c r="T96" s="10">
        <v>435</v>
      </c>
      <c r="U96" s="10">
        <v>3.18</v>
      </c>
      <c r="V96">
        <v>1</v>
      </c>
      <c r="W96" s="10">
        <v>6</v>
      </c>
      <c r="X96" s="10"/>
      <c r="Y96" s="10">
        <v>348</v>
      </c>
      <c r="Z96" s="10">
        <v>3.03</v>
      </c>
      <c r="AA96">
        <v>0</v>
      </c>
      <c r="AB96" s="10">
        <v>8</v>
      </c>
      <c r="AC96" s="10"/>
      <c r="AD96" s="10">
        <v>474</v>
      </c>
      <c r="AE96" s="10">
        <v>3</v>
      </c>
    </row>
    <row r="97" spans="1:31">
      <c r="A97" s="8" t="s">
        <v>108</v>
      </c>
      <c r="B97">
        <f t="shared" si="10"/>
        <v>4</v>
      </c>
      <c r="C97" s="9">
        <f t="shared" si="11"/>
        <v>31.75</v>
      </c>
      <c r="D97" s="9">
        <f t="shared" si="12"/>
        <v>0</v>
      </c>
      <c r="E97" s="9">
        <f t="shared" si="13"/>
        <v>1717.25</v>
      </c>
      <c r="F97" s="9">
        <f t="shared" si="14"/>
        <v>5.5475</v>
      </c>
      <c r="G97">
        <v>1</v>
      </c>
      <c r="H97" s="10">
        <v>32</v>
      </c>
      <c r="I97" s="10"/>
      <c r="J97" s="10">
        <v>1753</v>
      </c>
      <c r="K97" s="10">
        <v>5.23</v>
      </c>
      <c r="L97">
        <v>1</v>
      </c>
      <c r="M97" s="10">
        <v>31</v>
      </c>
      <c r="N97" s="10"/>
      <c r="O97" s="10">
        <v>1699</v>
      </c>
      <c r="P97" s="10">
        <v>5.5</v>
      </c>
      <c r="Q97">
        <v>1</v>
      </c>
      <c r="R97" s="10">
        <v>32</v>
      </c>
      <c r="S97" s="10"/>
      <c r="T97" s="10">
        <v>1665</v>
      </c>
      <c r="U97" s="10">
        <v>5.66</v>
      </c>
      <c r="V97">
        <v>1</v>
      </c>
      <c r="W97" s="10">
        <v>32</v>
      </c>
      <c r="X97" s="10"/>
      <c r="Y97" s="10">
        <v>1752</v>
      </c>
      <c r="Z97" s="10">
        <v>5.8</v>
      </c>
      <c r="AA97">
        <v>0</v>
      </c>
      <c r="AB97" s="10">
        <v>31</v>
      </c>
      <c r="AC97" s="10"/>
      <c r="AD97" s="10">
        <v>1719</v>
      </c>
      <c r="AE97" s="10">
        <v>3.46</v>
      </c>
    </row>
    <row r="98" spans="1:31">
      <c r="A98" s="8" t="s">
        <v>109</v>
      </c>
      <c r="B98">
        <f t="shared" si="10"/>
        <v>4</v>
      </c>
      <c r="C98" s="9">
        <f t="shared" si="11"/>
        <v>19.25</v>
      </c>
      <c r="D98" s="9">
        <f t="shared" si="12"/>
        <v>0</v>
      </c>
      <c r="E98" s="9">
        <f t="shared" si="13"/>
        <v>1114.5</v>
      </c>
      <c r="F98" s="9">
        <f t="shared" si="14"/>
        <v>3.18</v>
      </c>
      <c r="G98">
        <v>1</v>
      </c>
      <c r="H98" s="10">
        <v>11</v>
      </c>
      <c r="I98" s="10"/>
      <c r="J98" s="10">
        <v>569</v>
      </c>
      <c r="K98" s="10">
        <v>2.74</v>
      </c>
      <c r="L98">
        <v>1</v>
      </c>
      <c r="M98" s="10">
        <v>31</v>
      </c>
      <c r="N98" s="10"/>
      <c r="O98" s="10">
        <v>1856</v>
      </c>
      <c r="P98" s="10">
        <v>3.41</v>
      </c>
      <c r="Q98">
        <v>1</v>
      </c>
      <c r="R98" s="10">
        <v>31</v>
      </c>
      <c r="S98" s="10"/>
      <c r="T98" s="10">
        <v>1858</v>
      </c>
      <c r="U98" s="10">
        <v>6.11</v>
      </c>
      <c r="V98">
        <v>1</v>
      </c>
      <c r="W98" s="10">
        <v>4</v>
      </c>
      <c r="X98" s="10"/>
      <c r="Y98" s="10">
        <v>175</v>
      </c>
      <c r="Z98" s="10">
        <v>0.46</v>
      </c>
      <c r="AA98">
        <v>0</v>
      </c>
      <c r="AB98" s="10">
        <v>28</v>
      </c>
      <c r="AC98" s="10"/>
      <c r="AD98" s="10">
        <v>1750</v>
      </c>
      <c r="AE98" s="10">
        <v>4.28</v>
      </c>
    </row>
    <row r="99" spans="1:31">
      <c r="A99" s="8" t="s">
        <v>110</v>
      </c>
      <c r="B99">
        <f t="shared" ref="B99:B130" si="15">G99+L99+Q99+V99+AA99</f>
        <v>4</v>
      </c>
      <c r="C99" s="9">
        <f t="shared" ref="C99:C130" si="16">(G99*H99+L99*M99+Q99*R99+V99*W99+AA99*AB99)/(G99+L99+Q99+V99+AA99)</f>
        <v>7</v>
      </c>
      <c r="D99" s="9">
        <f t="shared" ref="D99:D130" si="17">(G99*I99+L99*N99+Q99*S99+V99*X99+AA99*AC99)/(G99+L99+Q99+V99+AA99)</f>
        <v>0</v>
      </c>
      <c r="E99" s="9">
        <f t="shared" ref="E99:E130" si="18">(G99*J99+L99*O99+Q99*T99+V99*Y99+AA99*AD99)/(G99+L99+Q99+V99+AA99)</f>
        <v>387.5</v>
      </c>
      <c r="F99" s="9">
        <f t="shared" ref="F99:F130" si="19">(G99*K99+L99*P99+Q99*U99+V99*Z99+AA99*AE99)/(G99+L99+Q99+V99+AA99)</f>
        <v>3.805</v>
      </c>
      <c r="G99">
        <v>1</v>
      </c>
      <c r="H99" s="10">
        <v>7</v>
      </c>
      <c r="I99" s="10"/>
      <c r="J99" s="10">
        <v>381</v>
      </c>
      <c r="K99" s="10">
        <v>3.81</v>
      </c>
      <c r="L99">
        <v>1</v>
      </c>
      <c r="M99" s="10">
        <v>7</v>
      </c>
      <c r="N99" s="10"/>
      <c r="O99" s="10">
        <v>406</v>
      </c>
      <c r="P99" s="10">
        <v>4.14</v>
      </c>
      <c r="Q99">
        <v>1</v>
      </c>
      <c r="R99" s="10">
        <v>7</v>
      </c>
      <c r="S99" s="10"/>
      <c r="T99" s="10">
        <v>381</v>
      </c>
      <c r="U99" s="10">
        <v>3.77</v>
      </c>
      <c r="V99">
        <v>1</v>
      </c>
      <c r="W99" s="10">
        <v>7</v>
      </c>
      <c r="X99" s="10"/>
      <c r="Y99" s="10">
        <v>382</v>
      </c>
      <c r="Z99" s="10">
        <v>3.5</v>
      </c>
      <c r="AA99">
        <v>0</v>
      </c>
      <c r="AB99" s="10">
        <v>9</v>
      </c>
      <c r="AC99" s="10"/>
      <c r="AD99" s="10">
        <v>594</v>
      </c>
      <c r="AE99" s="10">
        <v>2.87</v>
      </c>
    </row>
    <row r="100" spans="1:31">
      <c r="A100" s="8" t="s">
        <v>111</v>
      </c>
      <c r="B100">
        <f t="shared" si="15"/>
        <v>4</v>
      </c>
      <c r="C100" s="9">
        <f t="shared" si="16"/>
        <v>4</v>
      </c>
      <c r="D100" s="9">
        <f t="shared" si="17"/>
        <v>0</v>
      </c>
      <c r="E100" s="9">
        <f t="shared" si="18"/>
        <v>245.75</v>
      </c>
      <c r="F100" s="9">
        <f t="shared" si="19"/>
        <v>3.6375</v>
      </c>
      <c r="G100">
        <v>1</v>
      </c>
      <c r="H100" s="10">
        <v>4</v>
      </c>
      <c r="I100" s="10"/>
      <c r="J100" s="10">
        <v>261</v>
      </c>
      <c r="K100" s="10">
        <v>4.21</v>
      </c>
      <c r="L100">
        <v>1</v>
      </c>
      <c r="M100" s="10">
        <v>4</v>
      </c>
      <c r="N100" s="10"/>
      <c r="O100" s="10">
        <v>235</v>
      </c>
      <c r="P100" s="10">
        <v>3.26</v>
      </c>
      <c r="Q100">
        <v>1</v>
      </c>
      <c r="R100" s="10">
        <v>4</v>
      </c>
      <c r="S100" s="10"/>
      <c r="T100" s="10">
        <v>232</v>
      </c>
      <c r="U100" s="10">
        <v>3.27</v>
      </c>
      <c r="V100">
        <v>1</v>
      </c>
      <c r="W100" s="10">
        <v>4</v>
      </c>
      <c r="X100" s="10"/>
      <c r="Y100" s="10">
        <v>255</v>
      </c>
      <c r="Z100" s="10">
        <v>3.81</v>
      </c>
      <c r="AA100">
        <v>0</v>
      </c>
      <c r="AB100" s="10">
        <v>4</v>
      </c>
      <c r="AC100" s="10"/>
      <c r="AD100" s="10">
        <v>217</v>
      </c>
      <c r="AE100" s="10">
        <v>2.93</v>
      </c>
    </row>
    <row r="101" spans="1:31">
      <c r="A101" s="8" t="s">
        <v>112</v>
      </c>
      <c r="B101">
        <f t="shared" si="15"/>
        <v>4</v>
      </c>
      <c r="C101" s="9">
        <f t="shared" si="16"/>
        <v>21</v>
      </c>
      <c r="D101" s="9">
        <f t="shared" si="17"/>
        <v>0</v>
      </c>
      <c r="E101" s="9">
        <f t="shared" si="18"/>
        <v>1289.5</v>
      </c>
      <c r="F101" s="9">
        <f t="shared" si="19"/>
        <v>5.695</v>
      </c>
      <c r="G101">
        <v>1</v>
      </c>
      <c r="H101" s="10">
        <v>23</v>
      </c>
      <c r="I101" s="10"/>
      <c r="J101" s="10">
        <v>1408</v>
      </c>
      <c r="K101" s="10">
        <v>5.82</v>
      </c>
      <c r="L101">
        <v>1</v>
      </c>
      <c r="M101" s="10">
        <v>19</v>
      </c>
      <c r="N101" s="10"/>
      <c r="O101" s="10">
        <v>1235</v>
      </c>
      <c r="P101" s="10">
        <v>5.61</v>
      </c>
      <c r="Q101">
        <v>1</v>
      </c>
      <c r="R101" s="10">
        <v>20</v>
      </c>
      <c r="S101" s="10"/>
      <c r="T101" s="10">
        <v>1201</v>
      </c>
      <c r="U101" s="10">
        <v>5.24</v>
      </c>
      <c r="V101">
        <v>1</v>
      </c>
      <c r="W101" s="10">
        <v>22</v>
      </c>
      <c r="X101" s="10"/>
      <c r="Y101" s="10">
        <v>1314</v>
      </c>
      <c r="Z101" s="10">
        <v>6.11</v>
      </c>
      <c r="AA101">
        <v>0</v>
      </c>
      <c r="AB101" s="10">
        <v>22</v>
      </c>
      <c r="AC101" s="10"/>
      <c r="AD101" s="10">
        <v>1337</v>
      </c>
      <c r="AE101" s="10">
        <v>5.12</v>
      </c>
    </row>
    <row r="102" spans="1:31">
      <c r="A102" s="8" t="s">
        <v>113</v>
      </c>
      <c r="B102">
        <f t="shared" si="15"/>
        <v>4</v>
      </c>
      <c r="C102" s="9">
        <f t="shared" si="16"/>
        <v>7</v>
      </c>
      <c r="D102" s="9">
        <f t="shared" si="17"/>
        <v>0</v>
      </c>
      <c r="E102" s="9">
        <f t="shared" si="18"/>
        <v>367.5</v>
      </c>
      <c r="F102" s="9">
        <f t="shared" si="19"/>
        <v>6.5475</v>
      </c>
      <c r="G102">
        <v>1</v>
      </c>
      <c r="H102" s="10">
        <v>6</v>
      </c>
      <c r="I102" s="10"/>
      <c r="J102" s="10">
        <v>306</v>
      </c>
      <c r="K102" s="10">
        <v>5.37</v>
      </c>
      <c r="L102">
        <v>1</v>
      </c>
      <c r="M102" s="10">
        <v>10</v>
      </c>
      <c r="N102" s="10"/>
      <c r="O102" s="10">
        <v>541</v>
      </c>
      <c r="P102" s="10">
        <v>9.49</v>
      </c>
      <c r="Q102">
        <v>1</v>
      </c>
      <c r="R102" s="10">
        <v>6</v>
      </c>
      <c r="S102" s="10"/>
      <c r="T102" s="10">
        <v>297</v>
      </c>
      <c r="U102" s="10">
        <v>5.4</v>
      </c>
      <c r="V102">
        <v>1</v>
      </c>
      <c r="W102" s="10">
        <v>6</v>
      </c>
      <c r="X102" s="10"/>
      <c r="Y102" s="10">
        <v>326</v>
      </c>
      <c r="Z102" s="10">
        <v>5.93</v>
      </c>
      <c r="AA102">
        <v>0</v>
      </c>
      <c r="AB102" s="10">
        <v>6</v>
      </c>
      <c r="AC102" s="10"/>
      <c r="AD102" s="10">
        <v>325</v>
      </c>
      <c r="AE102" s="10">
        <v>6.91</v>
      </c>
    </row>
    <row r="103" spans="1:31">
      <c r="A103" s="8" t="s">
        <v>114</v>
      </c>
      <c r="B103">
        <f t="shared" si="15"/>
        <v>4</v>
      </c>
      <c r="C103" s="9">
        <f t="shared" si="16"/>
        <v>10.75</v>
      </c>
      <c r="D103" s="9">
        <f t="shared" si="17"/>
        <v>0</v>
      </c>
      <c r="E103" s="9">
        <f t="shared" si="18"/>
        <v>670.75</v>
      </c>
      <c r="F103" s="9">
        <f t="shared" si="19"/>
        <v>5.58</v>
      </c>
      <c r="G103">
        <v>1</v>
      </c>
      <c r="H103" s="10">
        <v>12</v>
      </c>
      <c r="I103" s="10"/>
      <c r="J103" s="10">
        <v>780</v>
      </c>
      <c r="K103" s="10">
        <v>5.65</v>
      </c>
      <c r="L103">
        <v>1</v>
      </c>
      <c r="M103" s="10">
        <v>12</v>
      </c>
      <c r="N103" s="10"/>
      <c r="O103" s="10">
        <v>733</v>
      </c>
      <c r="P103" s="10">
        <v>6.06</v>
      </c>
      <c r="Q103">
        <v>1</v>
      </c>
      <c r="R103" s="10">
        <v>11</v>
      </c>
      <c r="S103" s="10"/>
      <c r="T103" s="10">
        <v>683</v>
      </c>
      <c r="U103" s="10">
        <v>6.38</v>
      </c>
      <c r="V103">
        <v>1</v>
      </c>
      <c r="W103" s="10">
        <v>8</v>
      </c>
      <c r="X103" s="10"/>
      <c r="Y103" s="10">
        <v>487</v>
      </c>
      <c r="Z103" s="10">
        <v>4.23</v>
      </c>
      <c r="AA103">
        <v>0</v>
      </c>
      <c r="AB103" s="10">
        <v>11</v>
      </c>
      <c r="AC103" s="10"/>
      <c r="AD103" s="10">
        <v>668</v>
      </c>
      <c r="AE103" s="10">
        <v>4.95</v>
      </c>
    </row>
    <row r="104" spans="1:31">
      <c r="A104" s="8" t="s">
        <v>115</v>
      </c>
      <c r="B104">
        <f t="shared" si="15"/>
        <v>4</v>
      </c>
      <c r="C104" s="9">
        <f t="shared" si="16"/>
        <v>8.75</v>
      </c>
      <c r="D104" s="9">
        <f t="shared" si="17"/>
        <v>0</v>
      </c>
      <c r="E104" s="9">
        <f t="shared" si="18"/>
        <v>579.25</v>
      </c>
      <c r="F104" s="9">
        <f t="shared" si="19"/>
        <v>4.715</v>
      </c>
      <c r="G104">
        <v>1</v>
      </c>
      <c r="H104" s="10">
        <v>9</v>
      </c>
      <c r="I104" s="10"/>
      <c r="J104" s="10">
        <v>580</v>
      </c>
      <c r="K104" s="10">
        <v>4.5</v>
      </c>
      <c r="L104">
        <v>1</v>
      </c>
      <c r="M104" s="10">
        <v>8</v>
      </c>
      <c r="N104" s="10"/>
      <c r="O104" s="10">
        <v>542</v>
      </c>
      <c r="P104" s="10">
        <v>4.44</v>
      </c>
      <c r="Q104">
        <v>1</v>
      </c>
      <c r="R104" s="10">
        <v>9</v>
      </c>
      <c r="S104" s="10"/>
      <c r="T104" s="10">
        <v>579</v>
      </c>
      <c r="U104" s="10">
        <v>4.91</v>
      </c>
      <c r="V104">
        <v>1</v>
      </c>
      <c r="W104" s="10">
        <v>9</v>
      </c>
      <c r="X104" s="10"/>
      <c r="Y104" s="10">
        <v>616</v>
      </c>
      <c r="Z104" s="10">
        <v>5.01</v>
      </c>
      <c r="AA104">
        <v>0</v>
      </c>
      <c r="AB104" s="10">
        <v>7</v>
      </c>
      <c r="AC104" s="10"/>
      <c r="AD104" s="10">
        <v>477</v>
      </c>
      <c r="AE104" s="10">
        <v>2.96</v>
      </c>
    </row>
    <row r="105" spans="1:31">
      <c r="A105" s="8" t="s">
        <v>116</v>
      </c>
      <c r="B105">
        <f t="shared" si="15"/>
        <v>4</v>
      </c>
      <c r="C105" s="9">
        <f t="shared" si="16"/>
        <v>13.75</v>
      </c>
      <c r="D105" s="9">
        <f t="shared" si="17"/>
        <v>0</v>
      </c>
      <c r="E105" s="9">
        <f t="shared" si="18"/>
        <v>836.75</v>
      </c>
      <c r="F105" s="9">
        <f t="shared" si="19"/>
        <v>5.2025</v>
      </c>
      <c r="G105">
        <v>1</v>
      </c>
      <c r="H105" s="10">
        <v>14</v>
      </c>
      <c r="I105" s="10"/>
      <c r="J105" s="10">
        <v>840</v>
      </c>
      <c r="K105" s="10">
        <v>5.15</v>
      </c>
      <c r="L105">
        <v>1</v>
      </c>
      <c r="M105" s="10">
        <v>12</v>
      </c>
      <c r="N105" s="10"/>
      <c r="O105" s="10">
        <v>671</v>
      </c>
      <c r="P105" s="10">
        <v>4.5</v>
      </c>
      <c r="Q105">
        <v>1</v>
      </c>
      <c r="R105" s="10">
        <v>15</v>
      </c>
      <c r="S105" s="10"/>
      <c r="T105" s="10">
        <v>953</v>
      </c>
      <c r="U105" s="10">
        <v>6.31</v>
      </c>
      <c r="V105">
        <v>1</v>
      </c>
      <c r="W105" s="10">
        <v>14</v>
      </c>
      <c r="X105" s="10"/>
      <c r="Y105" s="10">
        <v>883</v>
      </c>
      <c r="Z105" s="10">
        <v>4.85</v>
      </c>
      <c r="AA105">
        <v>0</v>
      </c>
      <c r="AB105" s="10">
        <v>11</v>
      </c>
      <c r="AC105" s="10"/>
      <c r="AD105" s="10">
        <v>633</v>
      </c>
      <c r="AE105" s="10">
        <v>3.3</v>
      </c>
    </row>
    <row r="106" spans="1:31">
      <c r="A106" s="8" t="s">
        <v>117</v>
      </c>
      <c r="B106">
        <f t="shared" si="15"/>
        <v>4</v>
      </c>
      <c r="C106" s="9">
        <f t="shared" si="16"/>
        <v>13.25</v>
      </c>
      <c r="D106" s="9">
        <f t="shared" si="17"/>
        <v>0</v>
      </c>
      <c r="E106" s="9">
        <f t="shared" si="18"/>
        <v>716.75</v>
      </c>
      <c r="F106" s="9">
        <f t="shared" si="19"/>
        <v>4.47</v>
      </c>
      <c r="G106">
        <v>1</v>
      </c>
      <c r="H106" s="10">
        <v>13</v>
      </c>
      <c r="I106" s="10"/>
      <c r="J106" s="10">
        <v>707</v>
      </c>
      <c r="K106" s="10">
        <v>4.71</v>
      </c>
      <c r="L106">
        <v>1</v>
      </c>
      <c r="M106" s="10">
        <v>14</v>
      </c>
      <c r="N106" s="10"/>
      <c r="O106" s="10">
        <v>763</v>
      </c>
      <c r="P106" s="10">
        <v>4.71</v>
      </c>
      <c r="Q106">
        <v>1</v>
      </c>
      <c r="R106" s="10">
        <v>13</v>
      </c>
      <c r="S106" s="10"/>
      <c r="T106" s="10">
        <v>694</v>
      </c>
      <c r="U106" s="10">
        <v>4.01</v>
      </c>
      <c r="V106">
        <v>1</v>
      </c>
      <c r="W106" s="10">
        <v>13</v>
      </c>
      <c r="X106" s="10"/>
      <c r="Y106" s="10">
        <v>703</v>
      </c>
      <c r="Z106" s="10">
        <v>4.45</v>
      </c>
      <c r="AA106">
        <v>0</v>
      </c>
      <c r="AB106" s="10">
        <v>9</v>
      </c>
      <c r="AC106" s="10"/>
      <c r="AD106" s="10">
        <v>407</v>
      </c>
      <c r="AE106" s="10">
        <v>2.7</v>
      </c>
    </row>
    <row r="107" spans="1:31">
      <c r="A107" s="8" t="s">
        <v>118</v>
      </c>
      <c r="B107">
        <f t="shared" si="15"/>
        <v>4</v>
      </c>
      <c r="C107" s="9">
        <f t="shared" si="16"/>
        <v>10.25</v>
      </c>
      <c r="D107" s="9">
        <f t="shared" si="17"/>
        <v>0</v>
      </c>
      <c r="E107" s="9">
        <f t="shared" si="18"/>
        <v>627.25</v>
      </c>
      <c r="F107" s="9">
        <f t="shared" si="19"/>
        <v>3.7</v>
      </c>
      <c r="G107">
        <v>1</v>
      </c>
      <c r="H107" s="10">
        <v>10</v>
      </c>
      <c r="I107" s="10"/>
      <c r="J107" s="10">
        <v>609</v>
      </c>
      <c r="K107" s="10">
        <v>3.67</v>
      </c>
      <c r="L107">
        <v>1</v>
      </c>
      <c r="M107" s="10">
        <v>11</v>
      </c>
      <c r="N107" s="10"/>
      <c r="O107" s="10">
        <v>702</v>
      </c>
      <c r="P107" s="10">
        <v>3.94</v>
      </c>
      <c r="Q107">
        <v>1</v>
      </c>
      <c r="R107" s="10">
        <v>10</v>
      </c>
      <c r="S107" s="10"/>
      <c r="T107" s="10">
        <v>612</v>
      </c>
      <c r="U107" s="10">
        <v>3.62</v>
      </c>
      <c r="V107">
        <v>1</v>
      </c>
      <c r="W107" s="10">
        <v>10</v>
      </c>
      <c r="X107" s="10"/>
      <c r="Y107" s="10">
        <v>586</v>
      </c>
      <c r="Z107" s="10">
        <v>3.57</v>
      </c>
      <c r="AA107">
        <v>0</v>
      </c>
      <c r="AB107" s="10">
        <v>12</v>
      </c>
      <c r="AC107" s="10"/>
      <c r="AD107" s="10">
        <v>755</v>
      </c>
      <c r="AE107" s="10">
        <v>4.15</v>
      </c>
    </row>
    <row r="108" ht="37.5" spans="1:31">
      <c r="A108" s="8" t="s">
        <v>119</v>
      </c>
      <c r="B108">
        <f t="shared" si="15"/>
        <v>4</v>
      </c>
      <c r="C108" s="9">
        <f t="shared" si="16"/>
        <v>32.5</v>
      </c>
      <c r="D108" s="9">
        <f t="shared" si="17"/>
        <v>0</v>
      </c>
      <c r="E108" s="9">
        <f t="shared" si="18"/>
        <v>2099</v>
      </c>
      <c r="F108" s="9">
        <f t="shared" si="19"/>
        <v>4.8225</v>
      </c>
      <c r="G108">
        <v>1</v>
      </c>
      <c r="H108" s="10">
        <v>33</v>
      </c>
      <c r="I108" s="10"/>
      <c r="J108" s="10">
        <v>2116</v>
      </c>
      <c r="K108" s="10">
        <v>4.93</v>
      </c>
      <c r="L108">
        <v>1</v>
      </c>
      <c r="M108" s="10">
        <v>32</v>
      </c>
      <c r="N108" s="10"/>
      <c r="O108" s="10">
        <v>2106</v>
      </c>
      <c r="P108" s="10">
        <v>4.97</v>
      </c>
      <c r="Q108">
        <v>1</v>
      </c>
      <c r="R108" s="10">
        <v>33</v>
      </c>
      <c r="S108" s="10"/>
      <c r="T108" s="10">
        <v>2079</v>
      </c>
      <c r="U108" s="10">
        <v>4.96</v>
      </c>
      <c r="V108">
        <v>1</v>
      </c>
      <c r="W108" s="10">
        <v>32</v>
      </c>
      <c r="X108" s="10"/>
      <c r="Y108" s="10">
        <v>2095</v>
      </c>
      <c r="Z108" s="10">
        <v>4.43</v>
      </c>
      <c r="AA108">
        <v>0</v>
      </c>
      <c r="AB108" s="10">
        <v>33</v>
      </c>
      <c r="AC108" s="10"/>
      <c r="AD108" s="10">
        <v>2143</v>
      </c>
      <c r="AE108" s="10">
        <v>3.71</v>
      </c>
    </row>
    <row r="109" spans="1:31">
      <c r="A109" s="8" t="s">
        <v>120</v>
      </c>
      <c r="B109">
        <f t="shared" si="15"/>
        <v>4</v>
      </c>
      <c r="C109" s="9">
        <f t="shared" si="16"/>
        <v>12.25</v>
      </c>
      <c r="D109" s="9">
        <f t="shared" si="17"/>
        <v>0</v>
      </c>
      <c r="E109" s="9">
        <f t="shared" si="18"/>
        <v>660.5</v>
      </c>
      <c r="F109" s="9">
        <f t="shared" si="19"/>
        <v>3.8275</v>
      </c>
      <c r="G109">
        <v>1</v>
      </c>
      <c r="H109" s="10">
        <v>12</v>
      </c>
      <c r="I109" s="10"/>
      <c r="J109" s="10">
        <v>678</v>
      </c>
      <c r="K109" s="10">
        <v>3.85</v>
      </c>
      <c r="L109">
        <v>1</v>
      </c>
      <c r="M109" s="10">
        <v>11</v>
      </c>
      <c r="N109" s="10"/>
      <c r="O109" s="10">
        <v>615</v>
      </c>
      <c r="P109" s="10">
        <v>3.84</v>
      </c>
      <c r="Q109">
        <v>1</v>
      </c>
      <c r="R109" s="10">
        <v>13</v>
      </c>
      <c r="S109" s="10"/>
      <c r="T109" s="10">
        <v>657</v>
      </c>
      <c r="U109" s="10">
        <v>3.27</v>
      </c>
      <c r="V109">
        <v>1</v>
      </c>
      <c r="W109" s="10">
        <v>13</v>
      </c>
      <c r="X109" s="10"/>
      <c r="Y109" s="10">
        <v>692</v>
      </c>
      <c r="Z109" s="10">
        <v>4.35</v>
      </c>
      <c r="AA109">
        <v>0</v>
      </c>
      <c r="AB109" s="10">
        <v>13</v>
      </c>
      <c r="AC109" s="10"/>
      <c r="AD109" s="10">
        <v>707</v>
      </c>
      <c r="AE109" s="10">
        <v>4.36</v>
      </c>
    </row>
    <row r="110" spans="1:31">
      <c r="A110" s="8" t="s">
        <v>121</v>
      </c>
      <c r="B110">
        <f t="shared" si="15"/>
        <v>4</v>
      </c>
      <c r="C110" s="9">
        <f t="shared" si="16"/>
        <v>17</v>
      </c>
      <c r="D110" s="9">
        <f t="shared" si="17"/>
        <v>0</v>
      </c>
      <c r="E110" s="9">
        <f t="shared" si="18"/>
        <v>1015.75</v>
      </c>
      <c r="F110" s="9">
        <f t="shared" si="19"/>
        <v>5.8075</v>
      </c>
      <c r="G110">
        <v>1</v>
      </c>
      <c r="H110" s="10">
        <v>17</v>
      </c>
      <c r="I110" s="10"/>
      <c r="J110" s="10">
        <v>1020</v>
      </c>
      <c r="K110" s="10">
        <v>5.67</v>
      </c>
      <c r="L110">
        <v>1</v>
      </c>
      <c r="M110" s="10">
        <v>17</v>
      </c>
      <c r="N110" s="10"/>
      <c r="O110" s="10">
        <v>977</v>
      </c>
      <c r="P110" s="10">
        <v>5.58</v>
      </c>
      <c r="Q110">
        <v>1</v>
      </c>
      <c r="R110" s="10">
        <v>17</v>
      </c>
      <c r="S110" s="10"/>
      <c r="T110" s="10">
        <v>1052</v>
      </c>
      <c r="U110" s="10">
        <v>6.12</v>
      </c>
      <c r="V110">
        <v>1</v>
      </c>
      <c r="W110" s="10">
        <v>17</v>
      </c>
      <c r="X110" s="10"/>
      <c r="Y110" s="10">
        <v>1014</v>
      </c>
      <c r="Z110" s="10">
        <v>5.86</v>
      </c>
      <c r="AA110">
        <v>0</v>
      </c>
      <c r="AB110" s="10">
        <v>17</v>
      </c>
      <c r="AC110" s="10"/>
      <c r="AD110" s="10">
        <v>1013</v>
      </c>
      <c r="AE110" s="10">
        <v>5.45</v>
      </c>
    </row>
    <row r="111" spans="1:31">
      <c r="A111" s="8" t="s">
        <v>122</v>
      </c>
      <c r="B111">
        <f t="shared" si="15"/>
        <v>4</v>
      </c>
      <c r="C111" s="9">
        <f t="shared" si="16"/>
        <v>25.5</v>
      </c>
      <c r="D111" s="9">
        <f t="shared" si="17"/>
        <v>0</v>
      </c>
      <c r="E111" s="9">
        <f t="shared" si="18"/>
        <v>1550.75</v>
      </c>
      <c r="F111" s="9">
        <f t="shared" si="19"/>
        <v>5.6625</v>
      </c>
      <c r="G111">
        <v>1</v>
      </c>
      <c r="H111" s="10">
        <v>24</v>
      </c>
      <c r="I111" s="10"/>
      <c r="J111" s="10">
        <v>1516</v>
      </c>
      <c r="K111" s="10">
        <v>5.28</v>
      </c>
      <c r="L111">
        <v>1</v>
      </c>
      <c r="M111" s="10">
        <v>27</v>
      </c>
      <c r="N111" s="10"/>
      <c r="O111" s="10">
        <v>1582</v>
      </c>
      <c r="P111" s="10">
        <v>5.77</v>
      </c>
      <c r="Q111">
        <v>1</v>
      </c>
      <c r="R111" s="10">
        <v>27</v>
      </c>
      <c r="S111" s="10"/>
      <c r="T111" s="10">
        <v>1655</v>
      </c>
      <c r="U111" s="10">
        <v>6</v>
      </c>
      <c r="V111">
        <v>1</v>
      </c>
      <c r="W111" s="10">
        <v>24</v>
      </c>
      <c r="X111" s="10"/>
      <c r="Y111" s="10">
        <v>1450</v>
      </c>
      <c r="Z111" s="10">
        <v>5.6</v>
      </c>
      <c r="AA111">
        <v>0</v>
      </c>
      <c r="AB111" s="10">
        <v>25</v>
      </c>
      <c r="AC111" s="10"/>
      <c r="AD111" s="10">
        <v>1560</v>
      </c>
      <c r="AE111" s="10">
        <v>5.08</v>
      </c>
    </row>
    <row r="112" ht="18" customHeight="1" spans="1:31">
      <c r="A112" s="8" t="s">
        <v>123</v>
      </c>
      <c r="B112">
        <f t="shared" si="15"/>
        <v>4</v>
      </c>
      <c r="C112" s="9">
        <f t="shared" si="16"/>
        <v>7</v>
      </c>
      <c r="D112" s="9">
        <f t="shared" si="17"/>
        <v>0</v>
      </c>
      <c r="E112" s="9">
        <f t="shared" si="18"/>
        <v>481</v>
      </c>
      <c r="F112" s="9">
        <f t="shared" si="19"/>
        <v>3.36</v>
      </c>
      <c r="G112">
        <v>1</v>
      </c>
      <c r="H112" s="10">
        <v>7</v>
      </c>
      <c r="I112" s="10"/>
      <c r="J112" s="10">
        <v>460</v>
      </c>
      <c r="K112" s="10">
        <v>3.65</v>
      </c>
      <c r="L112">
        <v>1</v>
      </c>
      <c r="M112" s="10">
        <v>7</v>
      </c>
      <c r="N112" s="10"/>
      <c r="O112" s="10">
        <v>474</v>
      </c>
      <c r="P112" s="10">
        <v>2.71</v>
      </c>
      <c r="Q112">
        <v>1</v>
      </c>
      <c r="R112" s="10">
        <v>7</v>
      </c>
      <c r="S112" s="10"/>
      <c r="T112" s="10">
        <v>495</v>
      </c>
      <c r="U112" s="10">
        <v>3.54</v>
      </c>
      <c r="V112">
        <v>1</v>
      </c>
      <c r="W112" s="10">
        <v>7</v>
      </c>
      <c r="X112" s="10"/>
      <c r="Y112" s="10">
        <v>495</v>
      </c>
      <c r="Z112" s="10">
        <v>3.54</v>
      </c>
      <c r="AA112">
        <v>0</v>
      </c>
      <c r="AB112" s="10">
        <v>8</v>
      </c>
      <c r="AC112" s="10"/>
      <c r="AD112" s="10">
        <v>532</v>
      </c>
      <c r="AE112" s="10">
        <v>3.28</v>
      </c>
    </row>
    <row r="113" spans="1:31">
      <c r="A113" s="8" t="s">
        <v>124</v>
      </c>
      <c r="B113">
        <f t="shared" si="15"/>
        <v>4</v>
      </c>
      <c r="C113" s="9">
        <f t="shared" si="16"/>
        <v>9</v>
      </c>
      <c r="D113" s="9">
        <f t="shared" si="17"/>
        <v>0</v>
      </c>
      <c r="E113" s="9">
        <f t="shared" si="18"/>
        <v>563.25</v>
      </c>
      <c r="F113" s="9">
        <f t="shared" si="19"/>
        <v>3.69</v>
      </c>
      <c r="G113">
        <v>1</v>
      </c>
      <c r="H113" s="10">
        <v>9</v>
      </c>
      <c r="I113" s="10"/>
      <c r="J113" s="10">
        <v>538</v>
      </c>
      <c r="K113" s="10">
        <v>3.66</v>
      </c>
      <c r="L113">
        <v>1</v>
      </c>
      <c r="M113" s="10">
        <v>9</v>
      </c>
      <c r="N113" s="10"/>
      <c r="O113" s="10">
        <v>592</v>
      </c>
      <c r="P113" s="10">
        <v>3.42</v>
      </c>
      <c r="Q113">
        <v>1</v>
      </c>
      <c r="R113" s="10">
        <v>9</v>
      </c>
      <c r="S113" s="10"/>
      <c r="T113" s="10">
        <v>565</v>
      </c>
      <c r="U113" s="10">
        <v>4.01</v>
      </c>
      <c r="V113">
        <v>1</v>
      </c>
      <c r="W113" s="10">
        <v>9</v>
      </c>
      <c r="X113" s="10"/>
      <c r="Y113" s="10">
        <v>558</v>
      </c>
      <c r="Z113" s="10">
        <v>3.67</v>
      </c>
      <c r="AA113">
        <v>0</v>
      </c>
      <c r="AB113" s="10">
        <v>9</v>
      </c>
      <c r="AC113" s="10"/>
      <c r="AD113" s="10">
        <v>603</v>
      </c>
      <c r="AE113" s="10">
        <v>3.51</v>
      </c>
    </row>
    <row r="114" spans="1:31">
      <c r="A114" s="11" t="s">
        <v>125</v>
      </c>
      <c r="B114">
        <f t="shared" si="15"/>
        <v>4</v>
      </c>
      <c r="C114" s="9">
        <f t="shared" si="16"/>
        <v>20</v>
      </c>
      <c r="D114" s="9">
        <f t="shared" si="17"/>
        <v>0</v>
      </c>
      <c r="E114" s="9">
        <f t="shared" si="18"/>
        <v>1164.25</v>
      </c>
      <c r="F114" s="9">
        <f t="shared" si="19"/>
        <v>4.72</v>
      </c>
      <c r="G114">
        <v>1</v>
      </c>
      <c r="H114" s="12">
        <v>20</v>
      </c>
      <c r="I114" s="12"/>
      <c r="J114" s="12">
        <v>1149</v>
      </c>
      <c r="K114" s="12">
        <v>3.49</v>
      </c>
      <c r="L114">
        <v>1</v>
      </c>
      <c r="M114" s="12">
        <v>20</v>
      </c>
      <c r="N114" s="12"/>
      <c r="O114" s="12">
        <v>1217</v>
      </c>
      <c r="P114" s="12">
        <v>5.22</v>
      </c>
      <c r="Q114">
        <v>1</v>
      </c>
      <c r="R114" s="10">
        <v>20</v>
      </c>
      <c r="S114" s="10"/>
      <c r="T114" s="10">
        <v>1193</v>
      </c>
      <c r="U114" s="10">
        <v>5.63</v>
      </c>
      <c r="V114">
        <v>1</v>
      </c>
      <c r="W114" s="12">
        <v>20</v>
      </c>
      <c r="X114" s="12"/>
      <c r="Y114" s="12">
        <v>1098</v>
      </c>
      <c r="Z114" s="12">
        <v>4.54</v>
      </c>
      <c r="AA114">
        <v>0</v>
      </c>
      <c r="AB114" s="12">
        <v>19</v>
      </c>
      <c r="AC114" s="12"/>
      <c r="AD114" s="12">
        <v>1089</v>
      </c>
      <c r="AE114" s="12">
        <v>3.5</v>
      </c>
    </row>
    <row r="115" spans="1:31">
      <c r="A115" s="11" t="s">
        <v>126</v>
      </c>
      <c r="B115">
        <f t="shared" si="15"/>
        <v>4</v>
      </c>
      <c r="C115" s="9">
        <f t="shared" si="16"/>
        <v>3.5</v>
      </c>
      <c r="D115" s="9">
        <f t="shared" si="17"/>
        <v>0</v>
      </c>
      <c r="E115" s="9">
        <f t="shared" si="18"/>
        <v>225.25</v>
      </c>
      <c r="F115" s="9">
        <f t="shared" si="19"/>
        <v>2.8825</v>
      </c>
      <c r="G115">
        <v>1</v>
      </c>
      <c r="H115" s="12">
        <v>2</v>
      </c>
      <c r="I115" s="12"/>
      <c r="J115" s="12">
        <v>169</v>
      </c>
      <c r="K115" s="12">
        <v>2.52</v>
      </c>
      <c r="L115">
        <v>1</v>
      </c>
      <c r="M115" s="12">
        <v>5</v>
      </c>
      <c r="N115" s="12"/>
      <c r="O115" s="12">
        <v>285</v>
      </c>
      <c r="P115" s="12">
        <v>3.65</v>
      </c>
      <c r="Q115">
        <v>1</v>
      </c>
      <c r="R115" s="10">
        <v>5</v>
      </c>
      <c r="S115" s="10"/>
      <c r="T115" s="10">
        <v>306</v>
      </c>
      <c r="U115" s="10">
        <v>3.64</v>
      </c>
      <c r="V115">
        <v>1</v>
      </c>
      <c r="W115" s="12">
        <v>2</v>
      </c>
      <c r="X115" s="12"/>
      <c r="Y115" s="12">
        <v>141</v>
      </c>
      <c r="Z115" s="12">
        <v>1.72</v>
      </c>
      <c r="AA115">
        <v>0</v>
      </c>
      <c r="AB115" s="12">
        <v>5</v>
      </c>
      <c r="AC115" s="12"/>
      <c r="AD115" s="12">
        <v>279</v>
      </c>
      <c r="AE115" s="12">
        <v>2.76</v>
      </c>
    </row>
    <row r="116" spans="1:31">
      <c r="A116" s="11" t="s">
        <v>127</v>
      </c>
      <c r="B116">
        <f t="shared" si="15"/>
        <v>4</v>
      </c>
      <c r="C116" s="9">
        <f t="shared" si="16"/>
        <v>4.25</v>
      </c>
      <c r="D116" s="9">
        <f t="shared" si="17"/>
        <v>0</v>
      </c>
      <c r="E116" s="9">
        <f t="shared" si="18"/>
        <v>241</v>
      </c>
      <c r="F116" s="9">
        <f t="shared" si="19"/>
        <v>3.5525</v>
      </c>
      <c r="G116">
        <v>1</v>
      </c>
      <c r="H116" s="12">
        <v>4</v>
      </c>
      <c r="I116" s="12"/>
      <c r="J116" s="12">
        <v>253</v>
      </c>
      <c r="K116" s="12">
        <v>4.52</v>
      </c>
      <c r="L116">
        <v>1</v>
      </c>
      <c r="M116" s="12">
        <v>5</v>
      </c>
      <c r="N116" s="12"/>
      <c r="O116" s="12">
        <v>292</v>
      </c>
      <c r="P116" s="12">
        <v>3.21</v>
      </c>
      <c r="Q116">
        <v>1</v>
      </c>
      <c r="R116" s="10">
        <v>3</v>
      </c>
      <c r="S116" s="10"/>
      <c r="T116" s="10">
        <v>162</v>
      </c>
      <c r="U116" s="10">
        <v>2.7</v>
      </c>
      <c r="V116">
        <v>1</v>
      </c>
      <c r="W116" s="12">
        <v>5</v>
      </c>
      <c r="X116" s="12"/>
      <c r="Y116" s="12">
        <v>257</v>
      </c>
      <c r="Z116" s="12">
        <v>3.78</v>
      </c>
      <c r="AA116">
        <v>0</v>
      </c>
      <c r="AB116" s="12">
        <v>4</v>
      </c>
      <c r="AC116" s="12"/>
      <c r="AD116" s="12">
        <v>256</v>
      </c>
      <c r="AE116" s="12">
        <v>5.57</v>
      </c>
    </row>
    <row r="117" spans="1:31">
      <c r="A117" s="11" t="s">
        <v>128</v>
      </c>
      <c r="B117">
        <f t="shared" si="15"/>
        <v>4</v>
      </c>
      <c r="C117" s="9">
        <f t="shared" si="16"/>
        <v>27.75</v>
      </c>
      <c r="D117" s="9">
        <f t="shared" si="17"/>
        <v>1</v>
      </c>
      <c r="E117" s="9">
        <f t="shared" si="18"/>
        <v>1711.5</v>
      </c>
      <c r="F117" s="9">
        <f t="shared" si="19"/>
        <v>5.535</v>
      </c>
      <c r="G117">
        <v>1</v>
      </c>
      <c r="H117" s="12">
        <v>28</v>
      </c>
      <c r="I117" s="12">
        <v>1</v>
      </c>
      <c r="J117" s="12">
        <v>1712</v>
      </c>
      <c r="K117" s="12">
        <v>5.45</v>
      </c>
      <c r="L117">
        <v>1</v>
      </c>
      <c r="M117" s="12">
        <v>28</v>
      </c>
      <c r="N117" s="12">
        <v>1</v>
      </c>
      <c r="O117" s="12">
        <v>1788</v>
      </c>
      <c r="P117" s="12">
        <v>6.23</v>
      </c>
      <c r="Q117">
        <v>1</v>
      </c>
      <c r="R117" s="10">
        <v>28</v>
      </c>
      <c r="S117" s="10">
        <v>1</v>
      </c>
      <c r="T117" s="10">
        <v>1681</v>
      </c>
      <c r="U117" s="10">
        <v>4.58</v>
      </c>
      <c r="V117">
        <v>1</v>
      </c>
      <c r="W117" s="12">
        <v>27</v>
      </c>
      <c r="X117" s="12">
        <v>1</v>
      </c>
      <c r="Y117" s="12">
        <v>1665</v>
      </c>
      <c r="Z117" s="12">
        <v>5.88</v>
      </c>
      <c r="AA117">
        <v>0</v>
      </c>
      <c r="AB117" s="12">
        <v>28</v>
      </c>
      <c r="AC117" s="12">
        <v>1</v>
      </c>
      <c r="AD117" s="12">
        <v>1728</v>
      </c>
      <c r="AE117" s="12">
        <v>5.11</v>
      </c>
    </row>
    <row r="118" spans="1:31">
      <c r="A118" s="11" t="s">
        <v>129</v>
      </c>
      <c r="B118">
        <f t="shared" si="15"/>
        <v>4</v>
      </c>
      <c r="C118" s="9">
        <f t="shared" si="16"/>
        <v>9</v>
      </c>
      <c r="D118" s="9">
        <f t="shared" si="17"/>
        <v>0</v>
      </c>
      <c r="E118" s="9">
        <f t="shared" si="18"/>
        <v>444.5</v>
      </c>
      <c r="F118" s="9">
        <f t="shared" si="19"/>
        <v>4.4075</v>
      </c>
      <c r="G118">
        <v>1</v>
      </c>
      <c r="H118" s="12">
        <v>9</v>
      </c>
      <c r="I118" s="12"/>
      <c r="J118" s="12">
        <v>460</v>
      </c>
      <c r="K118" s="12">
        <v>4.6</v>
      </c>
      <c r="L118">
        <v>1</v>
      </c>
      <c r="M118" s="12">
        <v>9</v>
      </c>
      <c r="N118" s="12"/>
      <c r="O118" s="12">
        <v>440</v>
      </c>
      <c r="P118" s="12">
        <v>4.31</v>
      </c>
      <c r="Q118">
        <v>1</v>
      </c>
      <c r="R118" s="10">
        <v>9</v>
      </c>
      <c r="S118" s="10"/>
      <c r="T118" s="10">
        <v>444</v>
      </c>
      <c r="U118" s="10">
        <v>4.77</v>
      </c>
      <c r="V118">
        <v>1</v>
      </c>
      <c r="W118" s="12">
        <v>9</v>
      </c>
      <c r="X118" s="12"/>
      <c r="Y118" s="12">
        <v>434</v>
      </c>
      <c r="Z118" s="12">
        <v>3.95</v>
      </c>
      <c r="AA118">
        <v>0</v>
      </c>
      <c r="AB118" s="12">
        <v>9</v>
      </c>
      <c r="AC118" s="12"/>
      <c r="AD118" s="12">
        <v>411</v>
      </c>
      <c r="AE118" s="12">
        <v>3.61</v>
      </c>
    </row>
    <row r="119" spans="1:31">
      <c r="A119" s="11" t="s">
        <v>130</v>
      </c>
      <c r="B119">
        <f t="shared" si="15"/>
        <v>4</v>
      </c>
      <c r="C119" s="9">
        <f t="shared" si="16"/>
        <v>15.25</v>
      </c>
      <c r="D119" s="9">
        <f t="shared" si="17"/>
        <v>0</v>
      </c>
      <c r="E119" s="9">
        <f t="shared" si="18"/>
        <v>794</v>
      </c>
      <c r="F119" s="9">
        <f t="shared" si="19"/>
        <v>5.4175</v>
      </c>
      <c r="G119">
        <v>1</v>
      </c>
      <c r="H119" s="12">
        <v>16</v>
      </c>
      <c r="I119" s="12"/>
      <c r="J119" s="12">
        <v>853</v>
      </c>
      <c r="K119" s="12">
        <v>5.8</v>
      </c>
      <c r="L119">
        <v>1</v>
      </c>
      <c r="M119" s="12">
        <v>16</v>
      </c>
      <c r="N119" s="12"/>
      <c r="O119" s="12">
        <v>843</v>
      </c>
      <c r="P119" s="12">
        <v>5.81</v>
      </c>
      <c r="Q119">
        <v>1</v>
      </c>
      <c r="R119" s="10">
        <v>15</v>
      </c>
      <c r="S119" s="10"/>
      <c r="T119" s="10">
        <v>805</v>
      </c>
      <c r="U119" s="10">
        <v>5.37</v>
      </c>
      <c r="V119">
        <v>1</v>
      </c>
      <c r="W119" s="12">
        <v>14</v>
      </c>
      <c r="X119" s="12"/>
      <c r="Y119" s="12">
        <v>675</v>
      </c>
      <c r="Z119" s="12">
        <v>4.69</v>
      </c>
      <c r="AA119">
        <v>0</v>
      </c>
      <c r="AB119" s="12">
        <v>14</v>
      </c>
      <c r="AC119" s="12"/>
      <c r="AD119" s="12">
        <v>755</v>
      </c>
      <c r="AE119" s="12">
        <v>4.19</v>
      </c>
    </row>
    <row r="120" spans="1:31">
      <c r="A120" s="11" t="s">
        <v>131</v>
      </c>
      <c r="B120">
        <f t="shared" si="15"/>
        <v>4</v>
      </c>
      <c r="C120" s="9">
        <f t="shared" si="16"/>
        <v>5</v>
      </c>
      <c r="D120" s="9">
        <f t="shared" si="17"/>
        <v>0</v>
      </c>
      <c r="E120" s="9">
        <f t="shared" si="18"/>
        <v>410.75</v>
      </c>
      <c r="F120" s="9">
        <f t="shared" si="19"/>
        <v>2.995</v>
      </c>
      <c r="G120">
        <v>1</v>
      </c>
      <c r="H120" s="12">
        <v>5</v>
      </c>
      <c r="I120" s="12"/>
      <c r="J120" s="12">
        <v>431</v>
      </c>
      <c r="K120" s="12">
        <v>3.37</v>
      </c>
      <c r="L120">
        <v>1</v>
      </c>
      <c r="M120" s="12">
        <v>6</v>
      </c>
      <c r="N120" s="12"/>
      <c r="O120" s="12">
        <v>465</v>
      </c>
      <c r="P120" s="12">
        <v>3.72</v>
      </c>
      <c r="Q120">
        <v>1</v>
      </c>
      <c r="R120" s="10">
        <v>6</v>
      </c>
      <c r="S120" s="10"/>
      <c r="T120" s="10">
        <v>501</v>
      </c>
      <c r="U120" s="10">
        <v>2.35</v>
      </c>
      <c r="V120">
        <v>1</v>
      </c>
      <c r="W120" s="12">
        <v>3</v>
      </c>
      <c r="X120" s="12"/>
      <c r="Y120" s="12">
        <v>246</v>
      </c>
      <c r="Z120" s="12">
        <v>2.54</v>
      </c>
      <c r="AA120">
        <v>0</v>
      </c>
      <c r="AB120" s="12">
        <v>6</v>
      </c>
      <c r="AC120" s="12"/>
      <c r="AD120" s="12">
        <v>521</v>
      </c>
      <c r="AE120" s="12">
        <v>1.74</v>
      </c>
    </row>
    <row r="121" spans="1:31">
      <c r="A121" s="11" t="s">
        <v>132</v>
      </c>
      <c r="B121">
        <f t="shared" si="15"/>
        <v>4</v>
      </c>
      <c r="C121" s="9">
        <f t="shared" si="16"/>
        <v>7</v>
      </c>
      <c r="D121" s="9">
        <f t="shared" si="17"/>
        <v>0</v>
      </c>
      <c r="E121" s="9">
        <f t="shared" si="18"/>
        <v>450.25</v>
      </c>
      <c r="F121" s="9">
        <f t="shared" si="19"/>
        <v>4.99</v>
      </c>
      <c r="G121">
        <v>1</v>
      </c>
      <c r="H121" s="12">
        <v>7</v>
      </c>
      <c r="I121" s="12"/>
      <c r="J121" s="12">
        <v>455</v>
      </c>
      <c r="K121" s="12">
        <v>4.29</v>
      </c>
      <c r="L121">
        <v>1</v>
      </c>
      <c r="M121" s="12">
        <v>7</v>
      </c>
      <c r="N121" s="12"/>
      <c r="O121" s="12">
        <v>450</v>
      </c>
      <c r="P121" s="12">
        <v>5.49</v>
      </c>
      <c r="Q121">
        <v>1</v>
      </c>
      <c r="R121" s="10">
        <v>7</v>
      </c>
      <c r="S121" s="10"/>
      <c r="T121" s="10">
        <v>443</v>
      </c>
      <c r="U121" s="10">
        <v>5.03</v>
      </c>
      <c r="V121">
        <v>1</v>
      </c>
      <c r="W121" s="12">
        <v>7</v>
      </c>
      <c r="X121" s="12"/>
      <c r="Y121" s="12">
        <v>453</v>
      </c>
      <c r="Z121" s="12">
        <v>5.15</v>
      </c>
      <c r="AA121">
        <v>0</v>
      </c>
      <c r="AB121" s="12">
        <v>7</v>
      </c>
      <c r="AC121" s="12"/>
      <c r="AD121" s="12">
        <v>446</v>
      </c>
      <c r="AE121" s="12">
        <v>2.4</v>
      </c>
    </row>
    <row r="122" spans="1:31">
      <c r="A122" s="11" t="s">
        <v>133</v>
      </c>
      <c r="B122">
        <f t="shared" si="15"/>
        <v>4</v>
      </c>
      <c r="C122" s="9">
        <f t="shared" si="16"/>
        <v>14</v>
      </c>
      <c r="D122" s="9">
        <f t="shared" si="17"/>
        <v>0</v>
      </c>
      <c r="E122" s="9">
        <f t="shared" si="18"/>
        <v>823.5</v>
      </c>
      <c r="F122" s="9">
        <f t="shared" si="19"/>
        <v>4.1675</v>
      </c>
      <c r="G122">
        <v>1</v>
      </c>
      <c r="H122" s="12">
        <v>13</v>
      </c>
      <c r="I122" s="12"/>
      <c r="J122" s="12">
        <v>739</v>
      </c>
      <c r="K122" s="12">
        <v>3.91</v>
      </c>
      <c r="L122">
        <v>1</v>
      </c>
      <c r="M122" s="12">
        <v>14</v>
      </c>
      <c r="N122" s="12"/>
      <c r="O122" s="12">
        <v>779</v>
      </c>
      <c r="P122" s="12">
        <v>3.75</v>
      </c>
      <c r="Q122">
        <v>1</v>
      </c>
      <c r="R122" s="10">
        <v>15</v>
      </c>
      <c r="S122" s="10"/>
      <c r="T122" s="10">
        <v>886</v>
      </c>
      <c r="U122" s="10">
        <v>4.45</v>
      </c>
      <c r="V122">
        <v>1</v>
      </c>
      <c r="W122" s="12">
        <v>14</v>
      </c>
      <c r="X122" s="12"/>
      <c r="Y122" s="12">
        <v>890</v>
      </c>
      <c r="Z122" s="12">
        <v>4.56</v>
      </c>
      <c r="AA122">
        <v>0</v>
      </c>
      <c r="AB122" s="12">
        <v>15</v>
      </c>
      <c r="AC122" s="12"/>
      <c r="AD122" s="12">
        <v>916</v>
      </c>
      <c r="AE122" s="12">
        <v>4.34</v>
      </c>
    </row>
    <row r="123" spans="1:31">
      <c r="A123" s="11" t="s">
        <v>134</v>
      </c>
      <c r="B123">
        <f t="shared" si="15"/>
        <v>4</v>
      </c>
      <c r="C123" s="9">
        <f t="shared" si="16"/>
        <v>4.25</v>
      </c>
      <c r="D123" s="9">
        <f t="shared" si="17"/>
        <v>0</v>
      </c>
      <c r="E123" s="9">
        <f t="shared" si="18"/>
        <v>249</v>
      </c>
      <c r="F123" s="9">
        <f t="shared" si="19"/>
        <v>2.885</v>
      </c>
      <c r="G123">
        <v>1</v>
      </c>
      <c r="H123" s="12">
        <v>5</v>
      </c>
      <c r="I123" s="12"/>
      <c r="J123" s="12">
        <v>277</v>
      </c>
      <c r="K123" s="12">
        <v>2.8</v>
      </c>
      <c r="L123">
        <v>1</v>
      </c>
      <c r="M123" s="12">
        <v>4</v>
      </c>
      <c r="N123" s="12"/>
      <c r="O123" s="12">
        <v>248</v>
      </c>
      <c r="P123" s="12">
        <v>2.99</v>
      </c>
      <c r="Q123">
        <v>1</v>
      </c>
      <c r="R123" s="10">
        <v>4</v>
      </c>
      <c r="S123" s="10"/>
      <c r="T123" s="10">
        <v>253</v>
      </c>
      <c r="U123" s="10">
        <v>3.09</v>
      </c>
      <c r="V123">
        <v>1</v>
      </c>
      <c r="W123" s="12">
        <v>4</v>
      </c>
      <c r="X123" s="12"/>
      <c r="Y123" s="12">
        <v>218</v>
      </c>
      <c r="Z123" s="12">
        <v>2.66</v>
      </c>
      <c r="AA123">
        <v>0</v>
      </c>
      <c r="AB123" s="12">
        <v>4</v>
      </c>
      <c r="AC123" s="12"/>
      <c r="AD123" s="12">
        <v>195</v>
      </c>
      <c r="AE123" s="12">
        <v>2.05</v>
      </c>
    </row>
    <row r="124" spans="1:31">
      <c r="A124" s="11" t="s">
        <v>135</v>
      </c>
      <c r="B124">
        <f t="shared" si="15"/>
        <v>4</v>
      </c>
      <c r="C124" s="9">
        <f t="shared" si="16"/>
        <v>8</v>
      </c>
      <c r="D124" s="9">
        <f t="shared" si="17"/>
        <v>0</v>
      </c>
      <c r="E124" s="9">
        <f t="shared" si="18"/>
        <v>484</v>
      </c>
      <c r="F124" s="9">
        <f t="shared" si="19"/>
        <v>5.26</v>
      </c>
      <c r="G124">
        <v>1</v>
      </c>
      <c r="H124" s="12">
        <v>8</v>
      </c>
      <c r="I124" s="12"/>
      <c r="J124" s="12">
        <v>496</v>
      </c>
      <c r="K124" s="12">
        <v>5.17</v>
      </c>
      <c r="L124">
        <v>1</v>
      </c>
      <c r="M124" s="12">
        <v>8</v>
      </c>
      <c r="N124" s="12"/>
      <c r="O124" s="12">
        <v>507</v>
      </c>
      <c r="P124" s="12">
        <v>5.39</v>
      </c>
      <c r="Q124">
        <v>1</v>
      </c>
      <c r="R124" s="10">
        <v>8</v>
      </c>
      <c r="S124" s="10"/>
      <c r="T124" s="10">
        <v>456</v>
      </c>
      <c r="U124" s="10">
        <v>5.12</v>
      </c>
      <c r="V124">
        <v>1</v>
      </c>
      <c r="W124" s="12">
        <v>8</v>
      </c>
      <c r="X124" s="12"/>
      <c r="Y124" s="12">
        <v>477</v>
      </c>
      <c r="Z124" s="12">
        <v>5.36</v>
      </c>
      <c r="AA124">
        <v>0</v>
      </c>
      <c r="AB124" s="12">
        <v>9</v>
      </c>
      <c r="AC124" s="12"/>
      <c r="AD124" s="12">
        <v>587</v>
      </c>
      <c r="AE124" s="12">
        <v>5.39</v>
      </c>
    </row>
    <row r="125" spans="1:31">
      <c r="A125" s="11" t="s">
        <v>136</v>
      </c>
      <c r="B125">
        <f t="shared" si="15"/>
        <v>4</v>
      </c>
      <c r="C125" s="9">
        <f t="shared" si="16"/>
        <v>15.75</v>
      </c>
      <c r="D125" s="9">
        <f t="shared" si="17"/>
        <v>0</v>
      </c>
      <c r="E125" s="9">
        <f t="shared" si="18"/>
        <v>866.25</v>
      </c>
      <c r="F125" s="9">
        <f t="shared" si="19"/>
        <v>3.665</v>
      </c>
      <c r="G125">
        <v>1</v>
      </c>
      <c r="H125" s="12">
        <v>16</v>
      </c>
      <c r="I125" s="12"/>
      <c r="J125" s="12">
        <v>920</v>
      </c>
      <c r="K125" s="12">
        <v>3.83</v>
      </c>
      <c r="L125">
        <v>1</v>
      </c>
      <c r="M125" s="12">
        <v>15</v>
      </c>
      <c r="N125" s="12"/>
      <c r="O125" s="12">
        <v>818</v>
      </c>
      <c r="P125" s="12">
        <v>3.5</v>
      </c>
      <c r="Q125">
        <v>1</v>
      </c>
      <c r="R125" s="12">
        <v>16</v>
      </c>
      <c r="S125" s="12"/>
      <c r="T125" s="12">
        <v>860</v>
      </c>
      <c r="U125" s="12">
        <v>3.51</v>
      </c>
      <c r="V125">
        <v>1</v>
      </c>
      <c r="W125" s="12">
        <v>16</v>
      </c>
      <c r="X125" s="12"/>
      <c r="Y125" s="12">
        <v>867</v>
      </c>
      <c r="Z125" s="12">
        <v>3.82</v>
      </c>
      <c r="AA125">
        <v>0</v>
      </c>
      <c r="AB125" s="12">
        <v>16</v>
      </c>
      <c r="AC125" s="12"/>
      <c r="AD125" s="12">
        <v>929</v>
      </c>
      <c r="AE125" s="12">
        <v>3.38</v>
      </c>
    </row>
    <row r="126" spans="1:31">
      <c r="A126" s="11" t="s">
        <v>137</v>
      </c>
      <c r="B126">
        <f t="shared" si="15"/>
        <v>4</v>
      </c>
      <c r="C126" s="9">
        <f t="shared" si="16"/>
        <v>11.75</v>
      </c>
      <c r="D126" s="9">
        <f t="shared" si="17"/>
        <v>0</v>
      </c>
      <c r="E126" s="9">
        <f t="shared" si="18"/>
        <v>713.5</v>
      </c>
      <c r="F126" s="9">
        <f t="shared" si="19"/>
        <v>4.345</v>
      </c>
      <c r="G126">
        <v>1</v>
      </c>
      <c r="H126" s="12">
        <v>14</v>
      </c>
      <c r="I126" s="12"/>
      <c r="J126" s="12">
        <v>897</v>
      </c>
      <c r="K126" s="12">
        <v>5.68</v>
      </c>
      <c r="L126">
        <v>1</v>
      </c>
      <c r="M126" s="12">
        <v>12</v>
      </c>
      <c r="N126" s="12"/>
      <c r="O126" s="12">
        <v>720</v>
      </c>
      <c r="P126" s="12">
        <v>3.85</v>
      </c>
      <c r="Q126">
        <v>1</v>
      </c>
      <c r="R126" s="12">
        <v>14</v>
      </c>
      <c r="S126" s="12"/>
      <c r="T126" s="12">
        <v>825</v>
      </c>
      <c r="U126" s="12">
        <v>4.97</v>
      </c>
      <c r="V126">
        <v>1</v>
      </c>
      <c r="W126" s="12">
        <v>7</v>
      </c>
      <c r="X126" s="12"/>
      <c r="Y126" s="12">
        <v>412</v>
      </c>
      <c r="Z126" s="12">
        <v>2.88</v>
      </c>
      <c r="AA126">
        <v>0</v>
      </c>
      <c r="AB126" s="12">
        <v>14</v>
      </c>
      <c r="AC126" s="12"/>
      <c r="AD126" s="12">
        <v>800</v>
      </c>
      <c r="AE126" s="12">
        <v>2.57</v>
      </c>
    </row>
    <row r="127" spans="1:31">
      <c r="A127" s="11" t="s">
        <v>138</v>
      </c>
      <c r="B127">
        <f t="shared" si="15"/>
        <v>4</v>
      </c>
      <c r="C127" s="9">
        <f t="shared" si="16"/>
        <v>8</v>
      </c>
      <c r="D127" s="9">
        <f t="shared" si="17"/>
        <v>0</v>
      </c>
      <c r="E127" s="9">
        <f t="shared" si="18"/>
        <v>452.5</v>
      </c>
      <c r="F127" s="9">
        <f t="shared" si="19"/>
        <v>4.3575</v>
      </c>
      <c r="G127">
        <v>1</v>
      </c>
      <c r="H127" s="12">
        <v>8</v>
      </c>
      <c r="I127" s="12"/>
      <c r="J127" s="12">
        <v>454</v>
      </c>
      <c r="K127" s="12">
        <v>4.13</v>
      </c>
      <c r="L127">
        <v>1</v>
      </c>
      <c r="M127" s="12">
        <v>8</v>
      </c>
      <c r="N127" s="12"/>
      <c r="O127" s="12">
        <v>468</v>
      </c>
      <c r="P127" s="12">
        <v>4.33</v>
      </c>
      <c r="Q127">
        <v>1</v>
      </c>
      <c r="R127" s="12">
        <v>8</v>
      </c>
      <c r="S127" s="12"/>
      <c r="T127" s="12">
        <v>444</v>
      </c>
      <c r="U127" s="12">
        <v>4.44</v>
      </c>
      <c r="V127">
        <v>1</v>
      </c>
      <c r="W127" s="12">
        <v>8</v>
      </c>
      <c r="X127" s="12"/>
      <c r="Y127" s="12">
        <v>444</v>
      </c>
      <c r="Z127" s="12">
        <v>4.53</v>
      </c>
      <c r="AA127">
        <v>0</v>
      </c>
      <c r="AB127" s="12">
        <v>8</v>
      </c>
      <c r="AC127" s="12"/>
      <c r="AD127" s="12">
        <v>473</v>
      </c>
      <c r="AE127" s="12">
        <v>3.61</v>
      </c>
    </row>
    <row r="128" spans="1:31">
      <c r="A128" s="8" t="s">
        <v>139</v>
      </c>
      <c r="B128">
        <f t="shared" si="15"/>
        <v>3</v>
      </c>
      <c r="C128" s="9">
        <f t="shared" si="16"/>
        <v>14</v>
      </c>
      <c r="D128" s="9">
        <f t="shared" si="17"/>
        <v>0</v>
      </c>
      <c r="E128" s="9">
        <f t="shared" si="18"/>
        <v>610.333333333333</v>
      </c>
      <c r="F128" s="9">
        <f t="shared" si="19"/>
        <v>3.67</v>
      </c>
      <c r="G128">
        <v>0</v>
      </c>
      <c r="H128" s="10">
        <v>0</v>
      </c>
      <c r="I128" s="10">
        <v>0</v>
      </c>
      <c r="J128" s="10">
        <v>0</v>
      </c>
      <c r="K128" s="10">
        <v>0</v>
      </c>
      <c r="L128">
        <v>1</v>
      </c>
      <c r="M128" s="10">
        <v>14</v>
      </c>
      <c r="N128" s="10"/>
      <c r="O128" s="10">
        <v>602</v>
      </c>
      <c r="P128" s="10">
        <v>3.6</v>
      </c>
      <c r="Q128">
        <v>1</v>
      </c>
      <c r="R128" s="12">
        <v>14</v>
      </c>
      <c r="S128" s="12"/>
      <c r="T128" s="12">
        <v>618</v>
      </c>
      <c r="U128" s="12">
        <v>3.77</v>
      </c>
      <c r="V128">
        <v>1</v>
      </c>
      <c r="W128" s="10">
        <v>14</v>
      </c>
      <c r="X128" s="10"/>
      <c r="Y128" s="10">
        <v>611</v>
      </c>
      <c r="Z128" s="10">
        <v>3.64</v>
      </c>
      <c r="AA128">
        <v>0</v>
      </c>
      <c r="AB128" s="10">
        <v>13</v>
      </c>
      <c r="AC128" s="10"/>
      <c r="AD128" s="10">
        <v>557</v>
      </c>
      <c r="AE128" s="10">
        <v>2.08</v>
      </c>
    </row>
    <row r="129" spans="1:31">
      <c r="A129" s="8" t="s">
        <v>140</v>
      </c>
      <c r="B129">
        <f t="shared" si="15"/>
        <v>4</v>
      </c>
      <c r="C129" s="9">
        <f t="shared" si="16"/>
        <v>14</v>
      </c>
      <c r="D129" s="9">
        <f t="shared" si="17"/>
        <v>1</v>
      </c>
      <c r="E129" s="9">
        <f t="shared" si="18"/>
        <v>1033.25</v>
      </c>
      <c r="F129" s="9">
        <f t="shared" si="19"/>
        <v>5.425</v>
      </c>
      <c r="G129">
        <v>1</v>
      </c>
      <c r="H129" s="10">
        <v>14</v>
      </c>
      <c r="I129" s="10">
        <v>1</v>
      </c>
      <c r="J129" s="10">
        <v>1018</v>
      </c>
      <c r="K129" s="10">
        <v>5.41</v>
      </c>
      <c r="L129">
        <v>1</v>
      </c>
      <c r="M129" s="10">
        <v>14</v>
      </c>
      <c r="N129" s="10">
        <v>1</v>
      </c>
      <c r="O129" s="10">
        <v>1049</v>
      </c>
      <c r="P129" s="10">
        <v>5.8</v>
      </c>
      <c r="Q129">
        <v>1</v>
      </c>
      <c r="R129" s="12">
        <v>14</v>
      </c>
      <c r="S129" s="12">
        <v>1</v>
      </c>
      <c r="T129" s="12">
        <v>1038</v>
      </c>
      <c r="U129" s="12">
        <v>5.32</v>
      </c>
      <c r="V129">
        <v>1</v>
      </c>
      <c r="W129" s="10">
        <v>14</v>
      </c>
      <c r="X129" s="10">
        <v>1</v>
      </c>
      <c r="Y129" s="10">
        <v>1028</v>
      </c>
      <c r="Z129" s="10">
        <v>5.17</v>
      </c>
      <c r="AA129">
        <v>0</v>
      </c>
      <c r="AB129" s="10">
        <v>14</v>
      </c>
      <c r="AC129" s="10">
        <v>1</v>
      </c>
      <c r="AD129" s="10">
        <v>1032</v>
      </c>
      <c r="AE129" s="10">
        <v>4.43</v>
      </c>
    </row>
    <row r="130" spans="1:31">
      <c r="A130" s="8" t="s">
        <v>141</v>
      </c>
      <c r="B130">
        <f t="shared" si="15"/>
        <v>4</v>
      </c>
      <c r="C130" s="9">
        <f t="shared" si="16"/>
        <v>10</v>
      </c>
      <c r="D130" s="9">
        <f t="shared" si="17"/>
        <v>0</v>
      </c>
      <c r="E130" s="9">
        <f t="shared" si="18"/>
        <v>520.5</v>
      </c>
      <c r="F130" s="9">
        <f t="shared" si="19"/>
        <v>6.0925</v>
      </c>
      <c r="G130">
        <v>1</v>
      </c>
      <c r="H130" s="10">
        <v>10</v>
      </c>
      <c r="I130" s="10"/>
      <c r="J130" s="10">
        <v>506</v>
      </c>
      <c r="K130" s="10">
        <v>5.82</v>
      </c>
      <c r="L130">
        <v>1</v>
      </c>
      <c r="M130" s="10">
        <v>10</v>
      </c>
      <c r="N130" s="10"/>
      <c r="O130" s="10">
        <v>524</v>
      </c>
      <c r="P130" s="10">
        <v>6.09</v>
      </c>
      <c r="Q130">
        <v>1</v>
      </c>
      <c r="R130" s="12">
        <v>10</v>
      </c>
      <c r="S130" s="12"/>
      <c r="T130" s="12">
        <v>525</v>
      </c>
      <c r="U130" s="12">
        <v>6.73</v>
      </c>
      <c r="V130">
        <v>1</v>
      </c>
      <c r="W130" s="10">
        <v>10</v>
      </c>
      <c r="X130" s="10"/>
      <c r="Y130" s="10">
        <v>527</v>
      </c>
      <c r="Z130" s="10">
        <v>5.73</v>
      </c>
      <c r="AA130">
        <v>0</v>
      </c>
      <c r="AB130" s="10">
        <v>10</v>
      </c>
      <c r="AC130" s="10"/>
      <c r="AD130" s="10">
        <v>505</v>
      </c>
      <c r="AE130" s="10">
        <v>4.51</v>
      </c>
    </row>
    <row r="131" spans="1:31">
      <c r="A131" s="11" t="s">
        <v>142</v>
      </c>
      <c r="B131">
        <f t="shared" ref="B131:B147" si="20">G131+L131+Q131+V131+AA131</f>
        <v>4</v>
      </c>
      <c r="C131" s="9">
        <f t="shared" ref="C131:C147" si="21">(G131*H131+L131*M131+Q131*R131+V131*W131+AA131*AB131)/(G131+L131+Q131+V131+AA131)</f>
        <v>11.25</v>
      </c>
      <c r="D131" s="9">
        <f t="shared" ref="D131:D147" si="22">(G131*I131+L131*N131+Q131*S131+V131*X131+AA131*AC131)/(G131+L131+Q131+V131+AA131)</f>
        <v>0</v>
      </c>
      <c r="E131" s="9">
        <f t="shared" ref="E131:E147" si="23">(G131*J131+L131*O131+Q131*T131+V131*Y131+AA131*AD131)/(G131+L131+Q131+V131+AA131)</f>
        <v>718.75</v>
      </c>
      <c r="F131" s="9">
        <f t="shared" ref="F131:F147" si="24">(G131*K131+L131*P131+Q131*U131+V131*Z131+AA131*AE131)/(G131+L131+Q131+V131+AA131)</f>
        <v>2.7875</v>
      </c>
      <c r="G131">
        <v>1</v>
      </c>
      <c r="H131" s="13">
        <v>8</v>
      </c>
      <c r="I131" s="13"/>
      <c r="J131" s="13">
        <v>534</v>
      </c>
      <c r="K131" s="13">
        <v>1.51</v>
      </c>
      <c r="L131">
        <v>1</v>
      </c>
      <c r="M131" s="13">
        <v>11</v>
      </c>
      <c r="N131" s="13"/>
      <c r="O131" s="13">
        <v>671</v>
      </c>
      <c r="P131" s="13">
        <v>3.06</v>
      </c>
      <c r="Q131">
        <v>1</v>
      </c>
      <c r="R131" s="12">
        <v>13</v>
      </c>
      <c r="S131" s="12"/>
      <c r="T131" s="12">
        <v>825</v>
      </c>
      <c r="U131" s="12">
        <v>3.42</v>
      </c>
      <c r="V131">
        <v>1</v>
      </c>
      <c r="W131" s="13">
        <v>13</v>
      </c>
      <c r="X131" s="13"/>
      <c r="Y131" s="13">
        <v>845</v>
      </c>
      <c r="Z131" s="13">
        <v>3.16</v>
      </c>
      <c r="AA131">
        <v>0</v>
      </c>
      <c r="AB131" s="13">
        <v>12</v>
      </c>
      <c r="AC131" s="13"/>
      <c r="AD131" s="13">
        <v>812</v>
      </c>
      <c r="AE131" s="13">
        <v>3.09</v>
      </c>
    </row>
    <row r="132" spans="1:31">
      <c r="A132" s="11" t="s">
        <v>143</v>
      </c>
      <c r="B132">
        <f t="shared" si="20"/>
        <v>4</v>
      </c>
      <c r="C132" s="9">
        <f t="shared" si="21"/>
        <v>20.25</v>
      </c>
      <c r="D132" s="9">
        <f t="shared" si="22"/>
        <v>1</v>
      </c>
      <c r="E132" s="9">
        <f t="shared" si="23"/>
        <v>1220</v>
      </c>
      <c r="F132" s="9">
        <f t="shared" si="24"/>
        <v>4.7075</v>
      </c>
      <c r="G132">
        <v>1</v>
      </c>
      <c r="H132" s="13">
        <v>21</v>
      </c>
      <c r="I132" s="13">
        <v>1</v>
      </c>
      <c r="J132" s="13">
        <v>1281</v>
      </c>
      <c r="K132" s="13">
        <v>4.91</v>
      </c>
      <c r="L132">
        <v>1</v>
      </c>
      <c r="M132" s="13">
        <v>21</v>
      </c>
      <c r="N132" s="13">
        <v>1</v>
      </c>
      <c r="O132" s="13">
        <v>1296</v>
      </c>
      <c r="P132" s="13">
        <v>4.76</v>
      </c>
      <c r="Q132">
        <v>1</v>
      </c>
      <c r="R132" s="12">
        <v>19</v>
      </c>
      <c r="S132" s="12">
        <v>1</v>
      </c>
      <c r="T132" s="12">
        <v>1090</v>
      </c>
      <c r="U132" s="12">
        <v>4.21</v>
      </c>
      <c r="V132">
        <v>1</v>
      </c>
      <c r="W132" s="13">
        <v>20</v>
      </c>
      <c r="X132" s="13">
        <v>1</v>
      </c>
      <c r="Y132" s="13">
        <v>1213</v>
      </c>
      <c r="Z132" s="13">
        <v>4.95</v>
      </c>
      <c r="AA132">
        <v>0</v>
      </c>
      <c r="AB132" s="13">
        <v>19</v>
      </c>
      <c r="AC132" s="13">
        <v>1</v>
      </c>
      <c r="AD132" s="13">
        <v>1141</v>
      </c>
      <c r="AE132" s="13">
        <v>4.62</v>
      </c>
    </row>
    <row r="133" spans="1:31">
      <c r="A133" s="11" t="s">
        <v>144</v>
      </c>
      <c r="B133">
        <f t="shared" si="20"/>
        <v>4</v>
      </c>
      <c r="C133" s="9">
        <f t="shared" si="21"/>
        <v>18.75</v>
      </c>
      <c r="D133" s="9">
        <f t="shared" si="22"/>
        <v>0</v>
      </c>
      <c r="E133" s="9">
        <f t="shared" si="23"/>
        <v>1121.75</v>
      </c>
      <c r="F133" s="9">
        <f t="shared" si="24"/>
        <v>4.7775</v>
      </c>
      <c r="G133">
        <v>1</v>
      </c>
      <c r="H133" s="13">
        <v>19</v>
      </c>
      <c r="I133" s="13"/>
      <c r="J133" s="13">
        <v>1159</v>
      </c>
      <c r="K133" s="13">
        <v>5.13</v>
      </c>
      <c r="L133">
        <v>1</v>
      </c>
      <c r="M133" s="13">
        <v>19</v>
      </c>
      <c r="N133" s="13"/>
      <c r="O133" s="13">
        <v>1130</v>
      </c>
      <c r="P133" s="13">
        <v>5.02</v>
      </c>
      <c r="Q133">
        <v>1</v>
      </c>
      <c r="R133" s="12">
        <v>18</v>
      </c>
      <c r="S133" s="12"/>
      <c r="T133" s="12">
        <v>1056</v>
      </c>
      <c r="U133" s="12">
        <v>3.91</v>
      </c>
      <c r="V133">
        <v>1</v>
      </c>
      <c r="W133" s="13">
        <v>19</v>
      </c>
      <c r="X133" s="13"/>
      <c r="Y133" s="13">
        <v>1142</v>
      </c>
      <c r="Z133" s="13">
        <v>5.05</v>
      </c>
      <c r="AA133">
        <v>0</v>
      </c>
      <c r="AB133" s="13">
        <v>19</v>
      </c>
      <c r="AC133" s="13"/>
      <c r="AD133" s="13">
        <v>1110</v>
      </c>
      <c r="AE133" s="13">
        <v>2.55</v>
      </c>
    </row>
    <row r="134" spans="1:31">
      <c r="A134" s="11" t="s">
        <v>145</v>
      </c>
      <c r="B134">
        <f t="shared" si="20"/>
        <v>4</v>
      </c>
      <c r="C134" s="9">
        <f t="shared" si="21"/>
        <v>14</v>
      </c>
      <c r="D134" s="9">
        <f t="shared" si="22"/>
        <v>0</v>
      </c>
      <c r="E134" s="9">
        <f t="shared" si="23"/>
        <v>779</v>
      </c>
      <c r="F134" s="9">
        <f t="shared" si="24"/>
        <v>5.4775</v>
      </c>
      <c r="G134">
        <v>1</v>
      </c>
      <c r="H134" s="13">
        <v>14</v>
      </c>
      <c r="I134" s="13"/>
      <c r="J134" s="13">
        <v>759</v>
      </c>
      <c r="K134" s="13">
        <v>5.23</v>
      </c>
      <c r="L134">
        <v>1</v>
      </c>
      <c r="M134" s="13">
        <v>14</v>
      </c>
      <c r="N134" s="13"/>
      <c r="O134" s="13">
        <v>788</v>
      </c>
      <c r="P134" s="13">
        <v>5.47</v>
      </c>
      <c r="Q134">
        <v>1</v>
      </c>
      <c r="R134" s="12">
        <v>14</v>
      </c>
      <c r="S134" s="12"/>
      <c r="T134" s="12">
        <v>766</v>
      </c>
      <c r="U134" s="12">
        <v>5.63</v>
      </c>
      <c r="V134">
        <v>1</v>
      </c>
      <c r="W134" s="13">
        <v>14</v>
      </c>
      <c r="X134" s="13"/>
      <c r="Y134" s="13">
        <v>803</v>
      </c>
      <c r="Z134" s="13">
        <v>5.58</v>
      </c>
      <c r="AA134">
        <v>0</v>
      </c>
      <c r="AB134" s="13">
        <v>14</v>
      </c>
      <c r="AC134" s="13"/>
      <c r="AD134" s="13">
        <v>743</v>
      </c>
      <c r="AE134" s="13">
        <v>3.35</v>
      </c>
    </row>
    <row r="135" spans="1:31">
      <c r="A135" s="11" t="s">
        <v>146</v>
      </c>
      <c r="B135">
        <f t="shared" si="20"/>
        <v>4</v>
      </c>
      <c r="C135" s="9">
        <f t="shared" si="21"/>
        <v>17.5</v>
      </c>
      <c r="D135" s="9">
        <f t="shared" si="22"/>
        <v>1</v>
      </c>
      <c r="E135" s="9">
        <f t="shared" si="23"/>
        <v>1267.75</v>
      </c>
      <c r="F135" s="9">
        <f t="shared" si="24"/>
        <v>4.6675</v>
      </c>
      <c r="G135">
        <v>1</v>
      </c>
      <c r="H135" s="13">
        <v>19</v>
      </c>
      <c r="I135" s="13">
        <v>1</v>
      </c>
      <c r="J135" s="13">
        <v>1365</v>
      </c>
      <c r="K135" s="13">
        <v>5.07</v>
      </c>
      <c r="L135">
        <v>1</v>
      </c>
      <c r="M135" s="13">
        <v>19</v>
      </c>
      <c r="N135" s="13">
        <v>1</v>
      </c>
      <c r="O135" s="13">
        <v>1330</v>
      </c>
      <c r="P135" s="13">
        <v>4.8</v>
      </c>
      <c r="Q135">
        <v>1</v>
      </c>
      <c r="R135" s="12">
        <v>16</v>
      </c>
      <c r="S135" s="12">
        <v>1</v>
      </c>
      <c r="T135" s="12">
        <v>1228</v>
      </c>
      <c r="U135" s="12">
        <v>4.42</v>
      </c>
      <c r="V135">
        <v>1</v>
      </c>
      <c r="W135" s="13">
        <v>16</v>
      </c>
      <c r="X135" s="13">
        <v>1</v>
      </c>
      <c r="Y135" s="13">
        <v>1148</v>
      </c>
      <c r="Z135" s="13">
        <v>4.38</v>
      </c>
      <c r="AA135">
        <v>0</v>
      </c>
      <c r="AB135" s="13">
        <v>18</v>
      </c>
      <c r="AC135" s="13">
        <v>1</v>
      </c>
      <c r="AD135" s="13">
        <v>1351</v>
      </c>
      <c r="AE135" s="13">
        <v>4.46</v>
      </c>
    </row>
    <row r="136" spans="1:31">
      <c r="A136" s="11" t="s">
        <v>147</v>
      </c>
      <c r="B136">
        <f t="shared" si="20"/>
        <v>4</v>
      </c>
      <c r="C136" s="9">
        <f t="shared" si="21"/>
        <v>24</v>
      </c>
      <c r="D136" s="9">
        <f t="shared" si="22"/>
        <v>0</v>
      </c>
      <c r="E136" s="9">
        <f t="shared" si="23"/>
        <v>1664</v>
      </c>
      <c r="F136" s="9">
        <f t="shared" si="24"/>
        <v>4.9</v>
      </c>
      <c r="G136">
        <v>1</v>
      </c>
      <c r="H136" s="13">
        <v>25</v>
      </c>
      <c r="I136" s="13"/>
      <c r="J136" s="13">
        <v>1748</v>
      </c>
      <c r="K136" s="13">
        <v>5.17</v>
      </c>
      <c r="L136">
        <v>1</v>
      </c>
      <c r="M136" s="13">
        <v>22</v>
      </c>
      <c r="N136" s="13"/>
      <c r="O136" s="13">
        <v>1528</v>
      </c>
      <c r="P136" s="13">
        <v>4.69</v>
      </c>
      <c r="Q136">
        <v>1</v>
      </c>
      <c r="R136" s="12">
        <v>27</v>
      </c>
      <c r="S136" s="12"/>
      <c r="T136" s="12">
        <v>1840</v>
      </c>
      <c r="U136" s="12">
        <v>5.14</v>
      </c>
      <c r="V136">
        <v>1</v>
      </c>
      <c r="W136" s="13">
        <v>22</v>
      </c>
      <c r="X136" s="13"/>
      <c r="Y136" s="13">
        <v>1540</v>
      </c>
      <c r="Z136" s="13">
        <v>4.6</v>
      </c>
      <c r="AA136">
        <v>0</v>
      </c>
      <c r="AB136" s="13">
        <v>27</v>
      </c>
      <c r="AC136" s="13">
        <v>1</v>
      </c>
      <c r="AD136" s="13">
        <v>2162</v>
      </c>
      <c r="AE136" s="13">
        <v>4.99</v>
      </c>
    </row>
    <row r="137" spans="1:31">
      <c r="A137" s="11" t="s">
        <v>148</v>
      </c>
      <c r="B137">
        <f t="shared" si="20"/>
        <v>4</v>
      </c>
      <c r="C137" s="9">
        <f t="shared" si="21"/>
        <v>4.75</v>
      </c>
      <c r="D137" s="9">
        <f t="shared" si="22"/>
        <v>0</v>
      </c>
      <c r="E137" s="9">
        <f t="shared" si="23"/>
        <v>363.75</v>
      </c>
      <c r="F137" s="9">
        <f t="shared" si="24"/>
        <v>3.005</v>
      </c>
      <c r="G137">
        <v>1</v>
      </c>
      <c r="H137" s="13">
        <v>5</v>
      </c>
      <c r="I137" s="13"/>
      <c r="J137" s="13">
        <v>388</v>
      </c>
      <c r="K137" s="13">
        <v>3.01</v>
      </c>
      <c r="L137">
        <v>1</v>
      </c>
      <c r="M137" s="13">
        <v>4</v>
      </c>
      <c r="N137" s="13"/>
      <c r="O137" s="13">
        <v>313</v>
      </c>
      <c r="P137" s="13">
        <v>2.75</v>
      </c>
      <c r="Q137">
        <v>1</v>
      </c>
      <c r="R137" s="12">
        <v>5</v>
      </c>
      <c r="S137" s="12"/>
      <c r="T137" s="12">
        <v>373</v>
      </c>
      <c r="U137" s="12">
        <v>3.16</v>
      </c>
      <c r="V137">
        <v>1</v>
      </c>
      <c r="W137" s="13">
        <v>5</v>
      </c>
      <c r="X137" s="13"/>
      <c r="Y137" s="13">
        <v>381</v>
      </c>
      <c r="Z137" s="13">
        <v>3.1</v>
      </c>
      <c r="AA137">
        <v>0</v>
      </c>
      <c r="AB137" s="13">
        <v>6</v>
      </c>
      <c r="AC137" s="13"/>
      <c r="AD137" s="13">
        <v>460</v>
      </c>
      <c r="AE137" s="13">
        <v>2.71</v>
      </c>
    </row>
    <row r="138" spans="1:31">
      <c r="A138" s="11" t="s">
        <v>149</v>
      </c>
      <c r="B138">
        <f t="shared" si="20"/>
        <v>4</v>
      </c>
      <c r="C138" s="9">
        <f t="shared" si="21"/>
        <v>4.5</v>
      </c>
      <c r="D138" s="9">
        <f t="shared" si="22"/>
        <v>0</v>
      </c>
      <c r="E138" s="9">
        <f t="shared" si="23"/>
        <v>368</v>
      </c>
      <c r="F138" s="9">
        <f t="shared" si="24"/>
        <v>2.5575</v>
      </c>
      <c r="G138">
        <v>1</v>
      </c>
      <c r="H138" s="13">
        <v>4</v>
      </c>
      <c r="I138" s="13"/>
      <c r="J138" s="13">
        <v>344</v>
      </c>
      <c r="K138" s="13">
        <v>2.34</v>
      </c>
      <c r="L138">
        <v>1</v>
      </c>
      <c r="M138" s="13">
        <v>6</v>
      </c>
      <c r="N138" s="13"/>
      <c r="O138" s="13">
        <v>460</v>
      </c>
      <c r="P138" s="13">
        <v>2.88</v>
      </c>
      <c r="Q138">
        <v>1</v>
      </c>
      <c r="R138" s="12">
        <v>4</v>
      </c>
      <c r="S138" s="12"/>
      <c r="T138" s="12">
        <v>350</v>
      </c>
      <c r="U138" s="12">
        <v>2.71</v>
      </c>
      <c r="V138">
        <v>1</v>
      </c>
      <c r="W138" s="13">
        <v>4</v>
      </c>
      <c r="X138" s="13"/>
      <c r="Y138" s="13">
        <v>318</v>
      </c>
      <c r="Z138" s="13">
        <v>2.3</v>
      </c>
      <c r="AA138">
        <v>0</v>
      </c>
      <c r="AB138" s="13">
        <v>3</v>
      </c>
      <c r="AC138" s="13"/>
      <c r="AD138" s="13">
        <v>221</v>
      </c>
      <c r="AE138" s="13">
        <v>1.74</v>
      </c>
    </row>
    <row r="139" spans="1:31">
      <c r="A139" s="11" t="s">
        <v>150</v>
      </c>
      <c r="B139">
        <f t="shared" si="20"/>
        <v>4</v>
      </c>
      <c r="C139" s="9">
        <f t="shared" si="21"/>
        <v>6</v>
      </c>
      <c r="D139" s="9">
        <f t="shared" si="22"/>
        <v>0</v>
      </c>
      <c r="E139" s="9">
        <f t="shared" si="23"/>
        <v>317.25</v>
      </c>
      <c r="F139" s="9">
        <f t="shared" si="24"/>
        <v>3.7875</v>
      </c>
      <c r="G139">
        <v>1</v>
      </c>
      <c r="H139" s="13">
        <v>6</v>
      </c>
      <c r="I139" s="13"/>
      <c r="J139" s="13">
        <v>343</v>
      </c>
      <c r="K139" s="13">
        <v>3.85</v>
      </c>
      <c r="L139">
        <v>1</v>
      </c>
      <c r="M139" s="13">
        <v>6</v>
      </c>
      <c r="N139" s="13"/>
      <c r="O139" s="13">
        <v>311</v>
      </c>
      <c r="P139" s="13">
        <v>3.75</v>
      </c>
      <c r="Q139">
        <v>1</v>
      </c>
      <c r="R139" s="10">
        <v>6</v>
      </c>
      <c r="S139" s="10"/>
      <c r="T139" s="10">
        <v>297</v>
      </c>
      <c r="U139" s="10">
        <v>3.76</v>
      </c>
      <c r="V139">
        <v>1</v>
      </c>
      <c r="W139" s="13">
        <v>6</v>
      </c>
      <c r="X139" s="13"/>
      <c r="Y139" s="13">
        <v>318</v>
      </c>
      <c r="Z139" s="13">
        <v>3.79</v>
      </c>
      <c r="AA139">
        <v>0</v>
      </c>
      <c r="AB139" s="13">
        <v>7</v>
      </c>
      <c r="AC139" s="13"/>
      <c r="AD139" s="13">
        <v>387</v>
      </c>
      <c r="AE139" s="13">
        <v>5.38</v>
      </c>
    </row>
    <row r="140" spans="1:31">
      <c r="A140" s="11" t="s">
        <v>151</v>
      </c>
      <c r="B140">
        <f t="shared" si="20"/>
        <v>4</v>
      </c>
      <c r="C140" s="9">
        <f t="shared" si="21"/>
        <v>14.5</v>
      </c>
      <c r="D140" s="9">
        <f t="shared" si="22"/>
        <v>0</v>
      </c>
      <c r="E140" s="9">
        <f t="shared" si="23"/>
        <v>783</v>
      </c>
      <c r="F140" s="9">
        <f t="shared" si="24"/>
        <v>5.1325</v>
      </c>
      <c r="G140">
        <v>1</v>
      </c>
      <c r="H140" s="13">
        <v>15</v>
      </c>
      <c r="I140" s="13"/>
      <c r="J140" s="13">
        <v>797</v>
      </c>
      <c r="K140" s="13">
        <v>4.8</v>
      </c>
      <c r="L140">
        <v>1</v>
      </c>
      <c r="M140" s="13">
        <v>15</v>
      </c>
      <c r="N140" s="13"/>
      <c r="O140" s="13">
        <v>796</v>
      </c>
      <c r="P140" s="13">
        <v>5.94</v>
      </c>
      <c r="Q140">
        <v>1</v>
      </c>
      <c r="R140" s="10">
        <v>15</v>
      </c>
      <c r="S140" s="10"/>
      <c r="T140" s="10">
        <v>789</v>
      </c>
      <c r="U140" s="10">
        <v>5.19</v>
      </c>
      <c r="V140">
        <v>1</v>
      </c>
      <c r="W140" s="13">
        <v>13</v>
      </c>
      <c r="X140" s="13"/>
      <c r="Y140" s="13">
        <v>750</v>
      </c>
      <c r="Z140" s="13">
        <v>4.6</v>
      </c>
      <c r="AA140">
        <v>0</v>
      </c>
      <c r="AB140" s="13">
        <v>15</v>
      </c>
      <c r="AC140" s="13"/>
      <c r="AD140" s="13">
        <v>845</v>
      </c>
      <c r="AE140" s="13">
        <v>5.03</v>
      </c>
    </row>
    <row r="141" spans="1:31">
      <c r="A141" s="11" t="s">
        <v>152</v>
      </c>
      <c r="B141">
        <f t="shared" si="20"/>
        <v>4</v>
      </c>
      <c r="C141" s="9">
        <f t="shared" si="21"/>
        <v>7.75</v>
      </c>
      <c r="D141" s="9">
        <f t="shared" si="22"/>
        <v>0</v>
      </c>
      <c r="E141" s="9">
        <f t="shared" si="23"/>
        <v>446.5</v>
      </c>
      <c r="F141" s="9">
        <f t="shared" si="24"/>
        <v>4.335</v>
      </c>
      <c r="G141">
        <v>1</v>
      </c>
      <c r="H141" s="13">
        <v>8</v>
      </c>
      <c r="I141" s="13"/>
      <c r="J141" s="13">
        <v>448</v>
      </c>
      <c r="K141" s="13">
        <v>4.31</v>
      </c>
      <c r="L141">
        <v>1</v>
      </c>
      <c r="M141" s="13">
        <v>7</v>
      </c>
      <c r="N141" s="13"/>
      <c r="O141" s="13">
        <v>376</v>
      </c>
      <c r="P141" s="13">
        <v>3.45</v>
      </c>
      <c r="Q141">
        <v>1</v>
      </c>
      <c r="R141" s="10">
        <v>8</v>
      </c>
      <c r="S141" s="10"/>
      <c r="T141" s="10">
        <v>497</v>
      </c>
      <c r="U141" s="10">
        <v>5.07</v>
      </c>
      <c r="V141">
        <v>1</v>
      </c>
      <c r="W141" s="13">
        <v>8</v>
      </c>
      <c r="X141" s="13"/>
      <c r="Y141" s="13">
        <v>465</v>
      </c>
      <c r="Z141" s="13">
        <v>4.51</v>
      </c>
      <c r="AA141">
        <v>0</v>
      </c>
      <c r="AB141" s="13">
        <v>8</v>
      </c>
      <c r="AC141" s="13"/>
      <c r="AD141" s="13">
        <v>472</v>
      </c>
      <c r="AE141" s="13">
        <v>4.72</v>
      </c>
    </row>
    <row r="142" spans="1:31">
      <c r="A142" s="11" t="s">
        <v>153</v>
      </c>
      <c r="B142">
        <f t="shared" si="20"/>
        <v>4</v>
      </c>
      <c r="C142" s="9">
        <f t="shared" si="21"/>
        <v>13.25</v>
      </c>
      <c r="D142" s="9">
        <f t="shared" si="22"/>
        <v>0</v>
      </c>
      <c r="E142" s="9">
        <f t="shared" si="23"/>
        <v>838</v>
      </c>
      <c r="F142" s="9">
        <f t="shared" si="24"/>
        <v>4.3225</v>
      </c>
      <c r="G142">
        <v>1</v>
      </c>
      <c r="H142" s="13">
        <v>14</v>
      </c>
      <c r="I142" s="13"/>
      <c r="J142" s="13">
        <v>921</v>
      </c>
      <c r="K142" s="13">
        <v>5.32</v>
      </c>
      <c r="L142">
        <v>1</v>
      </c>
      <c r="M142" s="13">
        <v>14</v>
      </c>
      <c r="N142" s="13"/>
      <c r="O142" s="13">
        <v>850</v>
      </c>
      <c r="P142" s="13">
        <v>3.74</v>
      </c>
      <c r="Q142">
        <v>1</v>
      </c>
      <c r="R142" s="22">
        <v>12</v>
      </c>
      <c r="S142" s="22"/>
      <c r="T142" s="22">
        <v>768</v>
      </c>
      <c r="U142" s="22">
        <v>3.86</v>
      </c>
      <c r="V142">
        <v>1</v>
      </c>
      <c r="W142" s="13">
        <v>13</v>
      </c>
      <c r="X142" s="13"/>
      <c r="Y142" s="13">
        <v>813</v>
      </c>
      <c r="Z142" s="13">
        <v>4.37</v>
      </c>
      <c r="AA142">
        <v>0</v>
      </c>
      <c r="AB142" s="13">
        <v>12</v>
      </c>
      <c r="AC142" s="13"/>
      <c r="AD142" s="13">
        <v>732</v>
      </c>
      <c r="AE142" s="13">
        <v>3.62</v>
      </c>
    </row>
    <row r="143" spans="1:31">
      <c r="A143" s="11" t="s">
        <v>154</v>
      </c>
      <c r="B143">
        <f t="shared" si="20"/>
        <v>4</v>
      </c>
      <c r="C143" s="9">
        <f t="shared" si="21"/>
        <v>11</v>
      </c>
      <c r="D143" s="9">
        <f t="shared" si="22"/>
        <v>0</v>
      </c>
      <c r="E143" s="9">
        <f t="shared" si="23"/>
        <v>528.5</v>
      </c>
      <c r="F143" s="9">
        <f t="shared" si="24"/>
        <v>5.1175</v>
      </c>
      <c r="G143">
        <v>1</v>
      </c>
      <c r="H143" s="13">
        <v>11</v>
      </c>
      <c r="I143" s="13"/>
      <c r="J143" s="13">
        <v>493</v>
      </c>
      <c r="K143" s="13">
        <v>4.88</v>
      </c>
      <c r="L143">
        <v>1</v>
      </c>
      <c r="M143" s="13">
        <v>11</v>
      </c>
      <c r="N143" s="13"/>
      <c r="O143" s="13">
        <v>550</v>
      </c>
      <c r="P143" s="13">
        <v>5.39</v>
      </c>
      <c r="Q143">
        <v>1</v>
      </c>
      <c r="R143" s="22">
        <v>11</v>
      </c>
      <c r="S143" s="22"/>
      <c r="T143" s="22">
        <v>545</v>
      </c>
      <c r="U143" s="22">
        <v>5.19</v>
      </c>
      <c r="V143">
        <v>1</v>
      </c>
      <c r="W143" s="13">
        <v>11</v>
      </c>
      <c r="X143" s="13"/>
      <c r="Y143" s="13">
        <v>526</v>
      </c>
      <c r="Z143" s="13">
        <v>5.01</v>
      </c>
      <c r="AA143">
        <v>0</v>
      </c>
      <c r="AB143" s="13">
        <v>11</v>
      </c>
      <c r="AC143" s="13"/>
      <c r="AD143" s="13">
        <v>540</v>
      </c>
      <c r="AE143" s="13">
        <v>5.45</v>
      </c>
    </row>
    <row r="144" spans="1:31">
      <c r="A144" s="11" t="s">
        <v>155</v>
      </c>
      <c r="B144">
        <f t="shared" si="20"/>
        <v>4</v>
      </c>
      <c r="C144" s="9">
        <f t="shared" si="21"/>
        <v>20.5</v>
      </c>
      <c r="D144" s="9">
        <f t="shared" si="22"/>
        <v>0</v>
      </c>
      <c r="E144" s="9">
        <f t="shared" si="23"/>
        <v>1333.5</v>
      </c>
      <c r="F144" s="9">
        <f t="shared" si="24"/>
        <v>5.4525</v>
      </c>
      <c r="G144">
        <v>1</v>
      </c>
      <c r="H144" s="13">
        <v>21</v>
      </c>
      <c r="I144" s="13"/>
      <c r="J144" s="13">
        <v>1356</v>
      </c>
      <c r="K144" s="13">
        <v>5.26</v>
      </c>
      <c r="L144">
        <v>1</v>
      </c>
      <c r="M144" s="13">
        <v>19</v>
      </c>
      <c r="N144" s="13"/>
      <c r="O144" s="13">
        <v>1230</v>
      </c>
      <c r="P144" s="13">
        <v>5.15</v>
      </c>
      <c r="Q144">
        <v>1</v>
      </c>
      <c r="R144" s="22">
        <v>21</v>
      </c>
      <c r="S144" s="22"/>
      <c r="T144" s="22">
        <v>1323</v>
      </c>
      <c r="U144" s="22">
        <v>5.61</v>
      </c>
      <c r="V144">
        <v>1</v>
      </c>
      <c r="W144" s="13">
        <v>21</v>
      </c>
      <c r="X144" s="13"/>
      <c r="Y144" s="13">
        <v>1425</v>
      </c>
      <c r="Z144" s="13">
        <v>5.79</v>
      </c>
      <c r="AA144">
        <v>0</v>
      </c>
      <c r="AB144" s="13">
        <v>19</v>
      </c>
      <c r="AC144" s="13"/>
      <c r="AD144" s="13">
        <v>1203</v>
      </c>
      <c r="AE144" s="13">
        <v>4.49</v>
      </c>
    </row>
    <row r="145" spans="1:31">
      <c r="A145" s="11" t="s">
        <v>156</v>
      </c>
      <c r="B145">
        <f t="shared" si="20"/>
        <v>4</v>
      </c>
      <c r="C145" s="9">
        <f t="shared" si="21"/>
        <v>9</v>
      </c>
      <c r="D145" s="9">
        <f t="shared" si="22"/>
        <v>0</v>
      </c>
      <c r="E145" s="9">
        <f t="shared" si="23"/>
        <v>432.25</v>
      </c>
      <c r="F145" s="9">
        <f t="shared" si="24"/>
        <v>3.135</v>
      </c>
      <c r="G145">
        <v>1</v>
      </c>
      <c r="H145" s="13">
        <v>9</v>
      </c>
      <c r="I145" s="13"/>
      <c r="J145" s="13">
        <v>431</v>
      </c>
      <c r="K145" s="13">
        <v>3.06</v>
      </c>
      <c r="L145">
        <v>1</v>
      </c>
      <c r="M145" s="13">
        <v>9</v>
      </c>
      <c r="N145" s="13"/>
      <c r="O145" s="13">
        <v>468</v>
      </c>
      <c r="P145" s="13">
        <v>3.44</v>
      </c>
      <c r="Q145">
        <v>1</v>
      </c>
      <c r="R145" s="22">
        <v>9</v>
      </c>
      <c r="S145" s="22"/>
      <c r="T145" s="22">
        <v>413</v>
      </c>
      <c r="U145" s="22">
        <v>2.97</v>
      </c>
      <c r="V145">
        <v>1</v>
      </c>
      <c r="W145" s="13">
        <v>9</v>
      </c>
      <c r="X145" s="13"/>
      <c r="Y145" s="13">
        <v>417</v>
      </c>
      <c r="Z145" s="13">
        <v>3.07</v>
      </c>
      <c r="AA145">
        <v>0</v>
      </c>
      <c r="AB145" s="13">
        <v>10</v>
      </c>
      <c r="AC145" s="13"/>
      <c r="AD145" s="13">
        <v>478</v>
      </c>
      <c r="AE145" s="13">
        <v>3.21</v>
      </c>
    </row>
    <row r="146" spans="1:31">
      <c r="A146" s="11" t="s">
        <v>157</v>
      </c>
      <c r="B146">
        <f t="shared" si="20"/>
        <v>4</v>
      </c>
      <c r="C146" s="9">
        <f t="shared" si="21"/>
        <v>17.25</v>
      </c>
      <c r="D146" s="9">
        <f t="shared" si="22"/>
        <v>0</v>
      </c>
      <c r="E146" s="9">
        <f t="shared" si="23"/>
        <v>760.5</v>
      </c>
      <c r="F146" s="9">
        <f t="shared" si="24"/>
        <v>3.8475</v>
      </c>
      <c r="G146">
        <v>1</v>
      </c>
      <c r="H146" s="13">
        <v>19</v>
      </c>
      <c r="I146" s="13"/>
      <c r="J146" s="13">
        <v>815</v>
      </c>
      <c r="K146" s="13">
        <v>3.9</v>
      </c>
      <c r="L146">
        <v>1</v>
      </c>
      <c r="M146" s="13">
        <v>11</v>
      </c>
      <c r="N146" s="13"/>
      <c r="O146" s="13">
        <v>521</v>
      </c>
      <c r="P146" s="13">
        <v>4.17</v>
      </c>
      <c r="Q146">
        <v>1</v>
      </c>
      <c r="R146" s="22">
        <v>19</v>
      </c>
      <c r="S146" s="22"/>
      <c r="T146" s="22">
        <v>829</v>
      </c>
      <c r="U146" s="22">
        <v>3.59</v>
      </c>
      <c r="V146">
        <v>1</v>
      </c>
      <c r="W146" s="13">
        <v>20</v>
      </c>
      <c r="X146" s="13"/>
      <c r="Y146" s="13">
        <v>877</v>
      </c>
      <c r="Z146" s="13">
        <v>3.73</v>
      </c>
      <c r="AA146">
        <v>0</v>
      </c>
      <c r="AB146" s="13">
        <v>21</v>
      </c>
      <c r="AC146" s="13"/>
      <c r="AD146" s="13">
        <v>967</v>
      </c>
      <c r="AE146" s="13">
        <v>2.76</v>
      </c>
    </row>
    <row r="147" spans="1:31">
      <c r="A147" s="11" t="s">
        <v>158</v>
      </c>
      <c r="B147">
        <f t="shared" si="20"/>
        <v>4</v>
      </c>
      <c r="C147" s="9">
        <f t="shared" si="21"/>
        <v>8</v>
      </c>
      <c r="D147" s="9">
        <f t="shared" si="22"/>
        <v>0.25</v>
      </c>
      <c r="E147" s="9">
        <f t="shared" si="23"/>
        <v>508</v>
      </c>
      <c r="F147" s="9">
        <f t="shared" si="24"/>
        <v>4.7875</v>
      </c>
      <c r="G147">
        <v>1</v>
      </c>
      <c r="H147" s="13">
        <v>8</v>
      </c>
      <c r="I147" s="13"/>
      <c r="J147" s="13">
        <v>470</v>
      </c>
      <c r="K147" s="13">
        <v>3.95</v>
      </c>
      <c r="L147">
        <v>1</v>
      </c>
      <c r="M147" s="13">
        <v>8</v>
      </c>
      <c r="N147" s="13"/>
      <c r="O147" s="13">
        <v>469</v>
      </c>
      <c r="P147" s="13">
        <v>4.99</v>
      </c>
      <c r="Q147">
        <v>1</v>
      </c>
      <c r="R147" s="22">
        <v>8</v>
      </c>
      <c r="S147" s="22"/>
      <c r="T147" s="22">
        <v>431</v>
      </c>
      <c r="U147" s="22">
        <v>4.35</v>
      </c>
      <c r="V147">
        <v>1</v>
      </c>
      <c r="W147" s="13">
        <v>8</v>
      </c>
      <c r="X147" s="13">
        <v>1</v>
      </c>
      <c r="Y147" s="13">
        <v>662</v>
      </c>
      <c r="Z147" s="13">
        <v>5.86</v>
      </c>
      <c r="AA147">
        <v>0</v>
      </c>
      <c r="AB147" s="13">
        <v>8</v>
      </c>
      <c r="AC147" s="13"/>
      <c r="AD147" s="13">
        <v>439</v>
      </c>
      <c r="AE147" s="13">
        <v>3.51</v>
      </c>
    </row>
    <row r="148" spans="1:31">
      <c r="A148" s="11"/>
      <c r="C148" s="14"/>
      <c r="D148" s="14"/>
      <c r="E148" s="14"/>
      <c r="F148" s="14"/>
      <c r="H148" s="13"/>
      <c r="I148" s="13"/>
      <c r="J148" s="13"/>
      <c r="K148" s="13"/>
      <c r="M148" s="13"/>
      <c r="N148" s="13"/>
      <c r="O148" s="13"/>
      <c r="P148" s="13"/>
      <c r="W148" s="13"/>
      <c r="X148" s="13"/>
      <c r="Y148" s="13"/>
      <c r="Z148" s="13"/>
      <c r="AB148" s="23"/>
      <c r="AC148" s="23"/>
      <c r="AD148" s="23"/>
      <c r="AE148" s="23"/>
    </row>
    <row r="149" spans="1:31">
      <c r="A149" s="11"/>
      <c r="C149" s="14"/>
      <c r="D149" s="14"/>
      <c r="E149" s="14"/>
      <c r="F149" s="14"/>
      <c r="H149" s="13"/>
      <c r="I149" s="13"/>
      <c r="J149" s="13"/>
      <c r="K149" s="13"/>
      <c r="M149" s="13"/>
      <c r="N149" s="13"/>
      <c r="O149" s="13"/>
      <c r="P149" s="13"/>
      <c r="W149" s="13"/>
      <c r="X149" s="13"/>
      <c r="Y149" s="13"/>
      <c r="Z149" s="13"/>
      <c r="AB149" s="13"/>
      <c r="AC149" s="13"/>
      <c r="AD149" s="13"/>
      <c r="AE149" s="13"/>
    </row>
    <row r="150" spans="1:31">
      <c r="A150" s="11"/>
      <c r="C150" s="15"/>
      <c r="D150" s="15"/>
      <c r="E150" s="15"/>
      <c r="F150" s="15"/>
      <c r="H150" s="12"/>
      <c r="I150" s="12"/>
      <c r="J150" s="12"/>
      <c r="K150" s="12"/>
      <c r="M150" s="12"/>
      <c r="N150" s="12"/>
      <c r="O150" s="12"/>
      <c r="P150" s="12"/>
      <c r="W150" s="12"/>
      <c r="X150" s="12"/>
      <c r="Y150" s="12"/>
      <c r="Z150" s="12"/>
      <c r="AB150" s="12"/>
      <c r="AC150" s="12"/>
      <c r="AD150" s="12"/>
      <c r="AE150" s="12"/>
    </row>
    <row r="151" spans="1:31">
      <c r="A151" s="8"/>
      <c r="C151" s="9"/>
      <c r="D151" s="9"/>
      <c r="E151" s="9"/>
      <c r="F151" s="9"/>
      <c r="H151" s="10"/>
      <c r="I151" s="10"/>
      <c r="J151" s="10"/>
      <c r="K151" s="10"/>
      <c r="M151" s="10"/>
      <c r="N151" s="10"/>
      <c r="O151" s="10"/>
      <c r="P151" s="10"/>
      <c r="W151" s="10"/>
      <c r="X151" s="10"/>
      <c r="Y151" s="10"/>
      <c r="Z151" s="10"/>
      <c r="AB151" s="10"/>
      <c r="AC151" s="10"/>
      <c r="AD151" s="10"/>
      <c r="AE151" s="10"/>
    </row>
    <row r="152" spans="1:31">
      <c r="A152" s="8"/>
      <c r="C152" s="9"/>
      <c r="D152" s="9"/>
      <c r="E152" s="9"/>
      <c r="F152" s="9"/>
      <c r="H152" s="10"/>
      <c r="I152" s="10"/>
      <c r="J152" s="10"/>
      <c r="K152" s="10"/>
      <c r="M152" s="10"/>
      <c r="N152" s="10"/>
      <c r="O152" s="10"/>
      <c r="P152" s="10"/>
      <c r="W152" s="10"/>
      <c r="X152" s="10"/>
      <c r="Y152" s="10"/>
      <c r="Z152" s="10"/>
      <c r="AB152" s="10"/>
      <c r="AC152" s="10"/>
      <c r="AD152" s="10"/>
      <c r="AE152" s="10"/>
    </row>
    <row r="153" spans="1:31">
      <c r="A153" s="8"/>
      <c r="C153" s="9"/>
      <c r="D153" s="9"/>
      <c r="E153" s="9"/>
      <c r="F153" s="9"/>
      <c r="H153" s="10"/>
      <c r="I153" s="10"/>
      <c r="J153" s="10"/>
      <c r="K153" s="10"/>
      <c r="M153" s="10"/>
      <c r="N153" s="10"/>
      <c r="O153" s="10"/>
      <c r="P153" s="10"/>
      <c r="W153" s="10"/>
      <c r="X153" s="10"/>
      <c r="Y153" s="10"/>
      <c r="Z153" s="10"/>
      <c r="AB153" s="10"/>
      <c r="AC153" s="10"/>
      <c r="AD153" s="10"/>
      <c r="AE153" s="10"/>
    </row>
    <row r="154" spans="1:31">
      <c r="A154" s="8"/>
      <c r="C154" s="9"/>
      <c r="D154" s="9"/>
      <c r="E154" s="9"/>
      <c r="F154" s="9"/>
      <c r="H154" s="10"/>
      <c r="I154" s="10"/>
      <c r="J154" s="10"/>
      <c r="K154" s="10"/>
      <c r="M154" s="10"/>
      <c r="N154" s="10"/>
      <c r="O154" s="10"/>
      <c r="P154" s="10"/>
      <c r="W154" s="10"/>
      <c r="X154" s="10"/>
      <c r="Y154" s="10"/>
      <c r="Z154" s="10"/>
      <c r="AB154" s="10"/>
      <c r="AC154" s="10"/>
      <c r="AD154" s="10"/>
      <c r="AE154" s="10"/>
    </row>
    <row r="155" spans="1:31">
      <c r="A155" s="16"/>
      <c r="C155" s="17"/>
      <c r="D155" s="17"/>
      <c r="E155" s="17"/>
      <c r="F155" s="17"/>
      <c r="H155" s="18"/>
      <c r="I155" s="18"/>
      <c r="J155" s="18"/>
      <c r="K155" s="18"/>
      <c r="M155" s="18"/>
      <c r="N155" s="18"/>
      <c r="O155" s="18"/>
      <c r="P155" s="18"/>
      <c r="W155" s="18"/>
      <c r="X155" s="18"/>
      <c r="Y155" s="18"/>
      <c r="Z155" s="18"/>
      <c r="AB155" s="18"/>
      <c r="AC155" s="18"/>
      <c r="AD155" s="18"/>
      <c r="AE155" s="18"/>
    </row>
    <row r="156" spans="1:31">
      <c r="A156" s="19"/>
      <c r="C156" s="20"/>
      <c r="D156" s="20"/>
      <c r="E156" s="20"/>
      <c r="F156" s="20"/>
      <c r="H156" s="21"/>
      <c r="I156" s="21"/>
      <c r="J156" s="21"/>
      <c r="K156" s="21"/>
      <c r="M156" s="21"/>
      <c r="N156" s="21"/>
      <c r="O156" s="21"/>
      <c r="P156" s="21"/>
      <c r="W156" s="21"/>
      <c r="X156" s="21"/>
      <c r="Y156" s="21"/>
      <c r="Z156" s="21"/>
      <c r="AB156" s="21"/>
      <c r="AC156" s="21"/>
      <c r="AD156" s="21"/>
      <c r="AE156" s="21"/>
    </row>
    <row r="157" spans="1:31">
      <c r="A157" s="19"/>
      <c r="C157" s="20"/>
      <c r="D157" s="20"/>
      <c r="E157" s="20"/>
      <c r="F157" s="20"/>
      <c r="H157" s="21"/>
      <c r="I157" s="21"/>
      <c r="J157" s="21"/>
      <c r="K157" s="21"/>
      <c r="M157" s="21"/>
      <c r="N157" s="21"/>
      <c r="O157" s="21"/>
      <c r="P157" s="21"/>
      <c r="W157" s="21"/>
      <c r="X157" s="21"/>
      <c r="Y157" s="21"/>
      <c r="Z157" s="21"/>
      <c r="AB157" s="21"/>
      <c r="AC157" s="21"/>
      <c r="AD157" s="21"/>
      <c r="AE157" s="21"/>
    </row>
    <row r="158" spans="1:31">
      <c r="A158" s="19"/>
      <c r="C158" s="20"/>
      <c r="D158" s="20"/>
      <c r="E158" s="20"/>
      <c r="F158" s="20"/>
      <c r="H158" s="21"/>
      <c r="I158" s="21"/>
      <c r="J158" s="21"/>
      <c r="K158" s="21"/>
      <c r="M158" s="21"/>
      <c r="N158" s="21"/>
      <c r="O158" s="21"/>
      <c r="P158" s="21"/>
      <c r="W158" s="21"/>
      <c r="X158" s="21"/>
      <c r="Y158" s="21"/>
      <c r="Z158" s="21"/>
      <c r="AB158" s="21"/>
      <c r="AC158" s="21"/>
      <c r="AD158" s="21"/>
      <c r="AE158" s="21"/>
    </row>
    <row r="159" spans="1:31">
      <c r="A159" s="19"/>
      <c r="C159" s="20"/>
      <c r="D159" s="20"/>
      <c r="E159" s="20"/>
      <c r="F159" s="20"/>
      <c r="H159" s="21"/>
      <c r="I159" s="21"/>
      <c r="J159" s="21"/>
      <c r="K159" s="21"/>
      <c r="M159" s="21"/>
      <c r="N159" s="21"/>
      <c r="O159" s="21"/>
      <c r="P159" s="21"/>
      <c r="W159" s="21"/>
      <c r="X159" s="21"/>
      <c r="Y159" s="21"/>
      <c r="Z159" s="21"/>
      <c r="AB159" s="21"/>
      <c r="AC159" s="21"/>
      <c r="AD159" s="21"/>
      <c r="AE159" s="21"/>
    </row>
    <row r="160" spans="1:31">
      <c r="A160" s="19"/>
      <c r="C160" s="20"/>
      <c r="D160" s="20"/>
      <c r="E160" s="20"/>
      <c r="F160" s="20"/>
      <c r="H160" s="21"/>
      <c r="I160" s="21"/>
      <c r="J160" s="21"/>
      <c r="K160" s="21"/>
      <c r="M160" s="21"/>
      <c r="N160" s="21"/>
      <c r="O160" s="21"/>
      <c r="P160" s="21"/>
      <c r="W160" s="21"/>
      <c r="X160" s="21"/>
      <c r="Y160" s="21"/>
      <c r="Z160" s="21"/>
      <c r="AB160" s="21"/>
      <c r="AC160" s="21"/>
      <c r="AD160" s="21"/>
      <c r="AE160" s="21"/>
    </row>
    <row r="161" spans="1:31">
      <c r="A161" s="19"/>
      <c r="C161" s="20"/>
      <c r="D161" s="20"/>
      <c r="E161" s="20"/>
      <c r="F161" s="20"/>
      <c r="H161" s="21"/>
      <c r="I161" s="21"/>
      <c r="J161" s="21"/>
      <c r="K161" s="21"/>
      <c r="M161" s="21"/>
      <c r="N161" s="21"/>
      <c r="O161" s="21"/>
      <c r="P161" s="21"/>
      <c r="W161" s="21"/>
      <c r="X161" s="21"/>
      <c r="Y161" s="21"/>
      <c r="Z161" s="21"/>
      <c r="AB161" s="21"/>
      <c r="AC161" s="21"/>
      <c r="AD161" s="21"/>
      <c r="AE161" s="21"/>
    </row>
    <row r="162" spans="1:31">
      <c r="A162" s="19"/>
      <c r="C162" s="20"/>
      <c r="D162" s="20"/>
      <c r="E162" s="20"/>
      <c r="F162" s="20"/>
      <c r="H162" s="21"/>
      <c r="I162" s="21"/>
      <c r="J162" s="21"/>
      <c r="K162" s="21"/>
      <c r="M162" s="21"/>
      <c r="N162" s="21"/>
      <c r="O162" s="21"/>
      <c r="P162" s="21"/>
      <c r="W162" s="21"/>
      <c r="X162" s="21"/>
      <c r="Y162" s="21"/>
      <c r="Z162" s="21"/>
      <c r="AB162" s="21"/>
      <c r="AC162" s="21"/>
      <c r="AD162" s="21"/>
      <c r="AE162" s="21"/>
    </row>
    <row r="163" spans="1:31">
      <c r="A163" s="19"/>
      <c r="C163" s="20"/>
      <c r="D163" s="20"/>
      <c r="E163" s="20"/>
      <c r="F163" s="20"/>
      <c r="H163" s="21"/>
      <c r="I163" s="21"/>
      <c r="J163" s="21"/>
      <c r="K163" s="21"/>
      <c r="M163" s="21"/>
      <c r="N163" s="21"/>
      <c r="O163" s="21"/>
      <c r="P163" s="21"/>
      <c r="W163" s="21"/>
      <c r="X163" s="21"/>
      <c r="Y163" s="21"/>
      <c r="Z163" s="21"/>
      <c r="AB163" s="21"/>
      <c r="AC163" s="21"/>
      <c r="AD163" s="21"/>
      <c r="AE163" s="21"/>
    </row>
    <row r="164" spans="1:31">
      <c r="A164" s="19"/>
      <c r="C164" s="20"/>
      <c r="D164" s="20"/>
      <c r="E164" s="20"/>
      <c r="F164" s="20"/>
      <c r="H164" s="21"/>
      <c r="I164" s="21"/>
      <c r="J164" s="21"/>
      <c r="K164" s="21"/>
      <c r="M164" s="21"/>
      <c r="N164" s="21"/>
      <c r="O164" s="21"/>
      <c r="P164" s="21"/>
      <c r="W164" s="21"/>
      <c r="X164" s="21"/>
      <c r="Y164" s="21"/>
      <c r="Z164" s="21"/>
      <c r="AB164" s="21"/>
      <c r="AC164" s="21"/>
      <c r="AD164" s="21"/>
      <c r="AE164" s="21"/>
    </row>
    <row r="165" spans="1:31">
      <c r="A165" s="19"/>
      <c r="C165" s="20"/>
      <c r="D165" s="20"/>
      <c r="E165" s="20"/>
      <c r="F165" s="20"/>
      <c r="H165" s="21"/>
      <c r="I165" s="21"/>
      <c r="J165" s="21"/>
      <c r="K165" s="21"/>
      <c r="M165" s="21"/>
      <c r="N165" s="21"/>
      <c r="O165" s="21"/>
      <c r="P165" s="21"/>
      <c r="W165" s="21"/>
      <c r="X165" s="21"/>
      <c r="Y165" s="21"/>
      <c r="Z165" s="21"/>
      <c r="AB165" s="21"/>
      <c r="AC165" s="21"/>
      <c r="AD165" s="21"/>
      <c r="AE165" s="21"/>
    </row>
    <row r="166" spans="1:31">
      <c r="A166" s="19"/>
      <c r="C166" s="20"/>
      <c r="D166" s="20"/>
      <c r="E166" s="20"/>
      <c r="F166" s="20"/>
      <c r="H166" s="21"/>
      <c r="I166" s="21"/>
      <c r="J166" s="21"/>
      <c r="K166" s="21"/>
      <c r="M166" s="21"/>
      <c r="N166" s="21"/>
      <c r="O166" s="21"/>
      <c r="P166" s="21"/>
      <c r="W166" s="21"/>
      <c r="X166" s="21"/>
      <c r="Y166" s="21"/>
      <c r="Z166" s="21"/>
      <c r="AB166" s="21"/>
      <c r="AC166" s="21"/>
      <c r="AD166" s="21"/>
      <c r="AE166" s="21"/>
    </row>
    <row r="167" spans="1:31">
      <c r="A167" s="19"/>
      <c r="C167" s="20"/>
      <c r="D167" s="20"/>
      <c r="E167" s="20"/>
      <c r="F167" s="20"/>
      <c r="H167" s="21"/>
      <c r="I167" s="21"/>
      <c r="J167" s="21"/>
      <c r="K167" s="21"/>
      <c r="M167" s="21"/>
      <c r="N167" s="21"/>
      <c r="O167" s="21"/>
      <c r="P167" s="21"/>
      <c r="W167" s="21"/>
      <c r="X167" s="21"/>
      <c r="Y167" s="21"/>
      <c r="Z167" s="21"/>
      <c r="AB167" s="21"/>
      <c r="AC167" s="21"/>
      <c r="AD167" s="21"/>
      <c r="AE167" s="21"/>
    </row>
    <row r="168" spans="1:31">
      <c r="A168" s="19"/>
      <c r="C168" s="20"/>
      <c r="D168" s="20"/>
      <c r="E168" s="20"/>
      <c r="F168" s="20"/>
      <c r="H168" s="21"/>
      <c r="I168" s="21"/>
      <c r="J168" s="21"/>
      <c r="K168" s="21"/>
      <c r="M168" s="21"/>
      <c r="N168" s="21"/>
      <c r="O168" s="21"/>
      <c r="P168" s="21"/>
      <c r="W168" s="21"/>
      <c r="X168" s="21"/>
      <c r="Y168" s="21"/>
      <c r="Z168" s="21"/>
      <c r="AB168" s="21"/>
      <c r="AC168" s="21"/>
      <c r="AD168" s="21"/>
      <c r="AE168" s="21"/>
    </row>
    <row r="169" spans="1:31">
      <c r="A169" s="19"/>
      <c r="C169" s="20"/>
      <c r="D169" s="20"/>
      <c r="E169" s="20"/>
      <c r="F169" s="20"/>
      <c r="H169" s="21"/>
      <c r="I169" s="21"/>
      <c r="J169" s="21"/>
      <c r="K169" s="21"/>
      <c r="M169" s="21"/>
      <c r="N169" s="21"/>
      <c r="O169" s="21"/>
      <c r="P169" s="21"/>
      <c r="W169" s="21"/>
      <c r="X169" s="21"/>
      <c r="Y169" s="21"/>
      <c r="Z169" s="21"/>
      <c r="AB169" s="21"/>
      <c r="AC169" s="21"/>
      <c r="AD169" s="21"/>
      <c r="AE169" s="21"/>
    </row>
    <row r="170" spans="1:31">
      <c r="A170" s="19"/>
      <c r="C170" s="20"/>
      <c r="D170" s="20"/>
      <c r="E170" s="20"/>
      <c r="F170" s="20"/>
      <c r="H170" s="21"/>
      <c r="I170" s="21"/>
      <c r="J170" s="21"/>
      <c r="K170" s="21"/>
      <c r="M170" s="21"/>
      <c r="N170" s="21"/>
      <c r="O170" s="21"/>
      <c r="P170" s="21"/>
      <c r="W170" s="21"/>
      <c r="X170" s="21"/>
      <c r="Y170" s="21"/>
      <c r="Z170" s="21"/>
      <c r="AB170" s="21"/>
      <c r="AC170" s="21"/>
      <c r="AD170" s="21"/>
      <c r="AE170" s="21"/>
    </row>
    <row r="171" spans="1:31">
      <c r="A171" s="19"/>
      <c r="C171" s="20"/>
      <c r="D171" s="20"/>
      <c r="E171" s="20"/>
      <c r="F171" s="20"/>
      <c r="H171" s="21"/>
      <c r="I171" s="21"/>
      <c r="J171" s="21"/>
      <c r="K171" s="21"/>
      <c r="M171" s="21"/>
      <c r="N171" s="21"/>
      <c r="O171" s="21"/>
      <c r="P171" s="21"/>
      <c r="W171" s="21"/>
      <c r="X171" s="21"/>
      <c r="Y171" s="21"/>
      <c r="Z171" s="21"/>
      <c r="AB171" s="21"/>
      <c r="AC171" s="21"/>
      <c r="AD171" s="21"/>
      <c r="AE171" s="21"/>
    </row>
    <row r="172" spans="1:31">
      <c r="A172" s="19"/>
      <c r="C172" s="20"/>
      <c r="D172" s="20"/>
      <c r="E172" s="20"/>
      <c r="F172" s="20"/>
      <c r="H172" s="21"/>
      <c r="I172" s="21"/>
      <c r="J172" s="21"/>
      <c r="K172" s="21"/>
      <c r="M172" s="21"/>
      <c r="N172" s="21"/>
      <c r="O172" s="21"/>
      <c r="P172" s="21"/>
      <c r="W172" s="21"/>
      <c r="X172" s="21"/>
      <c r="Y172" s="21"/>
      <c r="Z172" s="21"/>
      <c r="AB172" s="21"/>
      <c r="AC172" s="21"/>
      <c r="AD172" s="21"/>
      <c r="AE172" s="21"/>
    </row>
    <row r="173" spans="1:31">
      <c r="A173" s="19"/>
      <c r="C173" s="20"/>
      <c r="D173" s="20"/>
      <c r="E173" s="20"/>
      <c r="F173" s="20"/>
      <c r="H173" s="21"/>
      <c r="I173" s="21"/>
      <c r="J173" s="21"/>
      <c r="K173" s="21"/>
      <c r="M173" s="21"/>
      <c r="N173" s="21"/>
      <c r="O173" s="21"/>
      <c r="P173" s="21"/>
      <c r="W173" s="21"/>
      <c r="X173" s="21"/>
      <c r="Y173" s="21"/>
      <c r="Z173" s="21"/>
      <c r="AB173" s="21"/>
      <c r="AC173" s="21"/>
      <c r="AD173" s="21"/>
      <c r="AE173" s="21"/>
    </row>
    <row r="174" spans="1:31">
      <c r="A174" s="19"/>
      <c r="C174" s="20"/>
      <c r="D174" s="20"/>
      <c r="E174" s="20"/>
      <c r="F174" s="20"/>
      <c r="H174" s="21"/>
      <c r="I174" s="21"/>
      <c r="J174" s="21"/>
      <c r="K174" s="21"/>
      <c r="M174" s="21"/>
      <c r="N174" s="21"/>
      <c r="O174" s="21"/>
      <c r="P174" s="21"/>
      <c r="W174" s="21"/>
      <c r="X174" s="21"/>
      <c r="Y174" s="21"/>
      <c r="Z174" s="21"/>
      <c r="AB174" s="21"/>
      <c r="AC174" s="21"/>
      <c r="AD174" s="21"/>
      <c r="AE174" s="21"/>
    </row>
    <row r="175" spans="1:31">
      <c r="A175" s="19"/>
      <c r="C175" s="20"/>
      <c r="D175" s="20"/>
      <c r="E175" s="20"/>
      <c r="F175" s="20"/>
      <c r="H175" s="21"/>
      <c r="I175" s="21"/>
      <c r="J175" s="21"/>
      <c r="K175" s="21"/>
      <c r="M175" s="21"/>
      <c r="N175" s="21"/>
      <c r="O175" s="21"/>
      <c r="P175" s="21"/>
      <c r="W175" s="21"/>
      <c r="X175" s="21"/>
      <c r="Y175" s="21"/>
      <c r="Z175" s="21"/>
      <c r="AB175" s="21"/>
      <c r="AC175" s="21"/>
      <c r="AD175" s="21"/>
      <c r="AE175" s="21"/>
    </row>
    <row r="176" spans="1:31">
      <c r="A176" s="19"/>
      <c r="C176" s="20"/>
      <c r="D176" s="20"/>
      <c r="E176" s="20"/>
      <c r="F176" s="20"/>
      <c r="H176" s="21"/>
      <c r="I176" s="21"/>
      <c r="J176" s="21"/>
      <c r="K176" s="21"/>
      <c r="M176" s="21"/>
      <c r="N176" s="21"/>
      <c r="O176" s="21"/>
      <c r="P176" s="21"/>
      <c r="W176" s="21"/>
      <c r="X176" s="21"/>
      <c r="Y176" s="21"/>
      <c r="Z176" s="21"/>
      <c r="AB176" s="21"/>
      <c r="AC176" s="21"/>
      <c r="AD176" s="21"/>
      <c r="AE176" s="21"/>
    </row>
    <row r="177" spans="1:31">
      <c r="A177" s="19"/>
      <c r="C177" s="20"/>
      <c r="D177" s="20"/>
      <c r="E177" s="20"/>
      <c r="F177" s="20"/>
      <c r="H177" s="21"/>
      <c r="I177" s="21"/>
      <c r="J177" s="21"/>
      <c r="K177" s="21"/>
      <c r="M177" s="21"/>
      <c r="N177" s="21"/>
      <c r="O177" s="21"/>
      <c r="P177" s="21"/>
      <c r="W177" s="21"/>
      <c r="X177" s="21"/>
      <c r="Y177" s="21"/>
      <c r="Z177" s="21"/>
      <c r="AB177" s="21"/>
      <c r="AC177" s="21"/>
      <c r="AD177" s="21"/>
      <c r="AE177" s="21"/>
    </row>
    <row r="178" spans="1:31">
      <c r="A178" s="19"/>
      <c r="C178" s="20"/>
      <c r="D178" s="20"/>
      <c r="E178" s="20"/>
      <c r="F178" s="20"/>
      <c r="H178" s="21"/>
      <c r="I178" s="21"/>
      <c r="J178" s="21"/>
      <c r="K178" s="21"/>
      <c r="M178" s="21"/>
      <c r="N178" s="21"/>
      <c r="O178" s="21"/>
      <c r="P178" s="21"/>
      <c r="W178" s="21"/>
      <c r="X178" s="21"/>
      <c r="Y178" s="21"/>
      <c r="Z178" s="21"/>
      <c r="AB178" s="21"/>
      <c r="AC178" s="21"/>
      <c r="AD178" s="21"/>
      <c r="AE178" s="21"/>
    </row>
    <row r="179" spans="1:31">
      <c r="A179" s="19"/>
      <c r="C179" s="20"/>
      <c r="D179" s="20"/>
      <c r="E179" s="20"/>
      <c r="F179" s="20"/>
      <c r="H179" s="21"/>
      <c r="I179" s="21"/>
      <c r="J179" s="21"/>
      <c r="K179" s="21"/>
      <c r="M179" s="21"/>
      <c r="N179" s="21"/>
      <c r="O179" s="21"/>
      <c r="P179" s="21"/>
      <c r="W179" s="21"/>
      <c r="X179" s="21"/>
      <c r="Y179" s="21"/>
      <c r="Z179" s="21"/>
      <c r="AB179" s="21"/>
      <c r="AC179" s="21"/>
      <c r="AD179" s="21"/>
      <c r="AE179" s="21"/>
    </row>
    <row r="180" spans="1:31">
      <c r="A180" s="19"/>
      <c r="C180" s="20"/>
      <c r="D180" s="20"/>
      <c r="E180" s="20"/>
      <c r="F180" s="20"/>
      <c r="H180" s="21"/>
      <c r="I180" s="21"/>
      <c r="J180" s="21"/>
      <c r="K180" s="21"/>
      <c r="M180" s="21"/>
      <c r="N180" s="21"/>
      <c r="O180" s="21"/>
      <c r="P180" s="21"/>
      <c r="W180" s="21"/>
      <c r="X180" s="21"/>
      <c r="Y180" s="21"/>
      <c r="Z180" s="21"/>
      <c r="AB180" s="21"/>
      <c r="AC180" s="21"/>
      <c r="AD180" s="21"/>
      <c r="AE180" s="21"/>
    </row>
    <row r="181" spans="1:31">
      <c r="A181" s="19"/>
      <c r="C181" s="20"/>
      <c r="D181" s="20"/>
      <c r="E181" s="20"/>
      <c r="F181" s="20"/>
      <c r="H181" s="21"/>
      <c r="I181" s="21"/>
      <c r="J181" s="21"/>
      <c r="K181" s="21"/>
      <c r="M181" s="21"/>
      <c r="N181" s="21"/>
      <c r="O181" s="21"/>
      <c r="P181" s="21"/>
      <c r="W181" s="21"/>
      <c r="X181" s="21"/>
      <c r="Y181" s="21"/>
      <c r="Z181" s="21"/>
      <c r="AB181" s="21"/>
      <c r="AC181" s="21"/>
      <c r="AD181" s="21"/>
      <c r="AE181" s="21"/>
    </row>
    <row r="182" spans="1:31">
      <c r="A182" s="19"/>
      <c r="C182" s="20"/>
      <c r="D182" s="20"/>
      <c r="E182" s="20"/>
      <c r="F182" s="20"/>
      <c r="H182" s="21"/>
      <c r="I182" s="21"/>
      <c r="J182" s="21"/>
      <c r="K182" s="21"/>
      <c r="M182" s="21"/>
      <c r="N182" s="21"/>
      <c r="O182" s="21"/>
      <c r="P182" s="21"/>
      <c r="W182" s="21"/>
      <c r="X182" s="21"/>
      <c r="Y182" s="21"/>
      <c r="Z182" s="21"/>
      <c r="AB182" s="21"/>
      <c r="AC182" s="21"/>
      <c r="AD182" s="21"/>
      <c r="AE182" s="21"/>
    </row>
    <row r="183" spans="1:31">
      <c r="A183" s="19"/>
      <c r="C183" s="20"/>
      <c r="D183" s="20"/>
      <c r="E183" s="20"/>
      <c r="F183" s="20"/>
      <c r="H183" s="21"/>
      <c r="I183" s="21"/>
      <c r="J183" s="21"/>
      <c r="K183" s="21"/>
      <c r="M183" s="21"/>
      <c r="N183" s="21"/>
      <c r="O183" s="21"/>
      <c r="P183" s="21"/>
      <c r="W183" s="21"/>
      <c r="X183" s="21"/>
      <c r="Y183" s="21"/>
      <c r="Z183" s="21"/>
      <c r="AB183" s="21"/>
      <c r="AC183" s="21"/>
      <c r="AD183" s="21"/>
      <c r="AE183" s="21"/>
    </row>
    <row r="184" spans="1:31">
      <c r="A184" s="19"/>
      <c r="C184" s="20"/>
      <c r="D184" s="20"/>
      <c r="E184" s="20"/>
      <c r="F184" s="20"/>
      <c r="H184" s="21"/>
      <c r="I184" s="21"/>
      <c r="J184" s="21"/>
      <c r="K184" s="21"/>
      <c r="M184" s="21"/>
      <c r="N184" s="21"/>
      <c r="O184" s="21"/>
      <c r="P184" s="21"/>
      <c r="W184" s="21"/>
      <c r="X184" s="21"/>
      <c r="Y184" s="21"/>
      <c r="Z184" s="21"/>
      <c r="AB184" s="21"/>
      <c r="AC184" s="21"/>
      <c r="AD184" s="21"/>
      <c r="AE184" s="21"/>
    </row>
    <row r="185" spans="1:31">
      <c r="A185" s="19"/>
      <c r="C185" s="20"/>
      <c r="D185" s="20"/>
      <c r="E185" s="20"/>
      <c r="F185" s="20"/>
      <c r="H185" s="21"/>
      <c r="I185" s="21"/>
      <c r="J185" s="21"/>
      <c r="K185" s="21"/>
      <c r="M185" s="21"/>
      <c r="N185" s="21"/>
      <c r="O185" s="21"/>
      <c r="P185" s="21"/>
      <c r="W185" s="21"/>
      <c r="X185" s="21"/>
      <c r="Y185" s="21"/>
      <c r="Z185" s="21"/>
      <c r="AB185" s="21"/>
      <c r="AC185" s="21"/>
      <c r="AD185" s="21"/>
      <c r="AE185" s="21"/>
    </row>
    <row r="186" spans="1:31">
      <c r="A186" s="19"/>
      <c r="C186" s="20"/>
      <c r="D186" s="20"/>
      <c r="E186" s="20"/>
      <c r="F186" s="20"/>
      <c r="H186" s="21"/>
      <c r="I186" s="21"/>
      <c r="J186" s="21"/>
      <c r="K186" s="21"/>
      <c r="M186" s="21"/>
      <c r="N186" s="21"/>
      <c r="O186" s="21"/>
      <c r="P186" s="21"/>
      <c r="W186" s="21"/>
      <c r="X186" s="21"/>
      <c r="Y186" s="21"/>
      <c r="Z186" s="21"/>
      <c r="AB186" s="21"/>
      <c r="AC186" s="21"/>
      <c r="AD186" s="21"/>
      <c r="AE186" s="21"/>
    </row>
    <row r="187" spans="1:31">
      <c r="A187" s="19"/>
      <c r="C187" s="20"/>
      <c r="D187" s="20"/>
      <c r="E187" s="20"/>
      <c r="F187" s="20"/>
      <c r="H187" s="21"/>
      <c r="I187" s="21"/>
      <c r="J187" s="21"/>
      <c r="K187" s="21"/>
      <c r="M187" s="21"/>
      <c r="N187" s="21"/>
      <c r="O187" s="21"/>
      <c r="P187" s="21"/>
      <c r="W187" s="21"/>
      <c r="X187" s="21"/>
      <c r="Y187" s="21"/>
      <c r="Z187" s="21"/>
      <c r="AB187" s="21"/>
      <c r="AC187" s="21"/>
      <c r="AD187" s="21"/>
      <c r="AE187" s="21"/>
    </row>
    <row r="188" spans="1:31">
      <c r="A188" s="19"/>
      <c r="C188" s="20"/>
      <c r="D188" s="20"/>
      <c r="E188" s="20"/>
      <c r="F188" s="20"/>
      <c r="H188" s="21"/>
      <c r="I188" s="21"/>
      <c r="J188" s="21"/>
      <c r="K188" s="21"/>
      <c r="M188" s="21"/>
      <c r="N188" s="21"/>
      <c r="O188" s="21"/>
      <c r="P188" s="21"/>
      <c r="W188" s="21"/>
      <c r="X188" s="21"/>
      <c r="Y188" s="21"/>
      <c r="Z188" s="21"/>
      <c r="AB188" s="21"/>
      <c r="AC188" s="21"/>
      <c r="AD188" s="21"/>
      <c r="AE188" s="21"/>
    </row>
    <row r="189" spans="1:31">
      <c r="A189" s="19"/>
      <c r="C189" s="20"/>
      <c r="D189" s="20"/>
      <c r="E189" s="20"/>
      <c r="F189" s="20"/>
      <c r="H189" s="21"/>
      <c r="I189" s="21"/>
      <c r="J189" s="21"/>
      <c r="K189" s="21"/>
      <c r="M189" s="21"/>
      <c r="N189" s="21"/>
      <c r="O189" s="21"/>
      <c r="P189" s="21"/>
      <c r="W189" s="21"/>
      <c r="X189" s="21"/>
      <c r="Y189" s="21"/>
      <c r="Z189" s="21"/>
      <c r="AB189" s="21"/>
      <c r="AC189" s="21"/>
      <c r="AD189" s="21"/>
      <c r="AE189" s="21"/>
    </row>
    <row r="190" spans="1:31">
      <c r="A190" s="19"/>
      <c r="C190" s="20"/>
      <c r="D190" s="20"/>
      <c r="E190" s="20"/>
      <c r="F190" s="20"/>
      <c r="H190" s="21"/>
      <c r="I190" s="21"/>
      <c r="J190" s="21"/>
      <c r="K190" s="21"/>
      <c r="M190" s="21"/>
      <c r="N190" s="21"/>
      <c r="O190" s="21"/>
      <c r="P190" s="21"/>
      <c r="W190" s="21"/>
      <c r="X190" s="21"/>
      <c r="Y190" s="21"/>
      <c r="Z190" s="21"/>
      <c r="AB190" s="21"/>
      <c r="AC190" s="21"/>
      <c r="AD190" s="21"/>
      <c r="AE190" s="21"/>
    </row>
    <row r="191" spans="1:31">
      <c r="A191" s="19"/>
      <c r="C191" s="20"/>
      <c r="D191" s="20"/>
      <c r="E191" s="20"/>
      <c r="F191" s="20"/>
      <c r="H191" s="21"/>
      <c r="I191" s="21"/>
      <c r="J191" s="21"/>
      <c r="K191" s="21"/>
      <c r="M191" s="21"/>
      <c r="N191" s="21"/>
      <c r="O191" s="21"/>
      <c r="P191" s="21"/>
      <c r="W191" s="21"/>
      <c r="X191" s="21"/>
      <c r="Y191" s="21"/>
      <c r="Z191" s="21"/>
      <c r="AB191" s="21"/>
      <c r="AC191" s="21"/>
      <c r="AD191" s="21"/>
      <c r="AE191" s="21"/>
    </row>
    <row r="192" spans="1:31">
      <c r="A192" s="19"/>
      <c r="C192" s="20"/>
      <c r="D192" s="20"/>
      <c r="E192" s="20"/>
      <c r="F192" s="20"/>
      <c r="H192" s="21"/>
      <c r="I192" s="21"/>
      <c r="J192" s="21"/>
      <c r="K192" s="21"/>
      <c r="M192" s="21"/>
      <c r="N192" s="21"/>
      <c r="O192" s="21"/>
      <c r="P192" s="21"/>
      <c r="R192" s="21"/>
      <c r="S192" s="21"/>
      <c r="T192" s="21"/>
      <c r="U192" s="21"/>
      <c r="W192" s="21"/>
      <c r="X192" s="21"/>
      <c r="Y192" s="21"/>
      <c r="Z192" s="21"/>
      <c r="AB192" s="21"/>
      <c r="AC192" s="21"/>
      <c r="AD192" s="21"/>
      <c r="AE192" s="21"/>
    </row>
    <row r="193" spans="1:31">
      <c r="A193" s="19"/>
      <c r="C193" s="20"/>
      <c r="D193" s="20"/>
      <c r="E193" s="20"/>
      <c r="F193" s="20"/>
      <c r="H193" s="21"/>
      <c r="I193" s="21"/>
      <c r="J193" s="21"/>
      <c r="K193" s="21"/>
      <c r="M193" s="21"/>
      <c r="N193" s="21"/>
      <c r="O193" s="21"/>
      <c r="P193" s="21"/>
      <c r="R193" s="21"/>
      <c r="S193" s="21"/>
      <c r="T193" s="21"/>
      <c r="U193" s="21"/>
      <c r="W193" s="21"/>
      <c r="X193" s="21"/>
      <c r="Y193" s="21"/>
      <c r="Z193" s="21"/>
      <c r="AB193" s="21"/>
      <c r="AC193" s="21"/>
      <c r="AD193" s="21"/>
      <c r="AE193" s="21"/>
    </row>
    <row r="194" spans="1:31">
      <c r="A194" s="19"/>
      <c r="C194" s="20"/>
      <c r="D194" s="20"/>
      <c r="E194" s="20"/>
      <c r="F194" s="20"/>
      <c r="H194" s="21"/>
      <c r="I194" s="21"/>
      <c r="J194" s="21"/>
      <c r="K194" s="21"/>
      <c r="M194" s="21"/>
      <c r="N194" s="21"/>
      <c r="O194" s="21"/>
      <c r="P194" s="21"/>
      <c r="R194" s="21"/>
      <c r="S194" s="21"/>
      <c r="T194" s="21"/>
      <c r="U194" s="21"/>
      <c r="W194" s="21"/>
      <c r="X194" s="21"/>
      <c r="Y194" s="21"/>
      <c r="Z194" s="21"/>
      <c r="AB194" s="21"/>
      <c r="AC194" s="21"/>
      <c r="AD194" s="21"/>
      <c r="AE194" s="21"/>
    </row>
    <row r="195" spans="1:31">
      <c r="A195" s="19"/>
      <c r="C195" s="20"/>
      <c r="D195" s="20"/>
      <c r="E195" s="20"/>
      <c r="F195" s="20"/>
      <c r="H195" s="21"/>
      <c r="I195" s="21"/>
      <c r="J195" s="21"/>
      <c r="K195" s="21"/>
      <c r="M195" s="21"/>
      <c r="N195" s="21"/>
      <c r="O195" s="21"/>
      <c r="P195" s="21"/>
      <c r="R195" s="21"/>
      <c r="S195" s="21"/>
      <c r="T195" s="21"/>
      <c r="U195" s="21"/>
      <c r="W195" s="21"/>
      <c r="X195" s="21"/>
      <c r="Y195" s="21"/>
      <c r="Z195" s="21"/>
      <c r="AB195" s="21"/>
      <c r="AC195" s="21"/>
      <c r="AD195" s="21"/>
      <c r="AE195" s="21"/>
    </row>
    <row r="196" spans="1:31">
      <c r="A196" s="19"/>
      <c r="C196" s="20"/>
      <c r="D196" s="20"/>
      <c r="E196" s="20"/>
      <c r="F196" s="20"/>
      <c r="H196" s="21"/>
      <c r="I196" s="21"/>
      <c r="J196" s="21"/>
      <c r="K196" s="21"/>
      <c r="M196" s="21"/>
      <c r="N196" s="21"/>
      <c r="O196" s="21"/>
      <c r="P196" s="21"/>
      <c r="R196" s="21"/>
      <c r="S196" s="21"/>
      <c r="T196" s="21"/>
      <c r="U196" s="21"/>
      <c r="W196" s="21"/>
      <c r="X196" s="21"/>
      <c r="Y196" s="21"/>
      <c r="Z196" s="21"/>
      <c r="AB196" s="21"/>
      <c r="AC196" s="21"/>
      <c r="AD196" s="21"/>
      <c r="AE196" s="21"/>
    </row>
    <row r="197" spans="1:31">
      <c r="A197" s="19"/>
      <c r="C197" s="20"/>
      <c r="D197" s="20"/>
      <c r="E197" s="20"/>
      <c r="F197" s="20"/>
      <c r="H197" s="21"/>
      <c r="I197" s="21"/>
      <c r="J197" s="21"/>
      <c r="K197" s="21"/>
      <c r="M197" s="21"/>
      <c r="N197" s="21"/>
      <c r="O197" s="21"/>
      <c r="P197" s="21"/>
      <c r="R197" s="21"/>
      <c r="S197" s="21"/>
      <c r="T197" s="21"/>
      <c r="U197" s="21"/>
      <c r="W197" s="21"/>
      <c r="X197" s="21"/>
      <c r="Y197" s="21"/>
      <c r="Z197" s="21"/>
      <c r="AB197" s="21"/>
      <c r="AC197" s="21"/>
      <c r="AD197" s="21"/>
      <c r="AE197" s="21"/>
    </row>
    <row r="198" spans="1:31">
      <c r="A198" s="19"/>
      <c r="C198" s="20"/>
      <c r="D198" s="20"/>
      <c r="E198" s="20"/>
      <c r="F198" s="20"/>
      <c r="H198" s="21"/>
      <c r="I198" s="21"/>
      <c r="J198" s="21"/>
      <c r="K198" s="21"/>
      <c r="M198" s="21"/>
      <c r="N198" s="21"/>
      <c r="O198" s="21"/>
      <c r="P198" s="21"/>
      <c r="R198" s="21"/>
      <c r="S198" s="21"/>
      <c r="T198" s="21"/>
      <c r="U198" s="21"/>
      <c r="W198" s="21"/>
      <c r="X198" s="21"/>
      <c r="Y198" s="21"/>
      <c r="Z198" s="21"/>
      <c r="AB198" s="21"/>
      <c r="AC198" s="21"/>
      <c r="AD198" s="21"/>
      <c r="AE198" s="21"/>
    </row>
    <row r="199" spans="1:31">
      <c r="A199" s="19"/>
      <c r="C199" s="20"/>
      <c r="D199" s="20"/>
      <c r="E199" s="20"/>
      <c r="F199" s="20"/>
      <c r="H199" s="21"/>
      <c r="I199" s="21"/>
      <c r="J199" s="21"/>
      <c r="K199" s="21"/>
      <c r="M199" s="21"/>
      <c r="N199" s="21"/>
      <c r="O199" s="21"/>
      <c r="P199" s="21"/>
      <c r="R199" s="21"/>
      <c r="S199" s="21"/>
      <c r="T199" s="21"/>
      <c r="U199" s="21"/>
      <c r="W199" s="21"/>
      <c r="X199" s="21"/>
      <c r="Y199" s="21"/>
      <c r="Z199" s="21"/>
      <c r="AB199" s="21"/>
      <c r="AC199" s="21"/>
      <c r="AD199" s="21"/>
      <c r="AE199" s="21"/>
    </row>
    <row r="200" spans="1:31">
      <c r="A200" s="19"/>
      <c r="C200" s="20"/>
      <c r="D200" s="20"/>
      <c r="E200" s="20"/>
      <c r="F200" s="20"/>
      <c r="H200" s="21"/>
      <c r="I200" s="21"/>
      <c r="J200" s="21"/>
      <c r="K200" s="21"/>
      <c r="M200" s="21"/>
      <c r="N200" s="21"/>
      <c r="O200" s="21"/>
      <c r="P200" s="21"/>
      <c r="R200" s="21"/>
      <c r="S200" s="21"/>
      <c r="T200" s="21"/>
      <c r="U200" s="21"/>
      <c r="W200" s="21"/>
      <c r="X200" s="21"/>
      <c r="Y200" s="21"/>
      <c r="Z200" s="21"/>
      <c r="AB200" s="21"/>
      <c r="AC200" s="21"/>
      <c r="AD200" s="21"/>
      <c r="AE200" s="21"/>
    </row>
    <row r="201" spans="1:31">
      <c r="A201" s="19"/>
      <c r="C201" s="20"/>
      <c r="D201" s="20"/>
      <c r="E201" s="20"/>
      <c r="F201" s="20"/>
      <c r="H201" s="21"/>
      <c r="I201" s="21"/>
      <c r="J201" s="21"/>
      <c r="K201" s="21"/>
      <c r="M201" s="21"/>
      <c r="N201" s="21"/>
      <c r="O201" s="21"/>
      <c r="P201" s="21"/>
      <c r="R201" s="21"/>
      <c r="S201" s="21"/>
      <c r="T201" s="21"/>
      <c r="U201" s="21"/>
      <c r="W201" s="21"/>
      <c r="X201" s="21"/>
      <c r="Y201" s="21"/>
      <c r="Z201" s="21"/>
      <c r="AB201" s="21"/>
      <c r="AC201" s="21"/>
      <c r="AD201" s="21"/>
      <c r="AE201" s="21"/>
    </row>
    <row r="202" spans="1:31">
      <c r="A202" s="19"/>
      <c r="C202" s="20"/>
      <c r="D202" s="20"/>
      <c r="E202" s="20"/>
      <c r="F202" s="20"/>
      <c r="H202" s="21"/>
      <c r="I202" s="21"/>
      <c r="J202" s="21"/>
      <c r="K202" s="21"/>
      <c r="M202" s="21"/>
      <c r="N202" s="21"/>
      <c r="O202" s="21"/>
      <c r="P202" s="21"/>
      <c r="R202" s="21"/>
      <c r="S202" s="21"/>
      <c r="T202" s="21"/>
      <c r="U202" s="21"/>
      <c r="W202" s="21"/>
      <c r="X202" s="21"/>
      <c r="Y202" s="21"/>
      <c r="Z202" s="21"/>
      <c r="AB202" s="21"/>
      <c r="AC202" s="21"/>
      <c r="AD202" s="21"/>
      <c r="AE202" s="21"/>
    </row>
    <row r="203" spans="1:31">
      <c r="A203" s="19"/>
      <c r="C203" s="20"/>
      <c r="D203" s="20"/>
      <c r="E203" s="20"/>
      <c r="F203" s="20"/>
      <c r="H203" s="21"/>
      <c r="I203" s="21"/>
      <c r="J203" s="21"/>
      <c r="K203" s="21"/>
      <c r="M203" s="21"/>
      <c r="N203" s="21"/>
      <c r="O203" s="21"/>
      <c r="P203" s="21"/>
      <c r="R203" s="21"/>
      <c r="S203" s="21"/>
      <c r="T203" s="21"/>
      <c r="U203" s="21"/>
      <c r="W203" s="21"/>
      <c r="X203" s="21"/>
      <c r="Y203" s="21"/>
      <c r="Z203" s="21"/>
      <c r="AB203" s="21"/>
      <c r="AC203" s="21"/>
      <c r="AD203" s="21"/>
      <c r="AE203" s="21"/>
    </row>
    <row r="204" spans="1:31">
      <c r="A204" s="19"/>
      <c r="C204" s="20"/>
      <c r="D204" s="20"/>
      <c r="E204" s="20"/>
      <c r="F204" s="20"/>
      <c r="H204" s="21"/>
      <c r="I204" s="21"/>
      <c r="J204" s="21"/>
      <c r="K204" s="21"/>
      <c r="M204" s="21"/>
      <c r="N204" s="21"/>
      <c r="O204" s="21"/>
      <c r="P204" s="21"/>
      <c r="R204" s="21"/>
      <c r="S204" s="21"/>
      <c r="T204" s="21"/>
      <c r="U204" s="21"/>
      <c r="W204" s="21"/>
      <c r="X204" s="21"/>
      <c r="Y204" s="21"/>
      <c r="Z204" s="21"/>
      <c r="AB204" s="21"/>
      <c r="AC204" s="21"/>
      <c r="AD204" s="21"/>
      <c r="AE204" s="21"/>
    </row>
    <row r="205" spans="1:31">
      <c r="A205" s="19"/>
      <c r="C205" s="20"/>
      <c r="D205" s="20"/>
      <c r="E205" s="20"/>
      <c r="F205" s="20"/>
      <c r="H205" s="21"/>
      <c r="I205" s="21"/>
      <c r="J205" s="21"/>
      <c r="K205" s="21"/>
      <c r="M205" s="21"/>
      <c r="N205" s="21"/>
      <c r="O205" s="21"/>
      <c r="P205" s="21"/>
      <c r="R205" s="21"/>
      <c r="S205" s="21"/>
      <c r="T205" s="21"/>
      <c r="U205" s="21"/>
      <c r="W205" s="21"/>
      <c r="X205" s="21"/>
      <c r="Y205" s="21"/>
      <c r="Z205" s="21"/>
      <c r="AB205" s="21"/>
      <c r="AC205" s="21"/>
      <c r="AD205" s="21"/>
      <c r="AE205" s="21"/>
    </row>
    <row r="206" spans="1:31">
      <c r="A206" s="19"/>
      <c r="C206" s="20"/>
      <c r="D206" s="20"/>
      <c r="E206" s="20"/>
      <c r="F206" s="20"/>
      <c r="H206" s="21"/>
      <c r="I206" s="21"/>
      <c r="J206" s="21"/>
      <c r="K206" s="21"/>
      <c r="M206" s="21"/>
      <c r="N206" s="21"/>
      <c r="O206" s="21"/>
      <c r="P206" s="21"/>
      <c r="R206" s="21"/>
      <c r="S206" s="21"/>
      <c r="T206" s="21"/>
      <c r="U206" s="21"/>
      <c r="W206" s="21"/>
      <c r="X206" s="21"/>
      <c r="Y206" s="21"/>
      <c r="Z206" s="21"/>
      <c r="AB206" s="21"/>
      <c r="AC206" s="21"/>
      <c r="AD206" s="21"/>
      <c r="AE206" s="21"/>
    </row>
    <row r="207" spans="1:31">
      <c r="A207" s="19"/>
      <c r="C207" s="20"/>
      <c r="D207" s="20"/>
      <c r="E207" s="20"/>
      <c r="F207" s="20"/>
      <c r="H207" s="21"/>
      <c r="I207" s="21"/>
      <c r="J207" s="21"/>
      <c r="K207" s="21"/>
      <c r="M207" s="21"/>
      <c r="N207" s="21"/>
      <c r="O207" s="21"/>
      <c r="P207" s="21"/>
      <c r="R207" s="21"/>
      <c r="S207" s="21"/>
      <c r="T207" s="21"/>
      <c r="U207" s="21"/>
      <c r="W207" s="21"/>
      <c r="X207" s="21"/>
      <c r="Y207" s="21"/>
      <c r="Z207" s="21"/>
      <c r="AB207" s="21"/>
      <c r="AC207" s="21"/>
      <c r="AD207" s="21"/>
      <c r="AE207" s="21"/>
    </row>
    <row r="208" spans="1:31">
      <c r="A208" s="19"/>
      <c r="C208" s="20"/>
      <c r="D208" s="20"/>
      <c r="E208" s="20"/>
      <c r="F208" s="20"/>
      <c r="H208" s="21"/>
      <c r="I208" s="21"/>
      <c r="J208" s="21"/>
      <c r="K208" s="21"/>
      <c r="M208" s="21"/>
      <c r="N208" s="21"/>
      <c r="O208" s="21"/>
      <c r="P208" s="21"/>
      <c r="R208" s="21"/>
      <c r="S208" s="21"/>
      <c r="T208" s="21"/>
      <c r="U208" s="21"/>
      <c r="W208" s="21"/>
      <c r="X208" s="21"/>
      <c r="Y208" s="21"/>
      <c r="Z208" s="21"/>
      <c r="AB208" s="21"/>
      <c r="AC208" s="21"/>
      <c r="AD208" s="21"/>
      <c r="AE208" s="21"/>
    </row>
    <row r="209" spans="1:31">
      <c r="A209" s="19"/>
      <c r="C209" s="20"/>
      <c r="D209" s="20"/>
      <c r="E209" s="20"/>
      <c r="F209" s="20"/>
      <c r="H209" s="21"/>
      <c r="I209" s="21"/>
      <c r="J209" s="21"/>
      <c r="K209" s="21"/>
      <c r="M209" s="21"/>
      <c r="N209" s="21"/>
      <c r="O209" s="21"/>
      <c r="P209" s="21"/>
      <c r="R209" s="21"/>
      <c r="S209" s="21"/>
      <c r="T209" s="21"/>
      <c r="U209" s="21"/>
      <c r="W209" s="21"/>
      <c r="X209" s="21"/>
      <c r="Y209" s="21"/>
      <c r="Z209" s="21"/>
      <c r="AB209" s="21"/>
      <c r="AC209" s="21"/>
      <c r="AD209" s="21"/>
      <c r="AE209" s="21"/>
    </row>
    <row r="210" spans="1:31">
      <c r="A210" s="19"/>
      <c r="C210" s="20"/>
      <c r="D210" s="20"/>
      <c r="E210" s="20"/>
      <c r="F210" s="20"/>
      <c r="H210" s="21"/>
      <c r="I210" s="21"/>
      <c r="J210" s="21"/>
      <c r="K210" s="21"/>
      <c r="M210" s="21"/>
      <c r="N210" s="21"/>
      <c r="O210" s="21"/>
      <c r="P210" s="21"/>
      <c r="R210" s="21"/>
      <c r="S210" s="21"/>
      <c r="T210" s="21"/>
      <c r="U210" s="21"/>
      <c r="W210" s="21"/>
      <c r="X210" s="21"/>
      <c r="Y210" s="21"/>
      <c r="Z210" s="21"/>
      <c r="AB210" s="21"/>
      <c r="AC210" s="21"/>
      <c r="AD210" s="21"/>
      <c r="AE210" s="21"/>
    </row>
    <row r="211" spans="1:31">
      <c r="A211" s="19"/>
      <c r="C211" s="20"/>
      <c r="D211" s="20"/>
      <c r="E211" s="20"/>
      <c r="F211" s="20"/>
      <c r="H211" s="21"/>
      <c r="I211" s="21"/>
      <c r="J211" s="21"/>
      <c r="K211" s="21"/>
      <c r="M211" s="21"/>
      <c r="N211" s="21"/>
      <c r="O211" s="21"/>
      <c r="P211" s="21"/>
      <c r="R211" s="21"/>
      <c r="S211" s="21"/>
      <c r="T211" s="21"/>
      <c r="U211" s="21"/>
      <c r="W211" s="21"/>
      <c r="X211" s="21"/>
      <c r="Y211" s="21"/>
      <c r="Z211" s="21"/>
      <c r="AB211" s="21"/>
      <c r="AC211" s="21"/>
      <c r="AD211" s="21"/>
      <c r="AE211" s="21"/>
    </row>
    <row r="212" spans="1:31">
      <c r="A212" s="19"/>
      <c r="C212" s="20"/>
      <c r="D212" s="20"/>
      <c r="E212" s="20"/>
      <c r="F212" s="20"/>
      <c r="H212" s="21"/>
      <c r="I212" s="21"/>
      <c r="J212" s="21"/>
      <c r="K212" s="21"/>
      <c r="M212" s="21"/>
      <c r="N212" s="21"/>
      <c r="O212" s="21"/>
      <c r="P212" s="21"/>
      <c r="R212" s="21"/>
      <c r="S212" s="21"/>
      <c r="T212" s="21"/>
      <c r="U212" s="21"/>
      <c r="W212" s="21"/>
      <c r="X212" s="21"/>
      <c r="Y212" s="21"/>
      <c r="Z212" s="21"/>
      <c r="AB212" s="21"/>
      <c r="AC212" s="21"/>
      <c r="AD212" s="21"/>
      <c r="AE212" s="21"/>
    </row>
    <row r="213" spans="1:31">
      <c r="A213" s="19"/>
      <c r="C213" s="20"/>
      <c r="D213" s="20"/>
      <c r="E213" s="20"/>
      <c r="F213" s="20"/>
      <c r="H213" s="21"/>
      <c r="I213" s="21"/>
      <c r="J213" s="21"/>
      <c r="K213" s="21"/>
      <c r="M213" s="21"/>
      <c r="N213" s="21"/>
      <c r="O213" s="21"/>
      <c r="P213" s="21"/>
      <c r="R213" s="21"/>
      <c r="S213" s="21"/>
      <c r="T213" s="21"/>
      <c r="U213" s="21"/>
      <c r="W213" s="21"/>
      <c r="X213" s="21"/>
      <c r="Y213" s="21"/>
      <c r="Z213" s="21"/>
      <c r="AB213" s="21"/>
      <c r="AC213" s="21"/>
      <c r="AD213" s="21"/>
      <c r="AE213" s="21"/>
    </row>
    <row r="214" spans="1:31">
      <c r="A214" s="19"/>
      <c r="C214" s="20"/>
      <c r="D214" s="20"/>
      <c r="E214" s="20"/>
      <c r="F214" s="20"/>
      <c r="H214" s="21"/>
      <c r="I214" s="21"/>
      <c r="J214" s="21"/>
      <c r="K214" s="21"/>
      <c r="M214" s="21"/>
      <c r="N214" s="21"/>
      <c r="O214" s="21"/>
      <c r="P214" s="21"/>
      <c r="R214" s="21"/>
      <c r="S214" s="21"/>
      <c r="T214" s="21"/>
      <c r="U214" s="21"/>
      <c r="W214" s="21"/>
      <c r="X214" s="21"/>
      <c r="Y214" s="21"/>
      <c r="Z214" s="21"/>
      <c r="AB214" s="21"/>
      <c r="AC214" s="21"/>
      <c r="AD214" s="21"/>
      <c r="AE214" s="21"/>
    </row>
    <row r="215" spans="1:31">
      <c r="A215" s="19"/>
      <c r="C215" s="20"/>
      <c r="D215" s="20"/>
      <c r="E215" s="20"/>
      <c r="F215" s="20"/>
      <c r="H215" s="21"/>
      <c r="I215" s="21"/>
      <c r="J215" s="21"/>
      <c r="K215" s="21"/>
      <c r="M215" s="21"/>
      <c r="N215" s="21"/>
      <c r="O215" s="21"/>
      <c r="P215" s="21"/>
      <c r="R215" s="21"/>
      <c r="S215" s="21"/>
      <c r="T215" s="21"/>
      <c r="U215" s="21"/>
      <c r="W215" s="21"/>
      <c r="X215" s="21"/>
      <c r="Y215" s="21"/>
      <c r="Z215" s="21"/>
      <c r="AB215" s="21"/>
      <c r="AC215" s="21"/>
      <c r="AD215" s="21"/>
      <c r="AE215" s="21"/>
    </row>
    <row r="216" spans="1:31">
      <c r="A216" s="19"/>
      <c r="C216" s="20"/>
      <c r="D216" s="20"/>
      <c r="E216" s="20"/>
      <c r="F216" s="20"/>
      <c r="H216" s="21"/>
      <c r="I216" s="21"/>
      <c r="J216" s="21"/>
      <c r="K216" s="21"/>
      <c r="M216" s="21"/>
      <c r="N216" s="21"/>
      <c r="O216" s="21"/>
      <c r="P216" s="21"/>
      <c r="R216" s="21"/>
      <c r="S216" s="21"/>
      <c r="T216" s="21"/>
      <c r="U216" s="21"/>
      <c r="W216" s="21"/>
      <c r="X216" s="21"/>
      <c r="Y216" s="21"/>
      <c r="Z216" s="21"/>
      <c r="AB216" s="21"/>
      <c r="AC216" s="21"/>
      <c r="AD216" s="21"/>
      <c r="AE216" s="21"/>
    </row>
    <row r="217" spans="1:31">
      <c r="A217" s="19"/>
      <c r="C217" s="20"/>
      <c r="D217" s="20"/>
      <c r="E217" s="20"/>
      <c r="F217" s="20"/>
      <c r="H217" s="21"/>
      <c r="I217" s="21"/>
      <c r="J217" s="21"/>
      <c r="K217" s="21"/>
      <c r="M217" s="21"/>
      <c r="N217" s="21"/>
      <c r="O217" s="21"/>
      <c r="P217" s="21"/>
      <c r="R217" s="21"/>
      <c r="S217" s="21"/>
      <c r="T217" s="21"/>
      <c r="U217" s="21"/>
      <c r="W217" s="21"/>
      <c r="X217" s="21"/>
      <c r="Y217" s="21"/>
      <c r="Z217" s="21"/>
      <c r="AB217" s="21"/>
      <c r="AC217" s="21"/>
      <c r="AD217" s="21"/>
      <c r="AE217" s="21"/>
    </row>
    <row r="218" spans="1:31">
      <c r="A218" s="19"/>
      <c r="C218" s="20"/>
      <c r="D218" s="20"/>
      <c r="E218" s="20"/>
      <c r="F218" s="20"/>
      <c r="H218" s="21"/>
      <c r="I218" s="21"/>
      <c r="J218" s="21"/>
      <c r="K218" s="21"/>
      <c r="M218" s="21"/>
      <c r="N218" s="21"/>
      <c r="O218" s="21"/>
      <c r="P218" s="21"/>
      <c r="R218" s="21"/>
      <c r="S218" s="21"/>
      <c r="T218" s="21"/>
      <c r="U218" s="21"/>
      <c r="W218" s="21"/>
      <c r="X218" s="21"/>
      <c r="Y218" s="21"/>
      <c r="Z218" s="21"/>
      <c r="AB218" s="21"/>
      <c r="AC218" s="21"/>
      <c r="AD218" s="21"/>
      <c r="AE218" s="21"/>
    </row>
    <row r="219" spans="1:31">
      <c r="A219" s="19"/>
      <c r="C219" s="20"/>
      <c r="D219" s="20"/>
      <c r="E219" s="20"/>
      <c r="F219" s="20"/>
      <c r="H219" s="21"/>
      <c r="I219" s="21"/>
      <c r="J219" s="21"/>
      <c r="K219" s="21"/>
      <c r="M219" s="21"/>
      <c r="N219" s="21"/>
      <c r="O219" s="21"/>
      <c r="P219" s="21"/>
      <c r="R219" s="21"/>
      <c r="S219" s="21"/>
      <c r="T219" s="21"/>
      <c r="U219" s="21"/>
      <c r="W219" s="21"/>
      <c r="X219" s="21"/>
      <c r="Y219" s="21"/>
      <c r="Z219" s="21"/>
      <c r="AB219" s="21"/>
      <c r="AC219" s="21"/>
      <c r="AD219" s="21"/>
      <c r="AE219" s="21"/>
    </row>
    <row r="220" spans="1:31">
      <c r="A220" s="19"/>
      <c r="C220" s="20"/>
      <c r="D220" s="20"/>
      <c r="E220" s="20"/>
      <c r="F220" s="20"/>
      <c r="H220" s="21"/>
      <c r="I220" s="21"/>
      <c r="J220" s="21"/>
      <c r="K220" s="21"/>
      <c r="M220" s="21"/>
      <c r="N220" s="21"/>
      <c r="O220" s="21"/>
      <c r="P220" s="21"/>
      <c r="R220" s="21"/>
      <c r="S220" s="21"/>
      <c r="T220" s="21"/>
      <c r="U220" s="21"/>
      <c r="W220" s="21"/>
      <c r="X220" s="21"/>
      <c r="Y220" s="21"/>
      <c r="Z220" s="21"/>
      <c r="AB220" s="21"/>
      <c r="AC220" s="21"/>
      <c r="AD220" s="21"/>
      <c r="AE220" s="21"/>
    </row>
    <row r="221" spans="1:31">
      <c r="A221" s="19"/>
      <c r="C221" s="20"/>
      <c r="D221" s="20"/>
      <c r="E221" s="20"/>
      <c r="F221" s="20"/>
      <c r="H221" s="21"/>
      <c r="I221" s="21"/>
      <c r="J221" s="21"/>
      <c r="K221" s="21"/>
      <c r="M221" s="21"/>
      <c r="N221" s="21"/>
      <c r="O221" s="21"/>
      <c r="P221" s="21"/>
      <c r="R221" s="21"/>
      <c r="S221" s="21"/>
      <c r="T221" s="21"/>
      <c r="U221" s="21"/>
      <c r="W221" s="21"/>
      <c r="X221" s="21"/>
      <c r="Y221" s="21"/>
      <c r="Z221" s="21"/>
      <c r="AB221" s="21"/>
      <c r="AC221" s="21"/>
      <c r="AD221" s="21"/>
      <c r="AE221" s="21"/>
    </row>
    <row r="222" spans="1:31">
      <c r="A222" s="19"/>
      <c r="C222" s="20"/>
      <c r="D222" s="20"/>
      <c r="E222" s="20"/>
      <c r="F222" s="20"/>
      <c r="H222" s="21"/>
      <c r="I222" s="21"/>
      <c r="J222" s="21"/>
      <c r="K222" s="21"/>
      <c r="M222" s="21"/>
      <c r="N222" s="21"/>
      <c r="O222" s="21"/>
      <c r="P222" s="21"/>
      <c r="R222" s="21"/>
      <c r="S222" s="21"/>
      <c r="T222" s="21"/>
      <c r="U222" s="21"/>
      <c r="W222" s="21"/>
      <c r="X222" s="21"/>
      <c r="Y222" s="21"/>
      <c r="Z222" s="21"/>
      <c r="AB222" s="21"/>
      <c r="AC222" s="21"/>
      <c r="AD222" s="21"/>
      <c r="AE222" s="21"/>
    </row>
    <row r="223" spans="1:31">
      <c r="A223" s="19"/>
      <c r="C223" s="20"/>
      <c r="D223" s="20"/>
      <c r="E223" s="20"/>
      <c r="F223" s="20"/>
      <c r="H223" s="21"/>
      <c r="I223" s="21"/>
      <c r="J223" s="21"/>
      <c r="K223" s="21"/>
      <c r="M223" s="21"/>
      <c r="N223" s="21"/>
      <c r="O223" s="21"/>
      <c r="P223" s="21"/>
      <c r="R223" s="21"/>
      <c r="S223" s="21"/>
      <c r="T223" s="21"/>
      <c r="U223" s="21"/>
      <c r="W223" s="21"/>
      <c r="X223" s="21"/>
      <c r="Y223" s="21"/>
      <c r="Z223" s="21"/>
      <c r="AB223" s="21"/>
      <c r="AC223" s="21"/>
      <c r="AD223" s="21"/>
      <c r="AE223" s="21"/>
    </row>
    <row r="224" spans="1:31">
      <c r="A224" s="19"/>
      <c r="C224" s="20"/>
      <c r="D224" s="20"/>
      <c r="E224" s="20"/>
      <c r="F224" s="20"/>
      <c r="H224" s="21"/>
      <c r="I224" s="21"/>
      <c r="J224" s="21"/>
      <c r="K224" s="21"/>
      <c r="M224" s="21"/>
      <c r="N224" s="21"/>
      <c r="O224" s="21"/>
      <c r="P224" s="21"/>
      <c r="R224" s="21"/>
      <c r="S224" s="21"/>
      <c r="T224" s="21"/>
      <c r="U224" s="21"/>
      <c r="W224" s="21"/>
      <c r="X224" s="21"/>
      <c r="Y224" s="21"/>
      <c r="Z224" s="21"/>
      <c r="AB224" s="21"/>
      <c r="AC224" s="21"/>
      <c r="AD224" s="21"/>
      <c r="AE224" s="21"/>
    </row>
    <row r="225" spans="1:31">
      <c r="A225" s="19"/>
      <c r="C225" s="20"/>
      <c r="D225" s="20"/>
      <c r="E225" s="20"/>
      <c r="F225" s="20"/>
      <c r="H225" s="21"/>
      <c r="I225" s="21"/>
      <c r="J225" s="21"/>
      <c r="K225" s="21"/>
      <c r="M225" s="21"/>
      <c r="N225" s="21"/>
      <c r="O225" s="21"/>
      <c r="P225" s="21"/>
      <c r="R225" s="21"/>
      <c r="S225" s="21"/>
      <c r="T225" s="21"/>
      <c r="U225" s="21"/>
      <c r="W225" s="21"/>
      <c r="X225" s="21"/>
      <c r="Y225" s="21"/>
      <c r="Z225" s="21"/>
      <c r="AB225" s="21"/>
      <c r="AC225" s="21"/>
      <c r="AD225" s="21"/>
      <c r="AE225" s="21"/>
    </row>
    <row r="226" spans="1:31">
      <c r="A226" s="19"/>
      <c r="C226" s="20"/>
      <c r="D226" s="20"/>
      <c r="E226" s="20"/>
      <c r="F226" s="20"/>
      <c r="H226" s="21"/>
      <c r="I226" s="21"/>
      <c r="J226" s="21"/>
      <c r="K226" s="21"/>
      <c r="M226" s="21"/>
      <c r="N226" s="21"/>
      <c r="O226" s="21"/>
      <c r="P226" s="21"/>
      <c r="R226" s="21"/>
      <c r="S226" s="21"/>
      <c r="T226" s="21"/>
      <c r="U226" s="21"/>
      <c r="W226" s="21"/>
      <c r="X226" s="21"/>
      <c r="Y226" s="21"/>
      <c r="Z226" s="21"/>
      <c r="AB226" s="21"/>
      <c r="AC226" s="21"/>
      <c r="AD226" s="21"/>
      <c r="AE226" s="21"/>
    </row>
    <row r="227" spans="1:31">
      <c r="A227" s="19"/>
      <c r="C227" s="20"/>
      <c r="D227" s="20"/>
      <c r="E227" s="20"/>
      <c r="F227" s="20"/>
      <c r="H227" s="21"/>
      <c r="I227" s="21"/>
      <c r="J227" s="21"/>
      <c r="K227" s="21"/>
      <c r="M227" s="21"/>
      <c r="N227" s="21"/>
      <c r="O227" s="21"/>
      <c r="P227" s="21"/>
      <c r="R227" s="21"/>
      <c r="S227" s="21"/>
      <c r="T227" s="21"/>
      <c r="U227" s="21"/>
      <c r="W227" s="21"/>
      <c r="X227" s="21"/>
      <c r="Y227" s="21"/>
      <c r="Z227" s="21"/>
      <c r="AB227" s="21"/>
      <c r="AC227" s="21"/>
      <c r="AD227" s="21"/>
      <c r="AE227" s="21"/>
    </row>
    <row r="228" spans="1:31">
      <c r="A228" s="19"/>
      <c r="C228" s="20"/>
      <c r="D228" s="20"/>
      <c r="E228" s="20"/>
      <c r="F228" s="20"/>
      <c r="H228" s="21"/>
      <c r="I228" s="21"/>
      <c r="J228" s="21"/>
      <c r="K228" s="21"/>
      <c r="M228" s="21"/>
      <c r="N228" s="21"/>
      <c r="O228" s="21"/>
      <c r="P228" s="21"/>
      <c r="R228" s="21"/>
      <c r="S228" s="21"/>
      <c r="T228" s="21"/>
      <c r="U228" s="21"/>
      <c r="W228" s="21"/>
      <c r="X228" s="21"/>
      <c r="Y228" s="21"/>
      <c r="Z228" s="21"/>
      <c r="AB228" s="21"/>
      <c r="AC228" s="21"/>
      <c r="AD228" s="21"/>
      <c r="AE228" s="21"/>
    </row>
    <row r="229" spans="1:31">
      <c r="A229" s="19"/>
      <c r="C229" s="20"/>
      <c r="D229" s="20"/>
      <c r="E229" s="20"/>
      <c r="F229" s="20"/>
      <c r="H229" s="21"/>
      <c r="I229" s="21"/>
      <c r="J229" s="21"/>
      <c r="K229" s="21"/>
      <c r="M229" s="21"/>
      <c r="N229" s="21"/>
      <c r="O229" s="21"/>
      <c r="P229" s="21"/>
      <c r="R229" s="21"/>
      <c r="S229" s="21"/>
      <c r="T229" s="21"/>
      <c r="U229" s="21"/>
      <c r="W229" s="21"/>
      <c r="X229" s="21"/>
      <c r="Y229" s="21"/>
      <c r="Z229" s="21"/>
      <c r="AB229" s="21"/>
      <c r="AC229" s="21"/>
      <c r="AD229" s="21"/>
      <c r="AE229" s="21"/>
    </row>
    <row r="230" spans="1:31">
      <c r="A230" s="19"/>
      <c r="C230" s="20"/>
      <c r="D230" s="20"/>
      <c r="E230" s="20"/>
      <c r="F230" s="20"/>
      <c r="H230" s="21"/>
      <c r="I230" s="21"/>
      <c r="J230" s="21"/>
      <c r="K230" s="21"/>
      <c r="M230" s="21"/>
      <c r="N230" s="21"/>
      <c r="O230" s="21"/>
      <c r="P230" s="21"/>
      <c r="R230" s="21"/>
      <c r="S230" s="21"/>
      <c r="T230" s="21"/>
      <c r="U230" s="21"/>
      <c r="W230" s="21"/>
      <c r="X230" s="21"/>
      <c r="Y230" s="21"/>
      <c r="Z230" s="21"/>
      <c r="AB230" s="21"/>
      <c r="AC230" s="21"/>
      <c r="AD230" s="21"/>
      <c r="AE230" s="21"/>
    </row>
    <row r="231" spans="1:31">
      <c r="A231" s="19"/>
      <c r="C231" s="20"/>
      <c r="D231" s="20"/>
      <c r="E231" s="20"/>
      <c r="F231" s="20"/>
      <c r="H231" s="21"/>
      <c r="I231" s="21"/>
      <c r="J231" s="21"/>
      <c r="K231" s="21"/>
      <c r="M231" s="21"/>
      <c r="N231" s="21"/>
      <c r="O231" s="21"/>
      <c r="P231" s="21"/>
      <c r="R231" s="21"/>
      <c r="S231" s="21"/>
      <c r="T231" s="21"/>
      <c r="U231" s="21"/>
      <c r="W231" s="21"/>
      <c r="X231" s="21"/>
      <c r="Y231" s="21"/>
      <c r="Z231" s="21"/>
      <c r="AB231" s="21"/>
      <c r="AC231" s="21"/>
      <c r="AD231" s="21"/>
      <c r="AE231" s="21"/>
    </row>
    <row r="232" spans="1:31">
      <c r="A232" s="19"/>
      <c r="C232" s="20"/>
      <c r="D232" s="20"/>
      <c r="E232" s="20"/>
      <c r="F232" s="20"/>
      <c r="H232" s="21"/>
      <c r="I232" s="21"/>
      <c r="J232" s="21"/>
      <c r="K232" s="21"/>
      <c r="M232" s="21"/>
      <c r="N232" s="21"/>
      <c r="O232" s="21"/>
      <c r="P232" s="21"/>
      <c r="R232" s="21"/>
      <c r="S232" s="21"/>
      <c r="T232" s="21"/>
      <c r="U232" s="21"/>
      <c r="W232" s="21"/>
      <c r="X232" s="21"/>
      <c r="Y232" s="21"/>
      <c r="Z232" s="21"/>
      <c r="AB232" s="21"/>
      <c r="AC232" s="21"/>
      <c r="AD232" s="21"/>
      <c r="AE232" s="21"/>
    </row>
    <row r="233" spans="1:31">
      <c r="A233" s="19"/>
      <c r="C233" s="20"/>
      <c r="D233" s="20"/>
      <c r="E233" s="20"/>
      <c r="F233" s="20"/>
      <c r="H233" s="21"/>
      <c r="I233" s="21"/>
      <c r="J233" s="21"/>
      <c r="K233" s="21"/>
      <c r="M233" s="21"/>
      <c r="N233" s="21"/>
      <c r="O233" s="21"/>
      <c r="P233" s="21"/>
      <c r="R233" s="21"/>
      <c r="S233" s="21"/>
      <c r="T233" s="21"/>
      <c r="U233" s="21"/>
      <c r="W233" s="21"/>
      <c r="X233" s="21"/>
      <c r="Y233" s="21"/>
      <c r="Z233" s="21"/>
      <c r="AB233" s="21"/>
      <c r="AC233" s="21"/>
      <c r="AD233" s="21"/>
      <c r="AE233" s="21"/>
    </row>
    <row r="234" spans="1:31">
      <c r="A234" s="19"/>
      <c r="C234" s="20"/>
      <c r="D234" s="20"/>
      <c r="E234" s="20"/>
      <c r="F234" s="20"/>
      <c r="H234" s="21"/>
      <c r="I234" s="21"/>
      <c r="J234" s="21"/>
      <c r="K234" s="21"/>
      <c r="M234" s="21"/>
      <c r="N234" s="21"/>
      <c r="O234" s="21"/>
      <c r="P234" s="21"/>
      <c r="R234" s="21"/>
      <c r="S234" s="21"/>
      <c r="T234" s="21"/>
      <c r="U234" s="21"/>
      <c r="W234" s="21"/>
      <c r="X234" s="21"/>
      <c r="Y234" s="21"/>
      <c r="Z234" s="21"/>
      <c r="AB234" s="21"/>
      <c r="AC234" s="21"/>
      <c r="AD234" s="21"/>
      <c r="AE234" s="21"/>
    </row>
    <row r="235" spans="1:31">
      <c r="A235" s="19"/>
      <c r="C235" s="20"/>
      <c r="D235" s="20"/>
      <c r="E235" s="20"/>
      <c r="F235" s="20"/>
      <c r="H235" s="21"/>
      <c r="I235" s="21"/>
      <c r="J235" s="21"/>
      <c r="K235" s="21"/>
      <c r="M235" s="21"/>
      <c r="N235" s="21"/>
      <c r="O235" s="21"/>
      <c r="P235" s="21"/>
      <c r="R235" s="21"/>
      <c r="S235" s="21"/>
      <c r="T235" s="21"/>
      <c r="U235" s="21"/>
      <c r="W235" s="21"/>
      <c r="X235" s="21"/>
      <c r="Y235" s="21"/>
      <c r="Z235" s="21"/>
      <c r="AB235" s="21"/>
      <c r="AC235" s="21"/>
      <c r="AD235" s="21"/>
      <c r="AE235" s="21"/>
    </row>
    <row r="236" spans="1:31">
      <c r="A236" s="19"/>
      <c r="C236" s="20"/>
      <c r="D236" s="20"/>
      <c r="E236" s="20"/>
      <c r="F236" s="20"/>
      <c r="H236" s="21"/>
      <c r="I236" s="21"/>
      <c r="J236" s="21"/>
      <c r="K236" s="21"/>
      <c r="M236" s="21"/>
      <c r="N236" s="21"/>
      <c r="O236" s="21"/>
      <c r="P236" s="21"/>
      <c r="R236" s="21"/>
      <c r="S236" s="21"/>
      <c r="T236" s="21"/>
      <c r="U236" s="21"/>
      <c r="W236" s="21"/>
      <c r="X236" s="21"/>
      <c r="Y236" s="21"/>
      <c r="Z236" s="21"/>
      <c r="AB236" s="21"/>
      <c r="AC236" s="21"/>
      <c r="AD236" s="21"/>
      <c r="AE236" s="21"/>
    </row>
    <row r="237" spans="1:31">
      <c r="A237" s="19"/>
      <c r="C237" s="20"/>
      <c r="D237" s="20"/>
      <c r="E237" s="20"/>
      <c r="F237" s="20"/>
      <c r="H237" s="21"/>
      <c r="I237" s="21"/>
      <c r="J237" s="21"/>
      <c r="K237" s="21"/>
      <c r="M237" s="21"/>
      <c r="N237" s="21"/>
      <c r="O237" s="21"/>
      <c r="P237" s="21"/>
      <c r="R237" s="21"/>
      <c r="S237" s="21"/>
      <c r="T237" s="21"/>
      <c r="U237" s="21"/>
      <c r="W237" s="21"/>
      <c r="X237" s="21"/>
      <c r="Y237" s="21"/>
      <c r="Z237" s="21"/>
      <c r="AB237" s="21"/>
      <c r="AC237" s="21"/>
      <c r="AD237" s="21"/>
      <c r="AE237" s="21"/>
    </row>
    <row r="238" spans="1:31">
      <c r="A238" s="19"/>
      <c r="C238" s="20"/>
      <c r="D238" s="20"/>
      <c r="E238" s="20"/>
      <c r="F238" s="20"/>
      <c r="H238" s="21"/>
      <c r="I238" s="21"/>
      <c r="J238" s="21"/>
      <c r="K238" s="21"/>
      <c r="M238" s="21"/>
      <c r="N238" s="21"/>
      <c r="O238" s="21"/>
      <c r="P238" s="21"/>
      <c r="R238" s="21"/>
      <c r="S238" s="21"/>
      <c r="T238" s="21"/>
      <c r="U238" s="21"/>
      <c r="W238" s="21"/>
      <c r="X238" s="21"/>
      <c r="Y238" s="21"/>
      <c r="Z238" s="21"/>
      <c r="AB238" s="21"/>
      <c r="AC238" s="21"/>
      <c r="AD238" s="21"/>
      <c r="AE238" s="21"/>
    </row>
    <row r="239" spans="1:31">
      <c r="A239" s="19"/>
      <c r="C239" s="20"/>
      <c r="D239" s="20"/>
      <c r="E239" s="20"/>
      <c r="F239" s="20"/>
      <c r="H239" s="21"/>
      <c r="I239" s="21"/>
      <c r="J239" s="21"/>
      <c r="K239" s="21"/>
      <c r="M239" s="21"/>
      <c r="N239" s="21"/>
      <c r="O239" s="21"/>
      <c r="P239" s="21"/>
      <c r="R239" s="21"/>
      <c r="S239" s="21"/>
      <c r="T239" s="21"/>
      <c r="U239" s="21"/>
      <c r="W239" s="21"/>
      <c r="X239" s="21"/>
      <c r="Y239" s="21"/>
      <c r="Z239" s="21"/>
      <c r="AB239" s="21"/>
      <c r="AC239" s="21"/>
      <c r="AD239" s="21"/>
      <c r="AE239" s="21"/>
    </row>
    <row r="240" spans="1:31">
      <c r="A240" s="19"/>
      <c r="C240" s="20"/>
      <c r="D240" s="20"/>
      <c r="E240" s="20"/>
      <c r="F240" s="20"/>
      <c r="H240" s="21"/>
      <c r="I240" s="21"/>
      <c r="J240" s="21"/>
      <c r="K240" s="21"/>
      <c r="M240" s="21"/>
      <c r="N240" s="21"/>
      <c r="O240" s="21"/>
      <c r="P240" s="21"/>
      <c r="R240" s="21"/>
      <c r="S240" s="21"/>
      <c r="T240" s="21"/>
      <c r="U240" s="21"/>
      <c r="W240" s="21"/>
      <c r="X240" s="21"/>
      <c r="Y240" s="21"/>
      <c r="Z240" s="21"/>
      <c r="AB240" s="21"/>
      <c r="AC240" s="21"/>
      <c r="AD240" s="21"/>
      <c r="AE240" s="21"/>
    </row>
    <row r="241" spans="1:31">
      <c r="A241" s="19"/>
      <c r="C241" s="20"/>
      <c r="D241" s="20"/>
      <c r="E241" s="20"/>
      <c r="F241" s="20"/>
      <c r="H241" s="21"/>
      <c r="I241" s="21"/>
      <c r="J241" s="21"/>
      <c r="K241" s="21"/>
      <c r="M241" s="21"/>
      <c r="N241" s="21"/>
      <c r="O241" s="21"/>
      <c r="P241" s="21"/>
      <c r="R241" s="21"/>
      <c r="S241" s="21"/>
      <c r="T241" s="21"/>
      <c r="U241" s="21"/>
      <c r="W241" s="21"/>
      <c r="X241" s="21"/>
      <c r="Y241" s="21"/>
      <c r="Z241" s="21"/>
      <c r="AB241" s="21"/>
      <c r="AC241" s="21"/>
      <c r="AD241" s="21"/>
      <c r="AE241" s="21"/>
    </row>
    <row r="242" spans="1:31">
      <c r="A242" s="19"/>
      <c r="C242" s="20"/>
      <c r="D242" s="20"/>
      <c r="E242" s="20"/>
      <c r="F242" s="20"/>
      <c r="H242" s="21"/>
      <c r="I242" s="21"/>
      <c r="J242" s="21"/>
      <c r="K242" s="21"/>
      <c r="M242" s="21"/>
      <c r="N242" s="21"/>
      <c r="O242" s="21"/>
      <c r="P242" s="21"/>
      <c r="R242" s="21"/>
      <c r="S242" s="21"/>
      <c r="T242" s="21"/>
      <c r="U242" s="21"/>
      <c r="W242" s="21"/>
      <c r="X242" s="21"/>
      <c r="Y242" s="21"/>
      <c r="Z242" s="21"/>
      <c r="AB242" s="21"/>
      <c r="AC242" s="21"/>
      <c r="AD242" s="21"/>
      <c r="AE242" s="21"/>
    </row>
    <row r="243" spans="1:31">
      <c r="A243" s="19"/>
      <c r="C243" s="20"/>
      <c r="D243" s="20"/>
      <c r="E243" s="20"/>
      <c r="F243" s="20"/>
      <c r="H243" s="21"/>
      <c r="I243" s="21"/>
      <c r="J243" s="21"/>
      <c r="K243" s="21"/>
      <c r="M243" s="21"/>
      <c r="N243" s="21"/>
      <c r="O243" s="21"/>
      <c r="P243" s="21"/>
      <c r="R243" s="21"/>
      <c r="S243" s="21"/>
      <c r="T243" s="21"/>
      <c r="U243" s="21"/>
      <c r="W243" s="21"/>
      <c r="X243" s="21"/>
      <c r="Y243" s="21"/>
      <c r="Z243" s="21"/>
      <c r="AB243" s="21"/>
      <c r="AC243" s="21"/>
      <c r="AD243" s="21"/>
      <c r="AE243" s="21"/>
    </row>
    <row r="244" spans="1:31">
      <c r="A244" s="19"/>
      <c r="C244" s="20"/>
      <c r="D244" s="20"/>
      <c r="E244" s="20"/>
      <c r="F244" s="20"/>
      <c r="H244" s="21"/>
      <c r="I244" s="21"/>
      <c r="J244" s="21"/>
      <c r="K244" s="21"/>
      <c r="M244" s="21"/>
      <c r="N244" s="21"/>
      <c r="O244" s="21"/>
      <c r="P244" s="21"/>
      <c r="R244" s="21"/>
      <c r="S244" s="21"/>
      <c r="T244" s="21"/>
      <c r="U244" s="21"/>
      <c r="W244" s="21"/>
      <c r="X244" s="21"/>
      <c r="Y244" s="21"/>
      <c r="Z244" s="21"/>
      <c r="AB244" s="21"/>
      <c r="AC244" s="21"/>
      <c r="AD244" s="21"/>
      <c r="AE244" s="21"/>
    </row>
    <row r="245" spans="1:31">
      <c r="A245" s="19"/>
      <c r="C245" s="20"/>
      <c r="D245" s="20"/>
      <c r="E245" s="20"/>
      <c r="F245" s="20"/>
      <c r="H245" s="21"/>
      <c r="I245" s="21"/>
      <c r="J245" s="21"/>
      <c r="K245" s="21"/>
      <c r="M245" s="21"/>
      <c r="N245" s="21"/>
      <c r="O245" s="21"/>
      <c r="P245" s="21"/>
      <c r="R245" s="21"/>
      <c r="S245" s="21"/>
      <c r="T245" s="21"/>
      <c r="U245" s="21"/>
      <c r="W245" s="21"/>
      <c r="X245" s="21"/>
      <c r="Y245" s="21"/>
      <c r="Z245" s="21"/>
      <c r="AB245" s="21"/>
      <c r="AC245" s="21"/>
      <c r="AD245" s="21"/>
      <c r="AE245" s="21"/>
    </row>
    <row r="246" spans="1:31">
      <c r="A246" s="19"/>
      <c r="C246" s="20"/>
      <c r="D246" s="20"/>
      <c r="E246" s="20"/>
      <c r="F246" s="20"/>
      <c r="H246" s="21"/>
      <c r="I246" s="21"/>
      <c r="J246" s="21"/>
      <c r="K246" s="21"/>
      <c r="M246" s="21"/>
      <c r="N246" s="21"/>
      <c r="O246" s="21"/>
      <c r="P246" s="21"/>
      <c r="R246" s="21"/>
      <c r="S246" s="21"/>
      <c r="T246" s="21"/>
      <c r="U246" s="21"/>
      <c r="W246" s="21"/>
      <c r="X246" s="21"/>
      <c r="Y246" s="21"/>
      <c r="Z246" s="21"/>
      <c r="AB246" s="21"/>
      <c r="AC246" s="21"/>
      <c r="AD246" s="21"/>
      <c r="AE246" s="21"/>
    </row>
    <row r="247" spans="1:31">
      <c r="A247" s="19"/>
      <c r="C247" s="20"/>
      <c r="D247" s="20"/>
      <c r="E247" s="20"/>
      <c r="F247" s="20"/>
      <c r="H247" s="21"/>
      <c r="I247" s="21"/>
      <c r="J247" s="21"/>
      <c r="K247" s="21"/>
      <c r="M247" s="21"/>
      <c r="N247" s="21"/>
      <c r="O247" s="21"/>
      <c r="P247" s="21"/>
      <c r="R247" s="21"/>
      <c r="S247" s="21"/>
      <c r="T247" s="21"/>
      <c r="U247" s="21"/>
      <c r="W247" s="21"/>
      <c r="X247" s="21"/>
      <c r="Y247" s="21"/>
      <c r="Z247" s="21"/>
      <c r="AB247" s="21"/>
      <c r="AC247" s="21"/>
      <c r="AD247" s="21"/>
      <c r="AE247" s="21"/>
    </row>
    <row r="248" spans="1:31">
      <c r="A248" s="19"/>
      <c r="C248" s="20"/>
      <c r="D248" s="20"/>
      <c r="E248" s="20"/>
      <c r="F248" s="20"/>
      <c r="H248" s="21"/>
      <c r="I248" s="21"/>
      <c r="J248" s="21"/>
      <c r="K248" s="21"/>
      <c r="M248" s="21"/>
      <c r="N248" s="21"/>
      <c r="O248" s="21"/>
      <c r="P248" s="21"/>
      <c r="R248" s="21"/>
      <c r="S248" s="21"/>
      <c r="T248" s="21"/>
      <c r="U248" s="21"/>
      <c r="W248" s="21"/>
      <c r="X248" s="21"/>
      <c r="Y248" s="21"/>
      <c r="Z248" s="21"/>
      <c r="AB248" s="21"/>
      <c r="AC248" s="21"/>
      <c r="AD248" s="21"/>
      <c r="AE248" s="21"/>
    </row>
    <row r="249" spans="1:31">
      <c r="A249" s="19"/>
      <c r="C249" s="20"/>
      <c r="D249" s="20"/>
      <c r="E249" s="20"/>
      <c r="F249" s="20"/>
      <c r="H249" s="21"/>
      <c r="I249" s="21"/>
      <c r="J249" s="21"/>
      <c r="K249" s="21"/>
      <c r="M249" s="21"/>
      <c r="N249" s="21"/>
      <c r="O249" s="21"/>
      <c r="P249" s="21"/>
      <c r="R249" s="21"/>
      <c r="S249" s="21"/>
      <c r="T249" s="21"/>
      <c r="U249" s="21"/>
      <c r="W249" s="21"/>
      <c r="X249" s="21"/>
      <c r="Y249" s="21"/>
      <c r="Z249" s="21"/>
      <c r="AB249" s="21"/>
      <c r="AC249" s="21"/>
      <c r="AD249" s="21"/>
      <c r="AE249" s="21"/>
    </row>
    <row r="250" spans="1:31">
      <c r="A250" s="19"/>
      <c r="C250" s="20"/>
      <c r="D250" s="20"/>
      <c r="E250" s="20"/>
      <c r="F250" s="20"/>
      <c r="H250" s="21"/>
      <c r="I250" s="21"/>
      <c r="J250" s="21"/>
      <c r="K250" s="21"/>
      <c r="M250" s="21"/>
      <c r="N250" s="21"/>
      <c r="O250" s="21"/>
      <c r="P250" s="21"/>
      <c r="R250" s="21"/>
      <c r="S250" s="21"/>
      <c r="T250" s="21"/>
      <c r="U250" s="21"/>
      <c r="W250" s="21"/>
      <c r="X250" s="21"/>
      <c r="Y250" s="21"/>
      <c r="Z250" s="21"/>
      <c r="AB250" s="21"/>
      <c r="AC250" s="21"/>
      <c r="AD250" s="21"/>
      <c r="AE250" s="21"/>
    </row>
    <row r="251" spans="1:31">
      <c r="A251" s="19"/>
      <c r="C251" s="20"/>
      <c r="D251" s="20"/>
      <c r="E251" s="20"/>
      <c r="F251" s="20"/>
      <c r="H251" s="21"/>
      <c r="I251" s="21"/>
      <c r="J251" s="21"/>
      <c r="K251" s="21"/>
      <c r="M251" s="21"/>
      <c r="N251" s="21"/>
      <c r="O251" s="21"/>
      <c r="P251" s="21"/>
      <c r="R251" s="21"/>
      <c r="S251" s="21"/>
      <c r="T251" s="21"/>
      <c r="U251" s="21"/>
      <c r="W251" s="21"/>
      <c r="X251" s="21"/>
      <c r="Y251" s="21"/>
      <c r="Z251" s="21"/>
      <c r="AB251" s="21"/>
      <c r="AC251" s="21"/>
      <c r="AD251" s="21"/>
      <c r="AE251" s="21"/>
    </row>
    <row r="252" spans="1:31">
      <c r="A252" s="19"/>
      <c r="C252" s="20"/>
      <c r="D252" s="20"/>
      <c r="E252" s="20"/>
      <c r="F252" s="20"/>
      <c r="H252" s="21"/>
      <c r="I252" s="21"/>
      <c r="J252" s="21"/>
      <c r="K252" s="21"/>
      <c r="M252" s="21"/>
      <c r="N252" s="21"/>
      <c r="O252" s="21"/>
      <c r="P252" s="21"/>
      <c r="R252" s="21"/>
      <c r="S252" s="21"/>
      <c r="T252" s="21"/>
      <c r="U252" s="21"/>
      <c r="W252" s="21"/>
      <c r="X252" s="21"/>
      <c r="Y252" s="21"/>
      <c r="Z252" s="21"/>
      <c r="AB252" s="21"/>
      <c r="AC252" s="21"/>
      <c r="AD252" s="21"/>
      <c r="AE252" s="21"/>
    </row>
    <row r="253" spans="1:31">
      <c r="A253" s="19"/>
      <c r="C253" s="20"/>
      <c r="D253" s="20"/>
      <c r="E253" s="20"/>
      <c r="F253" s="20"/>
      <c r="H253" s="21"/>
      <c r="I253" s="21"/>
      <c r="J253" s="21"/>
      <c r="K253" s="21"/>
      <c r="M253" s="21"/>
      <c r="N253" s="21"/>
      <c r="O253" s="21"/>
      <c r="P253" s="21"/>
      <c r="R253" s="21"/>
      <c r="S253" s="21"/>
      <c r="T253" s="21"/>
      <c r="U253" s="21"/>
      <c r="W253" s="21"/>
      <c r="X253" s="21"/>
      <c r="Y253" s="21"/>
      <c r="Z253" s="21"/>
      <c r="AB253" s="21"/>
      <c r="AC253" s="21"/>
      <c r="AD253" s="21"/>
      <c r="AE253" s="21"/>
    </row>
    <row r="254" spans="1:31">
      <c r="A254" s="19"/>
      <c r="C254" s="20"/>
      <c r="D254" s="20"/>
      <c r="E254" s="20"/>
      <c r="F254" s="20"/>
      <c r="H254" s="21"/>
      <c r="I254" s="21"/>
      <c r="J254" s="21"/>
      <c r="K254" s="21"/>
      <c r="M254" s="21"/>
      <c r="N254" s="21"/>
      <c r="O254" s="21"/>
      <c r="P254" s="21"/>
      <c r="R254" s="21"/>
      <c r="S254" s="21"/>
      <c r="T254" s="21"/>
      <c r="U254" s="21"/>
      <c r="W254" s="21"/>
      <c r="X254" s="21"/>
      <c r="Y254" s="21"/>
      <c r="Z254" s="21"/>
      <c r="AB254" s="21"/>
      <c r="AC254" s="21"/>
      <c r="AD254" s="21"/>
      <c r="AE254" s="21"/>
    </row>
    <row r="255" spans="1:31">
      <c r="A255" s="19"/>
      <c r="C255" s="20"/>
      <c r="D255" s="20"/>
      <c r="E255" s="20"/>
      <c r="F255" s="20"/>
      <c r="H255" s="21"/>
      <c r="I255" s="21"/>
      <c r="J255" s="21"/>
      <c r="K255" s="21"/>
      <c r="M255" s="21"/>
      <c r="N255" s="21"/>
      <c r="O255" s="21"/>
      <c r="P255" s="21"/>
      <c r="R255" s="21"/>
      <c r="S255" s="21"/>
      <c r="T255" s="21"/>
      <c r="U255" s="21"/>
      <c r="W255" s="21"/>
      <c r="X255" s="21"/>
      <c r="Y255" s="21"/>
      <c r="Z255" s="21"/>
      <c r="AB255" s="21"/>
      <c r="AC255" s="21"/>
      <c r="AD255" s="21"/>
      <c r="AE255" s="21"/>
    </row>
    <row r="256" spans="1:31">
      <c r="A256" s="19"/>
      <c r="C256" s="20"/>
      <c r="D256" s="20"/>
      <c r="E256" s="20"/>
      <c r="F256" s="20"/>
      <c r="H256" s="21"/>
      <c r="I256" s="21"/>
      <c r="J256" s="21"/>
      <c r="K256" s="21"/>
      <c r="M256" s="21"/>
      <c r="N256" s="21"/>
      <c r="O256" s="21"/>
      <c r="P256" s="21"/>
      <c r="R256" s="21"/>
      <c r="S256" s="21"/>
      <c r="T256" s="21"/>
      <c r="U256" s="21"/>
      <c r="W256" s="21"/>
      <c r="X256" s="21"/>
      <c r="Y256" s="21"/>
      <c r="Z256" s="21"/>
      <c r="AB256" s="21"/>
      <c r="AC256" s="21"/>
      <c r="AD256" s="21"/>
      <c r="AE256" s="21"/>
    </row>
    <row r="257" spans="1:31">
      <c r="A257" s="19"/>
      <c r="C257" s="20"/>
      <c r="D257" s="20"/>
      <c r="E257" s="20"/>
      <c r="F257" s="20"/>
      <c r="H257" s="21"/>
      <c r="I257" s="21"/>
      <c r="J257" s="21"/>
      <c r="K257" s="21"/>
      <c r="M257" s="21"/>
      <c r="N257" s="21"/>
      <c r="O257" s="21"/>
      <c r="P257" s="21"/>
      <c r="R257" s="21"/>
      <c r="S257" s="21"/>
      <c r="T257" s="21"/>
      <c r="U257" s="21"/>
      <c r="W257" s="21"/>
      <c r="X257" s="21"/>
      <c r="Y257" s="21"/>
      <c r="Z257" s="21"/>
      <c r="AB257" s="21"/>
      <c r="AC257" s="21"/>
      <c r="AD257" s="21"/>
      <c r="AE257" s="21"/>
    </row>
    <row r="258" spans="1:31">
      <c r="A258" s="19"/>
      <c r="C258" s="20"/>
      <c r="D258" s="20"/>
      <c r="E258" s="20"/>
      <c r="F258" s="20"/>
      <c r="H258" s="21"/>
      <c r="I258" s="21"/>
      <c r="J258" s="21"/>
      <c r="K258" s="21"/>
      <c r="M258" s="21"/>
      <c r="N258" s="21"/>
      <c r="O258" s="21"/>
      <c r="P258" s="21"/>
      <c r="R258" s="21"/>
      <c r="S258" s="21"/>
      <c r="T258" s="21"/>
      <c r="U258" s="21"/>
      <c r="W258" s="21"/>
      <c r="X258" s="21"/>
      <c r="Y258" s="21"/>
      <c r="Z258" s="21"/>
      <c r="AB258" s="21"/>
      <c r="AC258" s="21"/>
      <c r="AD258" s="21"/>
      <c r="AE258" s="21"/>
    </row>
    <row r="259" spans="1:31">
      <c r="A259" s="19"/>
      <c r="C259" s="20"/>
      <c r="D259" s="20"/>
      <c r="E259" s="20"/>
      <c r="F259" s="20"/>
      <c r="H259" s="21"/>
      <c r="I259" s="21"/>
      <c r="J259" s="21"/>
      <c r="K259" s="21"/>
      <c r="M259" s="21"/>
      <c r="N259" s="21"/>
      <c r="O259" s="21"/>
      <c r="P259" s="21"/>
      <c r="R259" s="21"/>
      <c r="S259" s="21"/>
      <c r="T259" s="21"/>
      <c r="U259" s="21"/>
      <c r="W259" s="21"/>
      <c r="X259" s="21"/>
      <c r="Y259" s="21"/>
      <c r="Z259" s="21"/>
      <c r="AB259" s="21"/>
      <c r="AC259" s="21"/>
      <c r="AD259" s="21"/>
      <c r="AE259" s="21"/>
    </row>
    <row r="260" spans="1:31">
      <c r="A260" s="19"/>
      <c r="C260" s="20"/>
      <c r="D260" s="20"/>
      <c r="E260" s="20"/>
      <c r="F260" s="20"/>
      <c r="H260" s="21"/>
      <c r="I260" s="21"/>
      <c r="J260" s="21"/>
      <c r="K260" s="21"/>
      <c r="M260" s="21"/>
      <c r="N260" s="21"/>
      <c r="O260" s="21"/>
      <c r="P260" s="21"/>
      <c r="R260" s="21"/>
      <c r="S260" s="21"/>
      <c r="T260" s="21"/>
      <c r="U260" s="21"/>
      <c r="W260" s="21"/>
      <c r="X260" s="21"/>
      <c r="Y260" s="21"/>
      <c r="Z260" s="21"/>
      <c r="AB260" s="21"/>
      <c r="AC260" s="21"/>
      <c r="AD260" s="21"/>
      <c r="AE260" s="21"/>
    </row>
    <row r="261" spans="1:31">
      <c r="A261" s="19"/>
      <c r="C261" s="20"/>
      <c r="D261" s="20"/>
      <c r="E261" s="20"/>
      <c r="F261" s="20"/>
      <c r="H261" s="21"/>
      <c r="I261" s="21"/>
      <c r="J261" s="21"/>
      <c r="K261" s="21"/>
      <c r="M261" s="21"/>
      <c r="N261" s="21"/>
      <c r="O261" s="21"/>
      <c r="P261" s="21"/>
      <c r="R261" s="21"/>
      <c r="S261" s="21"/>
      <c r="T261" s="21"/>
      <c r="U261" s="21"/>
      <c r="W261" s="21"/>
      <c r="X261" s="21"/>
      <c r="Y261" s="21"/>
      <c r="Z261" s="21"/>
      <c r="AB261" s="21"/>
      <c r="AC261" s="21"/>
      <c r="AD261" s="21"/>
      <c r="AE261" s="21"/>
    </row>
    <row r="262" spans="1:31">
      <c r="A262" s="19"/>
      <c r="C262" s="20"/>
      <c r="D262" s="20"/>
      <c r="E262" s="20"/>
      <c r="F262" s="20"/>
      <c r="H262" s="21"/>
      <c r="I262" s="21"/>
      <c r="J262" s="21"/>
      <c r="K262" s="21"/>
      <c r="M262" s="21"/>
      <c r="N262" s="21"/>
      <c r="O262" s="21"/>
      <c r="P262" s="21"/>
      <c r="R262" s="21"/>
      <c r="S262" s="21"/>
      <c r="T262" s="21"/>
      <c r="U262" s="21"/>
      <c r="W262" s="21"/>
      <c r="X262" s="21"/>
      <c r="Y262" s="21"/>
      <c r="Z262" s="21"/>
      <c r="AB262" s="21"/>
      <c r="AC262" s="21"/>
      <c r="AD262" s="21"/>
      <c r="AE262" s="21"/>
    </row>
    <row r="263" spans="1:31">
      <c r="A263" s="19"/>
      <c r="C263" s="20"/>
      <c r="D263" s="20"/>
      <c r="E263" s="20"/>
      <c r="F263" s="20"/>
      <c r="H263" s="21"/>
      <c r="I263" s="21"/>
      <c r="J263" s="21"/>
      <c r="K263" s="21"/>
      <c r="M263" s="21"/>
      <c r="N263" s="21"/>
      <c r="O263" s="21"/>
      <c r="P263" s="21"/>
      <c r="R263" s="21"/>
      <c r="S263" s="21"/>
      <c r="T263" s="21"/>
      <c r="U263" s="21"/>
      <c r="W263" s="21"/>
      <c r="X263" s="21"/>
      <c r="Y263" s="21"/>
      <c r="Z263" s="21"/>
      <c r="AB263" s="21"/>
      <c r="AC263" s="21"/>
      <c r="AD263" s="21"/>
      <c r="AE263" s="21"/>
    </row>
    <row r="264" spans="1:31">
      <c r="A264" s="19"/>
      <c r="C264" s="20"/>
      <c r="D264" s="20"/>
      <c r="E264" s="20"/>
      <c r="F264" s="20"/>
      <c r="H264" s="21"/>
      <c r="I264" s="21"/>
      <c r="J264" s="21"/>
      <c r="K264" s="21"/>
      <c r="M264" s="21"/>
      <c r="N264" s="21"/>
      <c r="O264" s="21"/>
      <c r="P264" s="21"/>
      <c r="R264" s="21"/>
      <c r="S264" s="21"/>
      <c r="T264" s="21"/>
      <c r="U264" s="21"/>
      <c r="W264" s="21"/>
      <c r="X264" s="21"/>
      <c r="Y264" s="21"/>
      <c r="Z264" s="21"/>
      <c r="AB264" s="21"/>
      <c r="AC264" s="21"/>
      <c r="AD264" s="21"/>
      <c r="AE264" s="21"/>
    </row>
    <row r="265" spans="1:31">
      <c r="A265" s="19"/>
      <c r="C265" s="20"/>
      <c r="D265" s="20"/>
      <c r="E265" s="20"/>
      <c r="F265" s="20"/>
      <c r="H265" s="21"/>
      <c r="I265" s="21"/>
      <c r="J265" s="21"/>
      <c r="K265" s="21"/>
      <c r="M265" s="21"/>
      <c r="N265" s="21"/>
      <c r="O265" s="21"/>
      <c r="P265" s="21"/>
      <c r="R265" s="21"/>
      <c r="S265" s="21"/>
      <c r="T265" s="21"/>
      <c r="U265" s="21"/>
      <c r="W265" s="21"/>
      <c r="X265" s="21"/>
      <c r="Y265" s="21"/>
      <c r="Z265" s="21"/>
      <c r="AB265" s="21"/>
      <c r="AC265" s="21"/>
      <c r="AD265" s="21"/>
      <c r="AE265" s="21"/>
    </row>
    <row r="266" spans="1:31">
      <c r="A266" s="19"/>
      <c r="C266" s="20"/>
      <c r="D266" s="20"/>
      <c r="E266" s="20"/>
      <c r="F266" s="20"/>
      <c r="H266" s="21"/>
      <c r="I266" s="21"/>
      <c r="J266" s="21"/>
      <c r="K266" s="21"/>
      <c r="M266" s="21"/>
      <c r="N266" s="21"/>
      <c r="O266" s="21"/>
      <c r="P266" s="21"/>
      <c r="R266" s="21"/>
      <c r="S266" s="21"/>
      <c r="T266" s="21"/>
      <c r="U266" s="21"/>
      <c r="W266" s="21"/>
      <c r="X266" s="21"/>
      <c r="Y266" s="21"/>
      <c r="Z266" s="21"/>
      <c r="AB266" s="21"/>
      <c r="AC266" s="21"/>
      <c r="AD266" s="21"/>
      <c r="AE266" s="21"/>
    </row>
    <row r="267" spans="1:31">
      <c r="A267" s="19"/>
      <c r="C267" s="20"/>
      <c r="D267" s="20"/>
      <c r="E267" s="20"/>
      <c r="F267" s="20"/>
      <c r="H267" s="21"/>
      <c r="I267" s="21"/>
      <c r="J267" s="21"/>
      <c r="K267" s="21"/>
      <c r="M267" s="21"/>
      <c r="N267" s="21"/>
      <c r="O267" s="21"/>
      <c r="P267" s="21"/>
      <c r="R267" s="21"/>
      <c r="S267" s="21"/>
      <c r="T267" s="21"/>
      <c r="U267" s="21"/>
      <c r="W267" s="21"/>
      <c r="X267" s="21"/>
      <c r="Y267" s="21"/>
      <c r="Z267" s="21"/>
      <c r="AB267" s="21"/>
      <c r="AC267" s="21"/>
      <c r="AD267" s="21"/>
      <c r="AE267" s="21"/>
    </row>
    <row r="268" spans="1:31">
      <c r="A268" s="19"/>
      <c r="C268" s="20"/>
      <c r="D268" s="20"/>
      <c r="E268" s="20"/>
      <c r="F268" s="20"/>
      <c r="H268" s="21"/>
      <c r="I268" s="21"/>
      <c r="J268" s="21"/>
      <c r="K268" s="21"/>
      <c r="M268" s="21"/>
      <c r="N268" s="21"/>
      <c r="O268" s="21"/>
      <c r="P268" s="21"/>
      <c r="R268" s="21"/>
      <c r="S268" s="21"/>
      <c r="T268" s="21"/>
      <c r="U268" s="21"/>
      <c r="W268" s="21"/>
      <c r="X268" s="21"/>
      <c r="Y268" s="21"/>
      <c r="Z268" s="21"/>
      <c r="AB268" s="21"/>
      <c r="AC268" s="21"/>
      <c r="AD268" s="21"/>
      <c r="AE268" s="21"/>
    </row>
    <row r="269" spans="1:31">
      <c r="A269" s="19"/>
      <c r="C269" s="20"/>
      <c r="D269" s="20"/>
      <c r="E269" s="20"/>
      <c r="F269" s="20"/>
      <c r="H269" s="21"/>
      <c r="I269" s="21"/>
      <c r="J269" s="21"/>
      <c r="K269" s="21"/>
      <c r="M269" s="21"/>
      <c r="N269" s="21"/>
      <c r="O269" s="21"/>
      <c r="P269" s="21"/>
      <c r="R269" s="21"/>
      <c r="S269" s="21"/>
      <c r="T269" s="21"/>
      <c r="U269" s="21"/>
      <c r="W269" s="21"/>
      <c r="X269" s="21"/>
      <c r="Y269" s="21"/>
      <c r="Z269" s="21"/>
      <c r="AB269" s="21"/>
      <c r="AC269" s="21"/>
      <c r="AD269" s="21"/>
      <c r="AE269" s="21"/>
    </row>
    <row r="270" spans="1:31">
      <c r="A270" s="19"/>
      <c r="C270" s="20"/>
      <c r="D270" s="20"/>
      <c r="E270" s="20"/>
      <c r="F270" s="20"/>
      <c r="H270" s="21"/>
      <c r="I270" s="21"/>
      <c r="J270" s="21"/>
      <c r="K270" s="21"/>
      <c r="M270" s="21"/>
      <c r="N270" s="21"/>
      <c r="O270" s="21"/>
      <c r="P270" s="21"/>
      <c r="R270" s="21"/>
      <c r="S270" s="21"/>
      <c r="T270" s="21"/>
      <c r="U270" s="21"/>
      <c r="W270" s="21"/>
      <c r="X270" s="21"/>
      <c r="Y270" s="21"/>
      <c r="Z270" s="21"/>
      <c r="AB270" s="21"/>
      <c r="AC270" s="21"/>
      <c r="AD270" s="21"/>
      <c r="AE270" s="21"/>
    </row>
    <row r="271" spans="1:31">
      <c r="A271" s="19"/>
      <c r="C271" s="20"/>
      <c r="D271" s="20"/>
      <c r="E271" s="20"/>
      <c r="F271" s="20"/>
      <c r="H271" s="21"/>
      <c r="I271" s="21"/>
      <c r="J271" s="21"/>
      <c r="K271" s="21"/>
      <c r="M271" s="21"/>
      <c r="N271" s="21"/>
      <c r="O271" s="21"/>
      <c r="P271" s="21"/>
      <c r="R271" s="21"/>
      <c r="S271" s="21"/>
      <c r="T271" s="21"/>
      <c r="U271" s="21"/>
      <c r="W271" s="21"/>
      <c r="X271" s="21"/>
      <c r="Y271" s="21"/>
      <c r="Z271" s="21"/>
      <c r="AB271" s="21"/>
      <c r="AC271" s="21"/>
      <c r="AD271" s="21"/>
      <c r="AE271" s="21"/>
    </row>
    <row r="272" spans="1:31">
      <c r="A272" s="19"/>
      <c r="C272" s="20"/>
      <c r="D272" s="20"/>
      <c r="E272" s="20"/>
      <c r="F272" s="20"/>
      <c r="H272" s="21"/>
      <c r="I272" s="21"/>
      <c r="J272" s="21"/>
      <c r="K272" s="21"/>
      <c r="M272" s="21"/>
      <c r="N272" s="21"/>
      <c r="O272" s="21"/>
      <c r="P272" s="21"/>
      <c r="R272" s="21"/>
      <c r="S272" s="21"/>
      <c r="T272" s="21"/>
      <c r="U272" s="21"/>
      <c r="W272" s="21"/>
      <c r="X272" s="21"/>
      <c r="Y272" s="21"/>
      <c r="Z272" s="21"/>
      <c r="AB272" s="21"/>
      <c r="AC272" s="21"/>
      <c r="AD272" s="21"/>
      <c r="AE272" s="21"/>
    </row>
    <row r="273" spans="1:31">
      <c r="A273" s="19"/>
      <c r="C273" s="20"/>
      <c r="D273" s="20"/>
      <c r="E273" s="20"/>
      <c r="F273" s="20"/>
      <c r="H273" s="21"/>
      <c r="I273" s="21"/>
      <c r="J273" s="21"/>
      <c r="K273" s="21"/>
      <c r="M273" s="21"/>
      <c r="N273" s="21"/>
      <c r="O273" s="21"/>
      <c r="P273" s="21"/>
      <c r="R273" s="21"/>
      <c r="S273" s="21"/>
      <c r="T273" s="21"/>
      <c r="U273" s="21"/>
      <c r="W273" s="21"/>
      <c r="X273" s="21"/>
      <c r="Y273" s="21"/>
      <c r="Z273" s="21"/>
      <c r="AB273" s="21"/>
      <c r="AC273" s="21"/>
      <c r="AD273" s="21"/>
      <c r="AE273" s="21"/>
    </row>
    <row r="274" spans="1:31">
      <c r="A274" s="19"/>
      <c r="C274" s="20"/>
      <c r="D274" s="20"/>
      <c r="E274" s="20"/>
      <c r="F274" s="20"/>
      <c r="H274" s="21"/>
      <c r="I274" s="21"/>
      <c r="J274" s="21"/>
      <c r="K274" s="21"/>
      <c r="M274" s="21"/>
      <c r="N274" s="21"/>
      <c r="O274" s="21"/>
      <c r="P274" s="21"/>
      <c r="R274" s="21"/>
      <c r="S274" s="21"/>
      <c r="T274" s="21"/>
      <c r="U274" s="21"/>
      <c r="W274" s="21"/>
      <c r="X274" s="21"/>
      <c r="Y274" s="21"/>
      <c r="Z274" s="21"/>
      <c r="AB274" s="21"/>
      <c r="AC274" s="21"/>
      <c r="AD274" s="21"/>
      <c r="AE274" s="21"/>
    </row>
    <row r="275" spans="1:31">
      <c r="A275" s="19"/>
      <c r="C275" s="20"/>
      <c r="D275" s="20"/>
      <c r="E275" s="20"/>
      <c r="F275" s="20"/>
      <c r="H275" s="21"/>
      <c r="I275" s="21"/>
      <c r="J275" s="21"/>
      <c r="K275" s="21"/>
      <c r="M275" s="21"/>
      <c r="N275" s="21"/>
      <c r="O275" s="21"/>
      <c r="P275" s="21"/>
      <c r="R275" s="21"/>
      <c r="S275" s="21"/>
      <c r="T275" s="21"/>
      <c r="U275" s="21"/>
      <c r="W275" s="21"/>
      <c r="X275" s="21"/>
      <c r="Y275" s="21"/>
      <c r="Z275" s="21"/>
      <c r="AB275" s="21"/>
      <c r="AC275" s="21"/>
      <c r="AD275" s="21"/>
      <c r="AE275" s="21"/>
    </row>
    <row r="276" spans="1:31">
      <c r="A276" s="19"/>
      <c r="C276" s="20"/>
      <c r="D276" s="20"/>
      <c r="E276" s="20"/>
      <c r="F276" s="20"/>
      <c r="H276" s="21"/>
      <c r="I276" s="21"/>
      <c r="J276" s="21"/>
      <c r="K276" s="21"/>
      <c r="M276" s="21"/>
      <c r="N276" s="21"/>
      <c r="O276" s="21"/>
      <c r="P276" s="21"/>
      <c r="R276" s="21"/>
      <c r="S276" s="21"/>
      <c r="T276" s="21"/>
      <c r="U276" s="21"/>
      <c r="W276" s="21"/>
      <c r="X276" s="21"/>
      <c r="Y276" s="21"/>
      <c r="Z276" s="21"/>
      <c r="AB276" s="21"/>
      <c r="AC276" s="21"/>
      <c r="AD276" s="21"/>
      <c r="AE276" s="21"/>
    </row>
    <row r="277" spans="1:31">
      <c r="A277" s="19"/>
      <c r="C277" s="20"/>
      <c r="D277" s="20"/>
      <c r="E277" s="20"/>
      <c r="F277" s="20"/>
      <c r="H277" s="21"/>
      <c r="I277" s="21"/>
      <c r="J277" s="21"/>
      <c r="K277" s="21"/>
      <c r="M277" s="21"/>
      <c r="N277" s="21"/>
      <c r="O277" s="21"/>
      <c r="P277" s="21"/>
      <c r="R277" s="21"/>
      <c r="S277" s="21"/>
      <c r="T277" s="21"/>
      <c r="U277" s="21"/>
      <c r="W277" s="21"/>
      <c r="X277" s="21"/>
      <c r="Y277" s="21"/>
      <c r="Z277" s="21"/>
      <c r="AB277" s="21"/>
      <c r="AC277" s="21"/>
      <c r="AD277" s="21"/>
      <c r="AE277" s="21"/>
    </row>
    <row r="278" spans="1:31">
      <c r="A278" s="19"/>
      <c r="C278" s="20"/>
      <c r="D278" s="20"/>
      <c r="E278" s="20"/>
      <c r="F278" s="20"/>
      <c r="H278" s="21"/>
      <c r="I278" s="21"/>
      <c r="J278" s="21"/>
      <c r="K278" s="21"/>
      <c r="M278" s="21"/>
      <c r="N278" s="21"/>
      <c r="O278" s="21"/>
      <c r="P278" s="21"/>
      <c r="R278" s="21"/>
      <c r="S278" s="21"/>
      <c r="T278" s="21"/>
      <c r="U278" s="21"/>
      <c r="W278" s="21"/>
      <c r="X278" s="21"/>
      <c r="Y278" s="21"/>
      <c r="Z278" s="21"/>
      <c r="AB278" s="21"/>
      <c r="AC278" s="21"/>
      <c r="AD278" s="21"/>
      <c r="AE278" s="21"/>
    </row>
    <row r="279" spans="1:31">
      <c r="A279" s="19"/>
      <c r="C279" s="20"/>
      <c r="D279" s="20"/>
      <c r="E279" s="20"/>
      <c r="F279" s="20"/>
      <c r="H279" s="21"/>
      <c r="I279" s="21"/>
      <c r="J279" s="21"/>
      <c r="K279" s="21"/>
      <c r="M279" s="21"/>
      <c r="N279" s="21"/>
      <c r="O279" s="21"/>
      <c r="P279" s="21"/>
      <c r="R279" s="21"/>
      <c r="S279" s="21"/>
      <c r="T279" s="21"/>
      <c r="U279" s="21"/>
      <c r="W279" s="21"/>
      <c r="X279" s="21"/>
      <c r="Y279" s="21"/>
      <c r="Z279" s="21"/>
      <c r="AB279" s="21"/>
      <c r="AC279" s="21"/>
      <c r="AD279" s="21"/>
      <c r="AE279" s="21"/>
    </row>
    <row r="280" spans="1:31">
      <c r="A280" s="19"/>
      <c r="C280" s="20"/>
      <c r="D280" s="20"/>
      <c r="E280" s="20"/>
      <c r="F280" s="20"/>
      <c r="H280" s="21"/>
      <c r="I280" s="21"/>
      <c r="J280" s="21"/>
      <c r="K280" s="21"/>
      <c r="M280" s="21"/>
      <c r="N280" s="21"/>
      <c r="O280" s="21"/>
      <c r="P280" s="21"/>
      <c r="R280" s="21"/>
      <c r="S280" s="21"/>
      <c r="T280" s="21"/>
      <c r="U280" s="21"/>
      <c r="W280" s="21"/>
      <c r="X280" s="21"/>
      <c r="Y280" s="21"/>
      <c r="Z280" s="21"/>
      <c r="AB280" s="21"/>
      <c r="AC280" s="21"/>
      <c r="AD280" s="21"/>
      <c r="AE280" s="21"/>
    </row>
    <row r="281" spans="1:31">
      <c r="A281" s="19"/>
      <c r="C281" s="20"/>
      <c r="D281" s="20"/>
      <c r="E281" s="20"/>
      <c r="F281" s="20"/>
      <c r="H281" s="21"/>
      <c r="I281" s="21"/>
      <c r="J281" s="21"/>
      <c r="K281" s="21"/>
      <c r="M281" s="21"/>
      <c r="N281" s="21"/>
      <c r="O281" s="21"/>
      <c r="P281" s="21"/>
      <c r="R281" s="21"/>
      <c r="S281" s="21"/>
      <c r="T281" s="21"/>
      <c r="U281" s="21"/>
      <c r="W281" s="21"/>
      <c r="X281" s="21"/>
      <c r="Y281" s="21"/>
      <c r="Z281" s="21"/>
      <c r="AB281" s="21"/>
      <c r="AC281" s="21"/>
      <c r="AD281" s="21"/>
      <c r="AE281" s="21"/>
    </row>
    <row r="282" spans="1:31">
      <c r="A282" s="19"/>
      <c r="C282" s="20"/>
      <c r="D282" s="20"/>
      <c r="E282" s="20"/>
      <c r="F282" s="20"/>
      <c r="H282" s="21"/>
      <c r="I282" s="21"/>
      <c r="J282" s="21"/>
      <c r="K282" s="21"/>
      <c r="M282" s="21"/>
      <c r="N282" s="21"/>
      <c r="O282" s="21"/>
      <c r="P282" s="21"/>
      <c r="R282" s="21"/>
      <c r="S282" s="21"/>
      <c r="T282" s="21"/>
      <c r="U282" s="21"/>
      <c r="W282" s="21"/>
      <c r="X282" s="21"/>
      <c r="Y282" s="21"/>
      <c r="Z282" s="21"/>
      <c r="AB282" s="21"/>
      <c r="AC282" s="21"/>
      <c r="AD282" s="21"/>
      <c r="AE282" s="21"/>
    </row>
    <row r="283" spans="1:31">
      <c r="A283" s="19"/>
      <c r="C283" s="20"/>
      <c r="D283" s="20"/>
      <c r="E283" s="20"/>
      <c r="F283" s="20"/>
      <c r="H283" s="21"/>
      <c r="I283" s="21"/>
      <c r="J283" s="21"/>
      <c r="K283" s="21"/>
      <c r="M283" s="21"/>
      <c r="N283" s="21"/>
      <c r="O283" s="21"/>
      <c r="P283" s="21"/>
      <c r="R283" s="21"/>
      <c r="S283" s="21"/>
      <c r="T283" s="21"/>
      <c r="U283" s="21"/>
      <c r="W283" s="21"/>
      <c r="X283" s="21"/>
      <c r="Y283" s="21"/>
      <c r="Z283" s="21"/>
      <c r="AB283" s="21"/>
      <c r="AC283" s="21"/>
      <c r="AD283" s="21"/>
      <c r="AE283" s="21"/>
    </row>
    <row r="284" spans="1:31">
      <c r="A284" s="19"/>
      <c r="C284" s="20"/>
      <c r="D284" s="20"/>
      <c r="E284" s="20"/>
      <c r="F284" s="20"/>
      <c r="H284" s="21"/>
      <c r="I284" s="21"/>
      <c r="J284" s="21"/>
      <c r="K284" s="21"/>
      <c r="M284" s="21"/>
      <c r="N284" s="21"/>
      <c r="O284" s="21"/>
      <c r="P284" s="21"/>
      <c r="R284" s="21"/>
      <c r="S284" s="21"/>
      <c r="T284" s="21"/>
      <c r="U284" s="21"/>
      <c r="W284" s="21"/>
      <c r="X284" s="21"/>
      <c r="Y284" s="21"/>
      <c r="Z284" s="21"/>
      <c r="AB284" s="21"/>
      <c r="AC284" s="21"/>
      <c r="AD284" s="21"/>
      <c r="AE284" s="21"/>
    </row>
    <row r="285" spans="1:31">
      <c r="A285" s="19"/>
      <c r="C285" s="20"/>
      <c r="D285" s="20"/>
      <c r="E285" s="20"/>
      <c r="F285" s="20"/>
      <c r="H285" s="21"/>
      <c r="I285" s="21"/>
      <c r="J285" s="21"/>
      <c r="K285" s="21"/>
      <c r="M285" s="21"/>
      <c r="N285" s="21"/>
      <c r="O285" s="21"/>
      <c r="P285" s="21"/>
      <c r="R285" s="21"/>
      <c r="S285" s="21"/>
      <c r="T285" s="21"/>
      <c r="U285" s="21"/>
      <c r="W285" s="21"/>
      <c r="X285" s="21"/>
      <c r="Y285" s="21"/>
      <c r="Z285" s="21"/>
      <c r="AB285" s="21"/>
      <c r="AC285" s="21"/>
      <c r="AD285" s="21"/>
      <c r="AE285" s="21"/>
    </row>
    <row r="286" spans="1:31">
      <c r="A286" s="19"/>
      <c r="C286" s="20"/>
      <c r="D286" s="20"/>
      <c r="E286" s="20"/>
      <c r="F286" s="20"/>
      <c r="H286" s="21"/>
      <c r="I286" s="21"/>
      <c r="J286" s="21"/>
      <c r="K286" s="21"/>
      <c r="M286" s="21"/>
      <c r="N286" s="21"/>
      <c r="O286" s="21"/>
      <c r="P286" s="21"/>
      <c r="R286" s="21"/>
      <c r="S286" s="21"/>
      <c r="T286" s="21"/>
      <c r="U286" s="21"/>
      <c r="W286" s="21"/>
      <c r="X286" s="21"/>
      <c r="Y286" s="21"/>
      <c r="Z286" s="21"/>
      <c r="AB286" s="21"/>
      <c r="AC286" s="21"/>
      <c r="AD286" s="21"/>
      <c r="AE286" s="21"/>
    </row>
    <row r="287" spans="1:31">
      <c r="A287" s="19"/>
      <c r="C287" s="20"/>
      <c r="D287" s="20"/>
      <c r="E287" s="20"/>
      <c r="F287" s="20"/>
      <c r="H287" s="21"/>
      <c r="I287" s="21"/>
      <c r="J287" s="21"/>
      <c r="K287" s="21"/>
      <c r="M287" s="21"/>
      <c r="N287" s="21"/>
      <c r="O287" s="21"/>
      <c r="P287" s="21"/>
      <c r="R287" s="21"/>
      <c r="S287" s="21"/>
      <c r="T287" s="21"/>
      <c r="U287" s="21"/>
      <c r="W287" s="21"/>
      <c r="X287" s="21"/>
      <c r="Y287" s="21"/>
      <c r="Z287" s="21"/>
      <c r="AB287" s="21"/>
      <c r="AC287" s="21"/>
      <c r="AD287" s="21"/>
      <c r="AE287" s="21"/>
    </row>
    <row r="288" spans="1:31">
      <c r="A288" s="19"/>
      <c r="C288" s="20"/>
      <c r="D288" s="20"/>
      <c r="E288" s="20"/>
      <c r="F288" s="20"/>
      <c r="H288" s="21"/>
      <c r="I288" s="21"/>
      <c r="J288" s="21"/>
      <c r="K288" s="21"/>
      <c r="M288" s="21"/>
      <c r="N288" s="21"/>
      <c r="O288" s="21"/>
      <c r="P288" s="21"/>
      <c r="R288" s="21"/>
      <c r="S288" s="21"/>
      <c r="T288" s="21"/>
      <c r="U288" s="21"/>
      <c r="W288" s="21"/>
      <c r="X288" s="21"/>
      <c r="Y288" s="21"/>
      <c r="Z288" s="21"/>
      <c r="AB288" s="21"/>
      <c r="AC288" s="21"/>
      <c r="AD288" s="21"/>
      <c r="AE288" s="21"/>
    </row>
    <row r="289" spans="1:31">
      <c r="A289" s="19"/>
      <c r="C289" s="20"/>
      <c r="D289" s="20"/>
      <c r="E289" s="20"/>
      <c r="F289" s="20"/>
      <c r="H289" s="21"/>
      <c r="I289" s="21"/>
      <c r="J289" s="21"/>
      <c r="K289" s="21"/>
      <c r="M289" s="21"/>
      <c r="N289" s="21"/>
      <c r="O289" s="21"/>
      <c r="P289" s="21"/>
      <c r="R289" s="21"/>
      <c r="S289" s="21"/>
      <c r="T289" s="21"/>
      <c r="U289" s="21"/>
      <c r="W289" s="21"/>
      <c r="X289" s="21"/>
      <c r="Y289" s="21"/>
      <c r="Z289" s="21"/>
      <c r="AB289" s="21"/>
      <c r="AC289" s="21"/>
      <c r="AD289" s="21"/>
      <c r="AE289" s="21"/>
    </row>
    <row r="290" spans="1:31">
      <c r="A290" s="19"/>
      <c r="C290" s="20"/>
      <c r="D290" s="20"/>
      <c r="E290" s="20"/>
      <c r="F290" s="20"/>
      <c r="H290" s="21"/>
      <c r="I290" s="21"/>
      <c r="J290" s="21"/>
      <c r="K290" s="21"/>
      <c r="M290" s="21"/>
      <c r="N290" s="21"/>
      <c r="O290" s="21"/>
      <c r="P290" s="21"/>
      <c r="R290" s="21"/>
      <c r="S290" s="21"/>
      <c r="T290" s="21"/>
      <c r="U290" s="21"/>
      <c r="W290" s="21"/>
      <c r="X290" s="21"/>
      <c r="Y290" s="21"/>
      <c r="Z290" s="21"/>
      <c r="AB290" s="21"/>
      <c r="AC290" s="21"/>
      <c r="AD290" s="21"/>
      <c r="AE290" s="21"/>
    </row>
    <row r="291" spans="1:31">
      <c r="A291" s="19"/>
      <c r="C291" s="20"/>
      <c r="D291" s="20"/>
      <c r="E291" s="20"/>
      <c r="F291" s="20"/>
      <c r="H291" s="21"/>
      <c r="I291" s="21"/>
      <c r="J291" s="21"/>
      <c r="K291" s="21"/>
      <c r="M291" s="21"/>
      <c r="N291" s="21"/>
      <c r="O291" s="21"/>
      <c r="P291" s="21"/>
      <c r="R291" s="21"/>
      <c r="S291" s="21"/>
      <c r="T291" s="21"/>
      <c r="U291" s="21"/>
      <c r="W291" s="21"/>
      <c r="X291" s="21"/>
      <c r="Y291" s="21"/>
      <c r="Z291" s="21"/>
      <c r="AB291" s="21"/>
      <c r="AC291" s="21"/>
      <c r="AD291" s="21"/>
      <c r="AE291" s="2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6"/>
  <sheetViews>
    <sheetView topLeftCell="A130" workbookViewId="0">
      <selection activeCell="G150" sqref="A147:G150"/>
    </sheetView>
  </sheetViews>
  <sheetFormatPr defaultColWidth="9" defaultRowHeight="13.5" outlineLevelCol="5"/>
  <cols>
    <col min="2" max="2" width="9" style="1"/>
    <col min="3" max="4" width="9" style="2"/>
  </cols>
  <sheetData>
    <row r="1" spans="1:6">
      <c r="A1" t="s">
        <v>0</v>
      </c>
      <c r="B1" s="1" t="s">
        <v>1</v>
      </c>
      <c r="C1" s="2" t="s">
        <v>6</v>
      </c>
      <c r="D1" s="2" t="s">
        <v>7</v>
      </c>
      <c r="E1" t="s">
        <v>10</v>
      </c>
      <c r="F1" t="s">
        <v>11</v>
      </c>
    </row>
    <row r="2" spans="1:6">
      <c r="A2" t="s">
        <v>14</v>
      </c>
      <c r="B2" s="1">
        <v>23</v>
      </c>
      <c r="C2" s="2">
        <v>4.96</v>
      </c>
      <c r="D2" s="2">
        <v>42.32</v>
      </c>
      <c r="E2">
        <v>0</v>
      </c>
      <c r="F2">
        <v>0</v>
      </c>
    </row>
    <row r="3" spans="1:6">
      <c r="A3" t="s">
        <v>15</v>
      </c>
      <c r="B3" s="1">
        <v>16</v>
      </c>
      <c r="C3" s="2">
        <v>3.93</v>
      </c>
      <c r="D3" s="2">
        <v>40.87</v>
      </c>
      <c r="E3">
        <v>0</v>
      </c>
      <c r="F3">
        <v>0</v>
      </c>
    </row>
    <row r="4" spans="1:6">
      <c r="A4" t="s">
        <v>16</v>
      </c>
      <c r="B4" s="1">
        <v>25</v>
      </c>
      <c r="C4" s="2">
        <v>3.82</v>
      </c>
      <c r="D4" s="2">
        <v>45.48</v>
      </c>
      <c r="E4">
        <v>0</v>
      </c>
      <c r="F4">
        <v>0</v>
      </c>
    </row>
    <row r="5" spans="1:6">
      <c r="A5" t="s">
        <v>17</v>
      </c>
      <c r="B5" s="1">
        <v>19</v>
      </c>
      <c r="C5" s="2">
        <v>4.67</v>
      </c>
      <c r="D5" s="2">
        <v>41.31</v>
      </c>
      <c r="E5">
        <v>0</v>
      </c>
      <c r="F5">
        <v>0</v>
      </c>
    </row>
    <row r="6" spans="1:6">
      <c r="A6" t="s">
        <v>18</v>
      </c>
      <c r="B6" s="1">
        <v>25</v>
      </c>
      <c r="C6" s="2">
        <v>4.76</v>
      </c>
      <c r="D6" s="2">
        <v>40.87</v>
      </c>
      <c r="E6">
        <v>0</v>
      </c>
      <c r="F6">
        <v>0</v>
      </c>
    </row>
    <row r="7" spans="1:6">
      <c r="A7" t="s">
        <v>19</v>
      </c>
      <c r="B7" s="1">
        <v>25</v>
      </c>
      <c r="C7" s="2">
        <v>5.4</v>
      </c>
      <c r="D7" s="2">
        <v>43.84</v>
      </c>
      <c r="E7">
        <v>0</v>
      </c>
      <c r="F7">
        <v>0</v>
      </c>
    </row>
    <row r="8" spans="1:6">
      <c r="A8" t="s">
        <v>20</v>
      </c>
      <c r="B8" s="1">
        <v>33</v>
      </c>
      <c r="C8" s="2">
        <v>4.86</v>
      </c>
      <c r="D8" s="2">
        <v>47.88</v>
      </c>
      <c r="E8">
        <v>0</v>
      </c>
      <c r="F8">
        <v>0</v>
      </c>
    </row>
    <row r="9" spans="1:6">
      <c r="A9" t="s">
        <v>21</v>
      </c>
      <c r="B9" s="1">
        <v>3</v>
      </c>
      <c r="C9" s="2">
        <v>4.86</v>
      </c>
      <c r="D9" s="2">
        <v>126.8</v>
      </c>
      <c r="E9">
        <v>0</v>
      </c>
      <c r="F9">
        <v>0</v>
      </c>
    </row>
    <row r="10" spans="1:6">
      <c r="A10" t="s">
        <v>22</v>
      </c>
      <c r="B10" s="1">
        <v>20</v>
      </c>
      <c r="C10" s="2">
        <v>3.59</v>
      </c>
      <c r="D10" s="2">
        <v>59.58</v>
      </c>
      <c r="E10">
        <v>0</v>
      </c>
      <c r="F10">
        <v>0</v>
      </c>
    </row>
    <row r="11" spans="1:6">
      <c r="A11" t="s">
        <v>23</v>
      </c>
      <c r="B11" s="1">
        <v>7</v>
      </c>
      <c r="C11" s="2">
        <v>5.67</v>
      </c>
      <c r="D11" s="2">
        <v>46.07</v>
      </c>
      <c r="E11">
        <v>0</v>
      </c>
      <c r="F11">
        <v>0</v>
      </c>
    </row>
    <row r="12" spans="1:6">
      <c r="A12" t="s">
        <v>24</v>
      </c>
      <c r="B12" s="1">
        <v>7</v>
      </c>
      <c r="C12" s="2">
        <v>7.17</v>
      </c>
      <c r="D12" s="2">
        <v>46.57</v>
      </c>
      <c r="E12">
        <v>0</v>
      </c>
      <c r="F12">
        <v>0</v>
      </c>
    </row>
    <row r="13" spans="1:6">
      <c r="A13" t="s">
        <v>25</v>
      </c>
      <c r="B13" s="1">
        <v>12</v>
      </c>
      <c r="C13" s="2">
        <v>4.63</v>
      </c>
      <c r="D13" s="2">
        <v>43.65</v>
      </c>
      <c r="E13">
        <v>0</v>
      </c>
      <c r="F13">
        <v>0</v>
      </c>
    </row>
    <row r="14" spans="1:6">
      <c r="A14" t="s">
        <v>26</v>
      </c>
      <c r="B14" s="1">
        <v>16</v>
      </c>
      <c r="C14" s="2">
        <v>3.69</v>
      </c>
      <c r="D14" s="2">
        <v>40.63</v>
      </c>
      <c r="E14">
        <v>0</v>
      </c>
      <c r="F14">
        <v>1</v>
      </c>
    </row>
    <row r="15" spans="1:6">
      <c r="A15" t="s">
        <v>27</v>
      </c>
      <c r="B15" s="1">
        <v>6</v>
      </c>
      <c r="C15" s="2">
        <v>1.42</v>
      </c>
      <c r="D15" s="2">
        <v>40.17</v>
      </c>
      <c r="E15">
        <v>0</v>
      </c>
      <c r="F15">
        <v>0</v>
      </c>
    </row>
    <row r="16" spans="1:6">
      <c r="A16" t="s">
        <v>28</v>
      </c>
      <c r="B16" s="1">
        <v>14</v>
      </c>
      <c r="C16" s="2">
        <v>4.47</v>
      </c>
      <c r="D16" s="2">
        <v>65.3</v>
      </c>
      <c r="E16">
        <v>0</v>
      </c>
      <c r="F16">
        <v>0</v>
      </c>
    </row>
    <row r="17" spans="1:6">
      <c r="A17" t="s">
        <v>29</v>
      </c>
      <c r="B17" s="1">
        <v>25</v>
      </c>
      <c r="C17" s="2">
        <v>4.23</v>
      </c>
      <c r="D17" s="2">
        <v>40.87</v>
      </c>
      <c r="E17">
        <v>0</v>
      </c>
      <c r="F17">
        <v>0</v>
      </c>
    </row>
    <row r="18" spans="1:6">
      <c r="A18" t="s">
        <v>30</v>
      </c>
      <c r="B18" s="1">
        <v>29</v>
      </c>
      <c r="C18" s="2">
        <v>4.39</v>
      </c>
      <c r="D18" s="2">
        <v>54.58</v>
      </c>
      <c r="E18">
        <v>1</v>
      </c>
      <c r="F18">
        <v>0</v>
      </c>
    </row>
    <row r="19" spans="1:6">
      <c r="A19" t="s">
        <v>31</v>
      </c>
      <c r="B19" s="1">
        <v>12</v>
      </c>
      <c r="C19" s="2">
        <v>3.68</v>
      </c>
      <c r="D19" s="2">
        <v>41.43</v>
      </c>
      <c r="E19">
        <v>0</v>
      </c>
      <c r="F19">
        <v>1</v>
      </c>
    </row>
    <row r="20" spans="1:6">
      <c r="A20" t="s">
        <v>32</v>
      </c>
      <c r="B20" s="1">
        <v>16</v>
      </c>
      <c r="C20" s="2">
        <v>3.61</v>
      </c>
      <c r="D20" s="2">
        <v>40.73</v>
      </c>
      <c r="E20">
        <v>0</v>
      </c>
      <c r="F20">
        <v>0</v>
      </c>
    </row>
    <row r="21" spans="1:6">
      <c r="A21" t="s">
        <v>33</v>
      </c>
      <c r="B21" s="1">
        <v>6</v>
      </c>
      <c r="C21" s="2">
        <v>2.85</v>
      </c>
      <c r="D21" s="2">
        <v>38.68</v>
      </c>
      <c r="E21">
        <v>0</v>
      </c>
      <c r="F21">
        <v>0</v>
      </c>
    </row>
    <row r="22" spans="1:6">
      <c r="A22" t="s">
        <v>34</v>
      </c>
      <c r="B22" s="1">
        <v>6</v>
      </c>
      <c r="C22" s="2">
        <v>3.11</v>
      </c>
      <c r="D22" s="2">
        <v>57.08</v>
      </c>
      <c r="E22">
        <v>0</v>
      </c>
      <c r="F22">
        <v>1</v>
      </c>
    </row>
    <row r="23" spans="1:6">
      <c r="A23" t="s">
        <v>35</v>
      </c>
      <c r="B23" s="1">
        <v>13</v>
      </c>
      <c r="C23" s="2">
        <v>4.89</v>
      </c>
      <c r="D23" s="2">
        <v>53.92</v>
      </c>
      <c r="E23">
        <v>1</v>
      </c>
      <c r="F23">
        <v>0</v>
      </c>
    </row>
    <row r="24" spans="1:6">
      <c r="A24" t="s">
        <v>36</v>
      </c>
      <c r="B24" s="1">
        <v>10</v>
      </c>
      <c r="C24" s="2">
        <v>4.12</v>
      </c>
      <c r="D24" s="2">
        <v>62.53</v>
      </c>
      <c r="E24">
        <v>1</v>
      </c>
      <c r="F24">
        <v>0</v>
      </c>
    </row>
    <row r="25" spans="1:6">
      <c r="A25" t="s">
        <v>37</v>
      </c>
      <c r="B25" s="1">
        <v>9</v>
      </c>
      <c r="C25" s="2">
        <v>3.98</v>
      </c>
      <c r="D25" s="2">
        <v>40.17</v>
      </c>
      <c r="E25">
        <v>0</v>
      </c>
      <c r="F25">
        <v>0</v>
      </c>
    </row>
    <row r="26" spans="1:6">
      <c r="A26" t="s">
        <v>38</v>
      </c>
      <c r="B26" s="1">
        <v>14</v>
      </c>
      <c r="C26" s="2">
        <v>3.86</v>
      </c>
      <c r="D26" s="2">
        <v>48.02</v>
      </c>
      <c r="E26">
        <v>0</v>
      </c>
      <c r="F26">
        <v>0</v>
      </c>
    </row>
    <row r="27" spans="1:6">
      <c r="A27" t="s">
        <v>39</v>
      </c>
      <c r="B27" s="1">
        <v>25</v>
      </c>
      <c r="C27" s="2">
        <v>4.81</v>
      </c>
      <c r="D27" s="2">
        <v>47.8</v>
      </c>
      <c r="E27">
        <v>0</v>
      </c>
      <c r="F27">
        <v>0</v>
      </c>
    </row>
    <row r="28" spans="1:6">
      <c r="A28" t="s">
        <v>40</v>
      </c>
      <c r="B28" s="1">
        <v>6</v>
      </c>
      <c r="C28" s="2">
        <v>5.94</v>
      </c>
      <c r="D28" s="2">
        <v>39.5</v>
      </c>
      <c r="E28">
        <v>0</v>
      </c>
      <c r="F28">
        <v>0</v>
      </c>
    </row>
    <row r="29" spans="1:6">
      <c r="A29" t="s">
        <v>41</v>
      </c>
      <c r="B29" s="1">
        <v>6</v>
      </c>
      <c r="C29" s="2">
        <v>4.4</v>
      </c>
      <c r="D29" s="2">
        <v>61.38</v>
      </c>
      <c r="E29">
        <v>0</v>
      </c>
      <c r="F29">
        <v>0</v>
      </c>
    </row>
    <row r="30" spans="1:6">
      <c r="A30" t="s">
        <v>42</v>
      </c>
      <c r="B30" s="1">
        <v>9</v>
      </c>
      <c r="C30" s="2">
        <v>3.36</v>
      </c>
      <c r="D30" s="2">
        <v>48.67</v>
      </c>
      <c r="E30">
        <v>0</v>
      </c>
      <c r="F30">
        <v>1</v>
      </c>
    </row>
    <row r="31" spans="1:6">
      <c r="A31" t="s">
        <v>43</v>
      </c>
      <c r="B31" s="1">
        <v>4</v>
      </c>
      <c r="C31" s="2">
        <v>2.4</v>
      </c>
      <c r="D31" s="2">
        <v>62.69</v>
      </c>
      <c r="E31">
        <v>0</v>
      </c>
      <c r="F31">
        <v>0</v>
      </c>
    </row>
    <row r="32" spans="1:6">
      <c r="A32" t="s">
        <v>44</v>
      </c>
      <c r="B32" s="1">
        <v>5</v>
      </c>
      <c r="C32" s="2">
        <v>4.4</v>
      </c>
      <c r="D32" s="2">
        <v>55.35</v>
      </c>
      <c r="E32">
        <v>0</v>
      </c>
      <c r="F32">
        <v>0</v>
      </c>
    </row>
    <row r="33" spans="1:6">
      <c r="A33" t="s">
        <v>45</v>
      </c>
      <c r="B33" s="1">
        <v>5</v>
      </c>
      <c r="C33" s="2">
        <v>6.01</v>
      </c>
      <c r="D33" s="2">
        <v>62.58</v>
      </c>
      <c r="E33">
        <v>0</v>
      </c>
      <c r="F33">
        <v>0</v>
      </c>
    </row>
    <row r="34" spans="1:6">
      <c r="A34" t="s">
        <v>46</v>
      </c>
      <c r="B34" s="1">
        <v>13</v>
      </c>
      <c r="C34" s="2">
        <v>3.85</v>
      </c>
      <c r="D34" s="2">
        <v>45.76</v>
      </c>
      <c r="E34">
        <v>0</v>
      </c>
      <c r="F34">
        <v>0</v>
      </c>
    </row>
    <row r="35" spans="1:6">
      <c r="A35" t="s">
        <v>47</v>
      </c>
      <c r="B35" s="1">
        <v>4</v>
      </c>
      <c r="C35" s="2">
        <v>7.93</v>
      </c>
      <c r="D35" s="2">
        <v>122.94</v>
      </c>
      <c r="E35">
        <v>0</v>
      </c>
      <c r="F35">
        <v>0</v>
      </c>
    </row>
    <row r="36" spans="1:6">
      <c r="A36" t="s">
        <v>48</v>
      </c>
      <c r="B36" s="1">
        <v>20</v>
      </c>
      <c r="C36" s="2">
        <v>4.82</v>
      </c>
      <c r="D36" s="2">
        <v>46.52</v>
      </c>
      <c r="E36">
        <v>0</v>
      </c>
      <c r="F36">
        <v>0</v>
      </c>
    </row>
    <row r="37" spans="1:6">
      <c r="A37" t="s">
        <v>49</v>
      </c>
      <c r="B37" s="1">
        <v>10</v>
      </c>
      <c r="C37" s="2">
        <v>5.41</v>
      </c>
      <c r="D37" s="2">
        <v>42.97</v>
      </c>
      <c r="E37">
        <v>0</v>
      </c>
      <c r="F37">
        <v>0</v>
      </c>
    </row>
    <row r="38" spans="1:6">
      <c r="A38" t="s">
        <v>50</v>
      </c>
      <c r="B38" s="1">
        <v>24</v>
      </c>
      <c r="C38" s="2">
        <v>4.18</v>
      </c>
      <c r="D38" s="2">
        <v>45.37</v>
      </c>
      <c r="E38">
        <v>0</v>
      </c>
      <c r="F38">
        <v>0</v>
      </c>
    </row>
    <row r="39" spans="1:6">
      <c r="A39" t="s">
        <v>51</v>
      </c>
      <c r="B39" s="1">
        <v>4</v>
      </c>
      <c r="C39" s="2">
        <v>4.64</v>
      </c>
      <c r="D39" s="2">
        <v>41.44</v>
      </c>
      <c r="E39">
        <v>0</v>
      </c>
      <c r="F39">
        <v>0</v>
      </c>
    </row>
    <row r="40" spans="1:6">
      <c r="A40" t="s">
        <v>52</v>
      </c>
      <c r="B40" s="1">
        <v>13</v>
      </c>
      <c r="C40" s="2">
        <v>4.86</v>
      </c>
      <c r="D40" s="2">
        <v>47.79</v>
      </c>
      <c r="E40">
        <v>1</v>
      </c>
      <c r="F40">
        <v>0</v>
      </c>
    </row>
    <row r="41" spans="1:6">
      <c r="A41" t="s">
        <v>53</v>
      </c>
      <c r="B41" s="1">
        <v>11</v>
      </c>
      <c r="C41" s="2">
        <v>2.9</v>
      </c>
      <c r="D41" s="2">
        <v>39.73</v>
      </c>
      <c r="E41">
        <v>0</v>
      </c>
      <c r="F41">
        <v>0</v>
      </c>
    </row>
    <row r="42" spans="1:6">
      <c r="A42" t="s">
        <v>54</v>
      </c>
      <c r="B42" s="1">
        <v>23</v>
      </c>
      <c r="C42" s="2">
        <v>4.51</v>
      </c>
      <c r="D42" s="2">
        <v>48.14</v>
      </c>
      <c r="E42">
        <v>0</v>
      </c>
      <c r="F42">
        <v>0</v>
      </c>
    </row>
    <row r="43" spans="1:6">
      <c r="A43" t="s">
        <v>55</v>
      </c>
      <c r="B43" s="1">
        <v>19</v>
      </c>
      <c r="C43" s="2">
        <v>4.44</v>
      </c>
      <c r="D43" s="2">
        <v>47.16</v>
      </c>
      <c r="E43">
        <v>0</v>
      </c>
      <c r="F43">
        <v>0</v>
      </c>
    </row>
    <row r="44" spans="1:6">
      <c r="A44" t="s">
        <v>56</v>
      </c>
      <c r="B44" s="1">
        <v>12</v>
      </c>
      <c r="C44" s="2">
        <v>3.21</v>
      </c>
      <c r="D44" s="2">
        <v>43.67</v>
      </c>
      <c r="E44">
        <v>1</v>
      </c>
      <c r="F44">
        <v>0</v>
      </c>
    </row>
    <row r="45" spans="1:6">
      <c r="A45" t="s">
        <v>57</v>
      </c>
      <c r="B45" s="1">
        <v>12</v>
      </c>
      <c r="C45" s="2">
        <v>2.24</v>
      </c>
      <c r="D45" s="2">
        <v>48.54</v>
      </c>
      <c r="E45">
        <v>0</v>
      </c>
      <c r="F45">
        <v>0</v>
      </c>
    </row>
    <row r="46" spans="1:6">
      <c r="A46" t="s">
        <v>58</v>
      </c>
      <c r="B46" s="1">
        <v>12</v>
      </c>
      <c r="C46" s="2">
        <v>3.16</v>
      </c>
      <c r="D46" s="2">
        <v>42.59</v>
      </c>
      <c r="E46">
        <v>0</v>
      </c>
      <c r="F46">
        <v>0</v>
      </c>
    </row>
    <row r="47" spans="1:6">
      <c r="A47" t="s">
        <v>59</v>
      </c>
      <c r="B47" s="1">
        <v>10</v>
      </c>
      <c r="C47" s="2">
        <v>2.48</v>
      </c>
      <c r="D47" s="2">
        <v>39.68</v>
      </c>
      <c r="E47">
        <v>0</v>
      </c>
      <c r="F47">
        <v>0</v>
      </c>
    </row>
    <row r="48" spans="1:6">
      <c r="A48" t="s">
        <v>60</v>
      </c>
      <c r="B48" s="1">
        <v>49</v>
      </c>
      <c r="C48" s="2">
        <v>4.55</v>
      </c>
      <c r="D48" s="2">
        <v>41.58</v>
      </c>
      <c r="E48">
        <v>0</v>
      </c>
      <c r="F48">
        <v>1</v>
      </c>
    </row>
    <row r="49" spans="1:6">
      <c r="A49" t="s">
        <v>61</v>
      </c>
      <c r="B49" s="1">
        <v>11</v>
      </c>
      <c r="C49" s="2">
        <v>2.66</v>
      </c>
      <c r="D49" s="2">
        <v>43.23</v>
      </c>
      <c r="E49">
        <v>0</v>
      </c>
      <c r="F49">
        <v>0</v>
      </c>
    </row>
    <row r="50" spans="1:6">
      <c r="A50" t="s">
        <v>62</v>
      </c>
      <c r="B50" s="1">
        <v>21</v>
      </c>
      <c r="C50" s="2">
        <v>5.3</v>
      </c>
      <c r="D50" s="2">
        <v>45.9</v>
      </c>
      <c r="E50">
        <v>0</v>
      </c>
      <c r="F50">
        <v>0</v>
      </c>
    </row>
    <row r="51" spans="1:6">
      <c r="A51" t="s">
        <v>63</v>
      </c>
      <c r="B51" s="1">
        <v>14</v>
      </c>
      <c r="C51" s="2">
        <v>4.13</v>
      </c>
      <c r="D51" s="2">
        <v>43.39</v>
      </c>
      <c r="E51">
        <v>0</v>
      </c>
      <c r="F51">
        <v>0</v>
      </c>
    </row>
    <row r="52" spans="1:6">
      <c r="A52" t="s">
        <v>64</v>
      </c>
      <c r="B52" s="1">
        <v>8</v>
      </c>
      <c r="C52" s="2">
        <v>2.58</v>
      </c>
      <c r="D52" s="2">
        <v>44.34</v>
      </c>
      <c r="E52">
        <v>0</v>
      </c>
      <c r="F52">
        <v>0</v>
      </c>
    </row>
    <row r="53" spans="1:6">
      <c r="A53" t="s">
        <v>65</v>
      </c>
      <c r="B53" s="1">
        <v>13</v>
      </c>
      <c r="C53" s="2">
        <v>3.74</v>
      </c>
      <c r="D53" s="2">
        <v>41.52</v>
      </c>
      <c r="E53">
        <v>0</v>
      </c>
      <c r="F53">
        <v>0</v>
      </c>
    </row>
    <row r="54" spans="1:6">
      <c r="A54" t="s">
        <v>66</v>
      </c>
      <c r="B54" s="1">
        <v>13</v>
      </c>
      <c r="C54" s="2">
        <v>6.2</v>
      </c>
      <c r="D54" s="2">
        <v>46.33</v>
      </c>
      <c r="E54">
        <v>1</v>
      </c>
      <c r="F54">
        <v>0</v>
      </c>
    </row>
    <row r="55" spans="1:6">
      <c r="A55" t="s">
        <v>67</v>
      </c>
      <c r="B55" s="1">
        <v>6</v>
      </c>
      <c r="C55" s="2">
        <v>2.91</v>
      </c>
      <c r="D55" s="2">
        <v>40.83</v>
      </c>
      <c r="E55">
        <v>0</v>
      </c>
      <c r="F55">
        <v>0</v>
      </c>
    </row>
    <row r="56" spans="1:6">
      <c r="A56" t="s">
        <v>68</v>
      </c>
      <c r="B56" s="1">
        <v>10</v>
      </c>
      <c r="C56" s="2">
        <v>2.86</v>
      </c>
      <c r="D56" s="2">
        <v>40.34</v>
      </c>
      <c r="E56">
        <v>0</v>
      </c>
      <c r="F56">
        <v>0</v>
      </c>
    </row>
    <row r="57" spans="1:6">
      <c r="A57" t="s">
        <v>69</v>
      </c>
      <c r="B57" s="1">
        <v>15</v>
      </c>
      <c r="C57" s="2">
        <v>3.92</v>
      </c>
      <c r="D57" s="2">
        <v>40.9</v>
      </c>
      <c r="E57">
        <v>0</v>
      </c>
      <c r="F57">
        <v>0</v>
      </c>
    </row>
    <row r="58" spans="1:6">
      <c r="A58" t="s">
        <v>70</v>
      </c>
      <c r="B58" s="1">
        <v>12</v>
      </c>
      <c r="C58" s="2">
        <v>3.98</v>
      </c>
      <c r="D58" s="2">
        <v>39.66</v>
      </c>
      <c r="E58">
        <v>0</v>
      </c>
      <c r="F58">
        <v>0</v>
      </c>
    </row>
    <row r="59" spans="1:6">
      <c r="A59" t="s">
        <v>71</v>
      </c>
      <c r="B59" s="1">
        <v>11</v>
      </c>
      <c r="C59" s="2">
        <v>2.54</v>
      </c>
      <c r="D59" s="2">
        <v>43.34</v>
      </c>
      <c r="E59">
        <v>0</v>
      </c>
      <c r="F59">
        <v>0</v>
      </c>
    </row>
    <row r="60" spans="1:6">
      <c r="A60" t="s">
        <v>72</v>
      </c>
      <c r="B60" s="1">
        <v>2</v>
      </c>
      <c r="C60" s="2">
        <v>3.75</v>
      </c>
      <c r="D60" s="2">
        <v>67.11</v>
      </c>
      <c r="E60">
        <v>0</v>
      </c>
      <c r="F60">
        <v>0</v>
      </c>
    </row>
    <row r="61" spans="1:6">
      <c r="A61" t="s">
        <v>73</v>
      </c>
      <c r="B61" s="1">
        <v>10</v>
      </c>
      <c r="C61" s="2">
        <v>4.14</v>
      </c>
      <c r="D61" s="2">
        <v>41.08</v>
      </c>
      <c r="E61">
        <v>0</v>
      </c>
      <c r="F61">
        <v>0</v>
      </c>
    </row>
    <row r="62" spans="1:6">
      <c r="A62" t="s">
        <v>74</v>
      </c>
      <c r="B62" s="1">
        <v>10</v>
      </c>
      <c r="C62" s="2">
        <v>3.24</v>
      </c>
      <c r="D62" s="2">
        <v>41.7</v>
      </c>
      <c r="E62">
        <v>0</v>
      </c>
      <c r="F62">
        <v>0</v>
      </c>
    </row>
    <row r="63" spans="1:6">
      <c r="A63" t="s">
        <v>75</v>
      </c>
      <c r="B63" s="1">
        <v>7</v>
      </c>
      <c r="C63" s="2">
        <v>2.22</v>
      </c>
      <c r="D63" s="2">
        <v>39.96</v>
      </c>
      <c r="E63">
        <v>0</v>
      </c>
      <c r="F63">
        <v>0</v>
      </c>
    </row>
    <row r="64" spans="1:6">
      <c r="A64" t="s">
        <v>76</v>
      </c>
      <c r="B64" s="1">
        <v>8</v>
      </c>
      <c r="C64" s="2">
        <v>2.65</v>
      </c>
      <c r="D64" s="2">
        <v>65.9</v>
      </c>
      <c r="E64">
        <v>0</v>
      </c>
      <c r="F64">
        <v>0</v>
      </c>
    </row>
    <row r="65" spans="1:6">
      <c r="A65" t="s">
        <v>77</v>
      </c>
      <c r="B65" s="1">
        <v>5</v>
      </c>
      <c r="C65" s="2">
        <v>5.06</v>
      </c>
      <c r="D65" s="2">
        <v>64.7</v>
      </c>
      <c r="E65">
        <v>0</v>
      </c>
      <c r="F65">
        <v>0</v>
      </c>
    </row>
    <row r="66" spans="1:6">
      <c r="A66" t="s">
        <v>78</v>
      </c>
      <c r="B66" s="1">
        <v>12</v>
      </c>
      <c r="C66" s="2">
        <v>2.77</v>
      </c>
      <c r="D66" s="2">
        <v>39.23</v>
      </c>
      <c r="E66">
        <v>0</v>
      </c>
      <c r="F66">
        <v>0</v>
      </c>
    </row>
    <row r="67" spans="1:6">
      <c r="A67" t="s">
        <v>79</v>
      </c>
      <c r="B67" s="1">
        <v>15</v>
      </c>
      <c r="C67" s="2">
        <v>3.19</v>
      </c>
      <c r="D67" s="2">
        <v>42.83</v>
      </c>
      <c r="E67">
        <v>0</v>
      </c>
      <c r="F67">
        <v>0</v>
      </c>
    </row>
    <row r="68" spans="1:6">
      <c r="A68" t="s">
        <v>80</v>
      </c>
      <c r="B68" s="1">
        <v>21</v>
      </c>
      <c r="C68" s="2">
        <v>3.83</v>
      </c>
      <c r="D68" s="2">
        <v>48.07</v>
      </c>
      <c r="E68">
        <v>0</v>
      </c>
      <c r="F68">
        <v>0</v>
      </c>
    </row>
    <row r="69" spans="1:6">
      <c r="A69" t="s">
        <v>81</v>
      </c>
      <c r="B69" s="1">
        <v>16</v>
      </c>
      <c r="C69" s="2">
        <v>3.15</v>
      </c>
      <c r="D69" s="2">
        <v>47.38</v>
      </c>
      <c r="E69">
        <v>0</v>
      </c>
      <c r="F69">
        <v>0</v>
      </c>
    </row>
    <row r="70" spans="1:6">
      <c r="A70" t="s">
        <v>82</v>
      </c>
      <c r="B70" s="1">
        <v>9</v>
      </c>
      <c r="C70" s="2">
        <v>3.37</v>
      </c>
      <c r="D70" s="2">
        <v>45</v>
      </c>
      <c r="E70">
        <v>0</v>
      </c>
      <c r="F70">
        <v>0</v>
      </c>
    </row>
    <row r="71" spans="1:6">
      <c r="A71" t="s">
        <v>83</v>
      </c>
      <c r="B71" s="1">
        <v>16</v>
      </c>
      <c r="C71" s="2">
        <v>2.58</v>
      </c>
      <c r="D71" s="2">
        <v>46.61</v>
      </c>
      <c r="E71">
        <v>0</v>
      </c>
      <c r="F71">
        <v>0</v>
      </c>
    </row>
    <row r="72" spans="1:6">
      <c r="A72" t="s">
        <v>84</v>
      </c>
      <c r="B72" s="1">
        <v>18</v>
      </c>
      <c r="C72" s="2">
        <v>3.18</v>
      </c>
      <c r="D72" s="2">
        <v>44.51</v>
      </c>
      <c r="E72">
        <v>0</v>
      </c>
      <c r="F72">
        <v>0</v>
      </c>
    </row>
    <row r="73" spans="1:6">
      <c r="A73" t="s">
        <v>85</v>
      </c>
      <c r="B73" s="1">
        <v>14</v>
      </c>
      <c r="C73" s="2">
        <v>2.74</v>
      </c>
      <c r="D73" s="2">
        <v>52.11</v>
      </c>
      <c r="E73">
        <v>0</v>
      </c>
      <c r="F73">
        <v>0</v>
      </c>
    </row>
    <row r="74" spans="1:6">
      <c r="A74" t="s">
        <v>86</v>
      </c>
      <c r="B74" s="1">
        <v>8</v>
      </c>
      <c r="C74" s="2">
        <v>2.58</v>
      </c>
      <c r="D74" s="2">
        <v>52</v>
      </c>
      <c r="E74">
        <v>0</v>
      </c>
      <c r="F74">
        <v>0</v>
      </c>
    </row>
    <row r="75" spans="1:6">
      <c r="A75" t="s">
        <v>87</v>
      </c>
      <c r="B75" s="1">
        <v>6</v>
      </c>
      <c r="C75" s="2">
        <v>2.87</v>
      </c>
      <c r="D75" s="2">
        <v>48.92</v>
      </c>
      <c r="E75">
        <v>0</v>
      </c>
      <c r="F75">
        <v>0</v>
      </c>
    </row>
    <row r="76" spans="1:6">
      <c r="A76" t="s">
        <v>88</v>
      </c>
      <c r="B76" s="1">
        <v>6</v>
      </c>
      <c r="C76" s="2">
        <v>2.23</v>
      </c>
      <c r="D76" s="2">
        <v>51.33</v>
      </c>
      <c r="E76">
        <v>0</v>
      </c>
      <c r="F76">
        <v>0</v>
      </c>
    </row>
    <row r="77" spans="1:6">
      <c r="A77" t="s">
        <v>89</v>
      </c>
      <c r="B77" s="1">
        <v>9</v>
      </c>
      <c r="C77" s="2">
        <v>2.35</v>
      </c>
      <c r="D77" s="2">
        <v>49.67</v>
      </c>
      <c r="E77">
        <v>0</v>
      </c>
      <c r="F77">
        <v>0</v>
      </c>
    </row>
    <row r="78" spans="1:6">
      <c r="A78" t="s">
        <v>90</v>
      </c>
      <c r="B78" s="1">
        <v>14</v>
      </c>
      <c r="C78" s="2">
        <v>3.25</v>
      </c>
      <c r="D78" s="2">
        <v>53.95</v>
      </c>
      <c r="E78">
        <v>0</v>
      </c>
      <c r="F78">
        <v>0</v>
      </c>
    </row>
    <row r="79" spans="1:6">
      <c r="A79" t="s">
        <v>91</v>
      </c>
      <c r="B79" s="1">
        <v>14</v>
      </c>
      <c r="C79" s="2">
        <v>3.77</v>
      </c>
      <c r="D79" s="2">
        <v>55.55</v>
      </c>
      <c r="E79">
        <v>0</v>
      </c>
      <c r="F79">
        <v>0</v>
      </c>
    </row>
    <row r="80" spans="1:6">
      <c r="A80" t="s">
        <v>92</v>
      </c>
      <c r="B80" s="1">
        <v>19</v>
      </c>
      <c r="C80" s="2">
        <v>3.7</v>
      </c>
      <c r="D80" s="2">
        <v>54.64</v>
      </c>
      <c r="E80">
        <v>0</v>
      </c>
      <c r="F80">
        <v>0</v>
      </c>
    </row>
    <row r="81" spans="1:6">
      <c r="A81" t="s">
        <v>93</v>
      </c>
      <c r="B81" s="1">
        <v>11</v>
      </c>
      <c r="C81" s="2">
        <v>3.42</v>
      </c>
      <c r="D81" s="2">
        <v>58.42</v>
      </c>
      <c r="E81">
        <v>0</v>
      </c>
      <c r="F81">
        <v>0</v>
      </c>
    </row>
    <row r="82" spans="1:6">
      <c r="A82" t="s">
        <v>94</v>
      </c>
      <c r="B82" s="1">
        <v>8</v>
      </c>
      <c r="C82" s="2">
        <v>5.78</v>
      </c>
      <c r="D82" s="2">
        <v>67.96</v>
      </c>
      <c r="E82">
        <v>0</v>
      </c>
      <c r="F82">
        <v>0</v>
      </c>
    </row>
    <row r="83" spans="1:6">
      <c r="A83" t="s">
        <v>95</v>
      </c>
      <c r="B83" s="1">
        <v>14</v>
      </c>
      <c r="C83" s="2">
        <v>3.63</v>
      </c>
      <c r="D83" s="2">
        <v>61.98</v>
      </c>
      <c r="E83">
        <v>0</v>
      </c>
      <c r="F83">
        <v>0</v>
      </c>
    </row>
    <row r="84" spans="1:6">
      <c r="A84" t="s">
        <v>96</v>
      </c>
      <c r="B84" s="1">
        <v>3</v>
      </c>
      <c r="C84" s="2">
        <v>5.24</v>
      </c>
      <c r="D84" s="2">
        <v>80.67</v>
      </c>
      <c r="E84">
        <v>0</v>
      </c>
      <c r="F84">
        <v>0</v>
      </c>
    </row>
    <row r="85" spans="1:6">
      <c r="A85" t="s">
        <v>97</v>
      </c>
      <c r="B85" s="1">
        <v>13</v>
      </c>
      <c r="C85" s="2">
        <v>5.22</v>
      </c>
      <c r="D85" s="2">
        <v>59.37</v>
      </c>
      <c r="E85">
        <v>0</v>
      </c>
      <c r="F85">
        <v>0</v>
      </c>
    </row>
    <row r="86" spans="1:6">
      <c r="A86" t="s">
        <v>98</v>
      </c>
      <c r="B86" s="1">
        <v>14</v>
      </c>
      <c r="C86" s="2">
        <v>5.69</v>
      </c>
      <c r="D86" s="2">
        <v>65.19</v>
      </c>
      <c r="E86">
        <v>0</v>
      </c>
      <c r="F86">
        <v>0</v>
      </c>
    </row>
    <row r="87" spans="1:6">
      <c r="A87" t="s">
        <v>99</v>
      </c>
      <c r="B87" s="1">
        <v>13</v>
      </c>
      <c r="C87" s="2">
        <v>4.29</v>
      </c>
      <c r="D87" s="2">
        <v>65.47</v>
      </c>
      <c r="E87">
        <v>0</v>
      </c>
      <c r="F87">
        <v>0</v>
      </c>
    </row>
    <row r="88" spans="1:6">
      <c r="A88" t="s">
        <v>100</v>
      </c>
      <c r="B88" s="1">
        <v>12</v>
      </c>
      <c r="C88" s="2">
        <v>4.01</v>
      </c>
      <c r="D88" s="2">
        <v>75.73</v>
      </c>
      <c r="E88">
        <v>0</v>
      </c>
      <c r="F88">
        <v>0</v>
      </c>
    </row>
    <row r="89" spans="1:6">
      <c r="A89" t="s">
        <v>101</v>
      </c>
      <c r="B89" s="1">
        <v>8</v>
      </c>
      <c r="C89" s="2">
        <v>4.47</v>
      </c>
      <c r="D89" s="2">
        <v>76.21</v>
      </c>
      <c r="E89">
        <v>0</v>
      </c>
      <c r="F89">
        <v>0</v>
      </c>
    </row>
    <row r="90" spans="1:6">
      <c r="A90" t="s">
        <v>102</v>
      </c>
      <c r="B90" s="1">
        <v>6</v>
      </c>
      <c r="C90" s="2">
        <v>3.41</v>
      </c>
      <c r="D90" s="2">
        <v>71.88</v>
      </c>
      <c r="E90">
        <v>0</v>
      </c>
      <c r="F90">
        <v>0</v>
      </c>
    </row>
    <row r="91" spans="1:6">
      <c r="A91" t="s">
        <v>103</v>
      </c>
      <c r="B91" s="1">
        <v>9</v>
      </c>
      <c r="C91" s="2">
        <v>3.73</v>
      </c>
      <c r="D91" s="2">
        <v>68.86</v>
      </c>
      <c r="E91">
        <v>0</v>
      </c>
      <c r="F91">
        <v>0</v>
      </c>
    </row>
    <row r="92" spans="1:6">
      <c r="A92" t="s">
        <v>104</v>
      </c>
      <c r="B92" s="1">
        <v>10</v>
      </c>
      <c r="C92" s="2">
        <v>3.75</v>
      </c>
      <c r="D92" s="2">
        <v>55.84</v>
      </c>
      <c r="E92">
        <v>0</v>
      </c>
      <c r="F92">
        <v>0</v>
      </c>
    </row>
    <row r="93" spans="1:6">
      <c r="A93" t="s">
        <v>105</v>
      </c>
      <c r="B93" s="1">
        <v>9</v>
      </c>
      <c r="C93" s="2">
        <v>3.65</v>
      </c>
      <c r="D93" s="2">
        <v>58.25</v>
      </c>
      <c r="E93">
        <v>0</v>
      </c>
      <c r="F93">
        <v>0</v>
      </c>
    </row>
    <row r="94" spans="1:6">
      <c r="A94" t="s">
        <v>106</v>
      </c>
      <c r="B94" s="1">
        <v>12</v>
      </c>
      <c r="C94" s="2">
        <v>4.09</v>
      </c>
      <c r="D94" s="2">
        <v>53.88</v>
      </c>
      <c r="E94">
        <v>0</v>
      </c>
      <c r="F94">
        <v>0</v>
      </c>
    </row>
    <row r="95" spans="1:6">
      <c r="A95" t="s">
        <v>107</v>
      </c>
      <c r="B95" s="1">
        <v>6</v>
      </c>
      <c r="C95" s="2">
        <v>3.02</v>
      </c>
      <c r="D95" s="2">
        <v>59.36</v>
      </c>
      <c r="E95">
        <v>0</v>
      </c>
      <c r="F95">
        <v>0</v>
      </c>
    </row>
    <row r="96" spans="1:6">
      <c r="A96" t="s">
        <v>108</v>
      </c>
      <c r="B96" s="1">
        <v>32</v>
      </c>
      <c r="C96" s="2">
        <v>5.55</v>
      </c>
      <c r="D96" s="2">
        <v>54.09</v>
      </c>
      <c r="E96">
        <v>0</v>
      </c>
      <c r="F96">
        <v>0</v>
      </c>
    </row>
    <row r="97" spans="1:6">
      <c r="A97" t="s">
        <v>109</v>
      </c>
      <c r="B97" s="1">
        <v>19</v>
      </c>
      <c r="C97" s="2">
        <v>3.18</v>
      </c>
      <c r="D97" s="2">
        <v>57.9</v>
      </c>
      <c r="E97">
        <v>0</v>
      </c>
      <c r="F97">
        <v>0</v>
      </c>
    </row>
    <row r="98" spans="1:6">
      <c r="A98" t="s">
        <v>110</v>
      </c>
      <c r="B98" s="1">
        <v>7</v>
      </c>
      <c r="C98" s="2">
        <v>3.81</v>
      </c>
      <c r="D98" s="2">
        <v>55.36</v>
      </c>
      <c r="E98">
        <v>0</v>
      </c>
      <c r="F98">
        <v>0</v>
      </c>
    </row>
    <row r="99" spans="1:6">
      <c r="A99" t="s">
        <v>111</v>
      </c>
      <c r="B99" s="1">
        <v>4</v>
      </c>
      <c r="C99" s="2">
        <v>3.64</v>
      </c>
      <c r="D99" s="2">
        <v>61.44</v>
      </c>
      <c r="E99">
        <v>0</v>
      </c>
      <c r="F99">
        <v>0</v>
      </c>
    </row>
    <row r="100" spans="1:6">
      <c r="A100" t="s">
        <v>112</v>
      </c>
      <c r="B100" s="1">
        <v>21</v>
      </c>
      <c r="C100" s="2">
        <v>5.7</v>
      </c>
      <c r="D100" s="2">
        <v>61.4</v>
      </c>
      <c r="E100">
        <v>0</v>
      </c>
      <c r="F100">
        <v>0</v>
      </c>
    </row>
    <row r="101" spans="1:6">
      <c r="A101" t="s">
        <v>113</v>
      </c>
      <c r="B101" s="1">
        <v>7</v>
      </c>
      <c r="C101" s="2">
        <v>6.55</v>
      </c>
      <c r="D101" s="2">
        <v>52.5</v>
      </c>
      <c r="E101">
        <v>0</v>
      </c>
      <c r="F101">
        <v>0</v>
      </c>
    </row>
    <row r="102" spans="1:6">
      <c r="A102" t="s">
        <v>114</v>
      </c>
      <c r="B102" s="1">
        <v>11</v>
      </c>
      <c r="C102" s="2">
        <v>5.58</v>
      </c>
      <c r="D102" s="2">
        <v>62.4</v>
      </c>
      <c r="E102">
        <v>0</v>
      </c>
      <c r="F102">
        <v>0</v>
      </c>
    </row>
    <row r="103" spans="1:6">
      <c r="A103" t="s">
        <v>115</v>
      </c>
      <c r="B103" s="1">
        <v>9</v>
      </c>
      <c r="C103" s="2">
        <v>4.72</v>
      </c>
      <c r="D103" s="2">
        <v>66.2</v>
      </c>
      <c r="E103">
        <v>0</v>
      </c>
      <c r="F103">
        <v>0</v>
      </c>
    </row>
    <row r="104" spans="1:6">
      <c r="A104" t="s">
        <v>116</v>
      </c>
      <c r="B104" s="1">
        <v>14</v>
      </c>
      <c r="C104" s="2">
        <v>5.2</v>
      </c>
      <c r="D104" s="2">
        <v>60.85</v>
      </c>
      <c r="E104">
        <v>0</v>
      </c>
      <c r="F104">
        <v>0</v>
      </c>
    </row>
    <row r="105" spans="1:6">
      <c r="A105" t="s">
        <v>117</v>
      </c>
      <c r="B105" s="1">
        <v>13</v>
      </c>
      <c r="C105" s="2">
        <v>4.47</v>
      </c>
      <c r="D105" s="2">
        <v>54.09</v>
      </c>
      <c r="E105">
        <v>0</v>
      </c>
      <c r="F105">
        <v>0</v>
      </c>
    </row>
    <row r="106" spans="1:6">
      <c r="A106" t="s">
        <v>118</v>
      </c>
      <c r="B106" s="1">
        <v>10</v>
      </c>
      <c r="C106" s="2">
        <v>3.7</v>
      </c>
      <c r="D106" s="2">
        <v>61.2</v>
      </c>
      <c r="E106">
        <v>0</v>
      </c>
      <c r="F106">
        <v>0</v>
      </c>
    </row>
    <row r="107" spans="1:6">
      <c r="A107" t="s">
        <v>119</v>
      </c>
      <c r="B107" s="1">
        <v>33</v>
      </c>
      <c r="C107" s="2">
        <v>4.82</v>
      </c>
      <c r="D107" s="2">
        <v>64.58</v>
      </c>
      <c r="E107">
        <v>0</v>
      </c>
      <c r="F107">
        <v>0</v>
      </c>
    </row>
    <row r="108" spans="1:6">
      <c r="A108" t="s">
        <v>120</v>
      </c>
      <c r="B108" s="1">
        <v>12</v>
      </c>
      <c r="C108" s="2">
        <v>3.83</v>
      </c>
      <c r="D108" s="2">
        <v>53.92</v>
      </c>
      <c r="E108">
        <v>0</v>
      </c>
      <c r="F108">
        <v>0</v>
      </c>
    </row>
    <row r="109" spans="1:6">
      <c r="A109" t="s">
        <v>121</v>
      </c>
      <c r="B109" s="1">
        <v>17</v>
      </c>
      <c r="C109" s="2">
        <v>5.81</v>
      </c>
      <c r="D109" s="2">
        <v>59.75</v>
      </c>
      <c r="E109">
        <v>0</v>
      </c>
      <c r="F109">
        <v>0</v>
      </c>
    </row>
    <row r="110" spans="1:6">
      <c r="A110" t="s">
        <v>122</v>
      </c>
      <c r="B110" s="1">
        <v>26</v>
      </c>
      <c r="C110" s="2">
        <v>5.66</v>
      </c>
      <c r="D110" s="2">
        <v>60.81</v>
      </c>
      <c r="E110">
        <v>0</v>
      </c>
      <c r="F110">
        <v>0</v>
      </c>
    </row>
    <row r="111" spans="1:6">
      <c r="A111" t="s">
        <v>123</v>
      </c>
      <c r="B111" s="1">
        <v>7</v>
      </c>
      <c r="C111" s="2">
        <v>3.36</v>
      </c>
      <c r="D111" s="2">
        <v>68.71</v>
      </c>
      <c r="E111">
        <v>0</v>
      </c>
      <c r="F111">
        <v>0</v>
      </c>
    </row>
    <row r="112" spans="1:6">
      <c r="A112" t="s">
        <v>124</v>
      </c>
      <c r="B112" s="1">
        <v>9</v>
      </c>
      <c r="C112" s="2">
        <v>3.69</v>
      </c>
      <c r="D112" s="2">
        <v>62.58</v>
      </c>
      <c r="E112">
        <v>0</v>
      </c>
      <c r="F112">
        <v>0</v>
      </c>
    </row>
    <row r="113" spans="1:6">
      <c r="A113" t="s">
        <v>125</v>
      </c>
      <c r="B113" s="1">
        <v>20</v>
      </c>
      <c r="C113" s="2">
        <v>4.72</v>
      </c>
      <c r="D113" s="2">
        <v>58.21</v>
      </c>
      <c r="E113">
        <v>0</v>
      </c>
      <c r="F113">
        <v>0</v>
      </c>
    </row>
    <row r="114" spans="1:6">
      <c r="A114" t="s">
        <v>126</v>
      </c>
      <c r="B114" s="1">
        <v>4</v>
      </c>
      <c r="C114" s="2">
        <v>2.88</v>
      </c>
      <c r="D114" s="2">
        <v>64.36</v>
      </c>
      <c r="E114">
        <v>0</v>
      </c>
      <c r="F114">
        <v>0</v>
      </c>
    </row>
    <row r="115" spans="1:6">
      <c r="A115" t="s">
        <v>127</v>
      </c>
      <c r="B115" s="1">
        <v>4</v>
      </c>
      <c r="C115" s="2">
        <v>3.55</v>
      </c>
      <c r="D115" s="2">
        <v>56.71</v>
      </c>
      <c r="E115">
        <v>0</v>
      </c>
      <c r="F115">
        <v>0</v>
      </c>
    </row>
    <row r="116" spans="1:6">
      <c r="A116" t="s">
        <v>128</v>
      </c>
      <c r="B116" s="1">
        <v>28</v>
      </c>
      <c r="C116" s="2">
        <v>4.89</v>
      </c>
      <c r="D116" s="2">
        <v>54.47</v>
      </c>
      <c r="E116">
        <v>0</v>
      </c>
      <c r="F116">
        <v>0</v>
      </c>
    </row>
    <row r="117" spans="1:6">
      <c r="A117" t="s">
        <v>129</v>
      </c>
      <c r="B117" s="1">
        <v>9</v>
      </c>
      <c r="C117" s="2">
        <v>4.41</v>
      </c>
      <c r="D117" s="2">
        <v>49.39</v>
      </c>
      <c r="E117">
        <v>0</v>
      </c>
      <c r="F117">
        <v>0</v>
      </c>
    </row>
    <row r="118" spans="1:6">
      <c r="A118" t="s">
        <v>130</v>
      </c>
      <c r="B118" s="1">
        <v>15</v>
      </c>
      <c r="C118" s="2">
        <v>5.42</v>
      </c>
      <c r="D118" s="2">
        <v>52.07</v>
      </c>
      <c r="E118">
        <v>0</v>
      </c>
      <c r="F118">
        <v>0</v>
      </c>
    </row>
    <row r="119" spans="1:6">
      <c r="A119" t="s">
        <v>131</v>
      </c>
      <c r="B119" s="1">
        <v>5</v>
      </c>
      <c r="C119" s="2">
        <v>3</v>
      </c>
      <c r="D119" s="2">
        <v>82.15</v>
      </c>
      <c r="E119">
        <v>0</v>
      </c>
      <c r="F119">
        <v>0</v>
      </c>
    </row>
    <row r="120" spans="1:6">
      <c r="A120" t="s">
        <v>132</v>
      </c>
      <c r="B120" s="1">
        <v>7</v>
      </c>
      <c r="C120" s="2">
        <v>4.99</v>
      </c>
      <c r="D120" s="2">
        <v>64.32</v>
      </c>
      <c r="E120">
        <v>0</v>
      </c>
      <c r="F120">
        <v>0</v>
      </c>
    </row>
    <row r="121" spans="1:6">
      <c r="A121" t="s">
        <v>133</v>
      </c>
      <c r="B121" s="1">
        <v>14</v>
      </c>
      <c r="C121" s="2">
        <v>4.17</v>
      </c>
      <c r="D121" s="2">
        <v>58.82</v>
      </c>
      <c r="E121">
        <v>0</v>
      </c>
      <c r="F121">
        <v>0</v>
      </c>
    </row>
    <row r="122" spans="1:6">
      <c r="A122" t="s">
        <v>134</v>
      </c>
      <c r="B122" s="1">
        <v>4</v>
      </c>
      <c r="C122" s="2">
        <v>2.89</v>
      </c>
      <c r="D122" s="2">
        <v>58.59</v>
      </c>
      <c r="E122">
        <v>0</v>
      </c>
      <c r="F122">
        <v>0</v>
      </c>
    </row>
    <row r="123" spans="1:6">
      <c r="A123" t="s">
        <v>135</v>
      </c>
      <c r="B123" s="1">
        <v>8</v>
      </c>
      <c r="C123" s="2">
        <v>5.26</v>
      </c>
      <c r="D123" s="2">
        <v>60.5</v>
      </c>
      <c r="E123">
        <v>0</v>
      </c>
      <c r="F123">
        <v>0</v>
      </c>
    </row>
    <row r="124" spans="1:6">
      <c r="A124" t="s">
        <v>136</v>
      </c>
      <c r="B124" s="1">
        <v>16</v>
      </c>
      <c r="C124" s="2">
        <v>3.67</v>
      </c>
      <c r="D124" s="2">
        <v>55</v>
      </c>
      <c r="E124">
        <v>0</v>
      </c>
      <c r="F124">
        <v>0</v>
      </c>
    </row>
    <row r="125" spans="1:6">
      <c r="A125" t="s">
        <v>137</v>
      </c>
      <c r="B125" s="1">
        <v>12</v>
      </c>
      <c r="C125" s="2">
        <v>4.35</v>
      </c>
      <c r="D125" s="2">
        <v>60.72</v>
      </c>
      <c r="E125">
        <v>0</v>
      </c>
      <c r="F125">
        <v>0</v>
      </c>
    </row>
    <row r="126" spans="1:6">
      <c r="A126" t="s">
        <v>138</v>
      </c>
      <c r="B126" s="1">
        <v>8</v>
      </c>
      <c r="C126" s="2">
        <v>4.36</v>
      </c>
      <c r="D126" s="2">
        <v>56.56</v>
      </c>
      <c r="E126">
        <v>0</v>
      </c>
      <c r="F126">
        <v>0</v>
      </c>
    </row>
    <row r="127" spans="1:6">
      <c r="A127" t="s">
        <v>139</v>
      </c>
      <c r="B127" s="1">
        <v>14</v>
      </c>
      <c r="C127" s="2">
        <v>3.67</v>
      </c>
      <c r="D127" s="2">
        <v>43.6</v>
      </c>
      <c r="E127">
        <v>0</v>
      </c>
      <c r="F127">
        <v>0</v>
      </c>
    </row>
    <row r="128" spans="1:6">
      <c r="A128" t="s">
        <v>140</v>
      </c>
      <c r="B128" s="1">
        <v>14</v>
      </c>
      <c r="C128" s="2">
        <v>4.37</v>
      </c>
      <c r="D128" s="2">
        <v>59.52</v>
      </c>
      <c r="E128">
        <v>0</v>
      </c>
      <c r="F128">
        <v>0</v>
      </c>
    </row>
    <row r="129" spans="1:6">
      <c r="A129" t="s">
        <v>141</v>
      </c>
      <c r="B129" s="1">
        <v>10</v>
      </c>
      <c r="C129" s="2">
        <v>6.09</v>
      </c>
      <c r="D129" s="2">
        <v>52.05</v>
      </c>
      <c r="E129">
        <v>0</v>
      </c>
      <c r="F129">
        <v>0</v>
      </c>
    </row>
    <row r="130" spans="1:6">
      <c r="A130" t="s">
        <v>142</v>
      </c>
      <c r="B130" s="1">
        <v>11</v>
      </c>
      <c r="C130" s="2">
        <v>2.79</v>
      </c>
      <c r="D130" s="2">
        <v>63.89</v>
      </c>
      <c r="E130">
        <v>0</v>
      </c>
      <c r="F130">
        <v>0</v>
      </c>
    </row>
    <row r="131" spans="1:6">
      <c r="A131" t="s">
        <v>143</v>
      </c>
      <c r="B131" s="1">
        <v>20</v>
      </c>
      <c r="C131" s="2">
        <v>3.94</v>
      </c>
      <c r="D131" s="2">
        <v>50.37</v>
      </c>
      <c r="E131">
        <v>0</v>
      </c>
      <c r="F131">
        <v>0</v>
      </c>
    </row>
    <row r="132" spans="1:6">
      <c r="A132" t="s">
        <v>144</v>
      </c>
      <c r="B132" s="1">
        <v>19</v>
      </c>
      <c r="C132" s="2">
        <v>4.78</v>
      </c>
      <c r="D132" s="2">
        <v>59.83</v>
      </c>
      <c r="E132">
        <v>0</v>
      </c>
      <c r="F132">
        <v>0</v>
      </c>
    </row>
    <row r="133" spans="1:6">
      <c r="A133" t="s">
        <v>145</v>
      </c>
      <c r="B133" s="1">
        <v>14</v>
      </c>
      <c r="C133" s="2">
        <v>5.48</v>
      </c>
      <c r="D133" s="2">
        <v>55.64</v>
      </c>
      <c r="E133">
        <v>0</v>
      </c>
      <c r="F133">
        <v>0</v>
      </c>
    </row>
    <row r="134" spans="1:6">
      <c r="A134" t="s">
        <v>146</v>
      </c>
      <c r="B134" s="1">
        <v>18</v>
      </c>
      <c r="C134" s="2">
        <v>3.93</v>
      </c>
      <c r="D134" s="2">
        <v>61.01</v>
      </c>
      <c r="E134">
        <v>0</v>
      </c>
      <c r="F134">
        <v>0</v>
      </c>
    </row>
    <row r="135" spans="1:6">
      <c r="A135" t="s">
        <v>147</v>
      </c>
      <c r="B135" s="1">
        <v>24</v>
      </c>
      <c r="C135" s="2">
        <v>4.9</v>
      </c>
      <c r="D135" s="2">
        <v>69.33</v>
      </c>
      <c r="E135">
        <v>0</v>
      </c>
      <c r="F135">
        <v>0</v>
      </c>
    </row>
    <row r="136" spans="1:6">
      <c r="A136" t="s">
        <v>148</v>
      </c>
      <c r="B136" s="1">
        <v>5</v>
      </c>
      <c r="C136" s="2">
        <v>3.01</v>
      </c>
      <c r="D136" s="2">
        <v>76.58</v>
      </c>
      <c r="E136">
        <v>0</v>
      </c>
      <c r="F136">
        <v>0</v>
      </c>
    </row>
    <row r="137" spans="1:6">
      <c r="A137" t="s">
        <v>149</v>
      </c>
      <c r="B137" s="1">
        <v>5</v>
      </c>
      <c r="C137" s="2">
        <v>2.56</v>
      </c>
      <c r="D137" s="2">
        <v>81.78</v>
      </c>
      <c r="E137">
        <v>0</v>
      </c>
      <c r="F137">
        <v>0</v>
      </c>
    </row>
    <row r="138" spans="1:6">
      <c r="A138" t="s">
        <v>150</v>
      </c>
      <c r="B138" s="1">
        <v>6</v>
      </c>
      <c r="C138" s="2">
        <v>3.79</v>
      </c>
      <c r="D138" s="2">
        <v>52.88</v>
      </c>
      <c r="E138">
        <v>0</v>
      </c>
      <c r="F138">
        <v>0</v>
      </c>
    </row>
    <row r="139" spans="1:6">
      <c r="A139" t="s">
        <v>151</v>
      </c>
      <c r="B139" s="1">
        <v>15</v>
      </c>
      <c r="C139" s="2">
        <v>5.13</v>
      </c>
      <c r="D139" s="2">
        <v>54</v>
      </c>
      <c r="E139">
        <v>0</v>
      </c>
      <c r="F139">
        <v>0</v>
      </c>
    </row>
    <row r="140" spans="1:6">
      <c r="A140" t="s">
        <v>152</v>
      </c>
      <c r="B140" s="1">
        <v>8</v>
      </c>
      <c r="C140" s="2">
        <v>4.34</v>
      </c>
      <c r="D140" s="2">
        <v>57.61</v>
      </c>
      <c r="E140">
        <v>0</v>
      </c>
      <c r="F140">
        <v>0</v>
      </c>
    </row>
    <row r="141" spans="1:6">
      <c r="A141" t="s">
        <v>153</v>
      </c>
      <c r="B141" s="1">
        <v>13</v>
      </c>
      <c r="C141" s="2">
        <v>4.32</v>
      </c>
      <c r="D141" s="2">
        <v>63.25</v>
      </c>
      <c r="E141">
        <v>0</v>
      </c>
      <c r="F141">
        <v>0</v>
      </c>
    </row>
    <row r="142" spans="1:6">
      <c r="A142" t="s">
        <v>154</v>
      </c>
      <c r="B142" s="1">
        <v>11</v>
      </c>
      <c r="C142" s="2">
        <v>5.12</v>
      </c>
      <c r="D142" s="2">
        <v>48.05</v>
      </c>
      <c r="E142">
        <v>0</v>
      </c>
      <c r="F142">
        <v>0</v>
      </c>
    </row>
    <row r="143" spans="1:6">
      <c r="A143" t="s">
        <v>155</v>
      </c>
      <c r="B143" s="1">
        <v>21</v>
      </c>
      <c r="C143" s="2">
        <v>5.45</v>
      </c>
      <c r="D143" s="2">
        <v>65.05</v>
      </c>
      <c r="E143">
        <v>0</v>
      </c>
      <c r="F143">
        <v>0</v>
      </c>
    </row>
    <row r="144" spans="1:6">
      <c r="A144" t="s">
        <v>156</v>
      </c>
      <c r="B144" s="1">
        <v>9</v>
      </c>
      <c r="C144" s="2">
        <v>3.14</v>
      </c>
      <c r="D144" s="2">
        <v>48.03</v>
      </c>
      <c r="E144">
        <v>0</v>
      </c>
      <c r="F144">
        <v>0</v>
      </c>
    </row>
    <row r="145" spans="1:6">
      <c r="A145" t="s">
        <v>157</v>
      </c>
      <c r="B145" s="1">
        <v>17</v>
      </c>
      <c r="C145" s="2">
        <v>3.85</v>
      </c>
      <c r="D145" s="2">
        <v>44.09</v>
      </c>
      <c r="E145">
        <v>0</v>
      </c>
      <c r="F145">
        <v>0</v>
      </c>
    </row>
    <row r="146" spans="1:6">
      <c r="A146" t="s">
        <v>158</v>
      </c>
      <c r="B146" s="1">
        <v>8</v>
      </c>
      <c r="C146" s="2">
        <v>4.32</v>
      </c>
      <c r="D146" s="2">
        <v>57.25</v>
      </c>
      <c r="E146">
        <v>0</v>
      </c>
      <c r="F146">
        <v>0</v>
      </c>
    </row>
  </sheetData>
  <autoFilter xmlns:etc="http://www.wps.cn/officeDocument/2017/etCustomData" ref="A1:F149" etc:filterBottomFollowUsedRange="0">
    <sortState ref="A2:F149">
      <sortCondition ref="A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小怪上限集</vt:lpstr>
      <vt:lpstr>低效路线</vt:lpstr>
      <vt:lpstr>数据处理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AlterEgo</cp:lastModifiedBy>
  <dcterms:created xsi:type="dcterms:W3CDTF">2023-05-12T11:15:00Z</dcterms:created>
  <dcterms:modified xsi:type="dcterms:W3CDTF">2025-04-30T10:29:11Z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6089F95A174A49B0914B8C557050A18C_12</vt:lpwstr>
  </property>
</Properties>
</file>